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390" windowHeight="8700"/>
  </bookViews>
  <sheets>
    <sheet name="Instructions &amp; Checks" sheetId="5" r:id="rId1"/>
    <sheet name="Summary" sheetId="4" r:id="rId2"/>
    <sheet name="Timecards" sheetId="3" r:id="rId3"/>
    <sheet name="QB Resources" sheetId="2" r:id="rId4"/>
    <sheet name="GD rates" sheetId="1" r:id="rId5"/>
  </sheets>
  <definedNames>
    <definedName name="_xlnm._FilterDatabase" localSheetId="3" hidden="1">'QB Resources'!$A$1:$J$132</definedName>
    <definedName name="_xlnm._FilterDatabase" localSheetId="1" hidden="1">Summary!$F$3:$U$2004</definedName>
    <definedName name="_xlnm._FilterDatabase" localSheetId="2" hidden="1">Timecards!$A$1:$O$2000</definedName>
  </definedNames>
  <calcPr calcId="125725"/>
</workbook>
</file>

<file path=xl/calcChain.xml><?xml version="1.0" encoding="utf-8"?>
<calcChain xmlns="http://schemas.openxmlformats.org/spreadsheetml/2006/main">
  <c r="G30" i="5"/>
  <c r="H30"/>
  <c r="I30"/>
  <c r="G31"/>
  <c r="H31"/>
  <c r="I31"/>
  <c r="G32"/>
  <c r="H32"/>
  <c r="I32"/>
  <c r="G33"/>
  <c r="H33"/>
  <c r="I33"/>
  <c r="G34"/>
  <c r="H34"/>
  <c r="I34"/>
  <c r="F10" i="1"/>
  <c r="F11"/>
  <c r="F12"/>
  <c r="F13"/>
  <c r="F14"/>
  <c r="J62" i="2"/>
  <c r="J63"/>
  <c r="J64"/>
  <c r="J65"/>
  <c r="J66"/>
  <c r="J67"/>
  <c r="J59"/>
  <c r="J60"/>
  <c r="J61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H23" i="5"/>
  <c r="H24"/>
  <c r="H25"/>
  <c r="H26"/>
  <c r="H27"/>
  <c r="H28"/>
  <c r="H29"/>
  <c r="H22"/>
  <c r="J131" i="2"/>
  <c r="J132"/>
  <c r="G23" i="5"/>
  <c r="I23"/>
  <c r="G24"/>
  <c r="I24"/>
  <c r="G25"/>
  <c r="I25"/>
  <c r="G26"/>
  <c r="I26"/>
  <c r="G27"/>
  <c r="I27"/>
  <c r="G28"/>
  <c r="I28"/>
  <c r="G29"/>
  <c r="I29"/>
  <c r="G35"/>
  <c r="G22"/>
  <c r="L2" i="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M160"/>
  <c r="M161"/>
  <c r="M162"/>
  <c r="M163"/>
  <c r="M164"/>
  <c r="N164" s="1"/>
  <c r="M165"/>
  <c r="M166"/>
  <c r="N166" s="1"/>
  <c r="M167"/>
  <c r="M168"/>
  <c r="N168" s="1"/>
  <c r="M169"/>
  <c r="M170"/>
  <c r="N170" s="1"/>
  <c r="M171"/>
  <c r="M172"/>
  <c r="N172" s="1"/>
  <c r="M173"/>
  <c r="M174"/>
  <c r="N174" s="1"/>
  <c r="M175"/>
  <c r="M176"/>
  <c r="N176" s="1"/>
  <c r="M177"/>
  <c r="M178"/>
  <c r="N178" s="1"/>
  <c r="M179"/>
  <c r="M180"/>
  <c r="N180" s="1"/>
  <c r="M181"/>
  <c r="M182"/>
  <c r="N182" s="1"/>
  <c r="M183"/>
  <c r="M184"/>
  <c r="N184" s="1"/>
  <c r="M185"/>
  <c r="M186"/>
  <c r="N186" s="1"/>
  <c r="M187"/>
  <c r="M188"/>
  <c r="N188" s="1"/>
  <c r="M189"/>
  <c r="M190"/>
  <c r="N190" s="1"/>
  <c r="M191"/>
  <c r="M192"/>
  <c r="N192" s="1"/>
  <c r="M193"/>
  <c r="M194"/>
  <c r="N194" s="1"/>
  <c r="M195"/>
  <c r="M196"/>
  <c r="N196" s="1"/>
  <c r="M197"/>
  <c r="M198"/>
  <c r="N198" s="1"/>
  <c r="M199"/>
  <c r="M200"/>
  <c r="N200" s="1"/>
  <c r="M201"/>
  <c r="M202"/>
  <c r="N202" s="1"/>
  <c r="M203"/>
  <c r="M204"/>
  <c r="N204" s="1"/>
  <c r="M205"/>
  <c r="M206"/>
  <c r="N206" s="1"/>
  <c r="M207"/>
  <c r="M208"/>
  <c r="N208" s="1"/>
  <c r="M209"/>
  <c r="M210"/>
  <c r="N210" s="1"/>
  <c r="M211"/>
  <c r="M212"/>
  <c r="N212" s="1"/>
  <c r="M213"/>
  <c r="M214"/>
  <c r="N214" s="1"/>
  <c r="M215"/>
  <c r="M216"/>
  <c r="N216" s="1"/>
  <c r="M217"/>
  <c r="M218"/>
  <c r="N218" s="1"/>
  <c r="M219"/>
  <c r="M220"/>
  <c r="N220" s="1"/>
  <c r="M221"/>
  <c r="M222"/>
  <c r="N222" s="1"/>
  <c r="M223"/>
  <c r="M224"/>
  <c r="N224" s="1"/>
  <c r="M225"/>
  <c r="M226"/>
  <c r="N226" s="1"/>
  <c r="M227"/>
  <c r="M228"/>
  <c r="N228" s="1"/>
  <c r="M229"/>
  <c r="M230"/>
  <c r="N230" s="1"/>
  <c r="M231"/>
  <c r="M232"/>
  <c r="N232" s="1"/>
  <c r="M233"/>
  <c r="M234"/>
  <c r="N234" s="1"/>
  <c r="M235"/>
  <c r="M236"/>
  <c r="N236" s="1"/>
  <c r="M237"/>
  <c r="M238"/>
  <c r="N238" s="1"/>
  <c r="M239"/>
  <c r="M240"/>
  <c r="N240" s="1"/>
  <c r="M241"/>
  <c r="M242"/>
  <c r="N242" s="1"/>
  <c r="M243"/>
  <c r="M244"/>
  <c r="N244" s="1"/>
  <c r="M245"/>
  <c r="M246"/>
  <c r="N246" s="1"/>
  <c r="M247"/>
  <c r="M248"/>
  <c r="N248" s="1"/>
  <c r="M249"/>
  <c r="M250"/>
  <c r="N250" s="1"/>
  <c r="M251"/>
  <c r="M252"/>
  <c r="N252" s="1"/>
  <c r="M253"/>
  <c r="M254"/>
  <c r="N254" s="1"/>
  <c r="M255"/>
  <c r="M256"/>
  <c r="N256" s="1"/>
  <c r="M257"/>
  <c r="M258"/>
  <c r="N258" s="1"/>
  <c r="M259"/>
  <c r="M260"/>
  <c r="N260" s="1"/>
  <c r="M261"/>
  <c r="M262"/>
  <c r="N262" s="1"/>
  <c r="M263"/>
  <c r="M264"/>
  <c r="N264" s="1"/>
  <c r="M265"/>
  <c r="M266"/>
  <c r="N266" s="1"/>
  <c r="M267"/>
  <c r="M268"/>
  <c r="N268" s="1"/>
  <c r="M269"/>
  <c r="M270"/>
  <c r="N270" s="1"/>
  <c r="M271"/>
  <c r="M272"/>
  <c r="N272" s="1"/>
  <c r="M273"/>
  <c r="M274"/>
  <c r="N274" s="1"/>
  <c r="M275"/>
  <c r="M276"/>
  <c r="N276" s="1"/>
  <c r="M277"/>
  <c r="M278"/>
  <c r="N278" s="1"/>
  <c r="M279"/>
  <c r="M280"/>
  <c r="N280" s="1"/>
  <c r="M281"/>
  <c r="M282"/>
  <c r="N282" s="1"/>
  <c r="M283"/>
  <c r="M284"/>
  <c r="N284" s="1"/>
  <c r="M285"/>
  <c r="M286"/>
  <c r="N286" s="1"/>
  <c r="M287"/>
  <c r="M288"/>
  <c r="N288" s="1"/>
  <c r="M289"/>
  <c r="M290"/>
  <c r="N290" s="1"/>
  <c r="M291"/>
  <c r="M292"/>
  <c r="N292" s="1"/>
  <c r="M293"/>
  <c r="M294"/>
  <c r="N294" s="1"/>
  <c r="M295"/>
  <c r="M296"/>
  <c r="N296" s="1"/>
  <c r="M297"/>
  <c r="M298"/>
  <c r="N298" s="1"/>
  <c r="M299"/>
  <c r="M300"/>
  <c r="N300" s="1"/>
  <c r="M301"/>
  <c r="M302"/>
  <c r="N302" s="1"/>
  <c r="M303"/>
  <c r="M304"/>
  <c r="N304" s="1"/>
  <c r="M305"/>
  <c r="M306"/>
  <c r="N306" s="1"/>
  <c r="M307"/>
  <c r="M308"/>
  <c r="N308" s="1"/>
  <c r="M309"/>
  <c r="M310"/>
  <c r="N310" s="1"/>
  <c r="M311"/>
  <c r="M312"/>
  <c r="N312" s="1"/>
  <c r="M313"/>
  <c r="M314"/>
  <c r="N314" s="1"/>
  <c r="M315"/>
  <c r="M316"/>
  <c r="N316" s="1"/>
  <c r="M317"/>
  <c r="M318"/>
  <c r="N318" s="1"/>
  <c r="M319"/>
  <c r="M320"/>
  <c r="N320" s="1"/>
  <c r="M321"/>
  <c r="M322"/>
  <c r="N322" s="1"/>
  <c r="M323"/>
  <c r="M324"/>
  <c r="N324" s="1"/>
  <c r="M325"/>
  <c r="M326"/>
  <c r="N326" s="1"/>
  <c r="M327"/>
  <c r="M328"/>
  <c r="N328" s="1"/>
  <c r="M329"/>
  <c r="M330"/>
  <c r="N330" s="1"/>
  <c r="M331"/>
  <c r="M332"/>
  <c r="N332" s="1"/>
  <c r="M333"/>
  <c r="M334"/>
  <c r="N334" s="1"/>
  <c r="M335"/>
  <c r="M336"/>
  <c r="N336" s="1"/>
  <c r="M337"/>
  <c r="M338"/>
  <c r="N338" s="1"/>
  <c r="M339"/>
  <c r="M340"/>
  <c r="N340" s="1"/>
  <c r="M341"/>
  <c r="M342"/>
  <c r="N342" s="1"/>
  <c r="M343"/>
  <c r="M344"/>
  <c r="N344" s="1"/>
  <c r="M345"/>
  <c r="M346"/>
  <c r="N346" s="1"/>
  <c r="M347"/>
  <c r="M348"/>
  <c r="N348" s="1"/>
  <c r="M349"/>
  <c r="M350"/>
  <c r="N350" s="1"/>
  <c r="M351"/>
  <c r="M352"/>
  <c r="N352" s="1"/>
  <c r="M353"/>
  <c r="M354"/>
  <c r="N354" s="1"/>
  <c r="M355"/>
  <c r="M356"/>
  <c r="N356" s="1"/>
  <c r="M357"/>
  <c r="M358"/>
  <c r="N358" s="1"/>
  <c r="M359"/>
  <c r="M360"/>
  <c r="N360" s="1"/>
  <c r="M361"/>
  <c r="M362"/>
  <c r="N362" s="1"/>
  <c r="M363"/>
  <c r="M364"/>
  <c r="N364" s="1"/>
  <c r="M365"/>
  <c r="M366"/>
  <c r="N366" s="1"/>
  <c r="M367"/>
  <c r="M368"/>
  <c r="N368" s="1"/>
  <c r="M369"/>
  <c r="M370"/>
  <c r="N370" s="1"/>
  <c r="M371"/>
  <c r="M372"/>
  <c r="N372" s="1"/>
  <c r="M373"/>
  <c r="M374"/>
  <c r="N374" s="1"/>
  <c r="M375"/>
  <c r="M376"/>
  <c r="N376" s="1"/>
  <c r="M377"/>
  <c r="M378"/>
  <c r="N378" s="1"/>
  <c r="M379"/>
  <c r="M380"/>
  <c r="N380" s="1"/>
  <c r="M381"/>
  <c r="M382"/>
  <c r="N382" s="1"/>
  <c r="M383"/>
  <c r="M384"/>
  <c r="N384" s="1"/>
  <c r="M385"/>
  <c r="M386"/>
  <c r="N386" s="1"/>
  <c r="M387"/>
  <c r="M388"/>
  <c r="N388" s="1"/>
  <c r="M389"/>
  <c r="M390"/>
  <c r="N390" s="1"/>
  <c r="M391"/>
  <c r="M392"/>
  <c r="N392" s="1"/>
  <c r="M393"/>
  <c r="M394"/>
  <c r="N394" s="1"/>
  <c r="M395"/>
  <c r="M396"/>
  <c r="N396" s="1"/>
  <c r="M397"/>
  <c r="M398"/>
  <c r="N398" s="1"/>
  <c r="M399"/>
  <c r="M400"/>
  <c r="N400" s="1"/>
  <c r="M401"/>
  <c r="M402"/>
  <c r="N402" s="1"/>
  <c r="M403"/>
  <c r="M404"/>
  <c r="N404" s="1"/>
  <c r="M405"/>
  <c r="M406"/>
  <c r="N406" s="1"/>
  <c r="M407"/>
  <c r="M408"/>
  <c r="N408" s="1"/>
  <c r="M409"/>
  <c r="M410"/>
  <c r="N410" s="1"/>
  <c r="M411"/>
  <c r="M412"/>
  <c r="N412" s="1"/>
  <c r="M413"/>
  <c r="M414"/>
  <c r="N414" s="1"/>
  <c r="M415"/>
  <c r="M416"/>
  <c r="N416" s="1"/>
  <c r="M417"/>
  <c r="M418"/>
  <c r="N418" s="1"/>
  <c r="M419"/>
  <c r="M420"/>
  <c r="N420" s="1"/>
  <c r="M421"/>
  <c r="M422"/>
  <c r="N422" s="1"/>
  <c r="M423"/>
  <c r="M424"/>
  <c r="N424" s="1"/>
  <c r="M425"/>
  <c r="M426"/>
  <c r="N426" s="1"/>
  <c r="M427"/>
  <c r="M428"/>
  <c r="N428" s="1"/>
  <c r="M429"/>
  <c r="M430"/>
  <c r="N430" s="1"/>
  <c r="M431"/>
  <c r="M432"/>
  <c r="N432" s="1"/>
  <c r="M433"/>
  <c r="M434"/>
  <c r="N434" s="1"/>
  <c r="M435"/>
  <c r="M436"/>
  <c r="N436" s="1"/>
  <c r="M437"/>
  <c r="M438"/>
  <c r="N438" s="1"/>
  <c r="M439"/>
  <c r="M440"/>
  <c r="N440" s="1"/>
  <c r="M441"/>
  <c r="M442"/>
  <c r="N442" s="1"/>
  <c r="M443"/>
  <c r="M444"/>
  <c r="N444" s="1"/>
  <c r="M445"/>
  <c r="M446"/>
  <c r="N446" s="1"/>
  <c r="M447"/>
  <c r="M448"/>
  <c r="N448" s="1"/>
  <c r="M449"/>
  <c r="M450"/>
  <c r="N450" s="1"/>
  <c r="M451"/>
  <c r="M452"/>
  <c r="N452" s="1"/>
  <c r="M453"/>
  <c r="M454"/>
  <c r="N454" s="1"/>
  <c r="M455"/>
  <c r="M456"/>
  <c r="N456" s="1"/>
  <c r="M457"/>
  <c r="M458"/>
  <c r="N458" s="1"/>
  <c r="M459"/>
  <c r="M460"/>
  <c r="N460" s="1"/>
  <c r="M461"/>
  <c r="M462"/>
  <c r="N462" s="1"/>
  <c r="M463"/>
  <c r="M464"/>
  <c r="N464" s="1"/>
  <c r="M465"/>
  <c r="M466"/>
  <c r="N466" s="1"/>
  <c r="M467"/>
  <c r="M468"/>
  <c r="N468" s="1"/>
  <c r="M469"/>
  <c r="M470"/>
  <c r="N470" s="1"/>
  <c r="M471"/>
  <c r="M472"/>
  <c r="N472" s="1"/>
  <c r="M473"/>
  <c r="M474"/>
  <c r="N474" s="1"/>
  <c r="M475"/>
  <c r="M476"/>
  <c r="N476" s="1"/>
  <c r="M477"/>
  <c r="M478"/>
  <c r="N478" s="1"/>
  <c r="M479"/>
  <c r="M480"/>
  <c r="N480" s="1"/>
  <c r="M481"/>
  <c r="M482"/>
  <c r="N482" s="1"/>
  <c r="M483"/>
  <c r="M484"/>
  <c r="N484" s="1"/>
  <c r="M485"/>
  <c r="M486"/>
  <c r="N486" s="1"/>
  <c r="M487"/>
  <c r="M488"/>
  <c r="N488" s="1"/>
  <c r="M489"/>
  <c r="M490"/>
  <c r="N490" s="1"/>
  <c r="M491"/>
  <c r="M492"/>
  <c r="N492" s="1"/>
  <c r="M493"/>
  <c r="M494"/>
  <c r="N494" s="1"/>
  <c r="M495"/>
  <c r="M496"/>
  <c r="N496" s="1"/>
  <c r="M497"/>
  <c r="M498"/>
  <c r="N498" s="1"/>
  <c r="M499"/>
  <c r="M500"/>
  <c r="N500" s="1"/>
  <c r="M501"/>
  <c r="M502"/>
  <c r="N502" s="1"/>
  <c r="M503"/>
  <c r="M504"/>
  <c r="N504" s="1"/>
  <c r="M505"/>
  <c r="M506"/>
  <c r="N506" s="1"/>
  <c r="M507"/>
  <c r="M508"/>
  <c r="N508" s="1"/>
  <c r="M509"/>
  <c r="M510"/>
  <c r="N510" s="1"/>
  <c r="M511"/>
  <c r="M512"/>
  <c r="N512" s="1"/>
  <c r="M513"/>
  <c r="M514"/>
  <c r="N514" s="1"/>
  <c r="M515"/>
  <c r="M516"/>
  <c r="N516" s="1"/>
  <c r="M517"/>
  <c r="M518"/>
  <c r="N518" s="1"/>
  <c r="M519"/>
  <c r="M520"/>
  <c r="N520" s="1"/>
  <c r="M521"/>
  <c r="M522"/>
  <c r="N522" s="1"/>
  <c r="M523"/>
  <c r="M524"/>
  <c r="N524" s="1"/>
  <c r="M525"/>
  <c r="M526"/>
  <c r="N526" s="1"/>
  <c r="M527"/>
  <c r="M528"/>
  <c r="N528" s="1"/>
  <c r="M529"/>
  <c r="M530"/>
  <c r="N530" s="1"/>
  <c r="M531"/>
  <c r="M532"/>
  <c r="N532" s="1"/>
  <c r="M533"/>
  <c r="M534"/>
  <c r="N534" s="1"/>
  <c r="M535"/>
  <c r="M536"/>
  <c r="N536" s="1"/>
  <c r="M537"/>
  <c r="M538"/>
  <c r="N538" s="1"/>
  <c r="M539"/>
  <c r="M540"/>
  <c r="N540" s="1"/>
  <c r="M541"/>
  <c r="M542"/>
  <c r="N542" s="1"/>
  <c r="M543"/>
  <c r="M544"/>
  <c r="N544" s="1"/>
  <c r="M545"/>
  <c r="M546"/>
  <c r="N546" s="1"/>
  <c r="M547"/>
  <c r="M548"/>
  <c r="N548" s="1"/>
  <c r="M549"/>
  <c r="M550"/>
  <c r="N550" s="1"/>
  <c r="M551"/>
  <c r="M552"/>
  <c r="N552" s="1"/>
  <c r="M553"/>
  <c r="M554"/>
  <c r="N554" s="1"/>
  <c r="M555"/>
  <c r="M556"/>
  <c r="N556" s="1"/>
  <c r="M557"/>
  <c r="M558"/>
  <c r="N558" s="1"/>
  <c r="M559"/>
  <c r="M560"/>
  <c r="N560" s="1"/>
  <c r="M561"/>
  <c r="M562"/>
  <c r="N562" s="1"/>
  <c r="M563"/>
  <c r="M564"/>
  <c r="N564" s="1"/>
  <c r="M565"/>
  <c r="M566"/>
  <c r="N566" s="1"/>
  <c r="M567"/>
  <c r="M568"/>
  <c r="N568" s="1"/>
  <c r="M569"/>
  <c r="M570"/>
  <c r="N570" s="1"/>
  <c r="M571"/>
  <c r="M572"/>
  <c r="N572" s="1"/>
  <c r="M573"/>
  <c r="M574"/>
  <c r="N574" s="1"/>
  <c r="M575"/>
  <c r="M576"/>
  <c r="N576" s="1"/>
  <c r="M577"/>
  <c r="M578"/>
  <c r="N578" s="1"/>
  <c r="M579"/>
  <c r="M580"/>
  <c r="N580" s="1"/>
  <c r="M581"/>
  <c r="M582"/>
  <c r="N582" s="1"/>
  <c r="M583"/>
  <c r="M584"/>
  <c r="N584" s="1"/>
  <c r="M585"/>
  <c r="M586"/>
  <c r="N586" s="1"/>
  <c r="M587"/>
  <c r="M588"/>
  <c r="N588" s="1"/>
  <c r="M589"/>
  <c r="M590"/>
  <c r="N590" s="1"/>
  <c r="M591"/>
  <c r="M592"/>
  <c r="N592" s="1"/>
  <c r="M593"/>
  <c r="M594"/>
  <c r="N594" s="1"/>
  <c r="M595"/>
  <c r="M596"/>
  <c r="N596" s="1"/>
  <c r="M597"/>
  <c r="M598"/>
  <c r="N598" s="1"/>
  <c r="M599"/>
  <c r="M600"/>
  <c r="N600" s="1"/>
  <c r="M601"/>
  <c r="M602"/>
  <c r="N602" s="1"/>
  <c r="M603"/>
  <c r="M604"/>
  <c r="N604" s="1"/>
  <c r="M605"/>
  <c r="M606"/>
  <c r="N606" s="1"/>
  <c r="M607"/>
  <c r="M608"/>
  <c r="N608" s="1"/>
  <c r="M609"/>
  <c r="M610"/>
  <c r="N610" s="1"/>
  <c r="M611"/>
  <c r="M612"/>
  <c r="N612" s="1"/>
  <c r="M613"/>
  <c r="M614"/>
  <c r="N614" s="1"/>
  <c r="M615"/>
  <c r="M616"/>
  <c r="N616" s="1"/>
  <c r="M617"/>
  <c r="M618"/>
  <c r="N618" s="1"/>
  <c r="M619"/>
  <c r="M620"/>
  <c r="N620" s="1"/>
  <c r="M621"/>
  <c r="M622"/>
  <c r="N622" s="1"/>
  <c r="M623"/>
  <c r="M624"/>
  <c r="N624" s="1"/>
  <c r="M625"/>
  <c r="M626"/>
  <c r="N626" s="1"/>
  <c r="M627"/>
  <c r="M628"/>
  <c r="N628" s="1"/>
  <c r="M629"/>
  <c r="M630"/>
  <c r="N630" s="1"/>
  <c r="M631"/>
  <c r="M632"/>
  <c r="N632" s="1"/>
  <c r="M633"/>
  <c r="M634"/>
  <c r="N634" s="1"/>
  <c r="M635"/>
  <c r="M636"/>
  <c r="N636" s="1"/>
  <c r="M637"/>
  <c r="M638"/>
  <c r="N638" s="1"/>
  <c r="M639"/>
  <c r="M640"/>
  <c r="N640" s="1"/>
  <c r="M641"/>
  <c r="M642"/>
  <c r="N642" s="1"/>
  <c r="M643"/>
  <c r="M644"/>
  <c r="N644" s="1"/>
  <c r="M645"/>
  <c r="M646"/>
  <c r="N646" s="1"/>
  <c r="M647"/>
  <c r="M648"/>
  <c r="N648" s="1"/>
  <c r="M649"/>
  <c r="M650"/>
  <c r="N650" s="1"/>
  <c r="M651"/>
  <c r="M652"/>
  <c r="N652" s="1"/>
  <c r="M653"/>
  <c r="M654"/>
  <c r="N654" s="1"/>
  <c r="M655"/>
  <c r="M656"/>
  <c r="N656" s="1"/>
  <c r="M657"/>
  <c r="M658"/>
  <c r="N658" s="1"/>
  <c r="M659"/>
  <c r="M660"/>
  <c r="N660" s="1"/>
  <c r="M661"/>
  <c r="M662"/>
  <c r="N662" s="1"/>
  <c r="M663"/>
  <c r="M664"/>
  <c r="N664" s="1"/>
  <c r="M665"/>
  <c r="M666"/>
  <c r="N666" s="1"/>
  <c r="M667"/>
  <c r="M668"/>
  <c r="N668" s="1"/>
  <c r="M669"/>
  <c r="M670"/>
  <c r="N670" s="1"/>
  <c r="M671"/>
  <c r="M672"/>
  <c r="N672" s="1"/>
  <c r="M673"/>
  <c r="M674"/>
  <c r="N674" s="1"/>
  <c r="M675"/>
  <c r="M676"/>
  <c r="N676" s="1"/>
  <c r="M677"/>
  <c r="M678"/>
  <c r="N678" s="1"/>
  <c r="M679"/>
  <c r="M680"/>
  <c r="N680" s="1"/>
  <c r="M681"/>
  <c r="M682"/>
  <c r="N682" s="1"/>
  <c r="M683"/>
  <c r="M684"/>
  <c r="N684" s="1"/>
  <c r="M685"/>
  <c r="M686"/>
  <c r="N686" s="1"/>
  <c r="M687"/>
  <c r="M688"/>
  <c r="N688" s="1"/>
  <c r="M689"/>
  <c r="M690"/>
  <c r="N690" s="1"/>
  <c r="M691"/>
  <c r="M692"/>
  <c r="N692" s="1"/>
  <c r="M693"/>
  <c r="M694"/>
  <c r="N694" s="1"/>
  <c r="M695"/>
  <c r="M696"/>
  <c r="N696" s="1"/>
  <c r="M697"/>
  <c r="M698"/>
  <c r="N698" s="1"/>
  <c r="M699"/>
  <c r="M700"/>
  <c r="N700" s="1"/>
  <c r="M701"/>
  <c r="M702"/>
  <c r="N702" s="1"/>
  <c r="M703"/>
  <c r="M704"/>
  <c r="N704" s="1"/>
  <c r="M705"/>
  <c r="M706"/>
  <c r="N706" s="1"/>
  <c r="M707"/>
  <c r="M708"/>
  <c r="N708" s="1"/>
  <c r="M709"/>
  <c r="M710"/>
  <c r="N710" s="1"/>
  <c r="M711"/>
  <c r="M712"/>
  <c r="N712" s="1"/>
  <c r="M713"/>
  <c r="M714"/>
  <c r="N714" s="1"/>
  <c r="M715"/>
  <c r="M716"/>
  <c r="N716" s="1"/>
  <c r="M717"/>
  <c r="M718"/>
  <c r="N718" s="1"/>
  <c r="M719"/>
  <c r="M720"/>
  <c r="N720" s="1"/>
  <c r="M721"/>
  <c r="M722"/>
  <c r="N722" s="1"/>
  <c r="M723"/>
  <c r="M724"/>
  <c r="N724" s="1"/>
  <c r="M725"/>
  <c r="M726"/>
  <c r="N726" s="1"/>
  <c r="M727"/>
  <c r="M728"/>
  <c r="N728" s="1"/>
  <c r="M729"/>
  <c r="M730"/>
  <c r="N730" s="1"/>
  <c r="M731"/>
  <c r="M732"/>
  <c r="N732" s="1"/>
  <c r="M733"/>
  <c r="M734"/>
  <c r="N734" s="1"/>
  <c r="M735"/>
  <c r="M736"/>
  <c r="N736" s="1"/>
  <c r="M737"/>
  <c r="M738"/>
  <c r="N738" s="1"/>
  <c r="M739"/>
  <c r="M740"/>
  <c r="N740" s="1"/>
  <c r="M741"/>
  <c r="M742"/>
  <c r="N742" s="1"/>
  <c r="M743"/>
  <c r="M744"/>
  <c r="N744" s="1"/>
  <c r="M745"/>
  <c r="M746"/>
  <c r="N746" s="1"/>
  <c r="M747"/>
  <c r="M748"/>
  <c r="N748" s="1"/>
  <c r="M749"/>
  <c r="M750"/>
  <c r="N750" s="1"/>
  <c r="M751"/>
  <c r="M752"/>
  <c r="N752" s="1"/>
  <c r="M753"/>
  <c r="M754"/>
  <c r="N754" s="1"/>
  <c r="M755"/>
  <c r="M756"/>
  <c r="N756" s="1"/>
  <c r="M757"/>
  <c r="M758"/>
  <c r="N758" s="1"/>
  <c r="M759"/>
  <c r="M760"/>
  <c r="N760" s="1"/>
  <c r="M761"/>
  <c r="M762"/>
  <c r="N762" s="1"/>
  <c r="M763"/>
  <c r="M764"/>
  <c r="N764" s="1"/>
  <c r="M765"/>
  <c r="M766"/>
  <c r="N766" s="1"/>
  <c r="M767"/>
  <c r="M768"/>
  <c r="N768" s="1"/>
  <c r="M769"/>
  <c r="M770"/>
  <c r="N770" s="1"/>
  <c r="M771"/>
  <c r="M772"/>
  <c r="N772" s="1"/>
  <c r="M773"/>
  <c r="M774"/>
  <c r="N774" s="1"/>
  <c r="M775"/>
  <c r="M776"/>
  <c r="N776" s="1"/>
  <c r="M777"/>
  <c r="M778"/>
  <c r="N778" s="1"/>
  <c r="M779"/>
  <c r="M780"/>
  <c r="N780" s="1"/>
  <c r="M781"/>
  <c r="M782"/>
  <c r="N782" s="1"/>
  <c r="M783"/>
  <c r="M784"/>
  <c r="N784" s="1"/>
  <c r="M785"/>
  <c r="M786"/>
  <c r="N786" s="1"/>
  <c r="M787"/>
  <c r="M788"/>
  <c r="N788" s="1"/>
  <c r="M789"/>
  <c r="M790"/>
  <c r="N790" s="1"/>
  <c r="M791"/>
  <c r="M792"/>
  <c r="N792" s="1"/>
  <c r="M793"/>
  <c r="M794"/>
  <c r="N794" s="1"/>
  <c r="M795"/>
  <c r="M796"/>
  <c r="N796" s="1"/>
  <c r="M797"/>
  <c r="M798"/>
  <c r="N798" s="1"/>
  <c r="M799"/>
  <c r="M800"/>
  <c r="N800" s="1"/>
  <c r="M801"/>
  <c r="M802"/>
  <c r="N802" s="1"/>
  <c r="M803"/>
  <c r="M804"/>
  <c r="N804" s="1"/>
  <c r="M805"/>
  <c r="M806"/>
  <c r="N806" s="1"/>
  <c r="M807"/>
  <c r="M808"/>
  <c r="N808" s="1"/>
  <c r="M809"/>
  <c r="M810"/>
  <c r="N810" s="1"/>
  <c r="M811"/>
  <c r="M812"/>
  <c r="N812" s="1"/>
  <c r="M813"/>
  <c r="M814"/>
  <c r="N814" s="1"/>
  <c r="M815"/>
  <c r="M816"/>
  <c r="N816" s="1"/>
  <c r="M817"/>
  <c r="M818"/>
  <c r="N818" s="1"/>
  <c r="M819"/>
  <c r="M820"/>
  <c r="N820" s="1"/>
  <c r="M821"/>
  <c r="M822"/>
  <c r="N822" s="1"/>
  <c r="M823"/>
  <c r="M824"/>
  <c r="N824" s="1"/>
  <c r="M825"/>
  <c r="M826"/>
  <c r="N826" s="1"/>
  <c r="M827"/>
  <c r="M828"/>
  <c r="N828" s="1"/>
  <c r="M829"/>
  <c r="M830"/>
  <c r="N830" s="1"/>
  <c r="M831"/>
  <c r="M832"/>
  <c r="N832" s="1"/>
  <c r="M833"/>
  <c r="M834"/>
  <c r="N834" s="1"/>
  <c r="M835"/>
  <c r="M836"/>
  <c r="N836" s="1"/>
  <c r="M837"/>
  <c r="M838"/>
  <c r="N838" s="1"/>
  <c r="M839"/>
  <c r="M840"/>
  <c r="N840" s="1"/>
  <c r="M841"/>
  <c r="M842"/>
  <c r="N842" s="1"/>
  <c r="M843"/>
  <c r="M844"/>
  <c r="N844" s="1"/>
  <c r="M845"/>
  <c r="M846"/>
  <c r="N846" s="1"/>
  <c r="M847"/>
  <c r="M848"/>
  <c r="N848" s="1"/>
  <c r="M849"/>
  <c r="M850"/>
  <c r="N850" s="1"/>
  <c r="M851"/>
  <c r="M852"/>
  <c r="N852" s="1"/>
  <c r="M853"/>
  <c r="M854"/>
  <c r="N854" s="1"/>
  <c r="M855"/>
  <c r="M856"/>
  <c r="N856" s="1"/>
  <c r="M857"/>
  <c r="M858"/>
  <c r="N858" s="1"/>
  <c r="M859"/>
  <c r="M860"/>
  <c r="N860" s="1"/>
  <c r="M861"/>
  <c r="M862"/>
  <c r="N862" s="1"/>
  <c r="M863"/>
  <c r="M864"/>
  <c r="N864" s="1"/>
  <c r="M865"/>
  <c r="M866"/>
  <c r="N866" s="1"/>
  <c r="M867"/>
  <c r="M868"/>
  <c r="N868" s="1"/>
  <c r="M869"/>
  <c r="M870"/>
  <c r="N870" s="1"/>
  <c r="M871"/>
  <c r="M872"/>
  <c r="N872" s="1"/>
  <c r="M873"/>
  <c r="M874"/>
  <c r="N874" s="1"/>
  <c r="M875"/>
  <c r="M876"/>
  <c r="N876" s="1"/>
  <c r="M877"/>
  <c r="M878"/>
  <c r="N878" s="1"/>
  <c r="M879"/>
  <c r="M880"/>
  <c r="N880" s="1"/>
  <c r="M881"/>
  <c r="M882"/>
  <c r="N882" s="1"/>
  <c r="M883"/>
  <c r="M884"/>
  <c r="N884" s="1"/>
  <c r="M885"/>
  <c r="M886"/>
  <c r="N886" s="1"/>
  <c r="M887"/>
  <c r="M888"/>
  <c r="N888" s="1"/>
  <c r="M889"/>
  <c r="M890"/>
  <c r="N890" s="1"/>
  <c r="M891"/>
  <c r="M892"/>
  <c r="N892" s="1"/>
  <c r="M893"/>
  <c r="M894"/>
  <c r="N894" s="1"/>
  <c r="M895"/>
  <c r="M896"/>
  <c r="N896" s="1"/>
  <c r="M897"/>
  <c r="M898"/>
  <c r="N898" s="1"/>
  <c r="M899"/>
  <c r="M900"/>
  <c r="N900" s="1"/>
  <c r="M901"/>
  <c r="M902"/>
  <c r="N902" s="1"/>
  <c r="M903"/>
  <c r="M904"/>
  <c r="N904" s="1"/>
  <c r="M905"/>
  <c r="M906"/>
  <c r="N906" s="1"/>
  <c r="M907"/>
  <c r="M908"/>
  <c r="N908" s="1"/>
  <c r="M909"/>
  <c r="M910"/>
  <c r="N910" s="1"/>
  <c r="M911"/>
  <c r="M912"/>
  <c r="N912" s="1"/>
  <c r="M913"/>
  <c r="M914"/>
  <c r="N914" s="1"/>
  <c r="M915"/>
  <c r="M916"/>
  <c r="N916" s="1"/>
  <c r="M917"/>
  <c r="M918"/>
  <c r="N918" s="1"/>
  <c r="M919"/>
  <c r="M920"/>
  <c r="N920" s="1"/>
  <c r="M921"/>
  <c r="M922"/>
  <c r="N922" s="1"/>
  <c r="M923"/>
  <c r="M924"/>
  <c r="N924" s="1"/>
  <c r="M925"/>
  <c r="M926"/>
  <c r="N926" s="1"/>
  <c r="M927"/>
  <c r="M928"/>
  <c r="N928" s="1"/>
  <c r="M929"/>
  <c r="M930"/>
  <c r="N930" s="1"/>
  <c r="M931"/>
  <c r="M932"/>
  <c r="N932" s="1"/>
  <c r="M933"/>
  <c r="M934"/>
  <c r="N934" s="1"/>
  <c r="M935"/>
  <c r="M936"/>
  <c r="N936" s="1"/>
  <c r="M937"/>
  <c r="M938"/>
  <c r="N938" s="1"/>
  <c r="M939"/>
  <c r="M940"/>
  <c r="N940" s="1"/>
  <c r="M941"/>
  <c r="M942"/>
  <c r="N942" s="1"/>
  <c r="M943"/>
  <c r="M944"/>
  <c r="N944" s="1"/>
  <c r="M945"/>
  <c r="M946"/>
  <c r="N946" s="1"/>
  <c r="M947"/>
  <c r="M948"/>
  <c r="N948" s="1"/>
  <c r="M949"/>
  <c r="M950"/>
  <c r="N950" s="1"/>
  <c r="M951"/>
  <c r="M952"/>
  <c r="N952" s="1"/>
  <c r="M953"/>
  <c r="M954"/>
  <c r="N954" s="1"/>
  <c r="M955"/>
  <c r="M956"/>
  <c r="N956" s="1"/>
  <c r="M957"/>
  <c r="M958"/>
  <c r="N958" s="1"/>
  <c r="M959"/>
  <c r="M960"/>
  <c r="N960" s="1"/>
  <c r="M961"/>
  <c r="M962"/>
  <c r="N962" s="1"/>
  <c r="M963"/>
  <c r="M964"/>
  <c r="N964" s="1"/>
  <c r="M965"/>
  <c r="M966"/>
  <c r="N966" s="1"/>
  <c r="M967"/>
  <c r="M968"/>
  <c r="N968" s="1"/>
  <c r="M969"/>
  <c r="M970"/>
  <c r="N970" s="1"/>
  <c r="M971"/>
  <c r="M972"/>
  <c r="N972" s="1"/>
  <c r="M973"/>
  <c r="M974"/>
  <c r="N974" s="1"/>
  <c r="M975"/>
  <c r="M976"/>
  <c r="N976" s="1"/>
  <c r="M977"/>
  <c r="M978"/>
  <c r="N978" s="1"/>
  <c r="M979"/>
  <c r="M980"/>
  <c r="N980" s="1"/>
  <c r="M981"/>
  <c r="M982"/>
  <c r="N982" s="1"/>
  <c r="M983"/>
  <c r="M984"/>
  <c r="N984" s="1"/>
  <c r="M985"/>
  <c r="M986"/>
  <c r="N986" s="1"/>
  <c r="M987"/>
  <c r="M988"/>
  <c r="N988" s="1"/>
  <c r="M989"/>
  <c r="M990"/>
  <c r="N990" s="1"/>
  <c r="M991"/>
  <c r="M992"/>
  <c r="N992" s="1"/>
  <c r="M993"/>
  <c r="M994"/>
  <c r="N994" s="1"/>
  <c r="M995"/>
  <c r="M996"/>
  <c r="N996" s="1"/>
  <c r="M997"/>
  <c r="M998"/>
  <c r="N998" s="1"/>
  <c r="M999"/>
  <c r="M1000"/>
  <c r="N1000" s="1"/>
  <c r="M1001"/>
  <c r="M1002"/>
  <c r="N1002" s="1"/>
  <c r="M1003"/>
  <c r="M1004"/>
  <c r="N1004" s="1"/>
  <c r="M1005"/>
  <c r="M1006"/>
  <c r="N1006" s="1"/>
  <c r="M1007"/>
  <c r="M1008"/>
  <c r="N1008" s="1"/>
  <c r="M1009"/>
  <c r="M1010"/>
  <c r="N1010" s="1"/>
  <c r="M1011"/>
  <c r="M1012"/>
  <c r="N1012" s="1"/>
  <c r="M1013"/>
  <c r="M1014"/>
  <c r="N1014" s="1"/>
  <c r="M1015"/>
  <c r="M1016"/>
  <c r="N1016" s="1"/>
  <c r="M1017"/>
  <c r="M1018"/>
  <c r="N1018" s="1"/>
  <c r="M1019"/>
  <c r="M1020"/>
  <c r="N1020" s="1"/>
  <c r="M1021"/>
  <c r="M1022"/>
  <c r="N1022" s="1"/>
  <c r="M1023"/>
  <c r="M1024"/>
  <c r="N1024" s="1"/>
  <c r="M1025"/>
  <c r="M1026"/>
  <c r="N1026" s="1"/>
  <c r="M1027"/>
  <c r="M1028"/>
  <c r="N1028" s="1"/>
  <c r="M1029"/>
  <c r="M1030"/>
  <c r="N1030" s="1"/>
  <c r="M1031"/>
  <c r="M1032"/>
  <c r="N1032" s="1"/>
  <c r="M1033"/>
  <c r="M1034"/>
  <c r="N1034" s="1"/>
  <c r="M1035"/>
  <c r="M1036"/>
  <c r="N1036" s="1"/>
  <c r="M1037"/>
  <c r="M1038"/>
  <c r="N1038" s="1"/>
  <c r="M1039"/>
  <c r="M1040"/>
  <c r="N1040" s="1"/>
  <c r="M1041"/>
  <c r="M1042"/>
  <c r="N1042" s="1"/>
  <c r="M1043"/>
  <c r="M1044"/>
  <c r="N1044" s="1"/>
  <c r="M1045"/>
  <c r="M1046"/>
  <c r="N1046" s="1"/>
  <c r="M1047"/>
  <c r="M1048"/>
  <c r="N1048" s="1"/>
  <c r="M1049"/>
  <c r="M1050"/>
  <c r="N1050" s="1"/>
  <c r="M1051"/>
  <c r="M1052"/>
  <c r="N1052" s="1"/>
  <c r="M1053"/>
  <c r="M1054"/>
  <c r="N1054" s="1"/>
  <c r="M1055"/>
  <c r="M1056"/>
  <c r="N1056" s="1"/>
  <c r="M1057"/>
  <c r="M1058"/>
  <c r="N1058" s="1"/>
  <c r="M1059"/>
  <c r="M1060"/>
  <c r="N1060" s="1"/>
  <c r="M1061"/>
  <c r="M1062"/>
  <c r="N1062" s="1"/>
  <c r="M1063"/>
  <c r="M1064"/>
  <c r="N1064" s="1"/>
  <c r="M1065"/>
  <c r="M1066"/>
  <c r="N1066" s="1"/>
  <c r="M1067"/>
  <c r="M1068"/>
  <c r="N1068" s="1"/>
  <c r="M1069"/>
  <c r="M1070"/>
  <c r="N1070" s="1"/>
  <c r="M1071"/>
  <c r="M1072"/>
  <c r="N1072" s="1"/>
  <c r="M1073"/>
  <c r="M1074"/>
  <c r="N1074" s="1"/>
  <c r="M1075"/>
  <c r="M1076"/>
  <c r="N1076" s="1"/>
  <c r="M1077"/>
  <c r="M1078"/>
  <c r="N1078" s="1"/>
  <c r="M1079"/>
  <c r="M1080"/>
  <c r="N1080" s="1"/>
  <c r="M1081"/>
  <c r="M1082"/>
  <c r="N1082" s="1"/>
  <c r="M1083"/>
  <c r="M1084"/>
  <c r="N1084" s="1"/>
  <c r="M1085"/>
  <c r="M1086"/>
  <c r="N1086" s="1"/>
  <c r="M1087"/>
  <c r="M1088"/>
  <c r="N1088" s="1"/>
  <c r="M1089"/>
  <c r="M1090"/>
  <c r="N1090" s="1"/>
  <c r="M1091"/>
  <c r="M1092"/>
  <c r="N1092" s="1"/>
  <c r="M1093"/>
  <c r="M1094"/>
  <c r="N1094" s="1"/>
  <c r="M1095"/>
  <c r="M1096"/>
  <c r="N1096" s="1"/>
  <c r="M1097"/>
  <c r="M1098"/>
  <c r="N1098" s="1"/>
  <c r="M1099"/>
  <c r="M1100"/>
  <c r="N1100" s="1"/>
  <c r="M1101"/>
  <c r="M1102"/>
  <c r="N1102" s="1"/>
  <c r="M1103"/>
  <c r="M1104"/>
  <c r="N1104" s="1"/>
  <c r="M1105"/>
  <c r="M1106"/>
  <c r="N1106" s="1"/>
  <c r="M1107"/>
  <c r="M1108"/>
  <c r="N1108" s="1"/>
  <c r="M1109"/>
  <c r="M1110"/>
  <c r="N1110" s="1"/>
  <c r="M1111"/>
  <c r="M1112"/>
  <c r="N1112" s="1"/>
  <c r="M1113"/>
  <c r="M1114"/>
  <c r="N1114" s="1"/>
  <c r="M1115"/>
  <c r="M1116"/>
  <c r="N1116" s="1"/>
  <c r="M1117"/>
  <c r="M1118"/>
  <c r="N1118" s="1"/>
  <c r="M1119"/>
  <c r="M1120"/>
  <c r="N1120" s="1"/>
  <c r="M1121"/>
  <c r="M1122"/>
  <c r="N1122" s="1"/>
  <c r="M1123"/>
  <c r="M1124"/>
  <c r="N1124" s="1"/>
  <c r="M1125"/>
  <c r="M1126"/>
  <c r="N1126" s="1"/>
  <c r="M1127"/>
  <c r="M1128"/>
  <c r="N1128" s="1"/>
  <c r="M1129"/>
  <c r="M1130"/>
  <c r="N1130" s="1"/>
  <c r="M1131"/>
  <c r="M1132"/>
  <c r="N1132" s="1"/>
  <c r="M1133"/>
  <c r="M1134"/>
  <c r="N1134" s="1"/>
  <c r="M1135"/>
  <c r="M1136"/>
  <c r="N1136" s="1"/>
  <c r="M1137"/>
  <c r="M1138"/>
  <c r="N1138" s="1"/>
  <c r="M1139"/>
  <c r="M1140"/>
  <c r="N1140" s="1"/>
  <c r="M1141"/>
  <c r="M1142"/>
  <c r="N1142" s="1"/>
  <c r="M1143"/>
  <c r="M1144"/>
  <c r="N1144" s="1"/>
  <c r="M1145"/>
  <c r="M1146"/>
  <c r="N1146" s="1"/>
  <c r="M1147"/>
  <c r="M1148"/>
  <c r="N1148" s="1"/>
  <c r="M1149"/>
  <c r="M1150"/>
  <c r="N1150" s="1"/>
  <c r="M1151"/>
  <c r="M1152"/>
  <c r="N1152" s="1"/>
  <c r="M1153"/>
  <c r="M1154"/>
  <c r="N1154" s="1"/>
  <c r="M1155"/>
  <c r="M1156"/>
  <c r="N1156" s="1"/>
  <c r="M1157"/>
  <c r="M1158"/>
  <c r="N1158" s="1"/>
  <c r="M1159"/>
  <c r="M1160"/>
  <c r="N1160" s="1"/>
  <c r="M1161"/>
  <c r="M1162"/>
  <c r="N1162" s="1"/>
  <c r="M1163"/>
  <c r="M1164"/>
  <c r="N1164" s="1"/>
  <c r="M1165"/>
  <c r="M1166"/>
  <c r="N1166" s="1"/>
  <c r="M1167"/>
  <c r="M1168"/>
  <c r="N1168" s="1"/>
  <c r="M1169"/>
  <c r="M1170"/>
  <c r="N1170" s="1"/>
  <c r="M1171"/>
  <c r="M1172"/>
  <c r="N1172" s="1"/>
  <c r="M1173"/>
  <c r="M1174"/>
  <c r="N1174" s="1"/>
  <c r="M1175"/>
  <c r="M1176"/>
  <c r="N1176" s="1"/>
  <c r="M1177"/>
  <c r="M1178"/>
  <c r="N1178" s="1"/>
  <c r="M1179"/>
  <c r="M1180"/>
  <c r="N1180" s="1"/>
  <c r="M1181"/>
  <c r="M1182"/>
  <c r="N1182" s="1"/>
  <c r="M1183"/>
  <c r="M1184"/>
  <c r="N1184" s="1"/>
  <c r="M1185"/>
  <c r="M1186"/>
  <c r="N1186" s="1"/>
  <c r="M1187"/>
  <c r="M1188"/>
  <c r="N1188" s="1"/>
  <c r="M1189"/>
  <c r="M1190"/>
  <c r="N1190" s="1"/>
  <c r="M1191"/>
  <c r="M1192"/>
  <c r="N1192" s="1"/>
  <c r="M1193"/>
  <c r="M1194"/>
  <c r="N1194" s="1"/>
  <c r="M1195"/>
  <c r="M1196"/>
  <c r="N1196" s="1"/>
  <c r="M1197"/>
  <c r="M1198"/>
  <c r="N1198" s="1"/>
  <c r="M1199"/>
  <c r="M1200"/>
  <c r="N1200" s="1"/>
  <c r="M1201"/>
  <c r="M1202"/>
  <c r="N1202" s="1"/>
  <c r="M1203"/>
  <c r="M1204"/>
  <c r="N1204" s="1"/>
  <c r="M1205"/>
  <c r="M1206"/>
  <c r="N1206" s="1"/>
  <c r="M1207"/>
  <c r="M1208"/>
  <c r="N1208" s="1"/>
  <c r="M1209"/>
  <c r="M1210"/>
  <c r="N1210" s="1"/>
  <c r="M1211"/>
  <c r="M1212"/>
  <c r="N1212" s="1"/>
  <c r="M1213"/>
  <c r="M1214"/>
  <c r="N1214" s="1"/>
  <c r="M1215"/>
  <c r="M1216"/>
  <c r="N1216" s="1"/>
  <c r="M1217"/>
  <c r="M1218"/>
  <c r="N1218" s="1"/>
  <c r="M1219"/>
  <c r="M1220"/>
  <c r="N1220" s="1"/>
  <c r="M1221"/>
  <c r="M1222"/>
  <c r="N1222" s="1"/>
  <c r="M1223"/>
  <c r="M1224"/>
  <c r="N1224" s="1"/>
  <c r="M1225"/>
  <c r="M1226"/>
  <c r="N1226" s="1"/>
  <c r="M1227"/>
  <c r="M1228"/>
  <c r="N1228" s="1"/>
  <c r="M1229"/>
  <c r="M1230"/>
  <c r="N1230" s="1"/>
  <c r="M1231"/>
  <c r="M1232"/>
  <c r="N1232" s="1"/>
  <c r="M1233"/>
  <c r="M1234"/>
  <c r="N1234" s="1"/>
  <c r="M1235"/>
  <c r="M1236"/>
  <c r="N1236" s="1"/>
  <c r="M1237"/>
  <c r="M1238"/>
  <c r="N1238" s="1"/>
  <c r="M1239"/>
  <c r="M1240"/>
  <c r="N1240" s="1"/>
  <c r="M1241"/>
  <c r="M1242"/>
  <c r="N1242" s="1"/>
  <c r="M1243"/>
  <c r="M1244"/>
  <c r="N1244" s="1"/>
  <c r="M1245"/>
  <c r="M1246"/>
  <c r="N1246" s="1"/>
  <c r="M1247"/>
  <c r="M1248"/>
  <c r="N1248" s="1"/>
  <c r="M1249"/>
  <c r="M1250"/>
  <c r="N1250" s="1"/>
  <c r="M1251"/>
  <c r="M1252"/>
  <c r="N1252" s="1"/>
  <c r="M1253"/>
  <c r="M1254"/>
  <c r="N1254" s="1"/>
  <c r="M1255"/>
  <c r="M1256"/>
  <c r="N1256" s="1"/>
  <c r="M1257"/>
  <c r="M1258"/>
  <c r="N1258" s="1"/>
  <c r="M1259"/>
  <c r="M1260"/>
  <c r="N1260" s="1"/>
  <c r="M1261"/>
  <c r="M1262"/>
  <c r="N1262" s="1"/>
  <c r="M1263"/>
  <c r="M1264"/>
  <c r="N1264" s="1"/>
  <c r="M1265"/>
  <c r="M1266"/>
  <c r="N1266" s="1"/>
  <c r="M1267"/>
  <c r="M1268"/>
  <c r="N1268" s="1"/>
  <c r="M1269"/>
  <c r="M1270"/>
  <c r="N1270" s="1"/>
  <c r="M1271"/>
  <c r="M1272"/>
  <c r="N1272" s="1"/>
  <c r="M1273"/>
  <c r="M1274"/>
  <c r="N1274" s="1"/>
  <c r="M1275"/>
  <c r="M1276"/>
  <c r="N1276" s="1"/>
  <c r="M1277"/>
  <c r="M1278"/>
  <c r="N1278" s="1"/>
  <c r="M1279"/>
  <c r="M1280"/>
  <c r="N1280" s="1"/>
  <c r="M1281"/>
  <c r="M1282"/>
  <c r="N1282" s="1"/>
  <c r="M1283"/>
  <c r="M1284"/>
  <c r="N1284" s="1"/>
  <c r="M1285"/>
  <c r="M1286"/>
  <c r="N1286" s="1"/>
  <c r="M1287"/>
  <c r="M1288"/>
  <c r="N1288" s="1"/>
  <c r="M1289"/>
  <c r="M1290"/>
  <c r="N1290" s="1"/>
  <c r="M1291"/>
  <c r="M1292"/>
  <c r="N1292" s="1"/>
  <c r="M1293"/>
  <c r="M1294"/>
  <c r="N1294" s="1"/>
  <c r="M1295"/>
  <c r="M1296"/>
  <c r="N1296" s="1"/>
  <c r="M1297"/>
  <c r="M1298"/>
  <c r="N1298" s="1"/>
  <c r="M1299"/>
  <c r="M1300"/>
  <c r="N1300" s="1"/>
  <c r="M1301"/>
  <c r="M1302"/>
  <c r="N1302" s="1"/>
  <c r="M1303"/>
  <c r="M1304"/>
  <c r="N1304" s="1"/>
  <c r="M1305"/>
  <c r="M1306"/>
  <c r="N1306" s="1"/>
  <c r="M1307"/>
  <c r="M1308"/>
  <c r="N1308" s="1"/>
  <c r="M1309"/>
  <c r="M1310"/>
  <c r="N1310" s="1"/>
  <c r="M1311"/>
  <c r="M1312"/>
  <c r="N1312" s="1"/>
  <c r="M1313"/>
  <c r="M1314"/>
  <c r="N1314" s="1"/>
  <c r="M1315"/>
  <c r="M1316"/>
  <c r="N1316" s="1"/>
  <c r="M1317"/>
  <c r="M1318"/>
  <c r="N1318" s="1"/>
  <c r="M1319"/>
  <c r="M1320"/>
  <c r="N1320" s="1"/>
  <c r="M1321"/>
  <c r="M1322"/>
  <c r="N1322" s="1"/>
  <c r="M1323"/>
  <c r="M1324"/>
  <c r="N1324" s="1"/>
  <c r="M1325"/>
  <c r="M1326"/>
  <c r="N1326" s="1"/>
  <c r="M1327"/>
  <c r="M1328"/>
  <c r="N1328" s="1"/>
  <c r="M1329"/>
  <c r="M1330"/>
  <c r="N1330" s="1"/>
  <c r="M1331"/>
  <c r="M1332"/>
  <c r="N1332" s="1"/>
  <c r="M1333"/>
  <c r="M1334"/>
  <c r="N1334" s="1"/>
  <c r="M1335"/>
  <c r="M1336"/>
  <c r="N1336" s="1"/>
  <c r="M1337"/>
  <c r="M1338"/>
  <c r="N1338" s="1"/>
  <c r="M1339"/>
  <c r="M1340"/>
  <c r="N1340" s="1"/>
  <c r="M1341"/>
  <c r="M1342"/>
  <c r="N1342" s="1"/>
  <c r="M1343"/>
  <c r="M1344"/>
  <c r="N1344" s="1"/>
  <c r="M1345"/>
  <c r="M1346"/>
  <c r="N1346" s="1"/>
  <c r="M1347"/>
  <c r="M1348"/>
  <c r="N1348" s="1"/>
  <c r="M1349"/>
  <c r="M1350"/>
  <c r="N1350" s="1"/>
  <c r="M1351"/>
  <c r="M1352"/>
  <c r="N1352" s="1"/>
  <c r="M1353"/>
  <c r="M1354"/>
  <c r="N1354" s="1"/>
  <c r="M1355"/>
  <c r="M1356"/>
  <c r="N1356" s="1"/>
  <c r="M1357"/>
  <c r="M1358"/>
  <c r="N1358" s="1"/>
  <c r="M1359"/>
  <c r="M1360"/>
  <c r="N1360" s="1"/>
  <c r="M1361"/>
  <c r="M1362"/>
  <c r="N1362" s="1"/>
  <c r="M1363"/>
  <c r="M1364"/>
  <c r="N1364" s="1"/>
  <c r="M1365"/>
  <c r="M1366"/>
  <c r="N1366" s="1"/>
  <c r="M1367"/>
  <c r="M1368"/>
  <c r="N1368" s="1"/>
  <c r="M1369"/>
  <c r="M1370"/>
  <c r="N1370" s="1"/>
  <c r="M1371"/>
  <c r="M1372"/>
  <c r="N1372" s="1"/>
  <c r="M1373"/>
  <c r="M1374"/>
  <c r="N1374" s="1"/>
  <c r="M1375"/>
  <c r="M1376"/>
  <c r="N1376" s="1"/>
  <c r="M1377"/>
  <c r="M1378"/>
  <c r="N1378" s="1"/>
  <c r="M1379"/>
  <c r="M1380"/>
  <c r="N1380" s="1"/>
  <c r="M1381"/>
  <c r="M1382"/>
  <c r="N1382" s="1"/>
  <c r="M1383"/>
  <c r="M1384"/>
  <c r="N1384" s="1"/>
  <c r="M1385"/>
  <c r="M1386"/>
  <c r="N1386" s="1"/>
  <c r="M1387"/>
  <c r="M1388"/>
  <c r="N1388" s="1"/>
  <c r="M1389"/>
  <c r="M1390"/>
  <c r="N1390" s="1"/>
  <c r="M1391"/>
  <c r="M1392"/>
  <c r="N1392" s="1"/>
  <c r="M1393"/>
  <c r="M1394"/>
  <c r="N1394" s="1"/>
  <c r="M1395"/>
  <c r="M1396"/>
  <c r="N1396" s="1"/>
  <c r="M1397"/>
  <c r="M1398"/>
  <c r="N1398" s="1"/>
  <c r="M1399"/>
  <c r="M1400"/>
  <c r="N1400" s="1"/>
  <c r="M1401"/>
  <c r="M1402"/>
  <c r="N1402" s="1"/>
  <c r="M1403"/>
  <c r="M1404"/>
  <c r="N1404" s="1"/>
  <c r="M1405"/>
  <c r="M1406"/>
  <c r="N1406" s="1"/>
  <c r="M1407"/>
  <c r="M1408"/>
  <c r="N1408" s="1"/>
  <c r="M1409"/>
  <c r="M1410"/>
  <c r="N1410" s="1"/>
  <c r="M1411"/>
  <c r="M1412"/>
  <c r="N1412" s="1"/>
  <c r="M1413"/>
  <c r="M1414"/>
  <c r="N1414" s="1"/>
  <c r="M1415"/>
  <c r="M1416"/>
  <c r="N1416" s="1"/>
  <c r="M1417"/>
  <c r="M1418"/>
  <c r="N1418" s="1"/>
  <c r="M1419"/>
  <c r="M1420"/>
  <c r="N1420" s="1"/>
  <c r="M1421"/>
  <c r="M1422"/>
  <c r="N1422" s="1"/>
  <c r="M1423"/>
  <c r="M1424"/>
  <c r="N1424" s="1"/>
  <c r="M1425"/>
  <c r="M1426"/>
  <c r="N1426" s="1"/>
  <c r="M1427"/>
  <c r="M1428"/>
  <c r="N1428" s="1"/>
  <c r="M1429"/>
  <c r="M1430"/>
  <c r="N1430" s="1"/>
  <c r="M1431"/>
  <c r="M1432"/>
  <c r="N1432" s="1"/>
  <c r="M1433"/>
  <c r="M1434"/>
  <c r="N1434" s="1"/>
  <c r="M1435"/>
  <c r="M1436"/>
  <c r="N1436" s="1"/>
  <c r="M1437"/>
  <c r="M1438"/>
  <c r="N1438" s="1"/>
  <c r="M1439"/>
  <c r="M1440"/>
  <c r="N1440" s="1"/>
  <c r="M1441"/>
  <c r="M1442"/>
  <c r="N1442" s="1"/>
  <c r="M1443"/>
  <c r="M1444"/>
  <c r="N1444" s="1"/>
  <c r="M1445"/>
  <c r="M1446"/>
  <c r="N1446" s="1"/>
  <c r="M1447"/>
  <c r="M1448"/>
  <c r="N1448" s="1"/>
  <c r="M1449"/>
  <c r="M1450"/>
  <c r="N1450" s="1"/>
  <c r="M1451"/>
  <c r="M1452"/>
  <c r="N1452" s="1"/>
  <c r="M1453"/>
  <c r="M1454"/>
  <c r="N1454" s="1"/>
  <c r="M1455"/>
  <c r="M1456"/>
  <c r="N1456" s="1"/>
  <c r="M1457"/>
  <c r="M1458"/>
  <c r="N1458" s="1"/>
  <c r="M1459"/>
  <c r="M1460"/>
  <c r="N1460" s="1"/>
  <c r="M1461"/>
  <c r="M1462"/>
  <c r="N1462" s="1"/>
  <c r="M1463"/>
  <c r="M1464"/>
  <c r="N1464" s="1"/>
  <c r="M1465"/>
  <c r="M1466"/>
  <c r="N1466" s="1"/>
  <c r="M1467"/>
  <c r="M1468"/>
  <c r="N1468" s="1"/>
  <c r="M1469"/>
  <c r="M1470"/>
  <c r="N1470" s="1"/>
  <c r="M1471"/>
  <c r="M1472"/>
  <c r="N1472" s="1"/>
  <c r="M1473"/>
  <c r="M1474"/>
  <c r="N1474" s="1"/>
  <c r="M1475"/>
  <c r="M1476"/>
  <c r="N1476" s="1"/>
  <c r="M1477"/>
  <c r="M1478"/>
  <c r="N1478" s="1"/>
  <c r="M1479"/>
  <c r="M1480"/>
  <c r="N1480" s="1"/>
  <c r="M1481"/>
  <c r="M1482"/>
  <c r="N1482" s="1"/>
  <c r="M1483"/>
  <c r="M1484"/>
  <c r="N1484" s="1"/>
  <c r="M1485"/>
  <c r="M1486"/>
  <c r="N1486" s="1"/>
  <c r="M1487"/>
  <c r="M1488"/>
  <c r="N1488" s="1"/>
  <c r="M1489"/>
  <c r="M1490"/>
  <c r="N1490" s="1"/>
  <c r="M1491"/>
  <c r="M1492"/>
  <c r="N1492" s="1"/>
  <c r="M1493"/>
  <c r="M1494"/>
  <c r="N1494" s="1"/>
  <c r="M1495"/>
  <c r="M1496"/>
  <c r="N1496" s="1"/>
  <c r="M1497"/>
  <c r="M1498"/>
  <c r="N1498" s="1"/>
  <c r="M1499"/>
  <c r="M1500"/>
  <c r="N1500" s="1"/>
  <c r="M1501"/>
  <c r="M1502"/>
  <c r="N1502" s="1"/>
  <c r="M1503"/>
  <c r="M1504"/>
  <c r="N1504" s="1"/>
  <c r="M1505"/>
  <c r="M1506"/>
  <c r="N1506" s="1"/>
  <c r="M1507"/>
  <c r="M1508"/>
  <c r="N1508" s="1"/>
  <c r="M1509"/>
  <c r="M1510"/>
  <c r="N1510" s="1"/>
  <c r="M1511"/>
  <c r="M1512"/>
  <c r="N1512" s="1"/>
  <c r="M1513"/>
  <c r="M1514"/>
  <c r="N1514" s="1"/>
  <c r="M1515"/>
  <c r="M1516"/>
  <c r="N1516" s="1"/>
  <c r="M1517"/>
  <c r="M1518"/>
  <c r="N1518" s="1"/>
  <c r="M1519"/>
  <c r="M1520"/>
  <c r="N1520" s="1"/>
  <c r="M1521"/>
  <c r="M1522"/>
  <c r="N1522" s="1"/>
  <c r="M1523"/>
  <c r="M1524"/>
  <c r="N1524" s="1"/>
  <c r="M1525"/>
  <c r="M1526"/>
  <c r="N1526" s="1"/>
  <c r="M1527"/>
  <c r="M1528"/>
  <c r="N1528" s="1"/>
  <c r="M1529"/>
  <c r="M1530"/>
  <c r="N1530" s="1"/>
  <c r="M1531"/>
  <c r="M1532"/>
  <c r="N1532" s="1"/>
  <c r="M1533"/>
  <c r="M1534"/>
  <c r="N1534" s="1"/>
  <c r="M1535"/>
  <c r="M1536"/>
  <c r="N1536" s="1"/>
  <c r="M1537"/>
  <c r="M1538"/>
  <c r="N1538" s="1"/>
  <c r="M1539"/>
  <c r="M1540"/>
  <c r="N1540" s="1"/>
  <c r="M1541"/>
  <c r="M1542"/>
  <c r="N1542" s="1"/>
  <c r="M1543"/>
  <c r="M1544"/>
  <c r="N1544" s="1"/>
  <c r="M1545"/>
  <c r="M1546"/>
  <c r="N1546" s="1"/>
  <c r="M1547"/>
  <c r="M1548"/>
  <c r="N1548" s="1"/>
  <c r="M1549"/>
  <c r="M1550"/>
  <c r="N1550" s="1"/>
  <c r="M1551"/>
  <c r="M1552"/>
  <c r="N1552" s="1"/>
  <c r="M1553"/>
  <c r="M1554"/>
  <c r="N1554" s="1"/>
  <c r="M1555"/>
  <c r="M1556"/>
  <c r="N1556" s="1"/>
  <c r="M1557"/>
  <c r="M1558"/>
  <c r="N1558" s="1"/>
  <c r="M1559"/>
  <c r="M1560"/>
  <c r="N1560" s="1"/>
  <c r="M1561"/>
  <c r="M1562"/>
  <c r="N1562" s="1"/>
  <c r="M1563"/>
  <c r="M1564"/>
  <c r="N1564" s="1"/>
  <c r="M1565"/>
  <c r="M1566"/>
  <c r="N1566" s="1"/>
  <c r="M1567"/>
  <c r="M1568"/>
  <c r="N1568" s="1"/>
  <c r="M1569"/>
  <c r="M1570"/>
  <c r="N1570" s="1"/>
  <c r="M1571"/>
  <c r="M1572"/>
  <c r="N1572" s="1"/>
  <c r="M1573"/>
  <c r="M1574"/>
  <c r="N1574" s="1"/>
  <c r="M1575"/>
  <c r="M1576"/>
  <c r="N1576" s="1"/>
  <c r="M1577"/>
  <c r="M1578"/>
  <c r="N1578" s="1"/>
  <c r="M1579"/>
  <c r="M1580"/>
  <c r="N1580" s="1"/>
  <c r="M1581"/>
  <c r="M1582"/>
  <c r="N1582" s="1"/>
  <c r="M1583"/>
  <c r="M1584"/>
  <c r="N1584" s="1"/>
  <c r="M1585"/>
  <c r="M1586"/>
  <c r="N1586" s="1"/>
  <c r="M1587"/>
  <c r="M1588"/>
  <c r="N1588" s="1"/>
  <c r="M1589"/>
  <c r="M1590"/>
  <c r="N1590" s="1"/>
  <c r="M1591"/>
  <c r="M1592"/>
  <c r="N1592" s="1"/>
  <c r="M1593"/>
  <c r="M1594"/>
  <c r="N1594" s="1"/>
  <c r="M1595"/>
  <c r="M1596"/>
  <c r="N1596" s="1"/>
  <c r="M1597"/>
  <c r="M1598"/>
  <c r="N1598" s="1"/>
  <c r="M1599"/>
  <c r="M1600"/>
  <c r="N1600" s="1"/>
  <c r="M1601"/>
  <c r="M1602"/>
  <c r="N1602" s="1"/>
  <c r="M1603"/>
  <c r="M1604"/>
  <c r="N1604" s="1"/>
  <c r="M1605"/>
  <c r="M1606"/>
  <c r="N1606" s="1"/>
  <c r="M1607"/>
  <c r="M1608"/>
  <c r="N1608" s="1"/>
  <c r="M1609"/>
  <c r="M1610"/>
  <c r="N1610" s="1"/>
  <c r="M1611"/>
  <c r="M1612"/>
  <c r="N1612" s="1"/>
  <c r="M1613"/>
  <c r="M1614"/>
  <c r="N1614" s="1"/>
  <c r="M1615"/>
  <c r="M1616"/>
  <c r="N1616" s="1"/>
  <c r="M1617"/>
  <c r="M1618"/>
  <c r="N1618" s="1"/>
  <c r="M1619"/>
  <c r="M1620"/>
  <c r="N1620" s="1"/>
  <c r="M1621"/>
  <c r="M1622"/>
  <c r="N1622" s="1"/>
  <c r="M1623"/>
  <c r="M1624"/>
  <c r="N1624" s="1"/>
  <c r="M1625"/>
  <c r="M1626"/>
  <c r="N1626" s="1"/>
  <c r="M1627"/>
  <c r="M1628"/>
  <c r="N1628" s="1"/>
  <c r="M1629"/>
  <c r="M1630"/>
  <c r="N1630" s="1"/>
  <c r="M1631"/>
  <c r="M1632"/>
  <c r="N1632" s="1"/>
  <c r="M1633"/>
  <c r="M1634"/>
  <c r="N1634" s="1"/>
  <c r="M1635"/>
  <c r="M1636"/>
  <c r="N1636" s="1"/>
  <c r="M1637"/>
  <c r="M1638"/>
  <c r="N1638" s="1"/>
  <c r="M1639"/>
  <c r="M1640"/>
  <c r="N1640" s="1"/>
  <c r="M1641"/>
  <c r="M1642"/>
  <c r="N1642" s="1"/>
  <c r="M1643"/>
  <c r="M1644"/>
  <c r="N1644" s="1"/>
  <c r="M1645"/>
  <c r="M1646"/>
  <c r="N1646" s="1"/>
  <c r="M1647"/>
  <c r="M1648"/>
  <c r="N1648" s="1"/>
  <c r="M1649"/>
  <c r="M1650"/>
  <c r="N1650" s="1"/>
  <c r="M1651"/>
  <c r="M1652"/>
  <c r="N1652" s="1"/>
  <c r="M1653"/>
  <c r="M1654"/>
  <c r="N1654" s="1"/>
  <c r="M1655"/>
  <c r="M1656"/>
  <c r="N1656" s="1"/>
  <c r="M1657"/>
  <c r="M1658"/>
  <c r="N1658" s="1"/>
  <c r="M1659"/>
  <c r="M1660"/>
  <c r="N1660" s="1"/>
  <c r="M1661"/>
  <c r="M1662"/>
  <c r="N1662" s="1"/>
  <c r="M1663"/>
  <c r="M1664"/>
  <c r="N1664" s="1"/>
  <c r="M1665"/>
  <c r="M1666"/>
  <c r="N1666" s="1"/>
  <c r="M1667"/>
  <c r="M1668"/>
  <c r="N1668" s="1"/>
  <c r="M1669"/>
  <c r="M1670"/>
  <c r="N1670" s="1"/>
  <c r="M1671"/>
  <c r="M1672"/>
  <c r="N1672" s="1"/>
  <c r="M1673"/>
  <c r="M1674"/>
  <c r="N1674" s="1"/>
  <c r="M1675"/>
  <c r="M1676"/>
  <c r="N1676" s="1"/>
  <c r="M1677"/>
  <c r="M1678"/>
  <c r="N1678" s="1"/>
  <c r="M1679"/>
  <c r="M1680"/>
  <c r="N1680" s="1"/>
  <c r="M1681"/>
  <c r="M1682"/>
  <c r="N1682" s="1"/>
  <c r="M1683"/>
  <c r="M1684"/>
  <c r="N1684" s="1"/>
  <c r="M1685"/>
  <c r="M1686"/>
  <c r="N1686" s="1"/>
  <c r="M1687"/>
  <c r="M1688"/>
  <c r="N1688" s="1"/>
  <c r="M1689"/>
  <c r="M1690"/>
  <c r="N1690" s="1"/>
  <c r="M1691"/>
  <c r="M1692"/>
  <c r="N1692" s="1"/>
  <c r="M1693"/>
  <c r="M1694"/>
  <c r="N1694" s="1"/>
  <c r="M1695"/>
  <c r="M1696"/>
  <c r="N1696" s="1"/>
  <c r="M1697"/>
  <c r="M1698"/>
  <c r="N1698" s="1"/>
  <c r="M1699"/>
  <c r="M1700"/>
  <c r="N1700" s="1"/>
  <c r="M1701"/>
  <c r="M1702"/>
  <c r="N1702" s="1"/>
  <c r="M1703"/>
  <c r="M1704"/>
  <c r="N1704" s="1"/>
  <c r="M1705"/>
  <c r="M1706"/>
  <c r="N1706" s="1"/>
  <c r="M1707"/>
  <c r="M1708"/>
  <c r="N1708" s="1"/>
  <c r="M1709"/>
  <c r="M1710"/>
  <c r="N1710" s="1"/>
  <c r="M1711"/>
  <c r="M1712"/>
  <c r="N1712" s="1"/>
  <c r="M1713"/>
  <c r="M1714"/>
  <c r="N1714" s="1"/>
  <c r="M1715"/>
  <c r="M1716"/>
  <c r="N1716" s="1"/>
  <c r="M1717"/>
  <c r="M1718"/>
  <c r="N1718" s="1"/>
  <c r="M1719"/>
  <c r="M1720"/>
  <c r="N1720" s="1"/>
  <c r="M1721"/>
  <c r="M1722"/>
  <c r="N1722" s="1"/>
  <c r="M1723"/>
  <c r="M1724"/>
  <c r="N1724" s="1"/>
  <c r="M1725"/>
  <c r="M1726"/>
  <c r="N1726" s="1"/>
  <c r="M1727"/>
  <c r="M1728"/>
  <c r="N1728" s="1"/>
  <c r="M1729"/>
  <c r="M1730"/>
  <c r="N1730" s="1"/>
  <c r="M1731"/>
  <c r="M1732"/>
  <c r="N1732" s="1"/>
  <c r="M1733"/>
  <c r="M1734"/>
  <c r="N1734" s="1"/>
  <c r="M1735"/>
  <c r="M1736"/>
  <c r="N1736" s="1"/>
  <c r="M1737"/>
  <c r="M1738"/>
  <c r="N1738" s="1"/>
  <c r="M1739"/>
  <c r="M1740"/>
  <c r="N1740" s="1"/>
  <c r="M1741"/>
  <c r="M1742"/>
  <c r="N1742" s="1"/>
  <c r="M1743"/>
  <c r="M1744"/>
  <c r="N1744" s="1"/>
  <c r="M1745"/>
  <c r="M1746"/>
  <c r="N1746" s="1"/>
  <c r="M1747"/>
  <c r="M1748"/>
  <c r="N1748" s="1"/>
  <c r="M1749"/>
  <c r="M1750"/>
  <c r="N1750" s="1"/>
  <c r="M1751"/>
  <c r="M1752"/>
  <c r="N1752" s="1"/>
  <c r="M1753"/>
  <c r="M1754"/>
  <c r="N1754" s="1"/>
  <c r="M1755"/>
  <c r="M1756"/>
  <c r="N1756" s="1"/>
  <c r="M1757"/>
  <c r="M1758"/>
  <c r="N1758" s="1"/>
  <c r="M1759"/>
  <c r="M1760"/>
  <c r="N1760" s="1"/>
  <c r="M1761"/>
  <c r="M1762"/>
  <c r="N1762" s="1"/>
  <c r="M1763"/>
  <c r="M1764"/>
  <c r="N1764" s="1"/>
  <c r="M1765"/>
  <c r="M1766"/>
  <c r="N1766" s="1"/>
  <c r="M1767"/>
  <c r="M1768"/>
  <c r="N1768" s="1"/>
  <c r="M1769"/>
  <c r="M1770"/>
  <c r="N1770" s="1"/>
  <c r="M1771"/>
  <c r="M1772"/>
  <c r="N1772" s="1"/>
  <c r="M1773"/>
  <c r="M1774"/>
  <c r="N1774" s="1"/>
  <c r="M1775"/>
  <c r="M1776"/>
  <c r="N1776" s="1"/>
  <c r="M1777"/>
  <c r="M1778"/>
  <c r="N1778" s="1"/>
  <c r="M1779"/>
  <c r="M1780"/>
  <c r="N1780" s="1"/>
  <c r="M1781"/>
  <c r="M1782"/>
  <c r="N1782" s="1"/>
  <c r="M1783"/>
  <c r="M1784"/>
  <c r="N1784" s="1"/>
  <c r="M1785"/>
  <c r="M1786"/>
  <c r="N1786" s="1"/>
  <c r="M1787"/>
  <c r="M1788"/>
  <c r="N1788" s="1"/>
  <c r="M1789"/>
  <c r="M1790"/>
  <c r="N1790" s="1"/>
  <c r="M1791"/>
  <c r="M1792"/>
  <c r="N1792" s="1"/>
  <c r="M1793"/>
  <c r="M1794"/>
  <c r="N1794" s="1"/>
  <c r="M1795"/>
  <c r="M1796"/>
  <c r="N1796" s="1"/>
  <c r="M1797"/>
  <c r="M1798"/>
  <c r="N1798" s="1"/>
  <c r="M1799"/>
  <c r="M1800"/>
  <c r="N1800" s="1"/>
  <c r="M1801"/>
  <c r="M1802"/>
  <c r="N1802" s="1"/>
  <c r="M1803"/>
  <c r="M1804"/>
  <c r="N1804" s="1"/>
  <c r="M1805"/>
  <c r="M1806"/>
  <c r="N1806" s="1"/>
  <c r="M1807"/>
  <c r="M1808"/>
  <c r="N1808" s="1"/>
  <c r="M1809"/>
  <c r="M1810"/>
  <c r="N1810" s="1"/>
  <c r="M1811"/>
  <c r="M1812"/>
  <c r="N1812" s="1"/>
  <c r="M1813"/>
  <c r="M1814"/>
  <c r="N1814" s="1"/>
  <c r="M1815"/>
  <c r="M1816"/>
  <c r="N1816" s="1"/>
  <c r="M1817"/>
  <c r="M1818"/>
  <c r="N1818" s="1"/>
  <c r="M1819"/>
  <c r="M1820"/>
  <c r="N1820" s="1"/>
  <c r="M1821"/>
  <c r="M1822"/>
  <c r="N1822" s="1"/>
  <c r="M1823"/>
  <c r="M1824"/>
  <c r="N1824" s="1"/>
  <c r="M1825"/>
  <c r="M1826"/>
  <c r="N1826" s="1"/>
  <c r="M1827"/>
  <c r="M1828"/>
  <c r="N1828" s="1"/>
  <c r="M1829"/>
  <c r="M1830"/>
  <c r="N1830" s="1"/>
  <c r="M1831"/>
  <c r="M1832"/>
  <c r="N1832" s="1"/>
  <c r="M1833"/>
  <c r="M1834"/>
  <c r="N1834" s="1"/>
  <c r="M1835"/>
  <c r="M1836"/>
  <c r="N1836" s="1"/>
  <c r="M1837"/>
  <c r="M1838"/>
  <c r="N1838" s="1"/>
  <c r="M1839"/>
  <c r="M1840"/>
  <c r="N1840" s="1"/>
  <c r="M1841"/>
  <c r="M1842"/>
  <c r="N1842" s="1"/>
  <c r="M1843"/>
  <c r="M1844"/>
  <c r="N1844" s="1"/>
  <c r="M1845"/>
  <c r="M1846"/>
  <c r="N1846" s="1"/>
  <c r="M1847"/>
  <c r="M1848"/>
  <c r="N1848" s="1"/>
  <c r="M1849"/>
  <c r="M1850"/>
  <c r="N1850" s="1"/>
  <c r="M1851"/>
  <c r="M1852"/>
  <c r="N1852" s="1"/>
  <c r="M1853"/>
  <c r="M1854"/>
  <c r="N1854" s="1"/>
  <c r="M1855"/>
  <c r="M1856"/>
  <c r="N1856" s="1"/>
  <c r="M1857"/>
  <c r="M1858"/>
  <c r="N1858" s="1"/>
  <c r="M1859"/>
  <c r="M1860"/>
  <c r="N1860" s="1"/>
  <c r="M1861"/>
  <c r="M1862"/>
  <c r="N1862" s="1"/>
  <c r="M1863"/>
  <c r="M1864"/>
  <c r="N1864" s="1"/>
  <c r="M1865"/>
  <c r="M1866"/>
  <c r="N1866" s="1"/>
  <c r="M1867"/>
  <c r="M1868"/>
  <c r="N1868" s="1"/>
  <c r="M1869"/>
  <c r="M1870"/>
  <c r="N1870" s="1"/>
  <c r="M1871"/>
  <c r="M1872"/>
  <c r="N1872" s="1"/>
  <c r="M1873"/>
  <c r="M1874"/>
  <c r="N1874" s="1"/>
  <c r="M1875"/>
  <c r="M1876"/>
  <c r="N1876" s="1"/>
  <c r="M1877"/>
  <c r="M1878"/>
  <c r="N1878" s="1"/>
  <c r="M1879"/>
  <c r="M1880"/>
  <c r="N1880" s="1"/>
  <c r="M1881"/>
  <c r="M1882"/>
  <c r="N1882" s="1"/>
  <c r="M1883"/>
  <c r="M1884"/>
  <c r="N1884" s="1"/>
  <c r="M1885"/>
  <c r="M1886"/>
  <c r="N1886" s="1"/>
  <c r="M1887"/>
  <c r="M1888"/>
  <c r="N1888" s="1"/>
  <c r="M1889"/>
  <c r="M1890"/>
  <c r="N1890" s="1"/>
  <c r="M1891"/>
  <c r="M1892"/>
  <c r="N1892" s="1"/>
  <c r="M1893"/>
  <c r="M1894"/>
  <c r="N1894" s="1"/>
  <c r="M1895"/>
  <c r="M1896"/>
  <c r="N1896" s="1"/>
  <c r="M1897"/>
  <c r="M1898"/>
  <c r="N1898" s="1"/>
  <c r="M1899"/>
  <c r="M1900"/>
  <c r="N1900" s="1"/>
  <c r="M1901"/>
  <c r="M1902"/>
  <c r="N1902" s="1"/>
  <c r="M1903"/>
  <c r="M1904"/>
  <c r="N1904" s="1"/>
  <c r="M1905"/>
  <c r="M1906"/>
  <c r="N1906" s="1"/>
  <c r="M1907"/>
  <c r="M1908"/>
  <c r="N1908" s="1"/>
  <c r="M1909"/>
  <c r="M1910"/>
  <c r="N1910" s="1"/>
  <c r="M1911"/>
  <c r="M1912"/>
  <c r="N1912" s="1"/>
  <c r="M1913"/>
  <c r="M1914"/>
  <c r="N1914" s="1"/>
  <c r="M1915"/>
  <c r="M1916"/>
  <c r="N1916" s="1"/>
  <c r="M1917"/>
  <c r="M1918"/>
  <c r="N1918" s="1"/>
  <c r="M1919"/>
  <c r="M1920"/>
  <c r="N1920" s="1"/>
  <c r="M1921"/>
  <c r="M1922"/>
  <c r="N1922" s="1"/>
  <c r="M1923"/>
  <c r="M1924"/>
  <c r="N1924" s="1"/>
  <c r="M1925"/>
  <c r="M1926"/>
  <c r="N1926" s="1"/>
  <c r="M1927"/>
  <c r="M1928"/>
  <c r="N1928" s="1"/>
  <c r="M1929"/>
  <c r="M1930"/>
  <c r="N1930" s="1"/>
  <c r="M1931"/>
  <c r="M1932"/>
  <c r="N1932" s="1"/>
  <c r="M1933"/>
  <c r="M1934"/>
  <c r="N1934" s="1"/>
  <c r="M1935"/>
  <c r="M1936"/>
  <c r="N1936" s="1"/>
  <c r="M1937"/>
  <c r="M1938"/>
  <c r="N1938" s="1"/>
  <c r="M1939"/>
  <c r="M1940"/>
  <c r="N1940" s="1"/>
  <c r="M1941"/>
  <c r="M1942"/>
  <c r="N1942" s="1"/>
  <c r="M1943"/>
  <c r="M1944"/>
  <c r="N1944" s="1"/>
  <c r="M1945"/>
  <c r="M1946"/>
  <c r="N1946" s="1"/>
  <c r="M1947"/>
  <c r="M1948"/>
  <c r="N1948" s="1"/>
  <c r="M1949"/>
  <c r="M1950"/>
  <c r="N1950" s="1"/>
  <c r="M1951"/>
  <c r="M1952"/>
  <c r="N1952" s="1"/>
  <c r="M1953"/>
  <c r="M1954"/>
  <c r="N1954" s="1"/>
  <c r="M1955"/>
  <c r="M1956"/>
  <c r="N1956" s="1"/>
  <c r="M1957"/>
  <c r="M1958"/>
  <c r="N1958" s="1"/>
  <c r="M1959"/>
  <c r="M1960"/>
  <c r="N1960" s="1"/>
  <c r="M1961"/>
  <c r="M1962"/>
  <c r="N1962" s="1"/>
  <c r="M1963"/>
  <c r="M1964"/>
  <c r="N1964" s="1"/>
  <c r="M1965"/>
  <c r="M1966"/>
  <c r="N1966" s="1"/>
  <c r="M1967"/>
  <c r="M1968"/>
  <c r="N1968" s="1"/>
  <c r="M1969"/>
  <c r="M1970"/>
  <c r="N1970" s="1"/>
  <c r="M1971"/>
  <c r="M1972"/>
  <c r="N1972" s="1"/>
  <c r="M1973"/>
  <c r="M1974"/>
  <c r="N1974" s="1"/>
  <c r="M1975"/>
  <c r="M1976"/>
  <c r="N1976" s="1"/>
  <c r="M1977"/>
  <c r="M1978"/>
  <c r="N1978" s="1"/>
  <c r="M1979"/>
  <c r="M1980"/>
  <c r="N1980" s="1"/>
  <c r="M1981"/>
  <c r="M1982"/>
  <c r="N1982" s="1"/>
  <c r="M1983"/>
  <c r="M1984"/>
  <c r="N1984" s="1"/>
  <c r="M1985"/>
  <c r="M1986"/>
  <c r="N1986" s="1"/>
  <c r="M1987"/>
  <c r="M1988"/>
  <c r="N1988" s="1"/>
  <c r="M1989"/>
  <c r="M1990"/>
  <c r="N1990" s="1"/>
  <c r="M1991"/>
  <c r="M1992"/>
  <c r="N1992" s="1"/>
  <c r="M1993"/>
  <c r="M1994"/>
  <c r="N1994" s="1"/>
  <c r="M1995"/>
  <c r="M1996"/>
  <c r="N1996" s="1"/>
  <c r="M1997"/>
  <c r="M1998"/>
  <c r="N1998" s="1"/>
  <c r="M1999"/>
  <c r="M2000"/>
  <c r="N2000" s="1"/>
  <c r="L45"/>
  <c r="L46"/>
  <c r="M46" s="1"/>
  <c r="N46" s="1"/>
  <c r="O46" s="1"/>
  <c r="L47"/>
  <c r="L48"/>
  <c r="M48" s="1"/>
  <c r="N48" s="1"/>
  <c r="O48" s="1"/>
  <c r="L49"/>
  <c r="L50"/>
  <c r="M50" s="1"/>
  <c r="N50" s="1"/>
  <c r="O50" s="1"/>
  <c r="L51"/>
  <c r="L52"/>
  <c r="L53"/>
  <c r="L54"/>
  <c r="M54" s="1"/>
  <c r="N54" s="1"/>
  <c r="L55"/>
  <c r="M55" s="1"/>
  <c r="N55" s="1"/>
  <c r="L56"/>
  <c r="M56" s="1"/>
  <c r="N56" s="1"/>
  <c r="O56" s="1"/>
  <c r="L57"/>
  <c r="L58"/>
  <c r="L59"/>
  <c r="L60"/>
  <c r="M60" s="1"/>
  <c r="N60" s="1"/>
  <c r="L61"/>
  <c r="L62"/>
  <c r="L63"/>
  <c r="L64"/>
  <c r="M64" s="1"/>
  <c r="N64" s="1"/>
  <c r="O64" s="1"/>
  <c r="L65"/>
  <c r="L66"/>
  <c r="L67"/>
  <c r="L68"/>
  <c r="M68" s="1"/>
  <c r="N68" s="1"/>
  <c r="O68" s="1"/>
  <c r="L69"/>
  <c r="L70"/>
  <c r="M70" s="1"/>
  <c r="N70" s="1"/>
  <c r="O70" s="1"/>
  <c r="L71"/>
  <c r="L72"/>
  <c r="L73"/>
  <c r="L74"/>
  <c r="L75"/>
  <c r="L76"/>
  <c r="M76" s="1"/>
  <c r="N76" s="1"/>
  <c r="L77"/>
  <c r="M77" s="1"/>
  <c r="N77" s="1"/>
  <c r="L78"/>
  <c r="L79"/>
  <c r="L80"/>
  <c r="M80" s="1"/>
  <c r="N80" s="1"/>
  <c r="L81"/>
  <c r="M81" s="1"/>
  <c r="N81" s="1"/>
  <c r="L82"/>
  <c r="L83"/>
  <c r="L84"/>
  <c r="M84" s="1"/>
  <c r="N84" s="1"/>
  <c r="L85"/>
  <c r="M85" s="1"/>
  <c r="N85" s="1"/>
  <c r="L86"/>
  <c r="M86" s="1"/>
  <c r="N86" s="1"/>
  <c r="L87"/>
  <c r="M87" s="1"/>
  <c r="N87" s="1"/>
  <c r="L88"/>
  <c r="L89"/>
  <c r="L90"/>
  <c r="L91"/>
  <c r="M91" s="1"/>
  <c r="N91" s="1"/>
  <c r="L92"/>
  <c r="M92" s="1"/>
  <c r="N92" s="1"/>
  <c r="L93"/>
  <c r="M93" s="1"/>
  <c r="N93" s="1"/>
  <c r="L94"/>
  <c r="M94" s="1"/>
  <c r="N94" s="1"/>
  <c r="L95"/>
  <c r="L96"/>
  <c r="L97"/>
  <c r="M97" s="1"/>
  <c r="N97" s="1"/>
  <c r="L98"/>
  <c r="L99"/>
  <c r="M99" s="1"/>
  <c r="N99" s="1"/>
  <c r="L100"/>
  <c r="L101"/>
  <c r="L102"/>
  <c r="M102" s="1"/>
  <c r="N102" s="1"/>
  <c r="L103"/>
  <c r="M103" s="1"/>
  <c r="N103" s="1"/>
  <c r="L104"/>
  <c r="L105"/>
  <c r="L106"/>
  <c r="L107"/>
  <c r="M107" s="1"/>
  <c r="N107" s="1"/>
  <c r="L108"/>
  <c r="L109"/>
  <c r="L110"/>
  <c r="L111"/>
  <c r="M111" s="1"/>
  <c r="N111" s="1"/>
  <c r="L112"/>
  <c r="M112" s="1"/>
  <c r="N112" s="1"/>
  <c r="L113"/>
  <c r="M113" s="1"/>
  <c r="N113" s="1"/>
  <c r="L114"/>
  <c r="L115"/>
  <c r="L116"/>
  <c r="L117"/>
  <c r="L118"/>
  <c r="L119"/>
  <c r="L120"/>
  <c r="M120" s="1"/>
  <c r="N120" s="1"/>
  <c r="L121"/>
  <c r="M121" s="1"/>
  <c r="N121" s="1"/>
  <c r="L122"/>
  <c r="M122" s="1"/>
  <c r="N122" s="1"/>
  <c r="L123"/>
  <c r="L124"/>
  <c r="L125"/>
  <c r="L126"/>
  <c r="M126" s="1"/>
  <c r="N126" s="1"/>
  <c r="L127"/>
  <c r="M127" s="1"/>
  <c r="N127" s="1"/>
  <c r="L128"/>
  <c r="M128" s="1"/>
  <c r="N128" s="1"/>
  <c r="L129"/>
  <c r="M129" s="1"/>
  <c r="N129" s="1"/>
  <c r="L130"/>
  <c r="M130" s="1"/>
  <c r="N130" s="1"/>
  <c r="L131"/>
  <c r="L132"/>
  <c r="M132" s="1"/>
  <c r="N132" s="1"/>
  <c r="L133"/>
  <c r="M133" s="1"/>
  <c r="N133" s="1"/>
  <c r="L134"/>
  <c r="M134" s="1"/>
  <c r="N134" s="1"/>
  <c r="L135"/>
  <c r="M135" s="1"/>
  <c r="N135" s="1"/>
  <c r="L136"/>
  <c r="L137"/>
  <c r="L138"/>
  <c r="M138" s="1"/>
  <c r="N138" s="1"/>
  <c r="L139"/>
  <c r="M139" s="1"/>
  <c r="N139" s="1"/>
  <c r="L140"/>
  <c r="M140" s="1"/>
  <c r="N140" s="1"/>
  <c r="L141"/>
  <c r="L142"/>
  <c r="L143"/>
  <c r="L144"/>
  <c r="M144" s="1"/>
  <c r="N144" s="1"/>
  <c r="L145"/>
  <c r="L146"/>
  <c r="M146" s="1"/>
  <c r="N146" s="1"/>
  <c r="L147"/>
  <c r="L148"/>
  <c r="L149"/>
  <c r="L150"/>
  <c r="L151"/>
  <c r="L152"/>
  <c r="M152" s="1"/>
  <c r="N152" s="1"/>
  <c r="L153"/>
  <c r="M153" s="1"/>
  <c r="N153" s="1"/>
  <c r="L154"/>
  <c r="M154" s="1"/>
  <c r="N154" s="1"/>
  <c r="L155"/>
  <c r="L156"/>
  <c r="M156" s="1"/>
  <c r="N156" s="1"/>
  <c r="L157"/>
  <c r="M157" s="1"/>
  <c r="N157" s="1"/>
  <c r="O157" s="1"/>
  <c r="L158"/>
  <c r="M158" s="1"/>
  <c r="N158" s="1"/>
  <c r="L159"/>
  <c r="M159" s="1"/>
  <c r="N159" s="1"/>
  <c r="O159" s="1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J3" i="2"/>
  <c r="J4"/>
  <c r="J5"/>
  <c r="J6"/>
  <c r="J7"/>
  <c r="J8"/>
  <c r="J9"/>
  <c r="J10"/>
  <c r="M7" i="3" s="1"/>
  <c r="N7" s="1"/>
  <c r="J11" i="2"/>
  <c r="J12"/>
  <c r="M28" i="3" s="1"/>
  <c r="N28" s="1"/>
  <c r="O28" s="1"/>
  <c r="J13" i="2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M15" i="3" s="1"/>
  <c r="N15" s="1"/>
  <c r="O15" s="1"/>
  <c r="J57" i="2"/>
  <c r="J58"/>
  <c r="J2"/>
  <c r="E22" i="5"/>
  <c r="N160" i="3"/>
  <c r="N161"/>
  <c r="O161" s="1"/>
  <c r="N162"/>
  <c r="N163"/>
  <c r="O163" s="1"/>
  <c r="N165"/>
  <c r="O165" s="1"/>
  <c r="N167"/>
  <c r="O167" s="1"/>
  <c r="N169"/>
  <c r="O169" s="1"/>
  <c r="N171"/>
  <c r="O171" s="1"/>
  <c r="N173"/>
  <c r="O173" s="1"/>
  <c r="N175"/>
  <c r="O175" s="1"/>
  <c r="N177"/>
  <c r="O177" s="1"/>
  <c r="N179"/>
  <c r="O179" s="1"/>
  <c r="N181"/>
  <c r="O181" s="1"/>
  <c r="N183"/>
  <c r="O183" s="1"/>
  <c r="N185"/>
  <c r="O185" s="1"/>
  <c r="N187"/>
  <c r="O187" s="1"/>
  <c r="N189"/>
  <c r="O189" s="1"/>
  <c r="N191"/>
  <c r="O191" s="1"/>
  <c r="N193"/>
  <c r="O193" s="1"/>
  <c r="N195"/>
  <c r="O195" s="1"/>
  <c r="N197"/>
  <c r="O197" s="1"/>
  <c r="N199"/>
  <c r="O199" s="1"/>
  <c r="N201"/>
  <c r="O201" s="1"/>
  <c r="N203"/>
  <c r="O203" s="1"/>
  <c r="N205"/>
  <c r="O205" s="1"/>
  <c r="N207"/>
  <c r="O207" s="1"/>
  <c r="N209"/>
  <c r="O209" s="1"/>
  <c r="N211"/>
  <c r="O211" s="1"/>
  <c r="N213"/>
  <c r="O213" s="1"/>
  <c r="N215"/>
  <c r="O215" s="1"/>
  <c r="N217"/>
  <c r="O217" s="1"/>
  <c r="N219"/>
  <c r="O219" s="1"/>
  <c r="N221"/>
  <c r="O221" s="1"/>
  <c r="N223"/>
  <c r="O223" s="1"/>
  <c r="N225"/>
  <c r="O225" s="1"/>
  <c r="N227"/>
  <c r="O227" s="1"/>
  <c r="N229"/>
  <c r="O229" s="1"/>
  <c r="N231"/>
  <c r="O231" s="1"/>
  <c r="N233"/>
  <c r="O233" s="1"/>
  <c r="N235"/>
  <c r="O235" s="1"/>
  <c r="N237"/>
  <c r="O237" s="1"/>
  <c r="N239"/>
  <c r="O239" s="1"/>
  <c r="N241"/>
  <c r="O241" s="1"/>
  <c r="N243"/>
  <c r="O243" s="1"/>
  <c r="N245"/>
  <c r="O245" s="1"/>
  <c r="N247"/>
  <c r="O247" s="1"/>
  <c r="N249"/>
  <c r="O249" s="1"/>
  <c r="N251"/>
  <c r="O251" s="1"/>
  <c r="N253"/>
  <c r="O253" s="1"/>
  <c r="N255"/>
  <c r="O255" s="1"/>
  <c r="N257"/>
  <c r="O257" s="1"/>
  <c r="N259"/>
  <c r="O259" s="1"/>
  <c r="N261"/>
  <c r="O261" s="1"/>
  <c r="N263"/>
  <c r="O263" s="1"/>
  <c r="N265"/>
  <c r="O265" s="1"/>
  <c r="N267"/>
  <c r="O267" s="1"/>
  <c r="N269"/>
  <c r="O269" s="1"/>
  <c r="N271"/>
  <c r="O271" s="1"/>
  <c r="N273"/>
  <c r="O273" s="1"/>
  <c r="N275"/>
  <c r="O275" s="1"/>
  <c r="N277"/>
  <c r="O277" s="1"/>
  <c r="N279"/>
  <c r="O279" s="1"/>
  <c r="N281"/>
  <c r="O281" s="1"/>
  <c r="N283"/>
  <c r="O283" s="1"/>
  <c r="N285"/>
  <c r="O285" s="1"/>
  <c r="N287"/>
  <c r="O287" s="1"/>
  <c r="N289"/>
  <c r="O289" s="1"/>
  <c r="N291"/>
  <c r="O291" s="1"/>
  <c r="N293"/>
  <c r="O293" s="1"/>
  <c r="N295"/>
  <c r="O295" s="1"/>
  <c r="N297"/>
  <c r="O297" s="1"/>
  <c r="N299"/>
  <c r="O299" s="1"/>
  <c r="N301"/>
  <c r="O301" s="1"/>
  <c r="N303"/>
  <c r="O303" s="1"/>
  <c r="N305"/>
  <c r="O305" s="1"/>
  <c r="N307"/>
  <c r="O307" s="1"/>
  <c r="N309"/>
  <c r="O309" s="1"/>
  <c r="N311"/>
  <c r="O311" s="1"/>
  <c r="N313"/>
  <c r="O313" s="1"/>
  <c r="N315"/>
  <c r="O315" s="1"/>
  <c r="N317"/>
  <c r="O317" s="1"/>
  <c r="N319"/>
  <c r="O319" s="1"/>
  <c r="N321"/>
  <c r="O321" s="1"/>
  <c r="N323"/>
  <c r="O323" s="1"/>
  <c r="N325"/>
  <c r="O325" s="1"/>
  <c r="N327"/>
  <c r="O327" s="1"/>
  <c r="N329"/>
  <c r="O329" s="1"/>
  <c r="N331"/>
  <c r="O331" s="1"/>
  <c r="N333"/>
  <c r="O333" s="1"/>
  <c r="N335"/>
  <c r="O335" s="1"/>
  <c r="N337"/>
  <c r="O337" s="1"/>
  <c r="N339"/>
  <c r="O339" s="1"/>
  <c r="N341"/>
  <c r="O341" s="1"/>
  <c r="N343"/>
  <c r="O343" s="1"/>
  <c r="N345"/>
  <c r="O345" s="1"/>
  <c r="N347"/>
  <c r="O347" s="1"/>
  <c r="N349"/>
  <c r="O349" s="1"/>
  <c r="N351"/>
  <c r="O351" s="1"/>
  <c r="N353"/>
  <c r="O353" s="1"/>
  <c r="N355"/>
  <c r="O355" s="1"/>
  <c r="N357"/>
  <c r="O357" s="1"/>
  <c r="N359"/>
  <c r="O359" s="1"/>
  <c r="N361"/>
  <c r="O361" s="1"/>
  <c r="N363"/>
  <c r="O363" s="1"/>
  <c r="N365"/>
  <c r="O365" s="1"/>
  <c r="N367"/>
  <c r="O367" s="1"/>
  <c r="N369"/>
  <c r="O369" s="1"/>
  <c r="N371"/>
  <c r="O371" s="1"/>
  <c r="N373"/>
  <c r="O373" s="1"/>
  <c r="N375"/>
  <c r="O375" s="1"/>
  <c r="N377"/>
  <c r="O377" s="1"/>
  <c r="N379"/>
  <c r="O379" s="1"/>
  <c r="N381"/>
  <c r="O381" s="1"/>
  <c r="N383"/>
  <c r="O383" s="1"/>
  <c r="N385"/>
  <c r="O385" s="1"/>
  <c r="N387"/>
  <c r="O387" s="1"/>
  <c r="N389"/>
  <c r="O389" s="1"/>
  <c r="N391"/>
  <c r="O391" s="1"/>
  <c r="N393"/>
  <c r="O393" s="1"/>
  <c r="N395"/>
  <c r="O395" s="1"/>
  <c r="N397"/>
  <c r="O397" s="1"/>
  <c r="N399"/>
  <c r="O399" s="1"/>
  <c r="N401"/>
  <c r="O401" s="1"/>
  <c r="N403"/>
  <c r="O403" s="1"/>
  <c r="N405"/>
  <c r="O405" s="1"/>
  <c r="N407"/>
  <c r="O407" s="1"/>
  <c r="N409"/>
  <c r="O409" s="1"/>
  <c r="N411"/>
  <c r="O411" s="1"/>
  <c r="N413"/>
  <c r="O413" s="1"/>
  <c r="N415"/>
  <c r="O415" s="1"/>
  <c r="N417"/>
  <c r="O417" s="1"/>
  <c r="N419"/>
  <c r="O419" s="1"/>
  <c r="N421"/>
  <c r="O421" s="1"/>
  <c r="N423"/>
  <c r="O423" s="1"/>
  <c r="N425"/>
  <c r="O425" s="1"/>
  <c r="N427"/>
  <c r="O427" s="1"/>
  <c r="N429"/>
  <c r="O429" s="1"/>
  <c r="N431"/>
  <c r="O431" s="1"/>
  <c r="N433"/>
  <c r="O433" s="1"/>
  <c r="N435"/>
  <c r="O435" s="1"/>
  <c r="N437"/>
  <c r="O437" s="1"/>
  <c r="N439"/>
  <c r="O439" s="1"/>
  <c r="N441"/>
  <c r="O441" s="1"/>
  <c r="N443"/>
  <c r="O443" s="1"/>
  <c r="N445"/>
  <c r="O445" s="1"/>
  <c r="N447"/>
  <c r="O447" s="1"/>
  <c r="N449"/>
  <c r="O449" s="1"/>
  <c r="N451"/>
  <c r="O451" s="1"/>
  <c r="N453"/>
  <c r="O453" s="1"/>
  <c r="N455"/>
  <c r="O455" s="1"/>
  <c r="N457"/>
  <c r="O457" s="1"/>
  <c r="N459"/>
  <c r="O459" s="1"/>
  <c r="N461"/>
  <c r="O461" s="1"/>
  <c r="N463"/>
  <c r="O463" s="1"/>
  <c r="N465"/>
  <c r="O465" s="1"/>
  <c r="N467"/>
  <c r="O467" s="1"/>
  <c r="N469"/>
  <c r="O469" s="1"/>
  <c r="N471"/>
  <c r="O471" s="1"/>
  <c r="N473"/>
  <c r="O473" s="1"/>
  <c r="N475"/>
  <c r="O475" s="1"/>
  <c r="N477"/>
  <c r="O477" s="1"/>
  <c r="N479"/>
  <c r="O479" s="1"/>
  <c r="N481"/>
  <c r="O481" s="1"/>
  <c r="N483"/>
  <c r="O483" s="1"/>
  <c r="N485"/>
  <c r="O485" s="1"/>
  <c r="N487"/>
  <c r="O487" s="1"/>
  <c r="N489"/>
  <c r="O489" s="1"/>
  <c r="N491"/>
  <c r="O491" s="1"/>
  <c r="N493"/>
  <c r="O493" s="1"/>
  <c r="N495"/>
  <c r="O495" s="1"/>
  <c r="N497"/>
  <c r="O497" s="1"/>
  <c r="N499"/>
  <c r="O499" s="1"/>
  <c r="N501"/>
  <c r="O501" s="1"/>
  <c r="N503"/>
  <c r="O503" s="1"/>
  <c r="N505"/>
  <c r="O505" s="1"/>
  <c r="N507"/>
  <c r="O507" s="1"/>
  <c r="N509"/>
  <c r="O509" s="1"/>
  <c r="N511"/>
  <c r="O511" s="1"/>
  <c r="N513"/>
  <c r="O513" s="1"/>
  <c r="N515"/>
  <c r="O515" s="1"/>
  <c r="N517"/>
  <c r="O517" s="1"/>
  <c r="N519"/>
  <c r="O519" s="1"/>
  <c r="N521"/>
  <c r="O521" s="1"/>
  <c r="N523"/>
  <c r="O523" s="1"/>
  <c r="N525"/>
  <c r="O525" s="1"/>
  <c r="N527"/>
  <c r="O527" s="1"/>
  <c r="N529"/>
  <c r="O529" s="1"/>
  <c r="N531"/>
  <c r="O531" s="1"/>
  <c r="N533"/>
  <c r="O533" s="1"/>
  <c r="N535"/>
  <c r="O535" s="1"/>
  <c r="N537"/>
  <c r="O537" s="1"/>
  <c r="N539"/>
  <c r="O539" s="1"/>
  <c r="N541"/>
  <c r="O541" s="1"/>
  <c r="N543"/>
  <c r="O543" s="1"/>
  <c r="N545"/>
  <c r="O545" s="1"/>
  <c r="N547"/>
  <c r="O547" s="1"/>
  <c r="N549"/>
  <c r="O549" s="1"/>
  <c r="N551"/>
  <c r="O551" s="1"/>
  <c r="N553"/>
  <c r="O553" s="1"/>
  <c r="N555"/>
  <c r="O555" s="1"/>
  <c r="N557"/>
  <c r="O557" s="1"/>
  <c r="N559"/>
  <c r="O559" s="1"/>
  <c r="N561"/>
  <c r="O561" s="1"/>
  <c r="N563"/>
  <c r="O563" s="1"/>
  <c r="N565"/>
  <c r="O565" s="1"/>
  <c r="N567"/>
  <c r="O567" s="1"/>
  <c r="N569"/>
  <c r="O569" s="1"/>
  <c r="N571"/>
  <c r="O571" s="1"/>
  <c r="N573"/>
  <c r="O573" s="1"/>
  <c r="N575"/>
  <c r="O575" s="1"/>
  <c r="N577"/>
  <c r="O577" s="1"/>
  <c r="N579"/>
  <c r="O579" s="1"/>
  <c r="N581"/>
  <c r="O581" s="1"/>
  <c r="N583"/>
  <c r="O583" s="1"/>
  <c r="N585"/>
  <c r="O585" s="1"/>
  <c r="N587"/>
  <c r="O587" s="1"/>
  <c r="N589"/>
  <c r="O589" s="1"/>
  <c r="N591"/>
  <c r="O591" s="1"/>
  <c r="N593"/>
  <c r="O593" s="1"/>
  <c r="N595"/>
  <c r="O595" s="1"/>
  <c r="N597"/>
  <c r="O597" s="1"/>
  <c r="N599"/>
  <c r="O599" s="1"/>
  <c r="N601"/>
  <c r="O601" s="1"/>
  <c r="N603"/>
  <c r="O603" s="1"/>
  <c r="N605"/>
  <c r="O605" s="1"/>
  <c r="N607"/>
  <c r="O607" s="1"/>
  <c r="N609"/>
  <c r="O609" s="1"/>
  <c r="N611"/>
  <c r="O611" s="1"/>
  <c r="N613"/>
  <c r="O613" s="1"/>
  <c r="N615"/>
  <c r="O615" s="1"/>
  <c r="N617"/>
  <c r="O617" s="1"/>
  <c r="N619"/>
  <c r="O619" s="1"/>
  <c r="N621"/>
  <c r="O621" s="1"/>
  <c r="N623"/>
  <c r="O623" s="1"/>
  <c r="N625"/>
  <c r="O625" s="1"/>
  <c r="N627"/>
  <c r="O627" s="1"/>
  <c r="N629"/>
  <c r="O629" s="1"/>
  <c r="N631"/>
  <c r="O631" s="1"/>
  <c r="N633"/>
  <c r="O633" s="1"/>
  <c r="N635"/>
  <c r="O635" s="1"/>
  <c r="N637"/>
  <c r="O637" s="1"/>
  <c r="N639"/>
  <c r="O639" s="1"/>
  <c r="N641"/>
  <c r="O641" s="1"/>
  <c r="N643"/>
  <c r="O643" s="1"/>
  <c r="N645"/>
  <c r="O645" s="1"/>
  <c r="N647"/>
  <c r="O647" s="1"/>
  <c r="N649"/>
  <c r="O649" s="1"/>
  <c r="N651"/>
  <c r="O651" s="1"/>
  <c r="N653"/>
  <c r="O653" s="1"/>
  <c r="N655"/>
  <c r="O655" s="1"/>
  <c r="N657"/>
  <c r="O657" s="1"/>
  <c r="N659"/>
  <c r="O659" s="1"/>
  <c r="N661"/>
  <c r="O661" s="1"/>
  <c r="N663"/>
  <c r="O663" s="1"/>
  <c r="N665"/>
  <c r="O665" s="1"/>
  <c r="N667"/>
  <c r="O667" s="1"/>
  <c r="N669"/>
  <c r="O669" s="1"/>
  <c r="N671"/>
  <c r="O671" s="1"/>
  <c r="N673"/>
  <c r="O673" s="1"/>
  <c r="N675"/>
  <c r="O675" s="1"/>
  <c r="N677"/>
  <c r="O677" s="1"/>
  <c r="N679"/>
  <c r="O679" s="1"/>
  <c r="N681"/>
  <c r="O681" s="1"/>
  <c r="N683"/>
  <c r="O683" s="1"/>
  <c r="N685"/>
  <c r="O685" s="1"/>
  <c r="N687"/>
  <c r="O687" s="1"/>
  <c r="N689"/>
  <c r="O689" s="1"/>
  <c r="N691"/>
  <c r="O691" s="1"/>
  <c r="N693"/>
  <c r="O693" s="1"/>
  <c r="N695"/>
  <c r="O695" s="1"/>
  <c r="N697"/>
  <c r="O697" s="1"/>
  <c r="N699"/>
  <c r="O699" s="1"/>
  <c r="N701"/>
  <c r="O701" s="1"/>
  <c r="N703"/>
  <c r="O703" s="1"/>
  <c r="N705"/>
  <c r="O705" s="1"/>
  <c r="N707"/>
  <c r="O707" s="1"/>
  <c r="N709"/>
  <c r="O709" s="1"/>
  <c r="N711"/>
  <c r="O711" s="1"/>
  <c r="N713"/>
  <c r="O713" s="1"/>
  <c r="N715"/>
  <c r="O715" s="1"/>
  <c r="N717"/>
  <c r="O717" s="1"/>
  <c r="N719"/>
  <c r="O719" s="1"/>
  <c r="N721"/>
  <c r="O721" s="1"/>
  <c r="N723"/>
  <c r="O723" s="1"/>
  <c r="N725"/>
  <c r="O725" s="1"/>
  <c r="N727"/>
  <c r="O727" s="1"/>
  <c r="N729"/>
  <c r="O729" s="1"/>
  <c r="N731"/>
  <c r="O731" s="1"/>
  <c r="N733"/>
  <c r="O733" s="1"/>
  <c r="N735"/>
  <c r="O735" s="1"/>
  <c r="N737"/>
  <c r="O737" s="1"/>
  <c r="N739"/>
  <c r="O739" s="1"/>
  <c r="N741"/>
  <c r="O741" s="1"/>
  <c r="N743"/>
  <c r="O743" s="1"/>
  <c r="N745"/>
  <c r="O745" s="1"/>
  <c r="N747"/>
  <c r="O747" s="1"/>
  <c r="N749"/>
  <c r="O749" s="1"/>
  <c r="N751"/>
  <c r="O751" s="1"/>
  <c r="N753"/>
  <c r="O753" s="1"/>
  <c r="N755"/>
  <c r="O755" s="1"/>
  <c r="N757"/>
  <c r="O757" s="1"/>
  <c r="N759"/>
  <c r="O759" s="1"/>
  <c r="N761"/>
  <c r="O761" s="1"/>
  <c r="N763"/>
  <c r="O763" s="1"/>
  <c r="N765"/>
  <c r="O765" s="1"/>
  <c r="N767"/>
  <c r="O767" s="1"/>
  <c r="N769"/>
  <c r="O769" s="1"/>
  <c r="N771"/>
  <c r="O771" s="1"/>
  <c r="N773"/>
  <c r="O773" s="1"/>
  <c r="N775"/>
  <c r="O775" s="1"/>
  <c r="N777"/>
  <c r="O777" s="1"/>
  <c r="N779"/>
  <c r="O779" s="1"/>
  <c r="N781"/>
  <c r="O781" s="1"/>
  <c r="N783"/>
  <c r="O783" s="1"/>
  <c r="N785"/>
  <c r="O785" s="1"/>
  <c r="N787"/>
  <c r="O787" s="1"/>
  <c r="N789"/>
  <c r="O789" s="1"/>
  <c r="N791"/>
  <c r="O791" s="1"/>
  <c r="N793"/>
  <c r="O793" s="1"/>
  <c r="N795"/>
  <c r="O795" s="1"/>
  <c r="N797"/>
  <c r="O797" s="1"/>
  <c r="N799"/>
  <c r="O799" s="1"/>
  <c r="N801"/>
  <c r="O801" s="1"/>
  <c r="N803"/>
  <c r="O803" s="1"/>
  <c r="N805"/>
  <c r="O805" s="1"/>
  <c r="N807"/>
  <c r="O807" s="1"/>
  <c r="N809"/>
  <c r="O809" s="1"/>
  <c r="N811"/>
  <c r="O811" s="1"/>
  <c r="N813"/>
  <c r="O813" s="1"/>
  <c r="N815"/>
  <c r="O815" s="1"/>
  <c r="N817"/>
  <c r="O817" s="1"/>
  <c r="N819"/>
  <c r="O819" s="1"/>
  <c r="N821"/>
  <c r="O821" s="1"/>
  <c r="N823"/>
  <c r="O823" s="1"/>
  <c r="N825"/>
  <c r="O825" s="1"/>
  <c r="N827"/>
  <c r="O827" s="1"/>
  <c r="N829"/>
  <c r="O829" s="1"/>
  <c r="N831"/>
  <c r="O831" s="1"/>
  <c r="N833"/>
  <c r="O833" s="1"/>
  <c r="N835"/>
  <c r="O835" s="1"/>
  <c r="N837"/>
  <c r="O837" s="1"/>
  <c r="N839"/>
  <c r="O839" s="1"/>
  <c r="N841"/>
  <c r="O841" s="1"/>
  <c r="N843"/>
  <c r="O843" s="1"/>
  <c r="N845"/>
  <c r="O845" s="1"/>
  <c r="N847"/>
  <c r="O847" s="1"/>
  <c r="N849"/>
  <c r="O849" s="1"/>
  <c r="N851"/>
  <c r="O851" s="1"/>
  <c r="N853"/>
  <c r="O853" s="1"/>
  <c r="N855"/>
  <c r="O855" s="1"/>
  <c r="N857"/>
  <c r="O857" s="1"/>
  <c r="N859"/>
  <c r="O859" s="1"/>
  <c r="N861"/>
  <c r="O861" s="1"/>
  <c r="N863"/>
  <c r="O863" s="1"/>
  <c r="N865"/>
  <c r="O865" s="1"/>
  <c r="N867"/>
  <c r="O867" s="1"/>
  <c r="N869"/>
  <c r="O869" s="1"/>
  <c r="N871"/>
  <c r="O871" s="1"/>
  <c r="N873"/>
  <c r="O873" s="1"/>
  <c r="N875"/>
  <c r="O875" s="1"/>
  <c r="N877"/>
  <c r="O877" s="1"/>
  <c r="N879"/>
  <c r="O879" s="1"/>
  <c r="N881"/>
  <c r="O881" s="1"/>
  <c r="N883"/>
  <c r="O883" s="1"/>
  <c r="N885"/>
  <c r="O885" s="1"/>
  <c r="N887"/>
  <c r="O887" s="1"/>
  <c r="N889"/>
  <c r="O889" s="1"/>
  <c r="N891"/>
  <c r="O891" s="1"/>
  <c r="N893"/>
  <c r="O893" s="1"/>
  <c r="N895"/>
  <c r="O895" s="1"/>
  <c r="N897"/>
  <c r="O897" s="1"/>
  <c r="N899"/>
  <c r="O899" s="1"/>
  <c r="N901"/>
  <c r="O901" s="1"/>
  <c r="N903"/>
  <c r="O903" s="1"/>
  <c r="N905"/>
  <c r="O905" s="1"/>
  <c r="N907"/>
  <c r="O907" s="1"/>
  <c r="N909"/>
  <c r="O909" s="1"/>
  <c r="N911"/>
  <c r="O911" s="1"/>
  <c r="N913"/>
  <c r="O913" s="1"/>
  <c r="N915"/>
  <c r="O915" s="1"/>
  <c r="N917"/>
  <c r="O917" s="1"/>
  <c r="N919"/>
  <c r="O919" s="1"/>
  <c r="N921"/>
  <c r="O921" s="1"/>
  <c r="N923"/>
  <c r="O923" s="1"/>
  <c r="N925"/>
  <c r="O925" s="1"/>
  <c r="N927"/>
  <c r="O927" s="1"/>
  <c r="N929"/>
  <c r="O929" s="1"/>
  <c r="N931"/>
  <c r="O931" s="1"/>
  <c r="N933"/>
  <c r="O933" s="1"/>
  <c r="N935"/>
  <c r="O935" s="1"/>
  <c r="N937"/>
  <c r="O937" s="1"/>
  <c r="N939"/>
  <c r="O939" s="1"/>
  <c r="N941"/>
  <c r="O941" s="1"/>
  <c r="N943"/>
  <c r="O943" s="1"/>
  <c r="N945"/>
  <c r="O945" s="1"/>
  <c r="N947"/>
  <c r="O947" s="1"/>
  <c r="N949"/>
  <c r="O949" s="1"/>
  <c r="N951"/>
  <c r="O951" s="1"/>
  <c r="N953"/>
  <c r="O953" s="1"/>
  <c r="N955"/>
  <c r="O955" s="1"/>
  <c r="N957"/>
  <c r="O957" s="1"/>
  <c r="N959"/>
  <c r="O959" s="1"/>
  <c r="N961"/>
  <c r="O961" s="1"/>
  <c r="N963"/>
  <c r="O963" s="1"/>
  <c r="N965"/>
  <c r="O965" s="1"/>
  <c r="N967"/>
  <c r="O967" s="1"/>
  <c r="N969"/>
  <c r="O969" s="1"/>
  <c r="N971"/>
  <c r="O971" s="1"/>
  <c r="N973"/>
  <c r="O973" s="1"/>
  <c r="N975"/>
  <c r="O975" s="1"/>
  <c r="N977"/>
  <c r="O977" s="1"/>
  <c r="N979"/>
  <c r="O979" s="1"/>
  <c r="N981"/>
  <c r="O981" s="1"/>
  <c r="N983"/>
  <c r="O983" s="1"/>
  <c r="N985"/>
  <c r="O985" s="1"/>
  <c r="N987"/>
  <c r="O987" s="1"/>
  <c r="N989"/>
  <c r="O989" s="1"/>
  <c r="N991"/>
  <c r="O991" s="1"/>
  <c r="N993"/>
  <c r="O993" s="1"/>
  <c r="N995"/>
  <c r="O995" s="1"/>
  <c r="N997"/>
  <c r="O997" s="1"/>
  <c r="N999"/>
  <c r="O999" s="1"/>
  <c r="N1001"/>
  <c r="O1001" s="1"/>
  <c r="N1003"/>
  <c r="O1003" s="1"/>
  <c r="N1005"/>
  <c r="O1005" s="1"/>
  <c r="N1007"/>
  <c r="O1007" s="1"/>
  <c r="N1009"/>
  <c r="O1009" s="1"/>
  <c r="N1011"/>
  <c r="O1011" s="1"/>
  <c r="N1013"/>
  <c r="O1013" s="1"/>
  <c r="N1015"/>
  <c r="O1015" s="1"/>
  <c r="N1017"/>
  <c r="O1017" s="1"/>
  <c r="N1019"/>
  <c r="O1019" s="1"/>
  <c r="N1021"/>
  <c r="O1021" s="1"/>
  <c r="N1023"/>
  <c r="O1023" s="1"/>
  <c r="N1025"/>
  <c r="O1025" s="1"/>
  <c r="N1027"/>
  <c r="O1027" s="1"/>
  <c r="N1029"/>
  <c r="O1029" s="1"/>
  <c r="N1031"/>
  <c r="O1031" s="1"/>
  <c r="N1033"/>
  <c r="O1033" s="1"/>
  <c r="N1035"/>
  <c r="O1035" s="1"/>
  <c r="N1037"/>
  <c r="O1037" s="1"/>
  <c r="N1039"/>
  <c r="O1039" s="1"/>
  <c r="N1041"/>
  <c r="O1041" s="1"/>
  <c r="N1043"/>
  <c r="O1043" s="1"/>
  <c r="N1045"/>
  <c r="O1045" s="1"/>
  <c r="N1047"/>
  <c r="O1047" s="1"/>
  <c r="N1049"/>
  <c r="O1049" s="1"/>
  <c r="N1051"/>
  <c r="O1051" s="1"/>
  <c r="N1053"/>
  <c r="O1053" s="1"/>
  <c r="N1055"/>
  <c r="O1055" s="1"/>
  <c r="N1057"/>
  <c r="O1057" s="1"/>
  <c r="N1059"/>
  <c r="O1059" s="1"/>
  <c r="N1061"/>
  <c r="O1061" s="1"/>
  <c r="N1063"/>
  <c r="O1063" s="1"/>
  <c r="N1065"/>
  <c r="O1065" s="1"/>
  <c r="N1067"/>
  <c r="O1067" s="1"/>
  <c r="N1069"/>
  <c r="O1069" s="1"/>
  <c r="N1071"/>
  <c r="O1071" s="1"/>
  <c r="N1073"/>
  <c r="O1073" s="1"/>
  <c r="N1075"/>
  <c r="O1075" s="1"/>
  <c r="N1077"/>
  <c r="O1077" s="1"/>
  <c r="N1079"/>
  <c r="O1079" s="1"/>
  <c r="N1081"/>
  <c r="O1081" s="1"/>
  <c r="N1083"/>
  <c r="O1083" s="1"/>
  <c r="N1085"/>
  <c r="O1085" s="1"/>
  <c r="N1087"/>
  <c r="O1087" s="1"/>
  <c r="N1089"/>
  <c r="O1089" s="1"/>
  <c r="N1091"/>
  <c r="O1091" s="1"/>
  <c r="N1093"/>
  <c r="O1093" s="1"/>
  <c r="N1095"/>
  <c r="O1095" s="1"/>
  <c r="N1097"/>
  <c r="O1097" s="1"/>
  <c r="N1099"/>
  <c r="O1099" s="1"/>
  <c r="N1101"/>
  <c r="O1101" s="1"/>
  <c r="N1103"/>
  <c r="O1103" s="1"/>
  <c r="N1105"/>
  <c r="O1105" s="1"/>
  <c r="N1107"/>
  <c r="O1107" s="1"/>
  <c r="N1109"/>
  <c r="O1109" s="1"/>
  <c r="N1111"/>
  <c r="O1111" s="1"/>
  <c r="N1113"/>
  <c r="O1113" s="1"/>
  <c r="N1115"/>
  <c r="O1115" s="1"/>
  <c r="N1117"/>
  <c r="O1117" s="1"/>
  <c r="N1119"/>
  <c r="O1119" s="1"/>
  <c r="N1121"/>
  <c r="O1121" s="1"/>
  <c r="N1123"/>
  <c r="O1123" s="1"/>
  <c r="N1125"/>
  <c r="O1125" s="1"/>
  <c r="N1127"/>
  <c r="O1127" s="1"/>
  <c r="N1129"/>
  <c r="O1129" s="1"/>
  <c r="N1131"/>
  <c r="O1131" s="1"/>
  <c r="N1133"/>
  <c r="O1133" s="1"/>
  <c r="N1135"/>
  <c r="O1135" s="1"/>
  <c r="N1137"/>
  <c r="O1137" s="1"/>
  <c r="N1139"/>
  <c r="O1139" s="1"/>
  <c r="N1141"/>
  <c r="O1141" s="1"/>
  <c r="N1143"/>
  <c r="O1143" s="1"/>
  <c r="N1145"/>
  <c r="O1145" s="1"/>
  <c r="N1147"/>
  <c r="O1147" s="1"/>
  <c r="N1149"/>
  <c r="O1149" s="1"/>
  <c r="N1151"/>
  <c r="O1151" s="1"/>
  <c r="N1153"/>
  <c r="O1153" s="1"/>
  <c r="N1155"/>
  <c r="O1155" s="1"/>
  <c r="N1157"/>
  <c r="O1157" s="1"/>
  <c r="N1159"/>
  <c r="O1159" s="1"/>
  <c r="N1161"/>
  <c r="O1161" s="1"/>
  <c r="N1163"/>
  <c r="O1163" s="1"/>
  <c r="N1165"/>
  <c r="O1165" s="1"/>
  <c r="N1167"/>
  <c r="O1167" s="1"/>
  <c r="N1169"/>
  <c r="O1169" s="1"/>
  <c r="N1171"/>
  <c r="O1171" s="1"/>
  <c r="N1173"/>
  <c r="O1173" s="1"/>
  <c r="N1175"/>
  <c r="O1175" s="1"/>
  <c r="N1177"/>
  <c r="O1177" s="1"/>
  <c r="N1179"/>
  <c r="O1179" s="1"/>
  <c r="N1181"/>
  <c r="O1181" s="1"/>
  <c r="N1183"/>
  <c r="O1183" s="1"/>
  <c r="N1185"/>
  <c r="O1185" s="1"/>
  <c r="N1187"/>
  <c r="O1187" s="1"/>
  <c r="N1189"/>
  <c r="O1189" s="1"/>
  <c r="N1191"/>
  <c r="O1191" s="1"/>
  <c r="N1193"/>
  <c r="O1193" s="1"/>
  <c r="N1195"/>
  <c r="O1195" s="1"/>
  <c r="N1197"/>
  <c r="O1197" s="1"/>
  <c r="N1199"/>
  <c r="O1199" s="1"/>
  <c r="N1201"/>
  <c r="O1201" s="1"/>
  <c r="N1203"/>
  <c r="O1203" s="1"/>
  <c r="N1205"/>
  <c r="O1205" s="1"/>
  <c r="N1207"/>
  <c r="O1207" s="1"/>
  <c r="N1209"/>
  <c r="O1209" s="1"/>
  <c r="N1211"/>
  <c r="O1211" s="1"/>
  <c r="N1213"/>
  <c r="O1213" s="1"/>
  <c r="N1215"/>
  <c r="O1215" s="1"/>
  <c r="N1217"/>
  <c r="O1217" s="1"/>
  <c r="N1219"/>
  <c r="O1219" s="1"/>
  <c r="N1221"/>
  <c r="O1221" s="1"/>
  <c r="N1223"/>
  <c r="O1223" s="1"/>
  <c r="N1225"/>
  <c r="O1225" s="1"/>
  <c r="N1227"/>
  <c r="O1227" s="1"/>
  <c r="N1229"/>
  <c r="O1229" s="1"/>
  <c r="N1231"/>
  <c r="O1231" s="1"/>
  <c r="N1233"/>
  <c r="O1233" s="1"/>
  <c r="N1235"/>
  <c r="O1235" s="1"/>
  <c r="N1237"/>
  <c r="O1237" s="1"/>
  <c r="N1239"/>
  <c r="O1239" s="1"/>
  <c r="N1241"/>
  <c r="O1241" s="1"/>
  <c r="N1243"/>
  <c r="O1243" s="1"/>
  <c r="N1245"/>
  <c r="O1245" s="1"/>
  <c r="N1247"/>
  <c r="O1247" s="1"/>
  <c r="N1249"/>
  <c r="O1249" s="1"/>
  <c r="N1251"/>
  <c r="O1251" s="1"/>
  <c r="N1253"/>
  <c r="O1253" s="1"/>
  <c r="N1255"/>
  <c r="O1255" s="1"/>
  <c r="N1257"/>
  <c r="O1257" s="1"/>
  <c r="N1259"/>
  <c r="O1259" s="1"/>
  <c r="N1261"/>
  <c r="O1261" s="1"/>
  <c r="N1263"/>
  <c r="O1263" s="1"/>
  <c r="N1265"/>
  <c r="O1265" s="1"/>
  <c r="N1267"/>
  <c r="O1267" s="1"/>
  <c r="N1269"/>
  <c r="O1269" s="1"/>
  <c r="N1271"/>
  <c r="O1271" s="1"/>
  <c r="N1273"/>
  <c r="O1273" s="1"/>
  <c r="N1275"/>
  <c r="O1275" s="1"/>
  <c r="N1277"/>
  <c r="O1277" s="1"/>
  <c r="N1279"/>
  <c r="O1279" s="1"/>
  <c r="N1281"/>
  <c r="O1281" s="1"/>
  <c r="N1283"/>
  <c r="O1283" s="1"/>
  <c r="N1285"/>
  <c r="O1285" s="1"/>
  <c r="N1287"/>
  <c r="O1287" s="1"/>
  <c r="N1289"/>
  <c r="O1289" s="1"/>
  <c r="N1291"/>
  <c r="O1291" s="1"/>
  <c r="N1293"/>
  <c r="O1293" s="1"/>
  <c r="N1295"/>
  <c r="O1295" s="1"/>
  <c r="N1297"/>
  <c r="O1297" s="1"/>
  <c r="N1299"/>
  <c r="O1299" s="1"/>
  <c r="N1301"/>
  <c r="O1301" s="1"/>
  <c r="N1303"/>
  <c r="O1303" s="1"/>
  <c r="N1305"/>
  <c r="O1305" s="1"/>
  <c r="N1307"/>
  <c r="O1307" s="1"/>
  <c r="N1309"/>
  <c r="O1309" s="1"/>
  <c r="N1311"/>
  <c r="O1311" s="1"/>
  <c r="N1313"/>
  <c r="O1313" s="1"/>
  <c r="N1315"/>
  <c r="O1315" s="1"/>
  <c r="N1317"/>
  <c r="O1317" s="1"/>
  <c r="N1319"/>
  <c r="O1319" s="1"/>
  <c r="N1321"/>
  <c r="O1321" s="1"/>
  <c r="N1323"/>
  <c r="O1323" s="1"/>
  <c r="N1325"/>
  <c r="O1325" s="1"/>
  <c r="N1327"/>
  <c r="O1327" s="1"/>
  <c r="N1329"/>
  <c r="O1329" s="1"/>
  <c r="N1331"/>
  <c r="O1331" s="1"/>
  <c r="N1333"/>
  <c r="O1333" s="1"/>
  <c r="N1335"/>
  <c r="O1335" s="1"/>
  <c r="N1337"/>
  <c r="O1337" s="1"/>
  <c r="N1339"/>
  <c r="O1339" s="1"/>
  <c r="N1341"/>
  <c r="O1341" s="1"/>
  <c r="N1343"/>
  <c r="O1343" s="1"/>
  <c r="N1345"/>
  <c r="O1345" s="1"/>
  <c r="N1347"/>
  <c r="O1347" s="1"/>
  <c r="N1349"/>
  <c r="O1349" s="1"/>
  <c r="N1351"/>
  <c r="O1351" s="1"/>
  <c r="N1353"/>
  <c r="O1353" s="1"/>
  <c r="N1355"/>
  <c r="O1355" s="1"/>
  <c r="N1357"/>
  <c r="O1357" s="1"/>
  <c r="N1359"/>
  <c r="O1359" s="1"/>
  <c r="N1361"/>
  <c r="O1361" s="1"/>
  <c r="N1363"/>
  <c r="O1363" s="1"/>
  <c r="N1365"/>
  <c r="O1365" s="1"/>
  <c r="N1367"/>
  <c r="O1367" s="1"/>
  <c r="N1369"/>
  <c r="O1369" s="1"/>
  <c r="N1371"/>
  <c r="O1371" s="1"/>
  <c r="N1373"/>
  <c r="O1373" s="1"/>
  <c r="N1375"/>
  <c r="O1375" s="1"/>
  <c r="N1377"/>
  <c r="O1377" s="1"/>
  <c r="N1379"/>
  <c r="O1379" s="1"/>
  <c r="N1381"/>
  <c r="O1381" s="1"/>
  <c r="N1383"/>
  <c r="O1383" s="1"/>
  <c r="N1385"/>
  <c r="O1385" s="1"/>
  <c r="N1387"/>
  <c r="O1387" s="1"/>
  <c r="N1389"/>
  <c r="O1389" s="1"/>
  <c r="N1391"/>
  <c r="O1391" s="1"/>
  <c r="N1393"/>
  <c r="O1393" s="1"/>
  <c r="N1395"/>
  <c r="O1395" s="1"/>
  <c r="N1397"/>
  <c r="O1397" s="1"/>
  <c r="N1399"/>
  <c r="O1399" s="1"/>
  <c r="N1401"/>
  <c r="O1401" s="1"/>
  <c r="N1403"/>
  <c r="O1403" s="1"/>
  <c r="N1405"/>
  <c r="O1405" s="1"/>
  <c r="N1407"/>
  <c r="O1407" s="1"/>
  <c r="N1409"/>
  <c r="O1409" s="1"/>
  <c r="N1411"/>
  <c r="O1411" s="1"/>
  <c r="N1413"/>
  <c r="O1413" s="1"/>
  <c r="N1415"/>
  <c r="O1415" s="1"/>
  <c r="N1417"/>
  <c r="O1417" s="1"/>
  <c r="N1419"/>
  <c r="O1419" s="1"/>
  <c r="N1421"/>
  <c r="O1421" s="1"/>
  <c r="N1423"/>
  <c r="O1423" s="1"/>
  <c r="N1425"/>
  <c r="O1425" s="1"/>
  <c r="N1427"/>
  <c r="O1427" s="1"/>
  <c r="N1429"/>
  <c r="O1429" s="1"/>
  <c r="N1431"/>
  <c r="O1431" s="1"/>
  <c r="N1433"/>
  <c r="O1433" s="1"/>
  <c r="N1435"/>
  <c r="O1435" s="1"/>
  <c r="N1437"/>
  <c r="O1437" s="1"/>
  <c r="N1439"/>
  <c r="O1439" s="1"/>
  <c r="N1441"/>
  <c r="O1441" s="1"/>
  <c r="N1443"/>
  <c r="O1443" s="1"/>
  <c r="N1445"/>
  <c r="O1445" s="1"/>
  <c r="N1447"/>
  <c r="O1447" s="1"/>
  <c r="N1449"/>
  <c r="O1449" s="1"/>
  <c r="N1451"/>
  <c r="O1451" s="1"/>
  <c r="N1453"/>
  <c r="O1453" s="1"/>
  <c r="N1455"/>
  <c r="O1455" s="1"/>
  <c r="N1457"/>
  <c r="O1457" s="1"/>
  <c r="N1459"/>
  <c r="O1459" s="1"/>
  <c r="N1461"/>
  <c r="O1461" s="1"/>
  <c r="N1463"/>
  <c r="O1463" s="1"/>
  <c r="N1465"/>
  <c r="O1465" s="1"/>
  <c r="N1467"/>
  <c r="O1467" s="1"/>
  <c r="N1469"/>
  <c r="O1469" s="1"/>
  <c r="N1471"/>
  <c r="O1471" s="1"/>
  <c r="N1473"/>
  <c r="O1473" s="1"/>
  <c r="N1475"/>
  <c r="O1475" s="1"/>
  <c r="N1477"/>
  <c r="O1477" s="1"/>
  <c r="N1479"/>
  <c r="O1479" s="1"/>
  <c r="N1481"/>
  <c r="O1481" s="1"/>
  <c r="N1483"/>
  <c r="O1483" s="1"/>
  <c r="N1485"/>
  <c r="O1485" s="1"/>
  <c r="N1487"/>
  <c r="O1487" s="1"/>
  <c r="N1489"/>
  <c r="O1489" s="1"/>
  <c r="N1491"/>
  <c r="O1491" s="1"/>
  <c r="N1493"/>
  <c r="O1493" s="1"/>
  <c r="N1495"/>
  <c r="O1495" s="1"/>
  <c r="N1497"/>
  <c r="O1497" s="1"/>
  <c r="N1499"/>
  <c r="O1499" s="1"/>
  <c r="N1501"/>
  <c r="O1501" s="1"/>
  <c r="N1503"/>
  <c r="O1503" s="1"/>
  <c r="N1505"/>
  <c r="O1505" s="1"/>
  <c r="N1507"/>
  <c r="O1507" s="1"/>
  <c r="N1509"/>
  <c r="O1509" s="1"/>
  <c r="N1511"/>
  <c r="O1511" s="1"/>
  <c r="N1513"/>
  <c r="O1513" s="1"/>
  <c r="N1515"/>
  <c r="O1515" s="1"/>
  <c r="N1517"/>
  <c r="O1517" s="1"/>
  <c r="N1519"/>
  <c r="O1519" s="1"/>
  <c r="N1521"/>
  <c r="O1521" s="1"/>
  <c r="N1523"/>
  <c r="O1523" s="1"/>
  <c r="N1525"/>
  <c r="O1525" s="1"/>
  <c r="N1527"/>
  <c r="O1527" s="1"/>
  <c r="N1529"/>
  <c r="O1529" s="1"/>
  <c r="N1531"/>
  <c r="O1531" s="1"/>
  <c r="N1533"/>
  <c r="O1533" s="1"/>
  <c r="N1535"/>
  <c r="O1535" s="1"/>
  <c r="N1537"/>
  <c r="O1537" s="1"/>
  <c r="N1539"/>
  <c r="O1539" s="1"/>
  <c r="N1541"/>
  <c r="O1541" s="1"/>
  <c r="N1543"/>
  <c r="O1543" s="1"/>
  <c r="N1545"/>
  <c r="O1545" s="1"/>
  <c r="N1547"/>
  <c r="O1547" s="1"/>
  <c r="N1549"/>
  <c r="O1549" s="1"/>
  <c r="N1551"/>
  <c r="O1551" s="1"/>
  <c r="N1553"/>
  <c r="O1553" s="1"/>
  <c r="N1555"/>
  <c r="O1555" s="1"/>
  <c r="N1557"/>
  <c r="O1557" s="1"/>
  <c r="N1559"/>
  <c r="O1559" s="1"/>
  <c r="N1561"/>
  <c r="O1561" s="1"/>
  <c r="N1563"/>
  <c r="O1563" s="1"/>
  <c r="N1565"/>
  <c r="O1565" s="1"/>
  <c r="N1567"/>
  <c r="O1567" s="1"/>
  <c r="N1569"/>
  <c r="O1569" s="1"/>
  <c r="N1571"/>
  <c r="O1571" s="1"/>
  <c r="N1573"/>
  <c r="O1573" s="1"/>
  <c r="N1575"/>
  <c r="O1575" s="1"/>
  <c r="N1577"/>
  <c r="O1577" s="1"/>
  <c r="N1579"/>
  <c r="O1579" s="1"/>
  <c r="N1581"/>
  <c r="O1581" s="1"/>
  <c r="N1583"/>
  <c r="O1583" s="1"/>
  <c r="N1585"/>
  <c r="O1585" s="1"/>
  <c r="N1587"/>
  <c r="O1587" s="1"/>
  <c r="N1589"/>
  <c r="O1589" s="1"/>
  <c r="N1591"/>
  <c r="O1591" s="1"/>
  <c r="N1593"/>
  <c r="O1593" s="1"/>
  <c r="N1595"/>
  <c r="O1595" s="1"/>
  <c r="N1597"/>
  <c r="O1597" s="1"/>
  <c r="N1599"/>
  <c r="O1599" s="1"/>
  <c r="N1601"/>
  <c r="O1601" s="1"/>
  <c r="N1603"/>
  <c r="O1603" s="1"/>
  <c r="N1605"/>
  <c r="O1605" s="1"/>
  <c r="N1607"/>
  <c r="O1607" s="1"/>
  <c r="N1609"/>
  <c r="O1609" s="1"/>
  <c r="N1611"/>
  <c r="O1611" s="1"/>
  <c r="N1613"/>
  <c r="O1613" s="1"/>
  <c r="N1615"/>
  <c r="O1615" s="1"/>
  <c r="N1617"/>
  <c r="O1617" s="1"/>
  <c r="N1619"/>
  <c r="O1619" s="1"/>
  <c r="N1621"/>
  <c r="O1621" s="1"/>
  <c r="N1623"/>
  <c r="O1623" s="1"/>
  <c r="N1625"/>
  <c r="O1625" s="1"/>
  <c r="N1627"/>
  <c r="O1627" s="1"/>
  <c r="N1629"/>
  <c r="O1629" s="1"/>
  <c r="N1631"/>
  <c r="O1631" s="1"/>
  <c r="N1633"/>
  <c r="O1633" s="1"/>
  <c r="N1635"/>
  <c r="O1635" s="1"/>
  <c r="N1637"/>
  <c r="O1637" s="1"/>
  <c r="N1639"/>
  <c r="O1639" s="1"/>
  <c r="N1641"/>
  <c r="O1641" s="1"/>
  <c r="N1643"/>
  <c r="O1643" s="1"/>
  <c r="N1645"/>
  <c r="O1645" s="1"/>
  <c r="N1647"/>
  <c r="O1647" s="1"/>
  <c r="N1649"/>
  <c r="O1649" s="1"/>
  <c r="N1651"/>
  <c r="O1651" s="1"/>
  <c r="N1653"/>
  <c r="O1653" s="1"/>
  <c r="N1655"/>
  <c r="O1655" s="1"/>
  <c r="N1657"/>
  <c r="O1657" s="1"/>
  <c r="N1659"/>
  <c r="O1659" s="1"/>
  <c r="N1661"/>
  <c r="O1661" s="1"/>
  <c r="N1663"/>
  <c r="O1663" s="1"/>
  <c r="N1665"/>
  <c r="O1665" s="1"/>
  <c r="N1667"/>
  <c r="O1667" s="1"/>
  <c r="N1669"/>
  <c r="O1669" s="1"/>
  <c r="N1671"/>
  <c r="O1671" s="1"/>
  <c r="N1673"/>
  <c r="O1673" s="1"/>
  <c r="N1675"/>
  <c r="O1675" s="1"/>
  <c r="N1677"/>
  <c r="O1677" s="1"/>
  <c r="N1679"/>
  <c r="O1679" s="1"/>
  <c r="N1681"/>
  <c r="O1681" s="1"/>
  <c r="N1683"/>
  <c r="O1683" s="1"/>
  <c r="N1685"/>
  <c r="O1685" s="1"/>
  <c r="N1687"/>
  <c r="O1687" s="1"/>
  <c r="N1689"/>
  <c r="O1689" s="1"/>
  <c r="N1691"/>
  <c r="O1691" s="1"/>
  <c r="N1693"/>
  <c r="O1693" s="1"/>
  <c r="N1695"/>
  <c r="O1695" s="1"/>
  <c r="N1697"/>
  <c r="O1697" s="1"/>
  <c r="N1699"/>
  <c r="O1699" s="1"/>
  <c r="N1701"/>
  <c r="O1701" s="1"/>
  <c r="N1703"/>
  <c r="O1703" s="1"/>
  <c r="N1705"/>
  <c r="O1705" s="1"/>
  <c r="N1707"/>
  <c r="O1707" s="1"/>
  <c r="N1709"/>
  <c r="O1709" s="1"/>
  <c r="N1711"/>
  <c r="O1711" s="1"/>
  <c r="N1713"/>
  <c r="O1713" s="1"/>
  <c r="N1715"/>
  <c r="O1715" s="1"/>
  <c r="N1717"/>
  <c r="O1717" s="1"/>
  <c r="N1719"/>
  <c r="O1719" s="1"/>
  <c r="N1721"/>
  <c r="O1721" s="1"/>
  <c r="N1723"/>
  <c r="O1723" s="1"/>
  <c r="N1725"/>
  <c r="O1725" s="1"/>
  <c r="N1727"/>
  <c r="O1727" s="1"/>
  <c r="N1729"/>
  <c r="O1729" s="1"/>
  <c r="N1731"/>
  <c r="O1731" s="1"/>
  <c r="N1733"/>
  <c r="O1733" s="1"/>
  <c r="N1735"/>
  <c r="O1735" s="1"/>
  <c r="N1737"/>
  <c r="O1737" s="1"/>
  <c r="N1739"/>
  <c r="O1739" s="1"/>
  <c r="N1741"/>
  <c r="O1741" s="1"/>
  <c r="N1743"/>
  <c r="O1743" s="1"/>
  <c r="N1745"/>
  <c r="O1745" s="1"/>
  <c r="N1747"/>
  <c r="O1747" s="1"/>
  <c r="N1749"/>
  <c r="O1749" s="1"/>
  <c r="N1751"/>
  <c r="O1751" s="1"/>
  <c r="N1753"/>
  <c r="O1753" s="1"/>
  <c r="N1755"/>
  <c r="O1755" s="1"/>
  <c r="N1757"/>
  <c r="O1757" s="1"/>
  <c r="N1759"/>
  <c r="O1759" s="1"/>
  <c r="N1761"/>
  <c r="O1761" s="1"/>
  <c r="N1763"/>
  <c r="O1763" s="1"/>
  <c r="N1765"/>
  <c r="O1765" s="1"/>
  <c r="N1767"/>
  <c r="O1767" s="1"/>
  <c r="N1769"/>
  <c r="O1769" s="1"/>
  <c r="N1771"/>
  <c r="O1771" s="1"/>
  <c r="N1773"/>
  <c r="O1773" s="1"/>
  <c r="N1775"/>
  <c r="O1775" s="1"/>
  <c r="N1777"/>
  <c r="O1777" s="1"/>
  <c r="N1779"/>
  <c r="O1779" s="1"/>
  <c r="N1781"/>
  <c r="O1781" s="1"/>
  <c r="N1783"/>
  <c r="O1783" s="1"/>
  <c r="N1785"/>
  <c r="O1785" s="1"/>
  <c r="N1787"/>
  <c r="O1787" s="1"/>
  <c r="N1789"/>
  <c r="O1789" s="1"/>
  <c r="N1791"/>
  <c r="O1791" s="1"/>
  <c r="N1793"/>
  <c r="O1793" s="1"/>
  <c r="N1795"/>
  <c r="O1795" s="1"/>
  <c r="N1797"/>
  <c r="O1797" s="1"/>
  <c r="N1799"/>
  <c r="O1799" s="1"/>
  <c r="N1801"/>
  <c r="O1801" s="1"/>
  <c r="N1803"/>
  <c r="O1803" s="1"/>
  <c r="N1805"/>
  <c r="O1805" s="1"/>
  <c r="N1807"/>
  <c r="O1807" s="1"/>
  <c r="N1809"/>
  <c r="O1809" s="1"/>
  <c r="N1811"/>
  <c r="O1811" s="1"/>
  <c r="N1813"/>
  <c r="O1813" s="1"/>
  <c r="N1815"/>
  <c r="O1815" s="1"/>
  <c r="N1817"/>
  <c r="O1817" s="1"/>
  <c r="N1819"/>
  <c r="O1819" s="1"/>
  <c r="N1821"/>
  <c r="O1821" s="1"/>
  <c r="N1823"/>
  <c r="O1823" s="1"/>
  <c r="N1825"/>
  <c r="O1825" s="1"/>
  <c r="N1827"/>
  <c r="O1827" s="1"/>
  <c r="N1829"/>
  <c r="O1829" s="1"/>
  <c r="N1831"/>
  <c r="O1831" s="1"/>
  <c r="N1833"/>
  <c r="O1833" s="1"/>
  <c r="N1835"/>
  <c r="O1835" s="1"/>
  <c r="N1837"/>
  <c r="O1837" s="1"/>
  <c r="N1839"/>
  <c r="O1839" s="1"/>
  <c r="N1841"/>
  <c r="O1841" s="1"/>
  <c r="N1843"/>
  <c r="O1843" s="1"/>
  <c r="N1845"/>
  <c r="O1845" s="1"/>
  <c r="N1847"/>
  <c r="O1847" s="1"/>
  <c r="N1849"/>
  <c r="O1849" s="1"/>
  <c r="N1851"/>
  <c r="O1851" s="1"/>
  <c r="N1853"/>
  <c r="O1853" s="1"/>
  <c r="N1855"/>
  <c r="O1855" s="1"/>
  <c r="N1857"/>
  <c r="O1857" s="1"/>
  <c r="N1859"/>
  <c r="O1859" s="1"/>
  <c r="N1861"/>
  <c r="O1861" s="1"/>
  <c r="N1863"/>
  <c r="O1863" s="1"/>
  <c r="N1865"/>
  <c r="O1865" s="1"/>
  <c r="N1867"/>
  <c r="O1867" s="1"/>
  <c r="N1869"/>
  <c r="O1869" s="1"/>
  <c r="N1871"/>
  <c r="O1871" s="1"/>
  <c r="N1873"/>
  <c r="O1873" s="1"/>
  <c r="N1875"/>
  <c r="O1875" s="1"/>
  <c r="N1877"/>
  <c r="O1877" s="1"/>
  <c r="N1879"/>
  <c r="O1879" s="1"/>
  <c r="N1881"/>
  <c r="O1881" s="1"/>
  <c r="N1883"/>
  <c r="O1883" s="1"/>
  <c r="N1885"/>
  <c r="O1885" s="1"/>
  <c r="N1887"/>
  <c r="O1887" s="1"/>
  <c r="N1889"/>
  <c r="O1889" s="1"/>
  <c r="N1891"/>
  <c r="O1891" s="1"/>
  <c r="N1893"/>
  <c r="O1893" s="1"/>
  <c r="N1895"/>
  <c r="O1895" s="1"/>
  <c r="N1897"/>
  <c r="O1897" s="1"/>
  <c r="N1899"/>
  <c r="O1899" s="1"/>
  <c r="N1901"/>
  <c r="O1901" s="1"/>
  <c r="N1903"/>
  <c r="O1903" s="1"/>
  <c r="N1905"/>
  <c r="O1905" s="1"/>
  <c r="N1907"/>
  <c r="O1907" s="1"/>
  <c r="N1909"/>
  <c r="O1909" s="1"/>
  <c r="N1911"/>
  <c r="O1911" s="1"/>
  <c r="N1913"/>
  <c r="O1913" s="1"/>
  <c r="N1915"/>
  <c r="O1915" s="1"/>
  <c r="N1917"/>
  <c r="O1917" s="1"/>
  <c r="N1919"/>
  <c r="O1919" s="1"/>
  <c r="N1921"/>
  <c r="O1921" s="1"/>
  <c r="N1923"/>
  <c r="O1923" s="1"/>
  <c r="N1925"/>
  <c r="O1925" s="1"/>
  <c r="N1927"/>
  <c r="O1927" s="1"/>
  <c r="N1929"/>
  <c r="O1929" s="1"/>
  <c r="N1931"/>
  <c r="O1931" s="1"/>
  <c r="N1933"/>
  <c r="O1933" s="1"/>
  <c r="N1935"/>
  <c r="O1935" s="1"/>
  <c r="N1937"/>
  <c r="O1937" s="1"/>
  <c r="N1939"/>
  <c r="O1939" s="1"/>
  <c r="N1941"/>
  <c r="O1941" s="1"/>
  <c r="N1943"/>
  <c r="O1943" s="1"/>
  <c r="N1945"/>
  <c r="O1945" s="1"/>
  <c r="N1947"/>
  <c r="O1947" s="1"/>
  <c r="N1949"/>
  <c r="O1949" s="1"/>
  <c r="N1951"/>
  <c r="O1951" s="1"/>
  <c r="N1953"/>
  <c r="O1953" s="1"/>
  <c r="N1955"/>
  <c r="O1955" s="1"/>
  <c r="N1957"/>
  <c r="O1957" s="1"/>
  <c r="N1959"/>
  <c r="O1959" s="1"/>
  <c r="N1961"/>
  <c r="O1961" s="1"/>
  <c r="N1963"/>
  <c r="O1963" s="1"/>
  <c r="N1965"/>
  <c r="O1965" s="1"/>
  <c r="N1967"/>
  <c r="O1967" s="1"/>
  <c r="N1969"/>
  <c r="O1969" s="1"/>
  <c r="N1971"/>
  <c r="O1971" s="1"/>
  <c r="N1973"/>
  <c r="O1973" s="1"/>
  <c r="N1975"/>
  <c r="O1975" s="1"/>
  <c r="N1977"/>
  <c r="O1977" s="1"/>
  <c r="N1979"/>
  <c r="O1979" s="1"/>
  <c r="N1981"/>
  <c r="O1981" s="1"/>
  <c r="N1983"/>
  <c r="O1983" s="1"/>
  <c r="N1985"/>
  <c r="O1985" s="1"/>
  <c r="N1987"/>
  <c r="O1987" s="1"/>
  <c r="N1989"/>
  <c r="O1989" s="1"/>
  <c r="N1991"/>
  <c r="O1991" s="1"/>
  <c r="N1993"/>
  <c r="O1993" s="1"/>
  <c r="N1995"/>
  <c r="O1995" s="1"/>
  <c r="N1997"/>
  <c r="O1997" s="1"/>
  <c r="N1999"/>
  <c r="O1999" s="1"/>
  <c r="F4" i="1"/>
  <c r="F5"/>
  <c r="F6"/>
  <c r="F7"/>
  <c r="F8"/>
  <c r="F9"/>
  <c r="F3"/>
  <c r="F15" s="1"/>
  <c r="I35" i="5" l="1"/>
  <c r="O7" i="3"/>
  <c r="O153"/>
  <c r="B155" i="4" s="1"/>
  <c r="M155" i="3"/>
  <c r="N155" s="1"/>
  <c r="O155" s="1"/>
  <c r="M151"/>
  <c r="N151" s="1"/>
  <c r="M149"/>
  <c r="N149" s="1"/>
  <c r="M147"/>
  <c r="N147" s="1"/>
  <c r="M145"/>
  <c r="N145" s="1"/>
  <c r="M143"/>
  <c r="N143" s="1"/>
  <c r="M141"/>
  <c r="N141" s="1"/>
  <c r="M137"/>
  <c r="N137" s="1"/>
  <c r="M131"/>
  <c r="N131" s="1"/>
  <c r="M125"/>
  <c r="N125" s="1"/>
  <c r="M123"/>
  <c r="N123" s="1"/>
  <c r="M119"/>
  <c r="N119" s="1"/>
  <c r="O119" s="1"/>
  <c r="B121" i="4" s="1"/>
  <c r="F121" s="1"/>
  <c r="M117" i="3"/>
  <c r="N117" s="1"/>
  <c r="M115"/>
  <c r="N115" s="1"/>
  <c r="O115" s="1"/>
  <c r="B117" i="4" s="1"/>
  <c r="F117" s="1"/>
  <c r="M109" i="3"/>
  <c r="N109" s="1"/>
  <c r="M105"/>
  <c r="N105" s="1"/>
  <c r="O105" s="1"/>
  <c r="B107" i="4" s="1"/>
  <c r="F107" s="1"/>
  <c r="M101" i="3"/>
  <c r="N101" s="1"/>
  <c r="O101" s="1"/>
  <c r="B103" i="4" s="1"/>
  <c r="F103" s="1"/>
  <c r="M95" i="3"/>
  <c r="N95" s="1"/>
  <c r="O95" s="1"/>
  <c r="B97" i="4" s="1"/>
  <c r="F97" s="1"/>
  <c r="M89" i="3"/>
  <c r="N89" s="1"/>
  <c r="M83"/>
  <c r="N83" s="1"/>
  <c r="O83" s="1"/>
  <c r="M79"/>
  <c r="N79" s="1"/>
  <c r="O79" s="1"/>
  <c r="B81" i="4" s="1"/>
  <c r="F81" s="1"/>
  <c r="M75" i="3"/>
  <c r="N75" s="1"/>
  <c r="M73"/>
  <c r="N73" s="1"/>
  <c r="O73" s="1"/>
  <c r="M71"/>
  <c r="N71" s="1"/>
  <c r="O71" s="1"/>
  <c r="B73" i="4" s="1"/>
  <c r="F73" s="1"/>
  <c r="M69" i="3"/>
  <c r="N69" s="1"/>
  <c r="O69" s="1"/>
  <c r="B71" i="4" s="1"/>
  <c r="F71" s="1"/>
  <c r="M67" i="3"/>
  <c r="N67" s="1"/>
  <c r="M65"/>
  <c r="N65" s="1"/>
  <c r="O65" s="1"/>
  <c r="B67" i="4" s="1"/>
  <c r="F67" s="1"/>
  <c r="M63" i="3"/>
  <c r="N63" s="1"/>
  <c r="M61"/>
  <c r="N61" s="1"/>
  <c r="M59"/>
  <c r="N59" s="1"/>
  <c r="M53"/>
  <c r="N53" s="1"/>
  <c r="M51"/>
  <c r="N51" s="1"/>
  <c r="M49"/>
  <c r="N49" s="1"/>
  <c r="O49" s="1"/>
  <c r="B51" i="4" s="1"/>
  <c r="F51" s="1"/>
  <c r="M45" i="3"/>
  <c r="N45" s="1"/>
  <c r="O45" s="1"/>
  <c r="B47" i="4" s="1"/>
  <c r="F47" s="1"/>
  <c r="M150" i="3"/>
  <c r="N150" s="1"/>
  <c r="O150" s="1"/>
  <c r="B152" i="4" s="1"/>
  <c r="F152" s="1"/>
  <c r="M148" i="3"/>
  <c r="N148" s="1"/>
  <c r="M142"/>
  <c r="N142" s="1"/>
  <c r="O142" s="1"/>
  <c r="B144" i="4" s="1"/>
  <c r="F144" s="1"/>
  <c r="M136" i="3"/>
  <c r="N136" s="1"/>
  <c r="M124"/>
  <c r="N124" s="1"/>
  <c r="O124" s="1"/>
  <c r="B126" i="4" s="1"/>
  <c r="F126" s="1"/>
  <c r="M118" i="3"/>
  <c r="N118" s="1"/>
  <c r="M116"/>
  <c r="N116" s="1"/>
  <c r="O116" s="1"/>
  <c r="B118" i="4" s="1"/>
  <c r="F118" s="1"/>
  <c r="M114" i="3"/>
  <c r="N114" s="1"/>
  <c r="M110"/>
  <c r="N110" s="1"/>
  <c r="O110" s="1"/>
  <c r="B112" i="4" s="1"/>
  <c r="F112" s="1"/>
  <c r="M108" i="3"/>
  <c r="N108" s="1"/>
  <c r="M106"/>
  <c r="N106" s="1"/>
  <c r="O106" s="1"/>
  <c r="B108" i="4" s="1"/>
  <c r="F108" s="1"/>
  <c r="M104" i="3"/>
  <c r="N104" s="1"/>
  <c r="M100"/>
  <c r="N100" s="1"/>
  <c r="O100" s="1"/>
  <c r="B102" i="4" s="1"/>
  <c r="F102" s="1"/>
  <c r="M98" i="3"/>
  <c r="N98" s="1"/>
  <c r="M96"/>
  <c r="N96" s="1"/>
  <c r="O96" s="1"/>
  <c r="B98" i="4" s="1"/>
  <c r="F98" s="1"/>
  <c r="M90" i="3"/>
  <c r="N90" s="1"/>
  <c r="M88"/>
  <c r="N88" s="1"/>
  <c r="O88" s="1"/>
  <c r="B90" i="4" s="1"/>
  <c r="F90" s="1"/>
  <c r="M82" i="3"/>
  <c r="N82" s="1"/>
  <c r="M78"/>
  <c r="N78" s="1"/>
  <c r="O78" s="1"/>
  <c r="M72"/>
  <c r="N72" s="1"/>
  <c r="O72" s="1"/>
  <c r="O141"/>
  <c r="O151"/>
  <c r="O149"/>
  <c r="O147"/>
  <c r="O145"/>
  <c r="O143"/>
  <c r="O139"/>
  <c r="O137"/>
  <c r="O135"/>
  <c r="O133"/>
  <c r="O131"/>
  <c r="O129"/>
  <c r="O127"/>
  <c r="O125"/>
  <c r="O123"/>
  <c r="O121"/>
  <c r="O117"/>
  <c r="M18"/>
  <c r="N18" s="1"/>
  <c r="O18" s="1"/>
  <c r="O113"/>
  <c r="O111"/>
  <c r="O109"/>
  <c r="O85"/>
  <c r="O81"/>
  <c r="O87"/>
  <c r="O107"/>
  <c r="O103"/>
  <c r="O99"/>
  <c r="O97"/>
  <c r="O93"/>
  <c r="O91"/>
  <c r="O89"/>
  <c r="O2000"/>
  <c r="O1998"/>
  <c r="O1996"/>
  <c r="O1994"/>
  <c r="O1992"/>
  <c r="O1990"/>
  <c r="O1988"/>
  <c r="O1986"/>
  <c r="O1984"/>
  <c r="O1982"/>
  <c r="O1980"/>
  <c r="O1978"/>
  <c r="O1976"/>
  <c r="O1974"/>
  <c r="O1972"/>
  <c r="O1970"/>
  <c r="O1968"/>
  <c r="O1966"/>
  <c r="O1964"/>
  <c r="O1962"/>
  <c r="O1960"/>
  <c r="O1958"/>
  <c r="O1956"/>
  <c r="O1954"/>
  <c r="O1952"/>
  <c r="O1950"/>
  <c r="O1948"/>
  <c r="O1946"/>
  <c r="O1944"/>
  <c r="O1942"/>
  <c r="O1940"/>
  <c r="O1938"/>
  <c r="O1936"/>
  <c r="O1934"/>
  <c r="O1932"/>
  <c r="O1930"/>
  <c r="O1928"/>
  <c r="O1926"/>
  <c r="O1924"/>
  <c r="O1922"/>
  <c r="O1920"/>
  <c r="O1918"/>
  <c r="O1916"/>
  <c r="O1914"/>
  <c r="O1912"/>
  <c r="O1910"/>
  <c r="O1908"/>
  <c r="O1906"/>
  <c r="O1904"/>
  <c r="O1902"/>
  <c r="O1900"/>
  <c r="O1898"/>
  <c r="O1896"/>
  <c r="O1894"/>
  <c r="O1892"/>
  <c r="O1890"/>
  <c r="O1888"/>
  <c r="O1886"/>
  <c r="O1884"/>
  <c r="O1882"/>
  <c r="O1880"/>
  <c r="O1878"/>
  <c r="O1876"/>
  <c r="O1874"/>
  <c r="O1872"/>
  <c r="O1870"/>
  <c r="O1868"/>
  <c r="O1866"/>
  <c r="O1864"/>
  <c r="O1862"/>
  <c r="O1860"/>
  <c r="O1858"/>
  <c r="O1856"/>
  <c r="O1854"/>
  <c r="O1852"/>
  <c r="O1850"/>
  <c r="O1848"/>
  <c r="O1846"/>
  <c r="O1844"/>
  <c r="O1842"/>
  <c r="O1840"/>
  <c r="O1838"/>
  <c r="O1836"/>
  <c r="O1834"/>
  <c r="O1832"/>
  <c r="O1830"/>
  <c r="O1828"/>
  <c r="O1826"/>
  <c r="O1824"/>
  <c r="O1822"/>
  <c r="O1820"/>
  <c r="O1818"/>
  <c r="O1816"/>
  <c r="O1814"/>
  <c r="O1812"/>
  <c r="O1810"/>
  <c r="O1808"/>
  <c r="O1806"/>
  <c r="O1804"/>
  <c r="O1802"/>
  <c r="O1800"/>
  <c r="O1798"/>
  <c r="O1796"/>
  <c r="O1794"/>
  <c r="O1792"/>
  <c r="O1790"/>
  <c r="O1788"/>
  <c r="O1786"/>
  <c r="O1784"/>
  <c r="O1782"/>
  <c r="O1780"/>
  <c r="O1778"/>
  <c r="O1776"/>
  <c r="O1774"/>
  <c r="O1772"/>
  <c r="O1770"/>
  <c r="O1768"/>
  <c r="O1766"/>
  <c r="O1764"/>
  <c r="O1762"/>
  <c r="O1760"/>
  <c r="O1758"/>
  <c r="O1756"/>
  <c r="O1754"/>
  <c r="O1752"/>
  <c r="O1750"/>
  <c r="O1748"/>
  <c r="O1746"/>
  <c r="O1744"/>
  <c r="O1742"/>
  <c r="O1740"/>
  <c r="O1738"/>
  <c r="O1736"/>
  <c r="O1734"/>
  <c r="O1732"/>
  <c r="O1730"/>
  <c r="O1728"/>
  <c r="O1726"/>
  <c r="O1724"/>
  <c r="O1722"/>
  <c r="O1720"/>
  <c r="O1718"/>
  <c r="O1716"/>
  <c r="O1714"/>
  <c r="O1712"/>
  <c r="O1710"/>
  <c r="O1708"/>
  <c r="O1706"/>
  <c r="O1704"/>
  <c r="O1702"/>
  <c r="O1700"/>
  <c r="O162"/>
  <c r="O160"/>
  <c r="O158"/>
  <c r="O156"/>
  <c r="O154"/>
  <c r="B156" i="4" s="1"/>
  <c r="F156" s="1"/>
  <c r="O152" i="3"/>
  <c r="O148"/>
  <c r="O146"/>
  <c r="O144"/>
  <c r="O140"/>
  <c r="O138"/>
  <c r="O136"/>
  <c r="O134"/>
  <c r="O132"/>
  <c r="O130"/>
  <c r="O128"/>
  <c r="O126"/>
  <c r="O122"/>
  <c r="O120"/>
  <c r="O118"/>
  <c r="O114"/>
  <c r="O112"/>
  <c r="O108"/>
  <c r="O104"/>
  <c r="O102"/>
  <c r="O98"/>
  <c r="O94"/>
  <c r="O92"/>
  <c r="O90"/>
  <c r="O86"/>
  <c r="O84"/>
  <c r="O82"/>
  <c r="O80"/>
  <c r="O77"/>
  <c r="O75"/>
  <c r="O67"/>
  <c r="O63"/>
  <c r="O59"/>
  <c r="O1698"/>
  <c r="O1696"/>
  <c r="O1694"/>
  <c r="O1692"/>
  <c r="O1690"/>
  <c r="O1688"/>
  <c r="O1686"/>
  <c r="O1684"/>
  <c r="O1682"/>
  <c r="O1680"/>
  <c r="O1678"/>
  <c r="O1676"/>
  <c r="O1674"/>
  <c r="O1672"/>
  <c r="O1670"/>
  <c r="O1668"/>
  <c r="O1666"/>
  <c r="O1664"/>
  <c r="O1662"/>
  <c r="O1660"/>
  <c r="O1658"/>
  <c r="O1656"/>
  <c r="O1654"/>
  <c r="O1652"/>
  <c r="O1650"/>
  <c r="O1648"/>
  <c r="O1646"/>
  <c r="O1644"/>
  <c r="O1642"/>
  <c r="O1640"/>
  <c r="O1638"/>
  <c r="O1636"/>
  <c r="O1634"/>
  <c r="O1632"/>
  <c r="O1630"/>
  <c r="O1628"/>
  <c r="O1626"/>
  <c r="O1624"/>
  <c r="O1622"/>
  <c r="O1620"/>
  <c r="O1618"/>
  <c r="O1616"/>
  <c r="O1614"/>
  <c r="O1612"/>
  <c r="O1610"/>
  <c r="O1608"/>
  <c r="O1606"/>
  <c r="O1604"/>
  <c r="O1602"/>
  <c r="O1600"/>
  <c r="O1598"/>
  <c r="O1596"/>
  <c r="O1594"/>
  <c r="O1592"/>
  <c r="O1590"/>
  <c r="O1588"/>
  <c r="O1586"/>
  <c r="O1584"/>
  <c r="O1582"/>
  <c r="O1580"/>
  <c r="O1578"/>
  <c r="O1576"/>
  <c r="O1574"/>
  <c r="O1572"/>
  <c r="O1570"/>
  <c r="O1568"/>
  <c r="O1566"/>
  <c r="O1564"/>
  <c r="O1562"/>
  <c r="O1560"/>
  <c r="O1558"/>
  <c r="O1556"/>
  <c r="O1554"/>
  <c r="O1552"/>
  <c r="O1550"/>
  <c r="O1548"/>
  <c r="O1546"/>
  <c r="O1544"/>
  <c r="O1542"/>
  <c r="O1540"/>
  <c r="O1538"/>
  <c r="O1536"/>
  <c r="O1534"/>
  <c r="O1532"/>
  <c r="O1530"/>
  <c r="O1528"/>
  <c r="O1526"/>
  <c r="O1524"/>
  <c r="O1522"/>
  <c r="O1520"/>
  <c r="O1518"/>
  <c r="O1516"/>
  <c r="O1514"/>
  <c r="O1512"/>
  <c r="O1510"/>
  <c r="O1508"/>
  <c r="O1506"/>
  <c r="O1504"/>
  <c r="O1502"/>
  <c r="O1500"/>
  <c r="O1498"/>
  <c r="O1496"/>
  <c r="O1494"/>
  <c r="O1492"/>
  <c r="O1490"/>
  <c r="O1488"/>
  <c r="O1486"/>
  <c r="O1484"/>
  <c r="O1482"/>
  <c r="O1480"/>
  <c r="O1478"/>
  <c r="O1476"/>
  <c r="O1474"/>
  <c r="O1472"/>
  <c r="O1470"/>
  <c r="O1468"/>
  <c r="O1466"/>
  <c r="O1464"/>
  <c r="O1462"/>
  <c r="O1460"/>
  <c r="O1458"/>
  <c r="O1456"/>
  <c r="O1454"/>
  <c r="O1452"/>
  <c r="O1450"/>
  <c r="O1448"/>
  <c r="O1446"/>
  <c r="O1444"/>
  <c r="O1442"/>
  <c r="O1440"/>
  <c r="O1438"/>
  <c r="O1436"/>
  <c r="O1434"/>
  <c r="O1432"/>
  <c r="O1430"/>
  <c r="O1428"/>
  <c r="O1426"/>
  <c r="O1424"/>
  <c r="O1422"/>
  <c r="O1420"/>
  <c r="O1418"/>
  <c r="O1416"/>
  <c r="O1414"/>
  <c r="O1412"/>
  <c r="O1410"/>
  <c r="O1408"/>
  <c r="O1406"/>
  <c r="O1404"/>
  <c r="O1402"/>
  <c r="O1400"/>
  <c r="O1398"/>
  <c r="O1396"/>
  <c r="O1394"/>
  <c r="O1392"/>
  <c r="O1390"/>
  <c r="O1388"/>
  <c r="O1386"/>
  <c r="O1384"/>
  <c r="O1382"/>
  <c r="O1380"/>
  <c r="O1378"/>
  <c r="O1376"/>
  <c r="O1374"/>
  <c r="O1372"/>
  <c r="O1370"/>
  <c r="O1368"/>
  <c r="O1366"/>
  <c r="O1364"/>
  <c r="O1362"/>
  <c r="O1360"/>
  <c r="O1358"/>
  <c r="O1356"/>
  <c r="O1354"/>
  <c r="O1352"/>
  <c r="O1350"/>
  <c r="O1348"/>
  <c r="O1346"/>
  <c r="O1344"/>
  <c r="O1342"/>
  <c r="O1340"/>
  <c r="O1338"/>
  <c r="O1336"/>
  <c r="O1334"/>
  <c r="O1332"/>
  <c r="O1330"/>
  <c r="O1328"/>
  <c r="O1326"/>
  <c r="O1324"/>
  <c r="O1322"/>
  <c r="O1320"/>
  <c r="O1318"/>
  <c r="O1316"/>
  <c r="O1314"/>
  <c r="O1312"/>
  <c r="O1310"/>
  <c r="O1308"/>
  <c r="O1306"/>
  <c r="O1304"/>
  <c r="O1302"/>
  <c r="O1300"/>
  <c r="O1298"/>
  <c r="O1296"/>
  <c r="O1294"/>
  <c r="O1292"/>
  <c r="O1290"/>
  <c r="O1288"/>
  <c r="O1286"/>
  <c r="O1284"/>
  <c r="O1282"/>
  <c r="O1280"/>
  <c r="O1278"/>
  <c r="O1276"/>
  <c r="O1274"/>
  <c r="O1272"/>
  <c r="O1270"/>
  <c r="O1268"/>
  <c r="O1266"/>
  <c r="O1264"/>
  <c r="O1262"/>
  <c r="O1260"/>
  <c r="O1258"/>
  <c r="O1256"/>
  <c r="O1254"/>
  <c r="O1252"/>
  <c r="O1250"/>
  <c r="O1248"/>
  <c r="O1246"/>
  <c r="O1244"/>
  <c r="O1242"/>
  <c r="O1240"/>
  <c r="O1238"/>
  <c r="O1236"/>
  <c r="O1234"/>
  <c r="O1232"/>
  <c r="O1230"/>
  <c r="O1228"/>
  <c r="O1226"/>
  <c r="O1224"/>
  <c r="O1222"/>
  <c r="O1220"/>
  <c r="O1218"/>
  <c r="O1216"/>
  <c r="O1214"/>
  <c r="O1212"/>
  <c r="O1210"/>
  <c r="O1208"/>
  <c r="O1206"/>
  <c r="O1204"/>
  <c r="O1202"/>
  <c r="O1200"/>
  <c r="O1198"/>
  <c r="O1196"/>
  <c r="O1194"/>
  <c r="O1192"/>
  <c r="O1190"/>
  <c r="O1188"/>
  <c r="O1186"/>
  <c r="O1184"/>
  <c r="B1186" i="4" s="1"/>
  <c r="F1186" s="1"/>
  <c r="O1182" i="3"/>
  <c r="B1184" i="4" s="1"/>
  <c r="F1184" s="1"/>
  <c r="O1180" i="3"/>
  <c r="O1178"/>
  <c r="B1180" i="4" s="1"/>
  <c r="F1180" s="1"/>
  <c r="O1176" i="3"/>
  <c r="O1174"/>
  <c r="B1176" i="4" s="1"/>
  <c r="F1176" s="1"/>
  <c r="O1172" i="3"/>
  <c r="O1170"/>
  <c r="B1172" i="4" s="1"/>
  <c r="F1172" s="1"/>
  <c r="O1168" i="3"/>
  <c r="O1166"/>
  <c r="B1168" i="4" s="1"/>
  <c r="F1168" s="1"/>
  <c r="O1164" i="3"/>
  <c r="O1162"/>
  <c r="B1164" i="4" s="1"/>
  <c r="F1164" s="1"/>
  <c r="O1160" i="3"/>
  <c r="O1158"/>
  <c r="B1160" i="4" s="1"/>
  <c r="F1160" s="1"/>
  <c r="O1156" i="3"/>
  <c r="O1154"/>
  <c r="B1156" i="4" s="1"/>
  <c r="F1156" s="1"/>
  <c r="O1152" i="3"/>
  <c r="O1150"/>
  <c r="B1152" i="4" s="1"/>
  <c r="F1152" s="1"/>
  <c r="O1148" i="3"/>
  <c r="O1146"/>
  <c r="B1148" i="4" s="1"/>
  <c r="F1148" s="1"/>
  <c r="O1144" i="3"/>
  <c r="O1142"/>
  <c r="B1144" i="4" s="1"/>
  <c r="F1144" s="1"/>
  <c r="O1140" i="3"/>
  <c r="O1138"/>
  <c r="B1140" i="4" s="1"/>
  <c r="F1140" s="1"/>
  <c r="O1136" i="3"/>
  <c r="O1134"/>
  <c r="B1136" i="4" s="1"/>
  <c r="F1136" s="1"/>
  <c r="O1132" i="3"/>
  <c r="O1130"/>
  <c r="B1132" i="4" s="1"/>
  <c r="F1132" s="1"/>
  <c r="O1128" i="3"/>
  <c r="O1126"/>
  <c r="B1128" i="4" s="1"/>
  <c r="F1128" s="1"/>
  <c r="O1124" i="3"/>
  <c r="O1122"/>
  <c r="B1124" i="4" s="1"/>
  <c r="F1124" s="1"/>
  <c r="O1120" i="3"/>
  <c r="O1118"/>
  <c r="B1120" i="4" s="1"/>
  <c r="F1120" s="1"/>
  <c r="O1116" i="3"/>
  <c r="O1114"/>
  <c r="B1116" i="4" s="1"/>
  <c r="F1116" s="1"/>
  <c r="O1112" i="3"/>
  <c r="O1110"/>
  <c r="B1112" i="4" s="1"/>
  <c r="F1112" s="1"/>
  <c r="O1108" i="3"/>
  <c r="O1106"/>
  <c r="B1108" i="4" s="1"/>
  <c r="F1108" s="1"/>
  <c r="O1104" i="3"/>
  <c r="O1102"/>
  <c r="B1104" i="4" s="1"/>
  <c r="F1104" s="1"/>
  <c r="O1100" i="3"/>
  <c r="O1098"/>
  <c r="B1100" i="4" s="1"/>
  <c r="F1100" s="1"/>
  <c r="O1096" i="3"/>
  <c r="O1094"/>
  <c r="B1096" i="4" s="1"/>
  <c r="F1096" s="1"/>
  <c r="O1092" i="3"/>
  <c r="O1090"/>
  <c r="B1092" i="4" s="1"/>
  <c r="F1092" s="1"/>
  <c r="O1088" i="3"/>
  <c r="B1090" i="4" s="1"/>
  <c r="F1090" s="1"/>
  <c r="O1086" i="3"/>
  <c r="B1088" i="4" s="1"/>
  <c r="F1088" s="1"/>
  <c r="O1084" i="3"/>
  <c r="O1082"/>
  <c r="B1084" i="4" s="1"/>
  <c r="F1084" s="1"/>
  <c r="O1080" i="3"/>
  <c r="B1082" i="4" s="1"/>
  <c r="F1082" s="1"/>
  <c r="O1078" i="3"/>
  <c r="B1080" i="4" s="1"/>
  <c r="F1080" s="1"/>
  <c r="O1076" i="3"/>
  <c r="O1074"/>
  <c r="B1076" i="4" s="1"/>
  <c r="F1076" s="1"/>
  <c r="O1072" i="3"/>
  <c r="B1074" i="4" s="1"/>
  <c r="F1074" s="1"/>
  <c r="O1070" i="3"/>
  <c r="B1072" i="4" s="1"/>
  <c r="F1072" s="1"/>
  <c r="O1068" i="3"/>
  <c r="O1066"/>
  <c r="B1068" i="4" s="1"/>
  <c r="F1068" s="1"/>
  <c r="O1064" i="3"/>
  <c r="B1066" i="4" s="1"/>
  <c r="F1066" s="1"/>
  <c r="O1062" i="3"/>
  <c r="B1064" i="4" s="1"/>
  <c r="F1064" s="1"/>
  <c r="O1060" i="3"/>
  <c r="O1058"/>
  <c r="B1060" i="4" s="1"/>
  <c r="F1060" s="1"/>
  <c r="O1056" i="3"/>
  <c r="B1058" i="4" s="1"/>
  <c r="F1058" s="1"/>
  <c r="O1054" i="3"/>
  <c r="B1056" i="4" s="1"/>
  <c r="F1056" s="1"/>
  <c r="O1052" i="3"/>
  <c r="B1054" i="4" s="1"/>
  <c r="F1054" s="1"/>
  <c r="O1050" i="3"/>
  <c r="B1052" i="4" s="1"/>
  <c r="F1052" s="1"/>
  <c r="O1048" i="3"/>
  <c r="B1050" i="4" s="1"/>
  <c r="F1050" s="1"/>
  <c r="O1046" i="3"/>
  <c r="B1048" i="4" s="1"/>
  <c r="F1048" s="1"/>
  <c r="O1044" i="3"/>
  <c r="O1042"/>
  <c r="B1044" i="4" s="1"/>
  <c r="F1044" s="1"/>
  <c r="O1040" i="3"/>
  <c r="B1042" i="4" s="1"/>
  <c r="F1042" s="1"/>
  <c r="O1038" i="3"/>
  <c r="B1040" i="4" s="1"/>
  <c r="F1040" s="1"/>
  <c r="O1036" i="3"/>
  <c r="B1038" i="4" s="1"/>
  <c r="F1038" s="1"/>
  <c r="O1034" i="3"/>
  <c r="B1036" i="4" s="1"/>
  <c r="F1036" s="1"/>
  <c r="O1032" i="3"/>
  <c r="B1034" i="4" s="1"/>
  <c r="F1034" s="1"/>
  <c r="O1030" i="3"/>
  <c r="B1032" i="4" s="1"/>
  <c r="F1032" s="1"/>
  <c r="O1028" i="3"/>
  <c r="O1026"/>
  <c r="B1028" i="4" s="1"/>
  <c r="F1028" s="1"/>
  <c r="O1024" i="3"/>
  <c r="B1026" i="4" s="1"/>
  <c r="F1026" s="1"/>
  <c r="O1022" i="3"/>
  <c r="B1024" i="4" s="1"/>
  <c r="F1024" s="1"/>
  <c r="O1020" i="3"/>
  <c r="B1022" i="4" s="1"/>
  <c r="F1022" s="1"/>
  <c r="O1018" i="3"/>
  <c r="B1020" i="4" s="1"/>
  <c r="F1020" s="1"/>
  <c r="O1016" i="3"/>
  <c r="B1018" i="4" s="1"/>
  <c r="F1018" s="1"/>
  <c r="O1014" i="3"/>
  <c r="B1016" i="4" s="1"/>
  <c r="F1016" s="1"/>
  <c r="O1012" i="3"/>
  <c r="B1014" i="4" s="1"/>
  <c r="F1014" s="1"/>
  <c r="O1010" i="3"/>
  <c r="B1012" i="4" s="1"/>
  <c r="F1012" s="1"/>
  <c r="O1008" i="3"/>
  <c r="B1010" i="4" s="1"/>
  <c r="F1010" s="1"/>
  <c r="O1006" i="3"/>
  <c r="B1008" i="4" s="1"/>
  <c r="F1008" s="1"/>
  <c r="O1004" i="3"/>
  <c r="B1006" i="4" s="1"/>
  <c r="F1006" s="1"/>
  <c r="O1002" i="3"/>
  <c r="B1004" i="4" s="1"/>
  <c r="F1004" s="1"/>
  <c r="O1000" i="3"/>
  <c r="B1002" i="4" s="1"/>
  <c r="F1002" s="1"/>
  <c r="O998" i="3"/>
  <c r="B1000" i="4" s="1"/>
  <c r="F1000" s="1"/>
  <c r="O996" i="3"/>
  <c r="O994"/>
  <c r="B996" i="4" s="1"/>
  <c r="F996" s="1"/>
  <c r="O992" i="3"/>
  <c r="B994" i="4" s="1"/>
  <c r="F994" s="1"/>
  <c r="O990" i="3"/>
  <c r="B992" i="4" s="1"/>
  <c r="F992" s="1"/>
  <c r="O988" i="3"/>
  <c r="B990" i="4" s="1"/>
  <c r="F990" s="1"/>
  <c r="O986" i="3"/>
  <c r="B988" i="4" s="1"/>
  <c r="F988" s="1"/>
  <c r="O984" i="3"/>
  <c r="B986" i="4" s="1"/>
  <c r="F986" s="1"/>
  <c r="O982" i="3"/>
  <c r="B984" i="4" s="1"/>
  <c r="F984" s="1"/>
  <c r="O980" i="3"/>
  <c r="B982" i="4" s="1"/>
  <c r="F982" s="1"/>
  <c r="O978" i="3"/>
  <c r="B980" i="4" s="1"/>
  <c r="F980" s="1"/>
  <c r="O976" i="3"/>
  <c r="B978" i="4" s="1"/>
  <c r="F978" s="1"/>
  <c r="O974" i="3"/>
  <c r="B976" i="4" s="1"/>
  <c r="F976" s="1"/>
  <c r="O972" i="3"/>
  <c r="B974" i="4" s="1"/>
  <c r="F974" s="1"/>
  <c r="O970" i="3"/>
  <c r="B972" i="4" s="1"/>
  <c r="F972" s="1"/>
  <c r="O968" i="3"/>
  <c r="B970" i="4" s="1"/>
  <c r="F970" s="1"/>
  <c r="O966" i="3"/>
  <c r="B968" i="4" s="1"/>
  <c r="F968" s="1"/>
  <c r="O964" i="3"/>
  <c r="O962"/>
  <c r="B964" i="4" s="1"/>
  <c r="F964" s="1"/>
  <c r="O960" i="3"/>
  <c r="B962" i="4" s="1"/>
  <c r="F962" s="1"/>
  <c r="O958" i="3"/>
  <c r="B960" i="4" s="1"/>
  <c r="F960" s="1"/>
  <c r="O956" i="3"/>
  <c r="B958" i="4" s="1"/>
  <c r="F958" s="1"/>
  <c r="O954" i="3"/>
  <c r="B956" i="4" s="1"/>
  <c r="F956" s="1"/>
  <c r="O952" i="3"/>
  <c r="B954" i="4" s="1"/>
  <c r="F954" s="1"/>
  <c r="O950" i="3"/>
  <c r="B952" i="4" s="1"/>
  <c r="F952" s="1"/>
  <c r="O948" i="3"/>
  <c r="B950" i="4" s="1"/>
  <c r="F950" s="1"/>
  <c r="O946" i="3"/>
  <c r="B948" i="4" s="1"/>
  <c r="F948" s="1"/>
  <c r="O944" i="3"/>
  <c r="B946" i="4" s="1"/>
  <c r="F946" s="1"/>
  <c r="O942" i="3"/>
  <c r="B944" i="4" s="1"/>
  <c r="F944" s="1"/>
  <c r="O940" i="3"/>
  <c r="B942" i="4" s="1"/>
  <c r="F942" s="1"/>
  <c r="O938" i="3"/>
  <c r="B940" i="4" s="1"/>
  <c r="F940" s="1"/>
  <c r="O936" i="3"/>
  <c r="B938" i="4" s="1"/>
  <c r="F938" s="1"/>
  <c r="O934" i="3"/>
  <c r="B936" i="4" s="1"/>
  <c r="F936" s="1"/>
  <c r="O932" i="3"/>
  <c r="O930"/>
  <c r="B932" i="4" s="1"/>
  <c r="F932" s="1"/>
  <c r="O928" i="3"/>
  <c r="B930" i="4" s="1"/>
  <c r="F930" s="1"/>
  <c r="O926" i="3"/>
  <c r="B928" i="4" s="1"/>
  <c r="F928" s="1"/>
  <c r="O924" i="3"/>
  <c r="B926" i="4" s="1"/>
  <c r="F926" s="1"/>
  <c r="O922" i="3"/>
  <c r="B924" i="4" s="1"/>
  <c r="F924" s="1"/>
  <c r="O920" i="3"/>
  <c r="B922" i="4" s="1"/>
  <c r="F922" s="1"/>
  <c r="O918" i="3"/>
  <c r="B920" i="4" s="1"/>
  <c r="F920" s="1"/>
  <c r="O916" i="3"/>
  <c r="B918" i="4" s="1"/>
  <c r="F918" s="1"/>
  <c r="O914" i="3"/>
  <c r="B916" i="4" s="1"/>
  <c r="F916" s="1"/>
  <c r="O912" i="3"/>
  <c r="B914" i="4" s="1"/>
  <c r="F914" s="1"/>
  <c r="O910" i="3"/>
  <c r="B912" i="4" s="1"/>
  <c r="F912" s="1"/>
  <c r="O908" i="3"/>
  <c r="B910" i="4" s="1"/>
  <c r="F910" s="1"/>
  <c r="O906" i="3"/>
  <c r="B908" i="4" s="1"/>
  <c r="F908" s="1"/>
  <c r="O904" i="3"/>
  <c r="B906" i="4" s="1"/>
  <c r="F906" s="1"/>
  <c r="O902" i="3"/>
  <c r="B904" i="4" s="1"/>
  <c r="F904" s="1"/>
  <c r="O900" i="3"/>
  <c r="O898"/>
  <c r="B900" i="4" s="1"/>
  <c r="F900" s="1"/>
  <c r="O896" i="3"/>
  <c r="B898" i="4" s="1"/>
  <c r="F898" s="1"/>
  <c r="O894" i="3"/>
  <c r="B896" i="4" s="1"/>
  <c r="F896" s="1"/>
  <c r="O892" i="3"/>
  <c r="B894" i="4" s="1"/>
  <c r="F894" s="1"/>
  <c r="O890" i="3"/>
  <c r="B892" i="4" s="1"/>
  <c r="F892" s="1"/>
  <c r="O888" i="3"/>
  <c r="B890" i="4" s="1"/>
  <c r="F890" s="1"/>
  <c r="O886" i="3"/>
  <c r="B888" i="4" s="1"/>
  <c r="F888" s="1"/>
  <c r="O884" i="3"/>
  <c r="B886" i="4" s="1"/>
  <c r="F886" s="1"/>
  <c r="O882" i="3"/>
  <c r="B884" i="4" s="1"/>
  <c r="F884" s="1"/>
  <c r="O880" i="3"/>
  <c r="B882" i="4" s="1"/>
  <c r="F882" s="1"/>
  <c r="O878" i="3"/>
  <c r="B880" i="4" s="1"/>
  <c r="F880" s="1"/>
  <c r="O876" i="3"/>
  <c r="B878" i="4" s="1"/>
  <c r="F878" s="1"/>
  <c r="O874" i="3"/>
  <c r="B876" i="4" s="1"/>
  <c r="F876" s="1"/>
  <c r="O872" i="3"/>
  <c r="B874" i="4" s="1"/>
  <c r="F874" s="1"/>
  <c r="O870" i="3"/>
  <c r="B872" i="4" s="1"/>
  <c r="F872" s="1"/>
  <c r="O868" i="3"/>
  <c r="O866"/>
  <c r="B868" i="4" s="1"/>
  <c r="F868" s="1"/>
  <c r="O864" i="3"/>
  <c r="B866" i="4" s="1"/>
  <c r="F866" s="1"/>
  <c r="O862" i="3"/>
  <c r="B864" i="4" s="1"/>
  <c r="F864" s="1"/>
  <c r="O860" i="3"/>
  <c r="B862" i="4" s="1"/>
  <c r="F862" s="1"/>
  <c r="O858" i="3"/>
  <c r="B860" i="4" s="1"/>
  <c r="F860" s="1"/>
  <c r="O856" i="3"/>
  <c r="B858" i="4" s="1"/>
  <c r="F858" s="1"/>
  <c r="O854" i="3"/>
  <c r="B856" i="4" s="1"/>
  <c r="F856" s="1"/>
  <c r="O852" i="3"/>
  <c r="B854" i="4" s="1"/>
  <c r="F854" s="1"/>
  <c r="O850" i="3"/>
  <c r="B852" i="4" s="1"/>
  <c r="F852" s="1"/>
  <c r="O848" i="3"/>
  <c r="B850" i="4" s="1"/>
  <c r="F850" s="1"/>
  <c r="O846" i="3"/>
  <c r="B848" i="4" s="1"/>
  <c r="F848" s="1"/>
  <c r="O844" i="3"/>
  <c r="B846" i="4" s="1"/>
  <c r="F846" s="1"/>
  <c r="O842" i="3"/>
  <c r="B844" i="4" s="1"/>
  <c r="F844" s="1"/>
  <c r="O840" i="3"/>
  <c r="B842" i="4" s="1"/>
  <c r="F842" s="1"/>
  <c r="O838" i="3"/>
  <c r="B840" i="4" s="1"/>
  <c r="F840" s="1"/>
  <c r="O836" i="3"/>
  <c r="O834"/>
  <c r="B836" i="4" s="1"/>
  <c r="F836" s="1"/>
  <c r="O832" i="3"/>
  <c r="B834" i="4" s="1"/>
  <c r="F834" s="1"/>
  <c r="O830" i="3"/>
  <c r="B832" i="4" s="1"/>
  <c r="F832" s="1"/>
  <c r="O828" i="3"/>
  <c r="B830" i="4" s="1"/>
  <c r="F830" s="1"/>
  <c r="O826" i="3"/>
  <c r="B828" i="4" s="1"/>
  <c r="F828" s="1"/>
  <c r="O824" i="3"/>
  <c r="B826" i="4" s="1"/>
  <c r="F826" s="1"/>
  <c r="O822" i="3"/>
  <c r="B824" i="4" s="1"/>
  <c r="F824" s="1"/>
  <c r="O820" i="3"/>
  <c r="B822" i="4" s="1"/>
  <c r="F822" s="1"/>
  <c r="O818" i="3"/>
  <c r="B820" i="4" s="1"/>
  <c r="F820" s="1"/>
  <c r="O816" i="3"/>
  <c r="B818" i="4" s="1"/>
  <c r="F818" s="1"/>
  <c r="O814" i="3"/>
  <c r="B816" i="4" s="1"/>
  <c r="F816" s="1"/>
  <c r="O812" i="3"/>
  <c r="B814" i="4" s="1"/>
  <c r="F814" s="1"/>
  <c r="O810" i="3"/>
  <c r="B812" i="4" s="1"/>
  <c r="F812" s="1"/>
  <c r="O808" i="3"/>
  <c r="B810" i="4" s="1"/>
  <c r="F810" s="1"/>
  <c r="O806" i="3"/>
  <c r="B808" i="4" s="1"/>
  <c r="F808" s="1"/>
  <c r="O804" i="3"/>
  <c r="O802"/>
  <c r="B804" i="4" s="1"/>
  <c r="F804" s="1"/>
  <c r="O800" i="3"/>
  <c r="B802" i="4" s="1"/>
  <c r="F802" s="1"/>
  <c r="O798" i="3"/>
  <c r="B800" i="4" s="1"/>
  <c r="F800" s="1"/>
  <c r="O796" i="3"/>
  <c r="O794"/>
  <c r="B796" i="4" s="1"/>
  <c r="F796" s="1"/>
  <c r="O792" i="3"/>
  <c r="B794" i="4" s="1"/>
  <c r="F794" s="1"/>
  <c r="O790" i="3"/>
  <c r="B792" i="4" s="1"/>
  <c r="F792" s="1"/>
  <c r="O788" i="3"/>
  <c r="B790" i="4" s="1"/>
  <c r="F790" s="1"/>
  <c r="O786" i="3"/>
  <c r="B788" i="4" s="1"/>
  <c r="F788" s="1"/>
  <c r="O784" i="3"/>
  <c r="B786" i="4" s="1"/>
  <c r="F786" s="1"/>
  <c r="O782" i="3"/>
  <c r="B784" i="4" s="1"/>
  <c r="F784" s="1"/>
  <c r="O780" i="3"/>
  <c r="B782" i="4" s="1"/>
  <c r="F782" s="1"/>
  <c r="O778" i="3"/>
  <c r="B780" i="4" s="1"/>
  <c r="F780" s="1"/>
  <c r="O776" i="3"/>
  <c r="B778" i="4" s="1"/>
  <c r="F778" s="1"/>
  <c r="O774" i="3"/>
  <c r="B776" i="4" s="1"/>
  <c r="F776" s="1"/>
  <c r="O772" i="3"/>
  <c r="B774" i="4" s="1"/>
  <c r="F774" s="1"/>
  <c r="O770" i="3"/>
  <c r="B772" i="4" s="1"/>
  <c r="F772" s="1"/>
  <c r="O768" i="3"/>
  <c r="B770" i="4" s="1"/>
  <c r="F770" s="1"/>
  <c r="O766" i="3"/>
  <c r="B768" i="4" s="1"/>
  <c r="F768" s="1"/>
  <c r="O764" i="3"/>
  <c r="B766" i="4" s="1"/>
  <c r="F766" s="1"/>
  <c r="O762" i="3"/>
  <c r="B764" i="4" s="1"/>
  <c r="F764" s="1"/>
  <c r="O760" i="3"/>
  <c r="B762" i="4" s="1"/>
  <c r="F762" s="1"/>
  <c r="O758" i="3"/>
  <c r="B760" i="4" s="1"/>
  <c r="F760" s="1"/>
  <c r="O756" i="3"/>
  <c r="B758" i="4" s="1"/>
  <c r="F758" s="1"/>
  <c r="O754" i="3"/>
  <c r="B756" i="4" s="1"/>
  <c r="F756" s="1"/>
  <c r="O752" i="3"/>
  <c r="B754" i="4" s="1"/>
  <c r="F754" s="1"/>
  <c r="O750" i="3"/>
  <c r="B752" i="4" s="1"/>
  <c r="F752" s="1"/>
  <c r="O748" i="3"/>
  <c r="B750" i="4" s="1"/>
  <c r="F750" s="1"/>
  <c r="O746" i="3"/>
  <c r="B748" i="4" s="1"/>
  <c r="F748" s="1"/>
  <c r="O744" i="3"/>
  <c r="B746" i="4" s="1"/>
  <c r="F746" s="1"/>
  <c r="O742" i="3"/>
  <c r="B744" i="4" s="1"/>
  <c r="F744" s="1"/>
  <c r="O740" i="3"/>
  <c r="B742" i="4" s="1"/>
  <c r="F742" s="1"/>
  <c r="O738" i="3"/>
  <c r="B740" i="4" s="1"/>
  <c r="F740" s="1"/>
  <c r="O736" i="3"/>
  <c r="B738" i="4" s="1"/>
  <c r="F738" s="1"/>
  <c r="O734" i="3"/>
  <c r="B736" i="4" s="1"/>
  <c r="F736" s="1"/>
  <c r="O732" i="3"/>
  <c r="B734" i="4" s="1"/>
  <c r="F734" s="1"/>
  <c r="O730" i="3"/>
  <c r="B732" i="4" s="1"/>
  <c r="F732" s="1"/>
  <c r="O728" i="3"/>
  <c r="B730" i="4" s="1"/>
  <c r="F730" s="1"/>
  <c r="O726" i="3"/>
  <c r="B728" i="4" s="1"/>
  <c r="F728" s="1"/>
  <c r="O724" i="3"/>
  <c r="B726" i="4" s="1"/>
  <c r="F726" s="1"/>
  <c r="O722" i="3"/>
  <c r="B724" i="4" s="1"/>
  <c r="F724" s="1"/>
  <c r="O720" i="3"/>
  <c r="B722" i="4" s="1"/>
  <c r="F722" s="1"/>
  <c r="O718" i="3"/>
  <c r="B720" i="4" s="1"/>
  <c r="F720" s="1"/>
  <c r="O716" i="3"/>
  <c r="B718" i="4" s="1"/>
  <c r="F718" s="1"/>
  <c r="O714" i="3"/>
  <c r="B716" i="4" s="1"/>
  <c r="F716" s="1"/>
  <c r="O712" i="3"/>
  <c r="B714" i="4" s="1"/>
  <c r="F714" s="1"/>
  <c r="O710" i="3"/>
  <c r="B712" i="4" s="1"/>
  <c r="F712" s="1"/>
  <c r="O708" i="3"/>
  <c r="B710" i="4" s="1"/>
  <c r="F710" s="1"/>
  <c r="O706" i="3"/>
  <c r="B708" i="4" s="1"/>
  <c r="F708" s="1"/>
  <c r="O704" i="3"/>
  <c r="B706" i="4" s="1"/>
  <c r="F706" s="1"/>
  <c r="O702" i="3"/>
  <c r="B704" i="4" s="1"/>
  <c r="F704" s="1"/>
  <c r="O700" i="3"/>
  <c r="B702" i="4" s="1"/>
  <c r="F702" s="1"/>
  <c r="O698" i="3"/>
  <c r="B700" i="4" s="1"/>
  <c r="F700" s="1"/>
  <c r="O696" i="3"/>
  <c r="B698" i="4" s="1"/>
  <c r="F698" s="1"/>
  <c r="O694" i="3"/>
  <c r="B696" i="4" s="1"/>
  <c r="F696" s="1"/>
  <c r="O692" i="3"/>
  <c r="B694" i="4" s="1"/>
  <c r="F694" s="1"/>
  <c r="O690" i="3"/>
  <c r="B692" i="4" s="1"/>
  <c r="F692" s="1"/>
  <c r="O688" i="3"/>
  <c r="B690" i="4" s="1"/>
  <c r="F690" s="1"/>
  <c r="O686" i="3"/>
  <c r="B688" i="4" s="1"/>
  <c r="F688" s="1"/>
  <c r="O684" i="3"/>
  <c r="B686" i="4" s="1"/>
  <c r="F686" s="1"/>
  <c r="O682" i="3"/>
  <c r="B684" i="4" s="1"/>
  <c r="F684" s="1"/>
  <c r="O680" i="3"/>
  <c r="B682" i="4" s="1"/>
  <c r="F682" s="1"/>
  <c r="O678" i="3"/>
  <c r="B680" i="4" s="1"/>
  <c r="F680" s="1"/>
  <c r="O676" i="3"/>
  <c r="B678" i="4" s="1"/>
  <c r="F678" s="1"/>
  <c r="O674" i="3"/>
  <c r="B676" i="4" s="1"/>
  <c r="F676" s="1"/>
  <c r="O672" i="3"/>
  <c r="B674" i="4" s="1"/>
  <c r="F674" s="1"/>
  <c r="O670" i="3"/>
  <c r="B672" i="4" s="1"/>
  <c r="F672" s="1"/>
  <c r="O668" i="3"/>
  <c r="O666"/>
  <c r="B668" i="4" s="1"/>
  <c r="F668" s="1"/>
  <c r="O664" i="3"/>
  <c r="B666" i="4" s="1"/>
  <c r="F666" s="1"/>
  <c r="O662" i="3"/>
  <c r="B664" i="4" s="1"/>
  <c r="F664" s="1"/>
  <c r="O660" i="3"/>
  <c r="B662" i="4" s="1"/>
  <c r="F662" s="1"/>
  <c r="O658" i="3"/>
  <c r="B660" i="4" s="1"/>
  <c r="F660" s="1"/>
  <c r="O656" i="3"/>
  <c r="B658" i="4" s="1"/>
  <c r="F658" s="1"/>
  <c r="O654" i="3"/>
  <c r="B656" i="4" s="1"/>
  <c r="F656" s="1"/>
  <c r="O652" i="3"/>
  <c r="B654" i="4" s="1"/>
  <c r="F654" s="1"/>
  <c r="O650" i="3"/>
  <c r="B652" i="4" s="1"/>
  <c r="F652" s="1"/>
  <c r="O648" i="3"/>
  <c r="B650" i="4" s="1"/>
  <c r="F650" s="1"/>
  <c r="O646" i="3"/>
  <c r="B648" i="4" s="1"/>
  <c r="F648" s="1"/>
  <c r="O644" i="3"/>
  <c r="B646" i="4" s="1"/>
  <c r="F646" s="1"/>
  <c r="O642" i="3"/>
  <c r="B644" i="4" s="1"/>
  <c r="F644" s="1"/>
  <c r="O640" i="3"/>
  <c r="B642" i="4" s="1"/>
  <c r="F642" s="1"/>
  <c r="O638" i="3"/>
  <c r="B640" i="4" s="1"/>
  <c r="F640" s="1"/>
  <c r="O636" i="3"/>
  <c r="B638" i="4" s="1"/>
  <c r="F638" s="1"/>
  <c r="O634" i="3"/>
  <c r="B636" i="4" s="1"/>
  <c r="F636" s="1"/>
  <c r="O632" i="3"/>
  <c r="B634" i="4" s="1"/>
  <c r="F634" s="1"/>
  <c r="O630" i="3"/>
  <c r="B632" i="4" s="1"/>
  <c r="F632" s="1"/>
  <c r="O628" i="3"/>
  <c r="B630" i="4" s="1"/>
  <c r="F630" s="1"/>
  <c r="O626" i="3"/>
  <c r="B628" i="4" s="1"/>
  <c r="F628" s="1"/>
  <c r="O624" i="3"/>
  <c r="B626" i="4" s="1"/>
  <c r="F626" s="1"/>
  <c r="O622" i="3"/>
  <c r="B624" i="4" s="1"/>
  <c r="F624" s="1"/>
  <c r="O620" i="3"/>
  <c r="B622" i="4" s="1"/>
  <c r="F622" s="1"/>
  <c r="O618" i="3"/>
  <c r="B620" i="4" s="1"/>
  <c r="F620" s="1"/>
  <c r="O616" i="3"/>
  <c r="B618" i="4" s="1"/>
  <c r="F618" s="1"/>
  <c r="O614" i="3"/>
  <c r="B616" i="4" s="1"/>
  <c r="F616" s="1"/>
  <c r="O612" i="3"/>
  <c r="B614" i="4" s="1"/>
  <c r="F614" s="1"/>
  <c r="O610" i="3"/>
  <c r="B612" i="4" s="1"/>
  <c r="F612" s="1"/>
  <c r="O608" i="3"/>
  <c r="B610" i="4" s="1"/>
  <c r="F610" s="1"/>
  <c r="O606" i="3"/>
  <c r="B608" i="4" s="1"/>
  <c r="F608" s="1"/>
  <c r="O604" i="3"/>
  <c r="B606" i="4" s="1"/>
  <c r="F606" s="1"/>
  <c r="O602" i="3"/>
  <c r="B604" i="4" s="1"/>
  <c r="F604" s="1"/>
  <c r="O600" i="3"/>
  <c r="B602" i="4" s="1"/>
  <c r="F602" s="1"/>
  <c r="O598" i="3"/>
  <c r="B600" i="4" s="1"/>
  <c r="F600" s="1"/>
  <c r="O596" i="3"/>
  <c r="B598" i="4" s="1"/>
  <c r="F598" s="1"/>
  <c r="O594" i="3"/>
  <c r="B596" i="4" s="1"/>
  <c r="F596" s="1"/>
  <c r="O592" i="3"/>
  <c r="B594" i="4" s="1"/>
  <c r="F594" s="1"/>
  <c r="O590" i="3"/>
  <c r="B592" i="4" s="1"/>
  <c r="F592" s="1"/>
  <c r="O588" i="3"/>
  <c r="B590" i="4" s="1"/>
  <c r="F590" s="1"/>
  <c r="O586" i="3"/>
  <c r="B588" i="4" s="1"/>
  <c r="F588" s="1"/>
  <c r="O584" i="3"/>
  <c r="B586" i="4" s="1"/>
  <c r="F586" s="1"/>
  <c r="O582" i="3"/>
  <c r="B584" i="4" s="1"/>
  <c r="F584" s="1"/>
  <c r="O580" i="3"/>
  <c r="B582" i="4" s="1"/>
  <c r="F582" s="1"/>
  <c r="O578" i="3"/>
  <c r="B580" i="4" s="1"/>
  <c r="F580" s="1"/>
  <c r="O576" i="3"/>
  <c r="B578" i="4" s="1"/>
  <c r="F578" s="1"/>
  <c r="O574" i="3"/>
  <c r="B576" i="4" s="1"/>
  <c r="F576" s="1"/>
  <c r="O572" i="3"/>
  <c r="B574" i="4" s="1"/>
  <c r="F574" s="1"/>
  <c r="O570" i="3"/>
  <c r="B572" i="4" s="1"/>
  <c r="F572" s="1"/>
  <c r="O568" i="3"/>
  <c r="B570" i="4" s="1"/>
  <c r="F570" s="1"/>
  <c r="O566" i="3"/>
  <c r="B568" i="4" s="1"/>
  <c r="F568" s="1"/>
  <c r="O564" i="3"/>
  <c r="B566" i="4" s="1"/>
  <c r="F566" s="1"/>
  <c r="O562" i="3"/>
  <c r="B564" i="4" s="1"/>
  <c r="F564" s="1"/>
  <c r="O560" i="3"/>
  <c r="B562" i="4" s="1"/>
  <c r="F562" s="1"/>
  <c r="O558" i="3"/>
  <c r="B560" i="4" s="1"/>
  <c r="F560" s="1"/>
  <c r="O556" i="3"/>
  <c r="B558" i="4" s="1"/>
  <c r="F558" s="1"/>
  <c r="O554" i="3"/>
  <c r="B556" i="4" s="1"/>
  <c r="F556" s="1"/>
  <c r="O552" i="3"/>
  <c r="B554" i="4" s="1"/>
  <c r="F554" s="1"/>
  <c r="O550" i="3"/>
  <c r="B552" i="4" s="1"/>
  <c r="F552" s="1"/>
  <c r="O548" i="3"/>
  <c r="B550" i="4" s="1"/>
  <c r="F550" s="1"/>
  <c r="O546" i="3"/>
  <c r="B548" i="4" s="1"/>
  <c r="F548" s="1"/>
  <c r="O544" i="3"/>
  <c r="B546" i="4" s="1"/>
  <c r="F546" s="1"/>
  <c r="O542" i="3"/>
  <c r="B544" i="4" s="1"/>
  <c r="F544" s="1"/>
  <c r="O540" i="3"/>
  <c r="B542" i="4" s="1"/>
  <c r="F542" s="1"/>
  <c r="O538" i="3"/>
  <c r="B540" i="4" s="1"/>
  <c r="F540" s="1"/>
  <c r="O536" i="3"/>
  <c r="B538" i="4" s="1"/>
  <c r="F538" s="1"/>
  <c r="O534" i="3"/>
  <c r="B536" i="4" s="1"/>
  <c r="F536" s="1"/>
  <c r="O532" i="3"/>
  <c r="B534" i="4" s="1"/>
  <c r="F534" s="1"/>
  <c r="O530" i="3"/>
  <c r="B532" i="4" s="1"/>
  <c r="F532" s="1"/>
  <c r="O528" i="3"/>
  <c r="B530" i="4" s="1"/>
  <c r="F530" s="1"/>
  <c r="O526" i="3"/>
  <c r="B528" i="4" s="1"/>
  <c r="F528" s="1"/>
  <c r="O524" i="3"/>
  <c r="O522"/>
  <c r="B524" i="4" s="1"/>
  <c r="F524" s="1"/>
  <c r="O520" i="3"/>
  <c r="B522" i="4" s="1"/>
  <c r="F522" s="1"/>
  <c r="O518" i="3"/>
  <c r="B520" i="4" s="1"/>
  <c r="F520" s="1"/>
  <c r="O516" i="3"/>
  <c r="B518" i="4" s="1"/>
  <c r="F518" s="1"/>
  <c r="O514" i="3"/>
  <c r="B516" i="4" s="1"/>
  <c r="F516" s="1"/>
  <c r="O512" i="3"/>
  <c r="O510"/>
  <c r="B512" i="4" s="1"/>
  <c r="F512" s="1"/>
  <c r="O508" i="3"/>
  <c r="B510" i="4" s="1"/>
  <c r="F510" s="1"/>
  <c r="O506" i="3"/>
  <c r="B508" i="4" s="1"/>
  <c r="F508" s="1"/>
  <c r="O504" i="3"/>
  <c r="B506" i="4" s="1"/>
  <c r="F506" s="1"/>
  <c r="O502" i="3"/>
  <c r="B504" i="4" s="1"/>
  <c r="F504" s="1"/>
  <c r="O500" i="3"/>
  <c r="B502" i="4" s="1"/>
  <c r="F502" s="1"/>
  <c r="O498" i="3"/>
  <c r="B500" i="4" s="1"/>
  <c r="F500" s="1"/>
  <c r="O496" i="3"/>
  <c r="B498" i="4" s="1"/>
  <c r="F498" s="1"/>
  <c r="O494" i="3"/>
  <c r="B496" i="4" s="1"/>
  <c r="F496" s="1"/>
  <c r="O492" i="3"/>
  <c r="B494" i="4" s="1"/>
  <c r="F494" s="1"/>
  <c r="O490" i="3"/>
  <c r="B492" i="4" s="1"/>
  <c r="F492" s="1"/>
  <c r="O488" i="3"/>
  <c r="B490" i="4" s="1"/>
  <c r="F490" s="1"/>
  <c r="O486" i="3"/>
  <c r="B488" i="4" s="1"/>
  <c r="F488" s="1"/>
  <c r="O484" i="3"/>
  <c r="B486" i="4" s="1"/>
  <c r="F486" s="1"/>
  <c r="O482" i="3"/>
  <c r="B484" i="4" s="1"/>
  <c r="F484" s="1"/>
  <c r="O480" i="3"/>
  <c r="B482" i="4" s="1"/>
  <c r="F482" s="1"/>
  <c r="O478" i="3"/>
  <c r="B480" i="4" s="1"/>
  <c r="F480" s="1"/>
  <c r="O476" i="3"/>
  <c r="B478" i="4" s="1"/>
  <c r="F478" s="1"/>
  <c r="O474" i="3"/>
  <c r="B476" i="4" s="1"/>
  <c r="F476" s="1"/>
  <c r="O472" i="3"/>
  <c r="B474" i="4" s="1"/>
  <c r="F474" s="1"/>
  <c r="O470" i="3"/>
  <c r="B472" i="4" s="1"/>
  <c r="F472" s="1"/>
  <c r="O468" i="3"/>
  <c r="B470" i="4" s="1"/>
  <c r="F470" s="1"/>
  <c r="O466" i="3"/>
  <c r="B468" i="4" s="1"/>
  <c r="F468" s="1"/>
  <c r="O464" i="3"/>
  <c r="B466" i="4" s="1"/>
  <c r="F466" s="1"/>
  <c r="O462" i="3"/>
  <c r="B464" i="4" s="1"/>
  <c r="F464" s="1"/>
  <c r="O460" i="3"/>
  <c r="B462" i="4" s="1"/>
  <c r="F462" s="1"/>
  <c r="O458" i="3"/>
  <c r="B460" i="4" s="1"/>
  <c r="F460" s="1"/>
  <c r="O456" i="3"/>
  <c r="B458" i="4" s="1"/>
  <c r="F458" s="1"/>
  <c r="O454" i="3"/>
  <c r="B456" i="4" s="1"/>
  <c r="F456" s="1"/>
  <c r="O452" i="3"/>
  <c r="B454" i="4" s="1"/>
  <c r="F454" s="1"/>
  <c r="O450" i="3"/>
  <c r="B452" i="4" s="1"/>
  <c r="F452" s="1"/>
  <c r="O448" i="3"/>
  <c r="B450" i="4" s="1"/>
  <c r="F450" s="1"/>
  <c r="O446" i="3"/>
  <c r="B448" i="4" s="1"/>
  <c r="F448" s="1"/>
  <c r="O444" i="3"/>
  <c r="B446" i="4" s="1"/>
  <c r="F446" s="1"/>
  <c r="O442" i="3"/>
  <c r="B444" i="4" s="1"/>
  <c r="F444" s="1"/>
  <c r="O440" i="3"/>
  <c r="B442" i="4" s="1"/>
  <c r="F442" s="1"/>
  <c r="O438" i="3"/>
  <c r="B440" i="4" s="1"/>
  <c r="F440" s="1"/>
  <c r="O436" i="3"/>
  <c r="B438" i="4" s="1"/>
  <c r="F438" s="1"/>
  <c r="O434" i="3"/>
  <c r="B436" i="4" s="1"/>
  <c r="F436" s="1"/>
  <c r="O432" i="3"/>
  <c r="B434" i="4" s="1"/>
  <c r="F434" s="1"/>
  <c r="O430" i="3"/>
  <c r="B432" i="4" s="1"/>
  <c r="F432" s="1"/>
  <c r="O428" i="3"/>
  <c r="B430" i="4" s="1"/>
  <c r="F430" s="1"/>
  <c r="O426" i="3"/>
  <c r="B428" i="4" s="1"/>
  <c r="F428" s="1"/>
  <c r="O424" i="3"/>
  <c r="B426" i="4" s="1"/>
  <c r="F426" s="1"/>
  <c r="O422" i="3"/>
  <c r="B424" i="4" s="1"/>
  <c r="F424" s="1"/>
  <c r="O420" i="3"/>
  <c r="B422" i="4" s="1"/>
  <c r="F422" s="1"/>
  <c r="O418" i="3"/>
  <c r="B420" i="4" s="1"/>
  <c r="F420" s="1"/>
  <c r="O416" i="3"/>
  <c r="B418" i="4" s="1"/>
  <c r="F418" s="1"/>
  <c r="O414" i="3"/>
  <c r="B416" i="4" s="1"/>
  <c r="F416" s="1"/>
  <c r="O412" i="3"/>
  <c r="B414" i="4" s="1"/>
  <c r="F414" s="1"/>
  <c r="O410" i="3"/>
  <c r="B412" i="4" s="1"/>
  <c r="F412" s="1"/>
  <c r="O408" i="3"/>
  <c r="B410" i="4" s="1"/>
  <c r="F410" s="1"/>
  <c r="O406" i="3"/>
  <c r="B408" i="4" s="1"/>
  <c r="F408" s="1"/>
  <c r="O404" i="3"/>
  <c r="B406" i="4" s="1"/>
  <c r="F406" s="1"/>
  <c r="O402" i="3"/>
  <c r="B404" i="4" s="1"/>
  <c r="F404" s="1"/>
  <c r="O400" i="3"/>
  <c r="B402" i="4" s="1"/>
  <c r="F402" s="1"/>
  <c r="O398" i="3"/>
  <c r="B400" i="4" s="1"/>
  <c r="F400" s="1"/>
  <c r="O396" i="3"/>
  <c r="B398" i="4" s="1"/>
  <c r="F398" s="1"/>
  <c r="O394" i="3"/>
  <c r="B396" i="4" s="1"/>
  <c r="F396" s="1"/>
  <c r="O392" i="3"/>
  <c r="B394" i="4" s="1"/>
  <c r="F394" s="1"/>
  <c r="O390" i="3"/>
  <c r="B392" i="4" s="1"/>
  <c r="F392" s="1"/>
  <c r="O388" i="3"/>
  <c r="B390" i="4" s="1"/>
  <c r="F390" s="1"/>
  <c r="O386" i="3"/>
  <c r="B388" i="4" s="1"/>
  <c r="F388" s="1"/>
  <c r="O384" i="3"/>
  <c r="B386" i="4" s="1"/>
  <c r="F386" s="1"/>
  <c r="O382" i="3"/>
  <c r="B384" i="4" s="1"/>
  <c r="F384" s="1"/>
  <c r="O380" i="3"/>
  <c r="B382" i="4" s="1"/>
  <c r="F382" s="1"/>
  <c r="O378" i="3"/>
  <c r="B380" i="4" s="1"/>
  <c r="F380" s="1"/>
  <c r="O376" i="3"/>
  <c r="B378" i="4" s="1"/>
  <c r="F378" s="1"/>
  <c r="O374" i="3"/>
  <c r="B376" i="4" s="1"/>
  <c r="F376" s="1"/>
  <c r="O372" i="3"/>
  <c r="B374" i="4" s="1"/>
  <c r="F374" s="1"/>
  <c r="O370" i="3"/>
  <c r="B372" i="4" s="1"/>
  <c r="F372" s="1"/>
  <c r="O368" i="3"/>
  <c r="B370" i="4" s="1"/>
  <c r="F370" s="1"/>
  <c r="O366" i="3"/>
  <c r="B368" i="4" s="1"/>
  <c r="F368" s="1"/>
  <c r="O364" i="3"/>
  <c r="B366" i="4" s="1"/>
  <c r="F366" s="1"/>
  <c r="O362" i="3"/>
  <c r="B364" i="4" s="1"/>
  <c r="F364" s="1"/>
  <c r="O360" i="3"/>
  <c r="B362" i="4" s="1"/>
  <c r="F362" s="1"/>
  <c r="O358" i="3"/>
  <c r="B360" i="4" s="1"/>
  <c r="F360" s="1"/>
  <c r="O356" i="3"/>
  <c r="B358" i="4" s="1"/>
  <c r="F358" s="1"/>
  <c r="O354" i="3"/>
  <c r="B356" i="4" s="1"/>
  <c r="F356" s="1"/>
  <c r="O352" i="3"/>
  <c r="B354" i="4" s="1"/>
  <c r="F354" s="1"/>
  <c r="O350" i="3"/>
  <c r="B352" i="4" s="1"/>
  <c r="F352" s="1"/>
  <c r="O348" i="3"/>
  <c r="B350" i="4" s="1"/>
  <c r="F350" s="1"/>
  <c r="O346" i="3"/>
  <c r="B348" i="4" s="1"/>
  <c r="F348" s="1"/>
  <c r="O344" i="3"/>
  <c r="B346" i="4" s="1"/>
  <c r="F346" s="1"/>
  <c r="O342" i="3"/>
  <c r="B344" i="4" s="1"/>
  <c r="F344" s="1"/>
  <c r="O340" i="3"/>
  <c r="B342" i="4" s="1"/>
  <c r="F342" s="1"/>
  <c r="O338" i="3"/>
  <c r="B340" i="4" s="1"/>
  <c r="F340" s="1"/>
  <c r="O336" i="3"/>
  <c r="B338" i="4" s="1"/>
  <c r="F338" s="1"/>
  <c r="O334" i="3"/>
  <c r="B336" i="4" s="1"/>
  <c r="F336" s="1"/>
  <c r="O332" i="3"/>
  <c r="B334" i="4" s="1"/>
  <c r="F334" s="1"/>
  <c r="O330" i="3"/>
  <c r="B332" i="4" s="1"/>
  <c r="F332" s="1"/>
  <c r="O328" i="3"/>
  <c r="B330" i="4" s="1"/>
  <c r="F330" s="1"/>
  <c r="O326" i="3"/>
  <c r="B328" i="4" s="1"/>
  <c r="F328" s="1"/>
  <c r="O324" i="3"/>
  <c r="B326" i="4" s="1"/>
  <c r="F326" s="1"/>
  <c r="O322" i="3"/>
  <c r="B324" i="4" s="1"/>
  <c r="F324" s="1"/>
  <c r="O320" i="3"/>
  <c r="B322" i="4" s="1"/>
  <c r="F322" s="1"/>
  <c r="O318" i="3"/>
  <c r="B320" i="4" s="1"/>
  <c r="F320" s="1"/>
  <c r="O316" i="3"/>
  <c r="B318" i="4" s="1"/>
  <c r="F318" s="1"/>
  <c r="O314" i="3"/>
  <c r="B316" i="4" s="1"/>
  <c r="F316" s="1"/>
  <c r="O312" i="3"/>
  <c r="B314" i="4" s="1"/>
  <c r="F314" s="1"/>
  <c r="O310" i="3"/>
  <c r="B312" i="4" s="1"/>
  <c r="F312" s="1"/>
  <c r="O308" i="3"/>
  <c r="B310" i="4" s="1"/>
  <c r="F310" s="1"/>
  <c r="O306" i="3"/>
  <c r="B308" i="4" s="1"/>
  <c r="F308" s="1"/>
  <c r="O304" i="3"/>
  <c r="B306" i="4" s="1"/>
  <c r="F306" s="1"/>
  <c r="O302" i="3"/>
  <c r="B304" i="4" s="1"/>
  <c r="F304" s="1"/>
  <c r="O300" i="3"/>
  <c r="B302" i="4" s="1"/>
  <c r="F302" s="1"/>
  <c r="O298" i="3"/>
  <c r="B300" i="4" s="1"/>
  <c r="F300" s="1"/>
  <c r="O296" i="3"/>
  <c r="B298" i="4" s="1"/>
  <c r="F298" s="1"/>
  <c r="O294" i="3"/>
  <c r="B296" i="4" s="1"/>
  <c r="F296" s="1"/>
  <c r="O292" i="3"/>
  <c r="B294" i="4" s="1"/>
  <c r="F294" s="1"/>
  <c r="O290" i="3"/>
  <c r="B292" i="4" s="1"/>
  <c r="F292" s="1"/>
  <c r="O288" i="3"/>
  <c r="B290" i="4" s="1"/>
  <c r="F290" s="1"/>
  <c r="O286" i="3"/>
  <c r="B288" i="4" s="1"/>
  <c r="F288" s="1"/>
  <c r="O284" i="3"/>
  <c r="B286" i="4" s="1"/>
  <c r="F286" s="1"/>
  <c r="O282" i="3"/>
  <c r="B284" i="4" s="1"/>
  <c r="F284" s="1"/>
  <c r="O280" i="3"/>
  <c r="B282" i="4" s="1"/>
  <c r="F282" s="1"/>
  <c r="O278" i="3"/>
  <c r="B280" i="4" s="1"/>
  <c r="F280" s="1"/>
  <c r="O276" i="3"/>
  <c r="B278" i="4" s="1"/>
  <c r="F278" s="1"/>
  <c r="O274" i="3"/>
  <c r="B276" i="4" s="1"/>
  <c r="F276" s="1"/>
  <c r="O272" i="3"/>
  <c r="B274" i="4" s="1"/>
  <c r="F274" s="1"/>
  <c r="O270" i="3"/>
  <c r="B272" i="4" s="1"/>
  <c r="F272" s="1"/>
  <c r="O268" i="3"/>
  <c r="B270" i="4" s="1"/>
  <c r="F270" s="1"/>
  <c r="O266" i="3"/>
  <c r="B268" i="4" s="1"/>
  <c r="F268" s="1"/>
  <c r="O264" i="3"/>
  <c r="B266" i="4" s="1"/>
  <c r="F266" s="1"/>
  <c r="O262" i="3"/>
  <c r="B264" i="4" s="1"/>
  <c r="F264" s="1"/>
  <c r="O260" i="3"/>
  <c r="B262" i="4" s="1"/>
  <c r="F262" s="1"/>
  <c r="O258" i="3"/>
  <c r="B260" i="4" s="1"/>
  <c r="F260" s="1"/>
  <c r="O256" i="3"/>
  <c r="B258" i="4" s="1"/>
  <c r="F258" s="1"/>
  <c r="O254" i="3"/>
  <c r="B256" i="4" s="1"/>
  <c r="F256" s="1"/>
  <c r="O252" i="3"/>
  <c r="B254" i="4" s="1"/>
  <c r="F254" s="1"/>
  <c r="O250" i="3"/>
  <c r="B252" i="4" s="1"/>
  <c r="F252" s="1"/>
  <c r="O248" i="3"/>
  <c r="B250" i="4" s="1"/>
  <c r="F250" s="1"/>
  <c r="O246" i="3"/>
  <c r="B248" i="4" s="1"/>
  <c r="F248" s="1"/>
  <c r="O244" i="3"/>
  <c r="B246" i="4" s="1"/>
  <c r="F246" s="1"/>
  <c r="O242" i="3"/>
  <c r="B244" i="4" s="1"/>
  <c r="F244" s="1"/>
  <c r="O240" i="3"/>
  <c r="B242" i="4" s="1"/>
  <c r="F242" s="1"/>
  <c r="O238" i="3"/>
  <c r="B240" i="4" s="1"/>
  <c r="F240" s="1"/>
  <c r="O236" i="3"/>
  <c r="B238" i="4" s="1"/>
  <c r="F238" s="1"/>
  <c r="O234" i="3"/>
  <c r="B236" i="4" s="1"/>
  <c r="F236" s="1"/>
  <c r="O232" i="3"/>
  <c r="B234" i="4" s="1"/>
  <c r="F234" s="1"/>
  <c r="O230" i="3"/>
  <c r="B232" i="4" s="1"/>
  <c r="F232" s="1"/>
  <c r="O228" i="3"/>
  <c r="B230" i="4" s="1"/>
  <c r="F230" s="1"/>
  <c r="O226" i="3"/>
  <c r="B228" i="4" s="1"/>
  <c r="F228" s="1"/>
  <c r="O224" i="3"/>
  <c r="B226" i="4" s="1"/>
  <c r="F226" s="1"/>
  <c r="O222" i="3"/>
  <c r="B224" i="4" s="1"/>
  <c r="F224" s="1"/>
  <c r="O220" i="3"/>
  <c r="B222" i="4" s="1"/>
  <c r="F222" s="1"/>
  <c r="O218" i="3"/>
  <c r="B220" i="4" s="1"/>
  <c r="F220" s="1"/>
  <c r="O216" i="3"/>
  <c r="B218" i="4" s="1"/>
  <c r="F218" s="1"/>
  <c r="O214" i="3"/>
  <c r="B216" i="4" s="1"/>
  <c r="F216" s="1"/>
  <c r="O212" i="3"/>
  <c r="B214" i="4" s="1"/>
  <c r="F214" s="1"/>
  <c r="O210" i="3"/>
  <c r="B212" i="4" s="1"/>
  <c r="F212" s="1"/>
  <c r="O208" i="3"/>
  <c r="B210" i="4" s="1"/>
  <c r="F210" s="1"/>
  <c r="O206" i="3"/>
  <c r="B208" i="4" s="1"/>
  <c r="F208" s="1"/>
  <c r="O204" i="3"/>
  <c r="B206" i="4" s="1"/>
  <c r="F206" s="1"/>
  <c r="O202" i="3"/>
  <c r="B204" i="4" s="1"/>
  <c r="F204" s="1"/>
  <c r="O200" i="3"/>
  <c r="B202" i="4" s="1"/>
  <c r="F202" s="1"/>
  <c r="O198" i="3"/>
  <c r="B200" i="4" s="1"/>
  <c r="F200" s="1"/>
  <c r="O196" i="3"/>
  <c r="B198" i="4" s="1"/>
  <c r="F198" s="1"/>
  <c r="O194" i="3"/>
  <c r="B196" i="4" s="1"/>
  <c r="F196" s="1"/>
  <c r="O192" i="3"/>
  <c r="B194" i="4" s="1"/>
  <c r="F194" s="1"/>
  <c r="O190" i="3"/>
  <c r="B192" i="4" s="1"/>
  <c r="F192" s="1"/>
  <c r="O188" i="3"/>
  <c r="B190" i="4" s="1"/>
  <c r="F190" s="1"/>
  <c r="O186" i="3"/>
  <c r="B188" i="4" s="1"/>
  <c r="F188" s="1"/>
  <c r="O184" i="3"/>
  <c r="B186" i="4" s="1"/>
  <c r="F186" s="1"/>
  <c r="O182" i="3"/>
  <c r="B184" i="4" s="1"/>
  <c r="F184" s="1"/>
  <c r="O180" i="3"/>
  <c r="B182" i="4" s="1"/>
  <c r="F182" s="1"/>
  <c r="O178" i="3"/>
  <c r="B180" i="4" s="1"/>
  <c r="F180" s="1"/>
  <c r="O176" i="3"/>
  <c r="B178" i="4" s="1"/>
  <c r="F178" s="1"/>
  <c r="O174" i="3"/>
  <c r="B176" i="4" s="1"/>
  <c r="F176" s="1"/>
  <c r="O172" i="3"/>
  <c r="B174" i="4" s="1"/>
  <c r="F174" s="1"/>
  <c r="O170" i="3"/>
  <c r="B172" i="4" s="1"/>
  <c r="F172" s="1"/>
  <c r="O168" i="3"/>
  <c r="B170" i="4" s="1"/>
  <c r="F170" s="1"/>
  <c r="O166" i="3"/>
  <c r="B168" i="4" s="1"/>
  <c r="F168" s="1"/>
  <c r="O164" i="3"/>
  <c r="B166" i="4" s="1"/>
  <c r="F166" s="1"/>
  <c r="O61" i="3"/>
  <c r="B63" i="4" s="1"/>
  <c r="F63" s="1"/>
  <c r="O55" i="3"/>
  <c r="B57" i="4" s="1"/>
  <c r="F57" s="1"/>
  <c r="O53" i="3"/>
  <c r="B55" i="4" s="1"/>
  <c r="F55" s="1"/>
  <c r="O51" i="3"/>
  <c r="B53" i="4" s="1"/>
  <c r="F53" s="1"/>
  <c r="O76" i="3"/>
  <c r="B78" i="4" s="1"/>
  <c r="F78" s="1"/>
  <c r="O60" i="3"/>
  <c r="B62" i="4" s="1"/>
  <c r="F62" s="1"/>
  <c r="O54" i="3"/>
  <c r="B56" i="4" s="1"/>
  <c r="F56" s="1"/>
  <c r="M74" i="3"/>
  <c r="N74" s="1"/>
  <c r="O74" s="1"/>
  <c r="B76" i="4" s="1"/>
  <c r="F76" s="1"/>
  <c r="M66" i="3"/>
  <c r="N66" s="1"/>
  <c r="O66" s="1"/>
  <c r="B68" i="4" s="1"/>
  <c r="F68" s="1"/>
  <c r="M62" i="3"/>
  <c r="N62" s="1"/>
  <c r="O62" s="1"/>
  <c r="B64" i="4" s="1"/>
  <c r="F64" s="1"/>
  <c r="M58" i="3"/>
  <c r="N58" s="1"/>
  <c r="O58" s="1"/>
  <c r="B60" i="4" s="1"/>
  <c r="F60" s="1"/>
  <c r="M52" i="3"/>
  <c r="N52" s="1"/>
  <c r="O52" s="1"/>
  <c r="B54" i="4" s="1"/>
  <c r="F54" s="1"/>
  <c r="M57" i="3"/>
  <c r="N57" s="1"/>
  <c r="O57" s="1"/>
  <c r="B59" i="4" s="1"/>
  <c r="F59" s="1"/>
  <c r="M47" i="3"/>
  <c r="N47" s="1"/>
  <c r="O47" s="1"/>
  <c r="B49" i="4" s="1"/>
  <c r="F49" s="1"/>
  <c r="M2" i="3"/>
  <c r="M19"/>
  <c r="N19" s="1"/>
  <c r="O19" s="1"/>
  <c r="B21" i="4" s="1"/>
  <c r="F21" s="1"/>
  <c r="M8" i="3"/>
  <c r="M35"/>
  <c r="N35" s="1"/>
  <c r="O35" s="1"/>
  <c r="B37" i="4" s="1"/>
  <c r="M23" i="3"/>
  <c r="N23" s="1"/>
  <c r="O23" s="1"/>
  <c r="B25" i="4" s="1"/>
  <c r="F25" s="1"/>
  <c r="M22" i="3"/>
  <c r="N22" s="1"/>
  <c r="O22" s="1"/>
  <c r="B24" i="4" s="1"/>
  <c r="F24" s="1"/>
  <c r="M21" i="3"/>
  <c r="N21" s="1"/>
  <c r="O21" s="1"/>
  <c r="B23" i="4" s="1"/>
  <c r="F23" s="1"/>
  <c r="M13" i="3"/>
  <c r="N13" s="1"/>
  <c r="O13" s="1"/>
  <c r="B15" i="4" s="1"/>
  <c r="F15" s="1"/>
  <c r="M12" i="3"/>
  <c r="N12" s="1"/>
  <c r="O12" s="1"/>
  <c r="B14" i="4" s="1"/>
  <c r="F14" s="1"/>
  <c r="M11" i="3"/>
  <c r="N11" s="1"/>
  <c r="O11" s="1"/>
  <c r="B13" i="4" s="1"/>
  <c r="F13" s="1"/>
  <c r="M10" i="3"/>
  <c r="N10" s="1"/>
  <c r="O10" s="1"/>
  <c r="B12" i="4" s="1"/>
  <c r="F12" s="1"/>
  <c r="M6" i="3"/>
  <c r="N6" s="1"/>
  <c r="O6" s="1"/>
  <c r="B8" i="4" s="1"/>
  <c r="F8" s="1"/>
  <c r="M5" i="3"/>
  <c r="N5" s="1"/>
  <c r="O5" s="1"/>
  <c r="B7" i="4" s="1"/>
  <c r="F7" s="1"/>
  <c r="M4" i="3"/>
  <c r="N4" s="1"/>
  <c r="O4" s="1"/>
  <c r="B6" i="4" s="1"/>
  <c r="M3" i="3"/>
  <c r="N3" s="1"/>
  <c r="O3" s="1"/>
  <c r="B5" i="4" s="1"/>
  <c r="M43" i="3"/>
  <c r="N43" s="1"/>
  <c r="O43" s="1"/>
  <c r="B45" i="4" s="1"/>
  <c r="F45" s="1"/>
  <c r="M40" i="3"/>
  <c r="N40" s="1"/>
  <c r="O40" s="1"/>
  <c r="B42" i="4" s="1"/>
  <c r="F42" s="1"/>
  <c r="M39" i="3"/>
  <c r="N39" s="1"/>
  <c r="O39" s="1"/>
  <c r="B41" i="4" s="1"/>
  <c r="F41" s="1"/>
  <c r="M38" i="3"/>
  <c r="N38" s="1"/>
  <c r="O38" s="1"/>
  <c r="B40" i="4" s="1"/>
  <c r="F40" s="1"/>
  <c r="M34" i="3"/>
  <c r="N34" s="1"/>
  <c r="O34" s="1"/>
  <c r="B36" i="4" s="1"/>
  <c r="F36" s="1"/>
  <c r="M33" i="3"/>
  <c r="N33" s="1"/>
  <c r="O33" s="1"/>
  <c r="B35" i="4" s="1"/>
  <c r="F35" s="1"/>
  <c r="M32" i="3"/>
  <c r="N32" s="1"/>
  <c r="O32" s="1"/>
  <c r="B34" i="4" s="1"/>
  <c r="F34" s="1"/>
  <c r="M31" i="3"/>
  <c r="N31" s="1"/>
  <c r="O31" s="1"/>
  <c r="B33" i="4" s="1"/>
  <c r="F33" s="1"/>
  <c r="M27" i="3"/>
  <c r="N27" s="1"/>
  <c r="O27" s="1"/>
  <c r="B29" i="4" s="1"/>
  <c r="F29" s="1"/>
  <c r="M26" i="3"/>
  <c r="N26" s="1"/>
  <c r="O26" s="1"/>
  <c r="B28" i="4" s="1"/>
  <c r="F28" s="1"/>
  <c r="M25" i="3"/>
  <c r="N25" s="1"/>
  <c r="O25" s="1"/>
  <c r="B27" i="4" s="1"/>
  <c r="F27" s="1"/>
  <c r="M17" i="3"/>
  <c r="N17" s="1"/>
  <c r="O17" s="1"/>
  <c r="B19" i="4" s="1"/>
  <c r="F19" s="1"/>
  <c r="M16" i="3"/>
  <c r="N16" s="1"/>
  <c r="O16" s="1"/>
  <c r="B18" i="4" s="1"/>
  <c r="F18" s="1"/>
  <c r="N8" i="3"/>
  <c r="O8" s="1"/>
  <c r="B10" i="4" s="1"/>
  <c r="M44" i="3"/>
  <c r="N44" s="1"/>
  <c r="O44" s="1"/>
  <c r="B46" i="4" s="1"/>
  <c r="F46" s="1"/>
  <c r="M42" i="3"/>
  <c r="N42" s="1"/>
  <c r="O42" s="1"/>
  <c r="B44" i="4" s="1"/>
  <c r="F44" s="1"/>
  <c r="M41" i="3"/>
  <c r="N41" s="1"/>
  <c r="O41" s="1"/>
  <c r="B43" i="4" s="1"/>
  <c r="F43" s="1"/>
  <c r="M37" i="3"/>
  <c r="N37" s="1"/>
  <c r="O37" s="1"/>
  <c r="B39" i="4" s="1"/>
  <c r="F39" s="1"/>
  <c r="M36" i="3"/>
  <c r="N36" s="1"/>
  <c r="O36" s="1"/>
  <c r="B38" i="4" s="1"/>
  <c r="M30" i="3"/>
  <c r="N30" s="1"/>
  <c r="O30" s="1"/>
  <c r="B32" i="4" s="1"/>
  <c r="F32" s="1"/>
  <c r="M29" i="3"/>
  <c r="N29" s="1"/>
  <c r="O29" s="1"/>
  <c r="B31" i="4" s="1"/>
  <c r="F31" s="1"/>
  <c r="M24" i="3"/>
  <c r="N24" s="1"/>
  <c r="O24" s="1"/>
  <c r="B26" i="4" s="1"/>
  <c r="F26" s="1"/>
  <c r="M20" i="3"/>
  <c r="N20" s="1"/>
  <c r="O20" s="1"/>
  <c r="B22" i="4" s="1"/>
  <c r="F22" s="1"/>
  <c r="M14" i="3"/>
  <c r="N14" s="1"/>
  <c r="O14" s="1"/>
  <c r="B16" i="4" s="1"/>
  <c r="F16" s="1"/>
  <c r="M9" i="3"/>
  <c r="N9" s="1"/>
  <c r="O9" s="1"/>
  <c r="B11" i="4" s="1"/>
  <c r="F11" s="1"/>
  <c r="N2" i="3"/>
  <c r="B1999" i="4"/>
  <c r="F1999" s="1"/>
  <c r="B1995"/>
  <c r="F1995" s="1"/>
  <c r="B1991"/>
  <c r="F1991" s="1"/>
  <c r="B1987"/>
  <c r="F1987" s="1"/>
  <c r="B1983"/>
  <c r="F1983" s="1"/>
  <c r="B1979"/>
  <c r="F1979" s="1"/>
  <c r="B1975"/>
  <c r="F1975" s="1"/>
  <c r="B1971"/>
  <c r="F1971" s="1"/>
  <c r="B1967"/>
  <c r="F1967" s="1"/>
  <c r="B1961"/>
  <c r="F1961" s="1"/>
  <c r="B1957"/>
  <c r="F1957" s="1"/>
  <c r="B1953"/>
  <c r="F1953" s="1"/>
  <c r="B1949"/>
  <c r="F1949" s="1"/>
  <c r="B1945"/>
  <c r="F1945" s="1"/>
  <c r="B1943"/>
  <c r="F1943" s="1"/>
  <c r="B1939"/>
  <c r="F1939" s="1"/>
  <c r="B1937"/>
  <c r="F1937" s="1"/>
  <c r="B1935"/>
  <c r="F1935" s="1"/>
  <c r="B1933"/>
  <c r="F1933" s="1"/>
  <c r="B1931"/>
  <c r="F1931" s="1"/>
  <c r="B1929"/>
  <c r="F1929" s="1"/>
  <c r="B1927"/>
  <c r="F1927" s="1"/>
  <c r="B1925"/>
  <c r="F1925" s="1"/>
  <c r="B1923"/>
  <c r="F1923" s="1"/>
  <c r="B1921"/>
  <c r="F1921" s="1"/>
  <c r="B1919"/>
  <c r="F1919" s="1"/>
  <c r="B1917"/>
  <c r="F1917" s="1"/>
  <c r="B1915"/>
  <c r="F1915" s="1"/>
  <c r="B1913"/>
  <c r="F1913" s="1"/>
  <c r="B1911"/>
  <c r="F1911" s="1"/>
  <c r="B1909"/>
  <c r="F1909" s="1"/>
  <c r="B1907"/>
  <c r="F1907" s="1"/>
  <c r="B1905"/>
  <c r="F1905" s="1"/>
  <c r="B1903"/>
  <c r="F1903" s="1"/>
  <c r="B1901"/>
  <c r="F1901" s="1"/>
  <c r="B1899"/>
  <c r="F1899" s="1"/>
  <c r="B1897"/>
  <c r="F1897" s="1"/>
  <c r="B1895"/>
  <c r="F1895" s="1"/>
  <c r="B1893"/>
  <c r="F1893" s="1"/>
  <c r="B1891"/>
  <c r="F1891" s="1"/>
  <c r="B1889"/>
  <c r="F1889" s="1"/>
  <c r="B1887"/>
  <c r="F1887" s="1"/>
  <c r="B1885"/>
  <c r="F1885" s="1"/>
  <c r="B1883"/>
  <c r="F1883" s="1"/>
  <c r="B1881"/>
  <c r="F1881" s="1"/>
  <c r="B1879"/>
  <c r="F1879" s="1"/>
  <c r="B1877"/>
  <c r="F1877" s="1"/>
  <c r="B1875"/>
  <c r="F1875" s="1"/>
  <c r="B1873"/>
  <c r="F1873" s="1"/>
  <c r="B1871"/>
  <c r="F1871" s="1"/>
  <c r="B1869"/>
  <c r="F1869" s="1"/>
  <c r="B1867"/>
  <c r="F1867" s="1"/>
  <c r="B1865"/>
  <c r="F1865" s="1"/>
  <c r="B1863"/>
  <c r="F1863" s="1"/>
  <c r="B1861"/>
  <c r="F1861" s="1"/>
  <c r="B1859"/>
  <c r="F1859" s="1"/>
  <c r="B1857"/>
  <c r="F1857" s="1"/>
  <c r="B1855"/>
  <c r="F1855" s="1"/>
  <c r="B1853"/>
  <c r="F1853" s="1"/>
  <c r="B1851"/>
  <c r="F1851" s="1"/>
  <c r="B1849"/>
  <c r="F1849" s="1"/>
  <c r="B1847"/>
  <c r="F1847" s="1"/>
  <c r="B1845"/>
  <c r="F1845" s="1"/>
  <c r="B1843"/>
  <c r="F1843" s="1"/>
  <c r="B1841"/>
  <c r="F1841" s="1"/>
  <c r="B1839"/>
  <c r="F1839" s="1"/>
  <c r="B1837"/>
  <c r="F1837" s="1"/>
  <c r="B1835"/>
  <c r="F1835" s="1"/>
  <c r="B1833"/>
  <c r="F1833" s="1"/>
  <c r="B1831"/>
  <c r="F1831" s="1"/>
  <c r="B1829"/>
  <c r="F1829" s="1"/>
  <c r="B1827"/>
  <c r="F1827" s="1"/>
  <c r="B1825"/>
  <c r="F1825" s="1"/>
  <c r="B1823"/>
  <c r="F1823" s="1"/>
  <c r="B1821"/>
  <c r="F1821" s="1"/>
  <c r="B1819"/>
  <c r="F1819" s="1"/>
  <c r="B1817"/>
  <c r="F1817" s="1"/>
  <c r="B1815"/>
  <c r="F1815" s="1"/>
  <c r="B2001"/>
  <c r="F2001" s="1"/>
  <c r="B1997"/>
  <c r="F1997" s="1"/>
  <c r="B1993"/>
  <c r="F1993" s="1"/>
  <c r="B1989"/>
  <c r="F1989" s="1"/>
  <c r="B1985"/>
  <c r="F1985" s="1"/>
  <c r="B1981"/>
  <c r="F1981" s="1"/>
  <c r="B1977"/>
  <c r="F1977" s="1"/>
  <c r="B1973"/>
  <c r="F1973" s="1"/>
  <c r="B1969"/>
  <c r="F1969" s="1"/>
  <c r="B1965"/>
  <c r="F1965" s="1"/>
  <c r="B1963"/>
  <c r="F1963" s="1"/>
  <c r="B1959"/>
  <c r="F1959" s="1"/>
  <c r="B1955"/>
  <c r="F1955" s="1"/>
  <c r="B1951"/>
  <c r="F1951" s="1"/>
  <c r="B1947"/>
  <c r="F1947" s="1"/>
  <c r="B1941"/>
  <c r="F1941" s="1"/>
  <c r="B2002"/>
  <c r="F2002" s="1"/>
  <c r="B2000"/>
  <c r="F2000" s="1"/>
  <c r="B1998"/>
  <c r="F1998" s="1"/>
  <c r="B1996"/>
  <c r="F1996" s="1"/>
  <c r="B1994"/>
  <c r="F1994" s="1"/>
  <c r="B1992"/>
  <c r="F1992" s="1"/>
  <c r="B1990"/>
  <c r="F1990" s="1"/>
  <c r="B1988"/>
  <c r="F1988" s="1"/>
  <c r="B1986"/>
  <c r="F1986" s="1"/>
  <c r="B1984"/>
  <c r="F1984" s="1"/>
  <c r="B1982"/>
  <c r="F1982" s="1"/>
  <c r="B1980"/>
  <c r="F1980" s="1"/>
  <c r="B1978"/>
  <c r="F1978" s="1"/>
  <c r="B1976"/>
  <c r="F1976" s="1"/>
  <c r="B1974"/>
  <c r="F1974" s="1"/>
  <c r="B1972"/>
  <c r="F1972" s="1"/>
  <c r="B1970"/>
  <c r="F1970" s="1"/>
  <c r="B1968"/>
  <c r="F1968" s="1"/>
  <c r="B1966"/>
  <c r="F1966" s="1"/>
  <c r="B1964"/>
  <c r="F1964" s="1"/>
  <c r="B1962"/>
  <c r="F1962" s="1"/>
  <c r="B1960"/>
  <c r="F1960" s="1"/>
  <c r="B1958"/>
  <c r="F1958" s="1"/>
  <c r="B1956"/>
  <c r="F1956" s="1"/>
  <c r="B1954"/>
  <c r="F1954" s="1"/>
  <c r="B1952"/>
  <c r="F1952" s="1"/>
  <c r="B1950"/>
  <c r="F1950" s="1"/>
  <c r="B1948"/>
  <c r="F1948" s="1"/>
  <c r="B1946"/>
  <c r="F1946" s="1"/>
  <c r="B1944"/>
  <c r="F1944" s="1"/>
  <c r="B1942"/>
  <c r="F1942" s="1"/>
  <c r="B1940"/>
  <c r="F1940" s="1"/>
  <c r="B1938"/>
  <c r="F1938" s="1"/>
  <c r="B1936"/>
  <c r="F1936" s="1"/>
  <c r="B1934"/>
  <c r="F1934" s="1"/>
  <c r="B1932"/>
  <c r="F1932" s="1"/>
  <c r="B1930"/>
  <c r="F1930" s="1"/>
  <c r="B1928"/>
  <c r="F1928" s="1"/>
  <c r="B1926"/>
  <c r="F1926" s="1"/>
  <c r="B1924"/>
  <c r="F1924" s="1"/>
  <c r="B1922"/>
  <c r="F1922" s="1"/>
  <c r="B1920"/>
  <c r="F1920" s="1"/>
  <c r="B1918"/>
  <c r="F1918" s="1"/>
  <c r="B1916"/>
  <c r="F1916" s="1"/>
  <c r="B1914"/>
  <c r="F1914" s="1"/>
  <c r="B1912"/>
  <c r="F1912" s="1"/>
  <c r="B1910"/>
  <c r="F1910" s="1"/>
  <c r="B1908"/>
  <c r="F1908" s="1"/>
  <c r="B1906"/>
  <c r="F1906" s="1"/>
  <c r="B1904"/>
  <c r="F1904" s="1"/>
  <c r="B1902"/>
  <c r="F1902" s="1"/>
  <c r="B1900"/>
  <c r="F1900" s="1"/>
  <c r="B1898"/>
  <c r="F1898" s="1"/>
  <c r="B1896"/>
  <c r="F1896" s="1"/>
  <c r="B1894"/>
  <c r="F1894" s="1"/>
  <c r="B1892"/>
  <c r="F1892" s="1"/>
  <c r="B1890"/>
  <c r="F1890" s="1"/>
  <c r="B1888"/>
  <c r="F1888" s="1"/>
  <c r="B1886"/>
  <c r="F1886" s="1"/>
  <c r="B1884"/>
  <c r="F1884" s="1"/>
  <c r="B1882"/>
  <c r="F1882" s="1"/>
  <c r="B1880"/>
  <c r="F1880" s="1"/>
  <c r="B1878"/>
  <c r="F1878" s="1"/>
  <c r="B1876"/>
  <c r="F1876" s="1"/>
  <c r="B1874"/>
  <c r="F1874" s="1"/>
  <c r="B1872"/>
  <c r="F1872" s="1"/>
  <c r="B1870"/>
  <c r="F1870" s="1"/>
  <c r="B1868"/>
  <c r="F1868" s="1"/>
  <c r="B1866"/>
  <c r="F1866" s="1"/>
  <c r="B1864"/>
  <c r="F1864" s="1"/>
  <c r="B1862"/>
  <c r="F1862" s="1"/>
  <c r="B1860"/>
  <c r="F1860" s="1"/>
  <c r="B1858"/>
  <c r="F1858" s="1"/>
  <c r="B1856"/>
  <c r="F1856" s="1"/>
  <c r="B1854"/>
  <c r="F1854" s="1"/>
  <c r="B1852"/>
  <c r="F1852" s="1"/>
  <c r="B1850"/>
  <c r="F1850" s="1"/>
  <c r="B1848"/>
  <c r="F1848" s="1"/>
  <c r="B1846"/>
  <c r="F1846" s="1"/>
  <c r="B1844"/>
  <c r="F1844" s="1"/>
  <c r="B1842"/>
  <c r="F1842" s="1"/>
  <c r="B1840"/>
  <c r="F1840" s="1"/>
  <c r="B1838"/>
  <c r="F1838" s="1"/>
  <c r="B1836"/>
  <c r="F1836" s="1"/>
  <c r="B1834"/>
  <c r="F1834" s="1"/>
  <c r="B1832"/>
  <c r="F1832" s="1"/>
  <c r="B1830"/>
  <c r="F1830" s="1"/>
  <c r="B1828"/>
  <c r="F1828" s="1"/>
  <c r="B1826"/>
  <c r="F1826" s="1"/>
  <c r="B1813"/>
  <c r="F1813" s="1"/>
  <c r="B1811"/>
  <c r="F1811" s="1"/>
  <c r="B1809"/>
  <c r="F1809" s="1"/>
  <c r="B1807"/>
  <c r="F1807" s="1"/>
  <c r="B1805"/>
  <c r="F1805" s="1"/>
  <c r="B1803"/>
  <c r="F1803" s="1"/>
  <c r="B1801"/>
  <c r="F1801" s="1"/>
  <c r="B1799"/>
  <c r="F1799" s="1"/>
  <c r="B1797"/>
  <c r="F1797" s="1"/>
  <c r="B1795"/>
  <c r="F1795" s="1"/>
  <c r="B1793"/>
  <c r="F1793" s="1"/>
  <c r="B1791"/>
  <c r="F1791" s="1"/>
  <c r="B1789"/>
  <c r="F1789" s="1"/>
  <c r="B1787"/>
  <c r="F1787" s="1"/>
  <c r="B1785"/>
  <c r="F1785" s="1"/>
  <c r="B1783"/>
  <c r="F1783" s="1"/>
  <c r="B1781"/>
  <c r="F1781" s="1"/>
  <c r="B1779"/>
  <c r="F1779" s="1"/>
  <c r="B1777"/>
  <c r="F1777" s="1"/>
  <c r="B1775"/>
  <c r="F1775" s="1"/>
  <c r="B1773"/>
  <c r="F1773" s="1"/>
  <c r="B1771"/>
  <c r="F1771" s="1"/>
  <c r="B1769"/>
  <c r="F1769" s="1"/>
  <c r="B1767"/>
  <c r="F1767" s="1"/>
  <c r="B1765"/>
  <c r="F1765" s="1"/>
  <c r="B1763"/>
  <c r="F1763" s="1"/>
  <c r="B1761"/>
  <c r="F1761" s="1"/>
  <c r="B1759"/>
  <c r="F1759" s="1"/>
  <c r="B1757"/>
  <c r="F1757" s="1"/>
  <c r="B1755"/>
  <c r="F1755" s="1"/>
  <c r="B1753"/>
  <c r="F1753" s="1"/>
  <c r="B1751"/>
  <c r="F1751" s="1"/>
  <c r="B1749"/>
  <c r="F1749" s="1"/>
  <c r="B1747"/>
  <c r="F1747" s="1"/>
  <c r="B1745"/>
  <c r="F1745" s="1"/>
  <c r="B1743"/>
  <c r="F1743" s="1"/>
  <c r="B1741"/>
  <c r="F1741" s="1"/>
  <c r="B1739"/>
  <c r="F1739" s="1"/>
  <c r="B1737"/>
  <c r="F1737" s="1"/>
  <c r="B1735"/>
  <c r="F1735" s="1"/>
  <c r="B1733"/>
  <c r="F1733" s="1"/>
  <c r="B1731"/>
  <c r="F1731" s="1"/>
  <c r="B1729"/>
  <c r="F1729" s="1"/>
  <c r="B1727"/>
  <c r="F1727" s="1"/>
  <c r="B1725"/>
  <c r="F1725" s="1"/>
  <c r="B1723"/>
  <c r="F1723" s="1"/>
  <c r="B1721"/>
  <c r="F1721" s="1"/>
  <c r="B1719"/>
  <c r="F1719" s="1"/>
  <c r="B1717"/>
  <c r="F1717" s="1"/>
  <c r="B1715"/>
  <c r="F1715" s="1"/>
  <c r="B1713"/>
  <c r="F1713" s="1"/>
  <c r="B1711"/>
  <c r="F1711" s="1"/>
  <c r="B1709"/>
  <c r="F1709" s="1"/>
  <c r="B1707"/>
  <c r="F1707" s="1"/>
  <c r="B1705"/>
  <c r="F1705" s="1"/>
  <c r="B1703"/>
  <c r="F1703" s="1"/>
  <c r="B1701"/>
  <c r="F1701" s="1"/>
  <c r="B1699"/>
  <c r="F1699" s="1"/>
  <c r="B1697"/>
  <c r="F1697" s="1"/>
  <c r="B1695"/>
  <c r="F1695" s="1"/>
  <c r="B1693"/>
  <c r="F1693" s="1"/>
  <c r="B1691"/>
  <c r="F1691" s="1"/>
  <c r="B1689"/>
  <c r="F1689" s="1"/>
  <c r="B1687"/>
  <c r="F1687" s="1"/>
  <c r="B1685"/>
  <c r="F1685" s="1"/>
  <c r="B1683"/>
  <c r="F1683" s="1"/>
  <c r="B1681"/>
  <c r="F1681" s="1"/>
  <c r="B1679"/>
  <c r="F1679" s="1"/>
  <c r="B1677"/>
  <c r="F1677" s="1"/>
  <c r="B1675"/>
  <c r="F1675" s="1"/>
  <c r="B1673"/>
  <c r="F1673" s="1"/>
  <c r="B1671"/>
  <c r="F1671" s="1"/>
  <c r="B1669"/>
  <c r="F1669" s="1"/>
  <c r="B1667"/>
  <c r="F1667" s="1"/>
  <c r="B1665"/>
  <c r="F1665" s="1"/>
  <c r="B1663"/>
  <c r="F1663" s="1"/>
  <c r="B1661"/>
  <c r="F1661" s="1"/>
  <c r="B1659"/>
  <c r="F1659" s="1"/>
  <c r="B1657"/>
  <c r="F1657" s="1"/>
  <c r="B1655"/>
  <c r="F1655" s="1"/>
  <c r="B1653"/>
  <c r="F1653" s="1"/>
  <c r="B1651"/>
  <c r="F1651" s="1"/>
  <c r="B1649"/>
  <c r="F1649" s="1"/>
  <c r="B1647"/>
  <c r="F1647" s="1"/>
  <c r="B1645"/>
  <c r="F1645" s="1"/>
  <c r="B1643"/>
  <c r="F1643" s="1"/>
  <c r="B1641"/>
  <c r="F1641" s="1"/>
  <c r="B1639"/>
  <c r="F1639" s="1"/>
  <c r="B1637"/>
  <c r="F1637" s="1"/>
  <c r="B1635"/>
  <c r="F1635" s="1"/>
  <c r="B1633"/>
  <c r="F1633" s="1"/>
  <c r="B1631"/>
  <c r="F1631" s="1"/>
  <c r="B1629"/>
  <c r="F1629" s="1"/>
  <c r="B1627"/>
  <c r="F1627" s="1"/>
  <c r="B1625"/>
  <c r="F1625" s="1"/>
  <c r="B1623"/>
  <c r="F1623" s="1"/>
  <c r="B1621"/>
  <c r="F1621" s="1"/>
  <c r="B1619"/>
  <c r="F1619" s="1"/>
  <c r="B1617"/>
  <c r="F1617" s="1"/>
  <c r="B1615"/>
  <c r="F1615" s="1"/>
  <c r="B1613"/>
  <c r="F1613" s="1"/>
  <c r="B1611"/>
  <c r="F1611" s="1"/>
  <c r="B1609"/>
  <c r="F1609" s="1"/>
  <c r="B1607"/>
  <c r="F1607" s="1"/>
  <c r="B1605"/>
  <c r="F1605" s="1"/>
  <c r="B1603"/>
  <c r="F1603" s="1"/>
  <c r="B1601"/>
  <c r="F1601" s="1"/>
  <c r="B1599"/>
  <c r="F1599" s="1"/>
  <c r="B1597"/>
  <c r="F1597" s="1"/>
  <c r="B1595"/>
  <c r="F1595" s="1"/>
  <c r="B1593"/>
  <c r="F1593" s="1"/>
  <c r="B1591"/>
  <c r="F1591" s="1"/>
  <c r="B1589"/>
  <c r="F1589" s="1"/>
  <c r="B1587"/>
  <c r="F1587" s="1"/>
  <c r="B1585"/>
  <c r="F1585" s="1"/>
  <c r="B1583"/>
  <c r="F1583" s="1"/>
  <c r="B1581"/>
  <c r="F1581" s="1"/>
  <c r="B1579"/>
  <c r="F1579" s="1"/>
  <c r="B1577"/>
  <c r="F1577" s="1"/>
  <c r="B1575"/>
  <c r="F1575" s="1"/>
  <c r="B1573"/>
  <c r="F1573" s="1"/>
  <c r="B1571"/>
  <c r="F1571" s="1"/>
  <c r="B1569"/>
  <c r="F1569" s="1"/>
  <c r="B1567"/>
  <c r="F1567" s="1"/>
  <c r="B1565"/>
  <c r="F1565" s="1"/>
  <c r="B1563"/>
  <c r="F1563" s="1"/>
  <c r="B1561"/>
  <c r="F1561" s="1"/>
  <c r="B1559"/>
  <c r="F1559" s="1"/>
  <c r="B1557"/>
  <c r="F1557" s="1"/>
  <c r="B1555"/>
  <c r="F1555" s="1"/>
  <c r="B1553"/>
  <c r="F1553" s="1"/>
  <c r="B1551"/>
  <c r="F1551" s="1"/>
  <c r="B1549"/>
  <c r="F1549" s="1"/>
  <c r="B1547"/>
  <c r="F1547" s="1"/>
  <c r="B1545"/>
  <c r="F1545" s="1"/>
  <c r="B1543"/>
  <c r="F1543" s="1"/>
  <c r="B1541"/>
  <c r="F1541" s="1"/>
  <c r="B1539"/>
  <c r="F1539" s="1"/>
  <c r="B1537"/>
  <c r="F1537" s="1"/>
  <c r="B1535"/>
  <c r="F1535" s="1"/>
  <c r="B1533"/>
  <c r="F1533" s="1"/>
  <c r="B1531"/>
  <c r="F1531" s="1"/>
  <c r="B1529"/>
  <c r="F1529" s="1"/>
  <c r="B1527"/>
  <c r="F1527" s="1"/>
  <c r="B1525"/>
  <c r="F1525" s="1"/>
  <c r="B1523"/>
  <c r="F1523" s="1"/>
  <c r="B1521"/>
  <c r="F1521" s="1"/>
  <c r="B1519"/>
  <c r="F1519" s="1"/>
  <c r="B1517"/>
  <c r="F1517" s="1"/>
  <c r="B1515"/>
  <c r="F1515" s="1"/>
  <c r="B1513"/>
  <c r="F1513" s="1"/>
  <c r="B1511"/>
  <c r="F1511" s="1"/>
  <c r="B1509"/>
  <c r="F1509" s="1"/>
  <c r="B1507"/>
  <c r="F1507" s="1"/>
  <c r="B1505"/>
  <c r="F1505" s="1"/>
  <c r="B1503"/>
  <c r="F1503" s="1"/>
  <c r="B1501"/>
  <c r="F1501" s="1"/>
  <c r="B1499"/>
  <c r="F1499" s="1"/>
  <c r="B1497"/>
  <c r="F1497" s="1"/>
  <c r="B1495"/>
  <c r="F1495" s="1"/>
  <c r="B1493"/>
  <c r="F1493" s="1"/>
  <c r="B1491"/>
  <c r="F1491" s="1"/>
  <c r="B1489"/>
  <c r="F1489" s="1"/>
  <c r="B1487"/>
  <c r="F1487" s="1"/>
  <c r="B1485"/>
  <c r="F1485" s="1"/>
  <c r="B1483"/>
  <c r="F1483" s="1"/>
  <c r="B1481"/>
  <c r="F1481" s="1"/>
  <c r="B1479"/>
  <c r="F1479" s="1"/>
  <c r="B1477"/>
  <c r="F1477" s="1"/>
  <c r="B1475"/>
  <c r="F1475" s="1"/>
  <c r="B1473"/>
  <c r="F1473" s="1"/>
  <c r="B1471"/>
  <c r="F1471" s="1"/>
  <c r="B1469"/>
  <c r="F1469" s="1"/>
  <c r="B1467"/>
  <c r="F1467" s="1"/>
  <c r="B1465"/>
  <c r="F1465" s="1"/>
  <c r="B1463"/>
  <c r="F1463" s="1"/>
  <c r="B1461"/>
  <c r="F1461" s="1"/>
  <c r="B1459"/>
  <c r="F1459" s="1"/>
  <c r="B1457"/>
  <c r="F1457" s="1"/>
  <c r="B1455"/>
  <c r="F1455" s="1"/>
  <c r="B1453"/>
  <c r="F1453" s="1"/>
  <c r="B1451"/>
  <c r="F1451" s="1"/>
  <c r="B1449"/>
  <c r="F1449" s="1"/>
  <c r="B1447"/>
  <c r="F1447" s="1"/>
  <c r="B1445"/>
  <c r="F1445" s="1"/>
  <c r="B1443"/>
  <c r="F1443" s="1"/>
  <c r="B1441"/>
  <c r="F1441" s="1"/>
  <c r="B1439"/>
  <c r="F1439" s="1"/>
  <c r="B1437"/>
  <c r="F1437" s="1"/>
  <c r="B1435"/>
  <c r="F1435" s="1"/>
  <c r="B1433"/>
  <c r="F1433" s="1"/>
  <c r="B1431"/>
  <c r="F1431" s="1"/>
  <c r="B1429"/>
  <c r="F1429" s="1"/>
  <c r="B1427"/>
  <c r="F1427" s="1"/>
  <c r="B1425"/>
  <c r="F1425" s="1"/>
  <c r="B1423"/>
  <c r="F1423" s="1"/>
  <c r="B1421"/>
  <c r="F1421" s="1"/>
  <c r="B1419"/>
  <c r="F1419" s="1"/>
  <c r="B1417"/>
  <c r="F1417" s="1"/>
  <c r="B1415"/>
  <c r="F1415" s="1"/>
  <c r="B1413"/>
  <c r="F1413" s="1"/>
  <c r="B1411"/>
  <c r="F1411" s="1"/>
  <c r="B1409"/>
  <c r="F1409" s="1"/>
  <c r="B1407"/>
  <c r="F1407" s="1"/>
  <c r="B1405"/>
  <c r="F1405" s="1"/>
  <c r="B1403"/>
  <c r="F1403" s="1"/>
  <c r="B1401"/>
  <c r="F1401" s="1"/>
  <c r="B1399"/>
  <c r="F1399" s="1"/>
  <c r="B1397"/>
  <c r="F1397" s="1"/>
  <c r="B1395"/>
  <c r="F1395" s="1"/>
  <c r="B1393"/>
  <c r="F1393" s="1"/>
  <c r="B1391"/>
  <c r="F1391" s="1"/>
  <c r="B1389"/>
  <c r="F1389" s="1"/>
  <c r="B1387"/>
  <c r="F1387" s="1"/>
  <c r="B1385"/>
  <c r="F1385" s="1"/>
  <c r="B1383"/>
  <c r="F1383" s="1"/>
  <c r="B1381"/>
  <c r="F1381" s="1"/>
  <c r="B1379"/>
  <c r="F1379" s="1"/>
  <c r="B1377"/>
  <c r="F1377" s="1"/>
  <c r="B1375"/>
  <c r="F1375" s="1"/>
  <c r="B1373"/>
  <c r="F1373" s="1"/>
  <c r="B1371"/>
  <c r="F1371" s="1"/>
  <c r="B1369"/>
  <c r="F1369" s="1"/>
  <c r="B1367"/>
  <c r="F1367" s="1"/>
  <c r="B1365"/>
  <c r="F1365" s="1"/>
  <c r="B1363"/>
  <c r="F1363" s="1"/>
  <c r="B1361"/>
  <c r="F1361" s="1"/>
  <c r="B1359"/>
  <c r="F1359" s="1"/>
  <c r="B1357"/>
  <c r="F1357" s="1"/>
  <c r="B1355"/>
  <c r="F1355" s="1"/>
  <c r="B1353"/>
  <c r="F1353" s="1"/>
  <c r="B1351"/>
  <c r="F1351" s="1"/>
  <c r="B1349"/>
  <c r="F1349" s="1"/>
  <c r="B1347"/>
  <c r="F1347" s="1"/>
  <c r="B1345"/>
  <c r="F1345" s="1"/>
  <c r="B1343"/>
  <c r="F1343" s="1"/>
  <c r="B1341"/>
  <c r="F1341" s="1"/>
  <c r="B1339"/>
  <c r="F1339" s="1"/>
  <c r="B1337"/>
  <c r="F1337" s="1"/>
  <c r="B1335"/>
  <c r="F1335" s="1"/>
  <c r="B1333"/>
  <c r="F1333" s="1"/>
  <c r="B1331"/>
  <c r="F1331" s="1"/>
  <c r="B1329"/>
  <c r="F1329" s="1"/>
  <c r="B1327"/>
  <c r="F1327" s="1"/>
  <c r="B1325"/>
  <c r="F1325" s="1"/>
  <c r="B1323"/>
  <c r="F1323" s="1"/>
  <c r="B1321"/>
  <c r="F1321" s="1"/>
  <c r="B1319"/>
  <c r="F1319" s="1"/>
  <c r="B1317"/>
  <c r="F1317" s="1"/>
  <c r="B1315"/>
  <c r="F1315" s="1"/>
  <c r="B1313"/>
  <c r="F1313" s="1"/>
  <c r="B1311"/>
  <c r="F1311" s="1"/>
  <c r="B1309"/>
  <c r="F1309" s="1"/>
  <c r="B1307"/>
  <c r="F1307" s="1"/>
  <c r="B1305"/>
  <c r="F1305" s="1"/>
  <c r="B1303"/>
  <c r="F1303" s="1"/>
  <c r="B1301"/>
  <c r="F1301" s="1"/>
  <c r="B1299"/>
  <c r="F1299" s="1"/>
  <c r="B1297"/>
  <c r="F1297" s="1"/>
  <c r="B1295"/>
  <c r="F1295" s="1"/>
  <c r="B1293"/>
  <c r="F1293" s="1"/>
  <c r="B1291"/>
  <c r="F1291" s="1"/>
  <c r="B1289"/>
  <c r="F1289" s="1"/>
  <c r="B1287"/>
  <c r="F1287" s="1"/>
  <c r="B1285"/>
  <c r="F1285" s="1"/>
  <c r="B1283"/>
  <c r="F1283" s="1"/>
  <c r="B1281"/>
  <c r="F1281" s="1"/>
  <c r="B1279"/>
  <c r="F1279" s="1"/>
  <c r="B1277"/>
  <c r="F1277" s="1"/>
  <c r="B1275"/>
  <c r="F1275" s="1"/>
  <c r="B1273"/>
  <c r="F1273" s="1"/>
  <c r="B1271"/>
  <c r="F1271" s="1"/>
  <c r="B1269"/>
  <c r="F1269" s="1"/>
  <c r="B1267"/>
  <c r="F1267" s="1"/>
  <c r="B1265"/>
  <c r="F1265" s="1"/>
  <c r="B1263"/>
  <c r="F1263" s="1"/>
  <c r="B1261"/>
  <c r="F1261" s="1"/>
  <c r="B1259"/>
  <c r="F1259" s="1"/>
  <c r="B1257"/>
  <c r="F1257" s="1"/>
  <c r="B1255"/>
  <c r="F1255" s="1"/>
  <c r="B1253"/>
  <c r="F1253" s="1"/>
  <c r="B1251"/>
  <c r="F1251" s="1"/>
  <c r="B1249"/>
  <c r="F1249" s="1"/>
  <c r="B1247"/>
  <c r="F1247" s="1"/>
  <c r="B1245"/>
  <c r="F1245" s="1"/>
  <c r="B1243"/>
  <c r="F1243" s="1"/>
  <c r="B1241"/>
  <c r="F1241" s="1"/>
  <c r="B1239"/>
  <c r="F1239" s="1"/>
  <c r="B1824"/>
  <c r="F1824" s="1"/>
  <c r="B1822"/>
  <c r="F1822" s="1"/>
  <c r="B1820"/>
  <c r="F1820" s="1"/>
  <c r="B1818"/>
  <c r="F1818" s="1"/>
  <c r="B1816"/>
  <c r="F1816" s="1"/>
  <c r="B1814"/>
  <c r="F1814" s="1"/>
  <c r="B1812"/>
  <c r="F1812" s="1"/>
  <c r="B1810"/>
  <c r="F1810" s="1"/>
  <c r="B1808"/>
  <c r="F1808" s="1"/>
  <c r="B1806"/>
  <c r="F1806" s="1"/>
  <c r="B1804"/>
  <c r="F1804" s="1"/>
  <c r="B1802"/>
  <c r="F1802" s="1"/>
  <c r="B1800"/>
  <c r="F1800" s="1"/>
  <c r="B1798"/>
  <c r="F1798" s="1"/>
  <c r="B1796"/>
  <c r="F1796" s="1"/>
  <c r="B1794"/>
  <c r="F1794" s="1"/>
  <c r="B1792"/>
  <c r="F1792" s="1"/>
  <c r="B1790"/>
  <c r="F1790" s="1"/>
  <c r="B1788"/>
  <c r="F1788" s="1"/>
  <c r="B1786"/>
  <c r="F1786" s="1"/>
  <c r="B1784"/>
  <c r="F1784" s="1"/>
  <c r="B1782"/>
  <c r="F1782" s="1"/>
  <c r="B1780"/>
  <c r="F1780" s="1"/>
  <c r="B1778"/>
  <c r="F1778" s="1"/>
  <c r="B1776"/>
  <c r="F1776" s="1"/>
  <c r="B1774"/>
  <c r="F1774" s="1"/>
  <c r="B1772"/>
  <c r="F1772" s="1"/>
  <c r="B1770"/>
  <c r="F1770" s="1"/>
  <c r="B1768"/>
  <c r="F1768" s="1"/>
  <c r="B1766"/>
  <c r="F1766" s="1"/>
  <c r="B1764"/>
  <c r="F1764" s="1"/>
  <c r="B1762"/>
  <c r="F1762" s="1"/>
  <c r="B1760"/>
  <c r="F1760" s="1"/>
  <c r="B1758"/>
  <c r="F1758" s="1"/>
  <c r="B1756"/>
  <c r="F1756" s="1"/>
  <c r="B1754"/>
  <c r="F1754" s="1"/>
  <c r="B1752"/>
  <c r="F1752" s="1"/>
  <c r="B1750"/>
  <c r="F1750" s="1"/>
  <c r="B1748"/>
  <c r="F1748" s="1"/>
  <c r="B1746"/>
  <c r="F1746" s="1"/>
  <c r="B1744"/>
  <c r="F1744" s="1"/>
  <c r="B1742"/>
  <c r="F1742" s="1"/>
  <c r="B1740"/>
  <c r="F1740" s="1"/>
  <c r="B1738"/>
  <c r="F1738" s="1"/>
  <c r="B1736"/>
  <c r="F1736" s="1"/>
  <c r="B1734"/>
  <c r="F1734" s="1"/>
  <c r="B1732"/>
  <c r="F1732" s="1"/>
  <c r="B1730"/>
  <c r="F1730" s="1"/>
  <c r="B1728"/>
  <c r="F1728" s="1"/>
  <c r="B1726"/>
  <c r="F1726" s="1"/>
  <c r="B1724"/>
  <c r="F1724" s="1"/>
  <c r="B1722"/>
  <c r="F1722" s="1"/>
  <c r="B1720"/>
  <c r="F1720" s="1"/>
  <c r="B1718"/>
  <c r="F1718" s="1"/>
  <c r="B1716"/>
  <c r="F1716" s="1"/>
  <c r="B1714"/>
  <c r="F1714" s="1"/>
  <c r="B1712"/>
  <c r="F1712" s="1"/>
  <c r="B1710"/>
  <c r="F1710" s="1"/>
  <c r="B1708"/>
  <c r="F1708" s="1"/>
  <c r="B1706"/>
  <c r="F1706" s="1"/>
  <c r="B1704"/>
  <c r="F1704" s="1"/>
  <c r="B1702"/>
  <c r="F1702" s="1"/>
  <c r="B1700"/>
  <c r="F1700" s="1"/>
  <c r="B1698"/>
  <c r="F1698" s="1"/>
  <c r="B1696"/>
  <c r="F1696" s="1"/>
  <c r="B1694"/>
  <c r="F1694" s="1"/>
  <c r="B1692"/>
  <c r="F1692" s="1"/>
  <c r="B1690"/>
  <c r="F1690" s="1"/>
  <c r="B1688"/>
  <c r="F1688" s="1"/>
  <c r="B1686"/>
  <c r="F1686" s="1"/>
  <c r="B1684"/>
  <c r="F1684" s="1"/>
  <c r="B1682"/>
  <c r="F1682" s="1"/>
  <c r="B1680"/>
  <c r="F1680" s="1"/>
  <c r="B1678"/>
  <c r="F1678" s="1"/>
  <c r="B1676"/>
  <c r="F1676" s="1"/>
  <c r="B1674"/>
  <c r="F1674" s="1"/>
  <c r="B1672"/>
  <c r="F1672" s="1"/>
  <c r="B1670"/>
  <c r="F1670" s="1"/>
  <c r="B1668"/>
  <c r="F1668" s="1"/>
  <c r="B1666"/>
  <c r="F1666" s="1"/>
  <c r="B1664"/>
  <c r="F1664" s="1"/>
  <c r="B1662"/>
  <c r="F1662" s="1"/>
  <c r="B1660"/>
  <c r="F1660" s="1"/>
  <c r="B1658"/>
  <c r="F1658" s="1"/>
  <c r="B1656"/>
  <c r="F1656" s="1"/>
  <c r="B1654"/>
  <c r="F1654" s="1"/>
  <c r="B1652"/>
  <c r="F1652" s="1"/>
  <c r="B1650"/>
  <c r="F1650" s="1"/>
  <c r="B1648"/>
  <c r="F1648" s="1"/>
  <c r="B1646"/>
  <c r="F1646" s="1"/>
  <c r="B1644"/>
  <c r="F1644" s="1"/>
  <c r="B1642"/>
  <c r="F1642" s="1"/>
  <c r="B1640"/>
  <c r="F1640" s="1"/>
  <c r="B1638"/>
  <c r="F1638" s="1"/>
  <c r="B1636"/>
  <c r="F1636" s="1"/>
  <c r="B1634"/>
  <c r="F1634" s="1"/>
  <c r="B1632"/>
  <c r="F1632" s="1"/>
  <c r="B1630"/>
  <c r="F1630" s="1"/>
  <c r="B1628"/>
  <c r="F1628" s="1"/>
  <c r="B1626"/>
  <c r="F1626" s="1"/>
  <c r="B1624"/>
  <c r="F1624" s="1"/>
  <c r="B1622"/>
  <c r="F1622" s="1"/>
  <c r="B1620"/>
  <c r="F1620" s="1"/>
  <c r="B1618"/>
  <c r="F1618" s="1"/>
  <c r="B1616"/>
  <c r="F1616" s="1"/>
  <c r="B1614"/>
  <c r="F1614" s="1"/>
  <c r="B1612"/>
  <c r="F1612" s="1"/>
  <c r="B1610"/>
  <c r="F1610" s="1"/>
  <c r="B1608"/>
  <c r="F1608" s="1"/>
  <c r="B1606"/>
  <c r="F1606" s="1"/>
  <c r="B1604"/>
  <c r="F1604" s="1"/>
  <c r="B1602"/>
  <c r="F1602" s="1"/>
  <c r="B1600"/>
  <c r="F1600" s="1"/>
  <c r="B1598"/>
  <c r="F1598" s="1"/>
  <c r="B1596"/>
  <c r="F1596" s="1"/>
  <c r="B1594"/>
  <c r="F1594" s="1"/>
  <c r="B1592"/>
  <c r="F1592" s="1"/>
  <c r="B1590"/>
  <c r="F1590" s="1"/>
  <c r="B1588"/>
  <c r="F1588" s="1"/>
  <c r="B1586"/>
  <c r="F1586" s="1"/>
  <c r="B1584"/>
  <c r="F1584" s="1"/>
  <c r="B1582"/>
  <c r="F1582" s="1"/>
  <c r="B1580"/>
  <c r="F1580" s="1"/>
  <c r="B1578"/>
  <c r="F1578" s="1"/>
  <c r="B1576"/>
  <c r="F1576" s="1"/>
  <c r="B1574"/>
  <c r="F1574" s="1"/>
  <c r="B1572"/>
  <c r="F1572" s="1"/>
  <c r="B1570"/>
  <c r="F1570" s="1"/>
  <c r="B1568"/>
  <c r="F1568" s="1"/>
  <c r="B1566"/>
  <c r="F1566" s="1"/>
  <c r="B1564"/>
  <c r="F1564" s="1"/>
  <c r="B1562"/>
  <c r="F1562" s="1"/>
  <c r="B1560"/>
  <c r="F1560" s="1"/>
  <c r="B1558"/>
  <c r="F1558" s="1"/>
  <c r="B1556"/>
  <c r="F1556" s="1"/>
  <c r="B1554"/>
  <c r="F1554" s="1"/>
  <c r="B1552"/>
  <c r="F1552" s="1"/>
  <c r="B1550"/>
  <c r="F1550" s="1"/>
  <c r="B1548"/>
  <c r="F1548" s="1"/>
  <c r="B1546"/>
  <c r="F1546" s="1"/>
  <c r="B1544"/>
  <c r="F1544" s="1"/>
  <c r="B1542"/>
  <c r="F1542" s="1"/>
  <c r="B1540"/>
  <c r="F1540" s="1"/>
  <c r="B1538"/>
  <c r="F1538" s="1"/>
  <c r="B1536"/>
  <c r="F1536" s="1"/>
  <c r="B1534"/>
  <c r="F1534" s="1"/>
  <c r="B1532"/>
  <c r="F1532" s="1"/>
  <c r="B1530"/>
  <c r="F1530" s="1"/>
  <c r="B1528"/>
  <c r="F1528" s="1"/>
  <c r="B1526"/>
  <c r="F1526" s="1"/>
  <c r="B1524"/>
  <c r="F1524" s="1"/>
  <c r="B1522"/>
  <c r="F1522" s="1"/>
  <c r="B1520"/>
  <c r="F1520" s="1"/>
  <c r="B1518"/>
  <c r="F1518" s="1"/>
  <c r="B1516"/>
  <c r="F1516" s="1"/>
  <c r="B1514"/>
  <c r="F1514" s="1"/>
  <c r="B1512"/>
  <c r="F1512" s="1"/>
  <c r="B1510"/>
  <c r="F1510" s="1"/>
  <c r="B1508"/>
  <c r="F1508" s="1"/>
  <c r="B1506"/>
  <c r="F1506" s="1"/>
  <c r="B1504"/>
  <c r="F1504" s="1"/>
  <c r="B1502"/>
  <c r="F1502" s="1"/>
  <c r="B1500"/>
  <c r="F1500" s="1"/>
  <c r="B1498"/>
  <c r="F1498" s="1"/>
  <c r="B1496"/>
  <c r="F1496" s="1"/>
  <c r="B1494"/>
  <c r="F1494" s="1"/>
  <c r="B1492"/>
  <c r="F1492" s="1"/>
  <c r="B1490"/>
  <c r="F1490" s="1"/>
  <c r="B1488"/>
  <c r="F1488" s="1"/>
  <c r="B1486"/>
  <c r="F1486" s="1"/>
  <c r="B1484"/>
  <c r="F1484" s="1"/>
  <c r="B1482"/>
  <c r="F1482" s="1"/>
  <c r="B1480"/>
  <c r="F1480" s="1"/>
  <c r="B1478"/>
  <c r="F1478" s="1"/>
  <c r="B1476"/>
  <c r="F1476" s="1"/>
  <c r="B1474"/>
  <c r="F1474" s="1"/>
  <c r="B1472"/>
  <c r="F1472" s="1"/>
  <c r="B1470"/>
  <c r="F1470" s="1"/>
  <c r="B1468"/>
  <c r="F1468" s="1"/>
  <c r="B1466"/>
  <c r="F1466" s="1"/>
  <c r="B1464"/>
  <c r="F1464" s="1"/>
  <c r="B1462"/>
  <c r="F1462" s="1"/>
  <c r="B1460"/>
  <c r="F1460" s="1"/>
  <c r="B1458"/>
  <c r="F1458" s="1"/>
  <c r="B1456"/>
  <c r="F1456" s="1"/>
  <c r="B1454"/>
  <c r="F1454" s="1"/>
  <c r="B1452"/>
  <c r="F1452" s="1"/>
  <c r="B1450"/>
  <c r="F1450" s="1"/>
  <c r="B1448"/>
  <c r="F1448" s="1"/>
  <c r="B1446"/>
  <c r="F1446" s="1"/>
  <c r="B1444"/>
  <c r="F1444" s="1"/>
  <c r="B1442"/>
  <c r="F1442" s="1"/>
  <c r="B1440"/>
  <c r="F1440" s="1"/>
  <c r="B1438"/>
  <c r="F1438" s="1"/>
  <c r="B1436"/>
  <c r="F1436" s="1"/>
  <c r="B1434"/>
  <c r="F1434" s="1"/>
  <c r="B1432"/>
  <c r="F1432" s="1"/>
  <c r="B1430"/>
  <c r="F1430" s="1"/>
  <c r="B1428"/>
  <c r="F1428" s="1"/>
  <c r="B1426"/>
  <c r="F1426" s="1"/>
  <c r="B1424"/>
  <c r="F1424" s="1"/>
  <c r="B1422"/>
  <c r="F1422" s="1"/>
  <c r="B1420"/>
  <c r="F1420" s="1"/>
  <c r="B1418"/>
  <c r="F1418" s="1"/>
  <c r="B1416"/>
  <c r="F1416" s="1"/>
  <c r="B1414"/>
  <c r="F1414" s="1"/>
  <c r="B1412"/>
  <c r="F1412" s="1"/>
  <c r="B1410"/>
  <c r="F1410" s="1"/>
  <c r="B1408"/>
  <c r="F1408" s="1"/>
  <c r="B1406"/>
  <c r="F1406" s="1"/>
  <c r="B1404"/>
  <c r="F1404" s="1"/>
  <c r="B1402"/>
  <c r="F1402" s="1"/>
  <c r="B1400"/>
  <c r="F1400" s="1"/>
  <c r="B1398"/>
  <c r="F1398" s="1"/>
  <c r="B1396"/>
  <c r="F1396" s="1"/>
  <c r="B1394"/>
  <c r="F1394" s="1"/>
  <c r="B1392"/>
  <c r="F1392" s="1"/>
  <c r="B1390"/>
  <c r="F1390" s="1"/>
  <c r="B1388"/>
  <c r="F1388" s="1"/>
  <c r="B1386"/>
  <c r="F1386" s="1"/>
  <c r="B1384"/>
  <c r="F1384" s="1"/>
  <c r="B1382"/>
  <c r="F1382" s="1"/>
  <c r="B1380"/>
  <c r="F1380" s="1"/>
  <c r="B1378"/>
  <c r="F1378" s="1"/>
  <c r="B1376"/>
  <c r="F1376" s="1"/>
  <c r="B1374"/>
  <c r="F1374" s="1"/>
  <c r="B1372"/>
  <c r="F1372" s="1"/>
  <c r="B1370"/>
  <c r="F1370" s="1"/>
  <c r="B1368"/>
  <c r="F1368" s="1"/>
  <c r="B1366"/>
  <c r="F1366" s="1"/>
  <c r="B1364"/>
  <c r="F1364" s="1"/>
  <c r="B1362"/>
  <c r="F1362" s="1"/>
  <c r="B1360"/>
  <c r="F1360" s="1"/>
  <c r="B1358"/>
  <c r="F1358" s="1"/>
  <c r="B1356"/>
  <c r="F1356" s="1"/>
  <c r="B1354"/>
  <c r="F1354" s="1"/>
  <c r="B1352"/>
  <c r="F1352" s="1"/>
  <c r="B1350"/>
  <c r="F1350" s="1"/>
  <c r="B1348"/>
  <c r="F1348" s="1"/>
  <c r="B1346"/>
  <c r="F1346" s="1"/>
  <c r="B1344"/>
  <c r="F1344" s="1"/>
  <c r="B1342"/>
  <c r="F1342" s="1"/>
  <c r="B1340"/>
  <c r="F1340" s="1"/>
  <c r="B1338"/>
  <c r="F1338" s="1"/>
  <c r="B1336"/>
  <c r="F1336" s="1"/>
  <c r="B1334"/>
  <c r="F1334" s="1"/>
  <c r="B1332"/>
  <c r="F1332" s="1"/>
  <c r="B1330"/>
  <c r="F1330" s="1"/>
  <c r="B1328"/>
  <c r="F1328" s="1"/>
  <c r="B1326"/>
  <c r="F1326" s="1"/>
  <c r="B1324"/>
  <c r="F1324" s="1"/>
  <c r="B1322"/>
  <c r="F1322" s="1"/>
  <c r="B1320"/>
  <c r="F1320" s="1"/>
  <c r="B1318"/>
  <c r="F1318" s="1"/>
  <c r="B1316"/>
  <c r="F1316" s="1"/>
  <c r="B1314"/>
  <c r="F1314" s="1"/>
  <c r="B1312"/>
  <c r="F1312" s="1"/>
  <c r="B1310"/>
  <c r="F1310" s="1"/>
  <c r="B1308"/>
  <c r="F1308" s="1"/>
  <c r="B1306"/>
  <c r="F1306" s="1"/>
  <c r="B1304"/>
  <c r="F1304" s="1"/>
  <c r="B1302"/>
  <c r="F1302" s="1"/>
  <c r="B1300"/>
  <c r="F1300" s="1"/>
  <c r="B1298"/>
  <c r="F1298" s="1"/>
  <c r="B1296"/>
  <c r="F1296" s="1"/>
  <c r="B1294"/>
  <c r="F1294" s="1"/>
  <c r="B1292"/>
  <c r="F1292" s="1"/>
  <c r="B1290"/>
  <c r="F1290" s="1"/>
  <c r="B1288"/>
  <c r="F1288" s="1"/>
  <c r="B1286"/>
  <c r="F1286" s="1"/>
  <c r="B1284"/>
  <c r="F1284" s="1"/>
  <c r="B1282"/>
  <c r="F1282" s="1"/>
  <c r="B1280"/>
  <c r="F1280" s="1"/>
  <c r="B1278"/>
  <c r="F1278" s="1"/>
  <c r="B1276"/>
  <c r="F1276" s="1"/>
  <c r="B1274"/>
  <c r="F1274" s="1"/>
  <c r="B1272"/>
  <c r="F1272" s="1"/>
  <c r="B1270"/>
  <c r="F1270" s="1"/>
  <c r="B1268"/>
  <c r="F1268" s="1"/>
  <c r="B1266"/>
  <c r="F1266" s="1"/>
  <c r="B1264"/>
  <c r="F1264" s="1"/>
  <c r="B1262"/>
  <c r="F1262" s="1"/>
  <c r="B1260"/>
  <c r="F1260" s="1"/>
  <c r="B1258"/>
  <c r="F1258" s="1"/>
  <c r="B1256"/>
  <c r="F1256" s="1"/>
  <c r="B1254"/>
  <c r="F1254" s="1"/>
  <c r="B1252"/>
  <c r="F1252" s="1"/>
  <c r="B1250"/>
  <c r="F1250" s="1"/>
  <c r="B1248"/>
  <c r="F1248" s="1"/>
  <c r="B1246"/>
  <c r="F1246" s="1"/>
  <c r="B1244"/>
  <c r="F1244" s="1"/>
  <c r="B1242"/>
  <c r="F1242" s="1"/>
  <c r="B1240"/>
  <c r="F1240" s="1"/>
  <c r="B1238"/>
  <c r="F1238" s="1"/>
  <c r="B1236"/>
  <c r="F1236" s="1"/>
  <c r="B1234"/>
  <c r="F1234" s="1"/>
  <c r="B1232"/>
  <c r="F1232" s="1"/>
  <c r="B1230"/>
  <c r="F1230" s="1"/>
  <c r="B1228"/>
  <c r="F1228" s="1"/>
  <c r="B1226"/>
  <c r="F1226" s="1"/>
  <c r="B1224"/>
  <c r="F1224" s="1"/>
  <c r="B1222"/>
  <c r="F1222" s="1"/>
  <c r="B1220"/>
  <c r="F1220" s="1"/>
  <c r="B1218"/>
  <c r="F1218" s="1"/>
  <c r="B1216"/>
  <c r="F1216" s="1"/>
  <c r="B1214"/>
  <c r="F1214" s="1"/>
  <c r="B1212"/>
  <c r="F1212" s="1"/>
  <c r="B1210"/>
  <c r="F1210" s="1"/>
  <c r="B1208"/>
  <c r="F1208" s="1"/>
  <c r="B1206"/>
  <c r="F1206" s="1"/>
  <c r="B1204"/>
  <c r="F1204" s="1"/>
  <c r="B1202"/>
  <c r="F1202" s="1"/>
  <c r="B1200"/>
  <c r="F1200" s="1"/>
  <c r="B1198"/>
  <c r="F1198" s="1"/>
  <c r="B1196"/>
  <c r="F1196" s="1"/>
  <c r="B1194"/>
  <c r="F1194" s="1"/>
  <c r="B1192"/>
  <c r="F1192" s="1"/>
  <c r="B1190"/>
  <c r="F1190" s="1"/>
  <c r="B1188"/>
  <c r="F1188" s="1"/>
  <c r="B1182"/>
  <c r="F1182" s="1"/>
  <c r="B1178"/>
  <c r="F1178" s="1"/>
  <c r="B1174"/>
  <c r="F1174" s="1"/>
  <c r="B1170"/>
  <c r="F1170" s="1"/>
  <c r="B1166"/>
  <c r="F1166" s="1"/>
  <c r="B1162"/>
  <c r="F1162" s="1"/>
  <c r="B1158"/>
  <c r="F1158" s="1"/>
  <c r="B1154"/>
  <c r="F1154" s="1"/>
  <c r="B1150"/>
  <c r="F1150" s="1"/>
  <c r="B1146"/>
  <c r="F1146" s="1"/>
  <c r="B1142"/>
  <c r="F1142" s="1"/>
  <c r="B1138"/>
  <c r="F1138" s="1"/>
  <c r="B1134"/>
  <c r="F1134" s="1"/>
  <c r="B1130"/>
  <c r="F1130" s="1"/>
  <c r="B1126"/>
  <c r="F1126" s="1"/>
  <c r="B1122"/>
  <c r="F1122" s="1"/>
  <c r="B1118"/>
  <c r="F1118" s="1"/>
  <c r="B1114"/>
  <c r="F1114" s="1"/>
  <c r="B1110"/>
  <c r="F1110" s="1"/>
  <c r="B1106"/>
  <c r="F1106" s="1"/>
  <c r="B1102"/>
  <c r="F1102" s="1"/>
  <c r="B1098"/>
  <c r="F1098" s="1"/>
  <c r="B1094"/>
  <c r="F1094" s="1"/>
  <c r="B1086"/>
  <c r="F1086" s="1"/>
  <c r="B1078"/>
  <c r="F1078" s="1"/>
  <c r="B1070"/>
  <c r="F1070" s="1"/>
  <c r="B1062"/>
  <c r="F1062" s="1"/>
  <c r="B1046"/>
  <c r="F1046" s="1"/>
  <c r="B1030"/>
  <c r="F1030" s="1"/>
  <c r="B998"/>
  <c r="F998" s="1"/>
  <c r="B966"/>
  <c r="F966" s="1"/>
  <c r="B934"/>
  <c r="F934" s="1"/>
  <c r="B902"/>
  <c r="F902" s="1"/>
  <c r="B870"/>
  <c r="F870" s="1"/>
  <c r="B838"/>
  <c r="F838" s="1"/>
  <c r="B806"/>
  <c r="F806" s="1"/>
  <c r="B1237"/>
  <c r="F1237" s="1"/>
  <c r="B1235"/>
  <c r="F1235" s="1"/>
  <c r="B1233"/>
  <c r="F1233" s="1"/>
  <c r="B1231"/>
  <c r="F1231" s="1"/>
  <c r="B1229"/>
  <c r="F1229" s="1"/>
  <c r="B1227"/>
  <c r="F1227" s="1"/>
  <c r="B1225"/>
  <c r="F1225" s="1"/>
  <c r="B1223"/>
  <c r="F1223" s="1"/>
  <c r="B1221"/>
  <c r="F1221" s="1"/>
  <c r="B1219"/>
  <c r="F1219" s="1"/>
  <c r="B1217"/>
  <c r="F1217" s="1"/>
  <c r="B1215"/>
  <c r="F1215" s="1"/>
  <c r="B1213"/>
  <c r="F1213" s="1"/>
  <c r="B1211"/>
  <c r="F1211" s="1"/>
  <c r="B1209"/>
  <c r="F1209" s="1"/>
  <c r="B1207"/>
  <c r="F1207" s="1"/>
  <c r="B1205"/>
  <c r="F1205" s="1"/>
  <c r="B1203"/>
  <c r="F1203" s="1"/>
  <c r="B1201"/>
  <c r="F1201" s="1"/>
  <c r="B1199"/>
  <c r="F1199" s="1"/>
  <c r="B1197"/>
  <c r="F1197" s="1"/>
  <c r="B1195"/>
  <c r="F1195" s="1"/>
  <c r="B1193"/>
  <c r="F1193" s="1"/>
  <c r="B1191"/>
  <c r="F1191" s="1"/>
  <c r="B1189"/>
  <c r="F1189" s="1"/>
  <c r="B1187"/>
  <c r="F1187" s="1"/>
  <c r="B1185"/>
  <c r="F1185" s="1"/>
  <c r="B1183"/>
  <c r="F1183" s="1"/>
  <c r="B1181"/>
  <c r="F1181" s="1"/>
  <c r="B1179"/>
  <c r="F1179" s="1"/>
  <c r="B1177"/>
  <c r="F1177" s="1"/>
  <c r="B1175"/>
  <c r="F1175" s="1"/>
  <c r="B1173"/>
  <c r="F1173" s="1"/>
  <c r="B1171"/>
  <c r="F1171" s="1"/>
  <c r="B1169"/>
  <c r="F1169" s="1"/>
  <c r="B1167"/>
  <c r="F1167" s="1"/>
  <c r="B1165"/>
  <c r="F1165" s="1"/>
  <c r="B1163"/>
  <c r="F1163" s="1"/>
  <c r="B1161"/>
  <c r="F1161" s="1"/>
  <c r="B1159"/>
  <c r="F1159" s="1"/>
  <c r="B1157"/>
  <c r="F1157" s="1"/>
  <c r="B1155"/>
  <c r="F1155" s="1"/>
  <c r="B1153"/>
  <c r="F1153" s="1"/>
  <c r="B1151"/>
  <c r="F1151" s="1"/>
  <c r="B1149"/>
  <c r="F1149" s="1"/>
  <c r="B1147"/>
  <c r="F1147" s="1"/>
  <c r="B1145"/>
  <c r="F1145" s="1"/>
  <c r="B1143"/>
  <c r="F1143" s="1"/>
  <c r="B1141"/>
  <c r="F1141" s="1"/>
  <c r="B1139"/>
  <c r="F1139" s="1"/>
  <c r="B1137"/>
  <c r="F1137" s="1"/>
  <c r="B1135"/>
  <c r="F1135" s="1"/>
  <c r="B1133"/>
  <c r="F1133" s="1"/>
  <c r="B1131"/>
  <c r="F1131" s="1"/>
  <c r="B1129"/>
  <c r="F1129" s="1"/>
  <c r="B1127"/>
  <c r="F1127" s="1"/>
  <c r="B1125"/>
  <c r="F1125" s="1"/>
  <c r="B1123"/>
  <c r="F1123" s="1"/>
  <c r="B1121"/>
  <c r="F1121" s="1"/>
  <c r="B1119"/>
  <c r="F1119" s="1"/>
  <c r="B1117"/>
  <c r="F1117" s="1"/>
  <c r="B1115"/>
  <c r="F1115" s="1"/>
  <c r="B1113"/>
  <c r="F1113" s="1"/>
  <c r="B1111"/>
  <c r="F1111" s="1"/>
  <c r="B1109"/>
  <c r="F1109" s="1"/>
  <c r="B1107"/>
  <c r="F1107" s="1"/>
  <c r="B1105"/>
  <c r="F1105" s="1"/>
  <c r="B1103"/>
  <c r="F1103" s="1"/>
  <c r="B1101"/>
  <c r="F1101" s="1"/>
  <c r="B1099"/>
  <c r="F1099" s="1"/>
  <c r="B1097"/>
  <c r="F1097" s="1"/>
  <c r="B1095"/>
  <c r="F1095" s="1"/>
  <c r="B1093"/>
  <c r="F1093" s="1"/>
  <c r="B1091"/>
  <c r="F1091" s="1"/>
  <c r="B1089"/>
  <c r="F1089" s="1"/>
  <c r="B1087"/>
  <c r="F1087" s="1"/>
  <c r="B1085"/>
  <c r="F1085" s="1"/>
  <c r="B1083"/>
  <c r="F1083" s="1"/>
  <c r="B1081"/>
  <c r="F1081" s="1"/>
  <c r="B1079"/>
  <c r="F1079" s="1"/>
  <c r="B1077"/>
  <c r="F1077" s="1"/>
  <c r="B1075"/>
  <c r="F1075" s="1"/>
  <c r="B1073"/>
  <c r="F1073" s="1"/>
  <c r="B1071"/>
  <c r="F1071" s="1"/>
  <c r="B1069"/>
  <c r="F1069" s="1"/>
  <c r="B1067"/>
  <c r="F1067" s="1"/>
  <c r="B1065"/>
  <c r="F1065" s="1"/>
  <c r="B1063"/>
  <c r="F1063" s="1"/>
  <c r="B1061"/>
  <c r="F1061" s="1"/>
  <c r="B1059"/>
  <c r="F1059" s="1"/>
  <c r="B1057"/>
  <c r="F1057" s="1"/>
  <c r="B1055"/>
  <c r="F1055" s="1"/>
  <c r="B1053"/>
  <c r="F1053" s="1"/>
  <c r="B1051"/>
  <c r="F1051" s="1"/>
  <c r="B1049"/>
  <c r="F1049" s="1"/>
  <c r="B1047"/>
  <c r="F1047" s="1"/>
  <c r="B1045"/>
  <c r="F1045" s="1"/>
  <c r="B1043"/>
  <c r="F1043" s="1"/>
  <c r="B1041"/>
  <c r="F1041" s="1"/>
  <c r="B1039"/>
  <c r="F1039" s="1"/>
  <c r="B1037"/>
  <c r="F1037" s="1"/>
  <c r="B1035"/>
  <c r="F1035" s="1"/>
  <c r="B1033"/>
  <c r="F1033" s="1"/>
  <c r="B1031"/>
  <c r="F1031" s="1"/>
  <c r="B1029"/>
  <c r="F1029" s="1"/>
  <c r="B1027"/>
  <c r="F1027" s="1"/>
  <c r="B1025"/>
  <c r="F1025" s="1"/>
  <c r="B1023"/>
  <c r="F1023" s="1"/>
  <c r="B1021"/>
  <c r="F1021" s="1"/>
  <c r="B1019"/>
  <c r="F1019" s="1"/>
  <c r="B1017"/>
  <c r="F1017" s="1"/>
  <c r="B1015"/>
  <c r="F1015" s="1"/>
  <c r="B1013"/>
  <c r="F1013" s="1"/>
  <c r="B1011"/>
  <c r="F1011" s="1"/>
  <c r="B1009"/>
  <c r="F1009" s="1"/>
  <c r="B1007"/>
  <c r="F1007" s="1"/>
  <c r="B1005"/>
  <c r="F1005" s="1"/>
  <c r="B1003"/>
  <c r="F1003" s="1"/>
  <c r="B1001"/>
  <c r="F1001" s="1"/>
  <c r="B999"/>
  <c r="F999" s="1"/>
  <c r="B997"/>
  <c r="F997" s="1"/>
  <c r="B995"/>
  <c r="F995" s="1"/>
  <c r="B993"/>
  <c r="F993" s="1"/>
  <c r="B991"/>
  <c r="F991" s="1"/>
  <c r="B989"/>
  <c r="F989" s="1"/>
  <c r="B987"/>
  <c r="F987" s="1"/>
  <c r="B985"/>
  <c r="F985" s="1"/>
  <c r="B983"/>
  <c r="F983" s="1"/>
  <c r="B981"/>
  <c r="F981" s="1"/>
  <c r="B979"/>
  <c r="F979" s="1"/>
  <c r="B977"/>
  <c r="F977" s="1"/>
  <c r="B975"/>
  <c r="F975" s="1"/>
  <c r="B973"/>
  <c r="F973" s="1"/>
  <c r="B971"/>
  <c r="F971" s="1"/>
  <c r="B969"/>
  <c r="F969" s="1"/>
  <c r="B967"/>
  <c r="F967" s="1"/>
  <c r="B965"/>
  <c r="F965" s="1"/>
  <c r="B963"/>
  <c r="F963" s="1"/>
  <c r="B961"/>
  <c r="F961" s="1"/>
  <c r="B959"/>
  <c r="F959" s="1"/>
  <c r="B957"/>
  <c r="F957" s="1"/>
  <c r="B955"/>
  <c r="F955" s="1"/>
  <c r="B953"/>
  <c r="F953" s="1"/>
  <c r="B951"/>
  <c r="F951" s="1"/>
  <c r="B949"/>
  <c r="F949" s="1"/>
  <c r="B947"/>
  <c r="F947" s="1"/>
  <c r="B945"/>
  <c r="F945" s="1"/>
  <c r="B943"/>
  <c r="F943" s="1"/>
  <c r="B941"/>
  <c r="F941" s="1"/>
  <c r="B939"/>
  <c r="F939" s="1"/>
  <c r="B937"/>
  <c r="F937" s="1"/>
  <c r="B935"/>
  <c r="F935" s="1"/>
  <c r="B933"/>
  <c r="F933" s="1"/>
  <c r="B931"/>
  <c r="F931" s="1"/>
  <c r="B929"/>
  <c r="F929" s="1"/>
  <c r="B927"/>
  <c r="F927" s="1"/>
  <c r="B925"/>
  <c r="F925" s="1"/>
  <c r="B923"/>
  <c r="F923" s="1"/>
  <c r="B921"/>
  <c r="F921" s="1"/>
  <c r="B919"/>
  <c r="F919" s="1"/>
  <c r="B917"/>
  <c r="F917" s="1"/>
  <c r="B915"/>
  <c r="F915" s="1"/>
  <c r="B913"/>
  <c r="F913" s="1"/>
  <c r="B911"/>
  <c r="F911" s="1"/>
  <c r="B909"/>
  <c r="F909" s="1"/>
  <c r="B907"/>
  <c r="F907" s="1"/>
  <c r="B905"/>
  <c r="F905" s="1"/>
  <c r="B903"/>
  <c r="F903" s="1"/>
  <c r="B901"/>
  <c r="F901" s="1"/>
  <c r="B899"/>
  <c r="F899" s="1"/>
  <c r="B897"/>
  <c r="F897" s="1"/>
  <c r="B895"/>
  <c r="F895" s="1"/>
  <c r="B893"/>
  <c r="F893" s="1"/>
  <c r="B891"/>
  <c r="F891" s="1"/>
  <c r="B889"/>
  <c r="F889" s="1"/>
  <c r="B887"/>
  <c r="F887" s="1"/>
  <c r="B885"/>
  <c r="F885" s="1"/>
  <c r="B883"/>
  <c r="F883" s="1"/>
  <c r="B881"/>
  <c r="F881" s="1"/>
  <c r="B879"/>
  <c r="F879" s="1"/>
  <c r="B877"/>
  <c r="F877" s="1"/>
  <c r="B875"/>
  <c r="F875" s="1"/>
  <c r="B873"/>
  <c r="F873" s="1"/>
  <c r="B871"/>
  <c r="F871" s="1"/>
  <c r="B869"/>
  <c r="F869" s="1"/>
  <c r="B867"/>
  <c r="F867" s="1"/>
  <c r="B865"/>
  <c r="F865" s="1"/>
  <c r="B863"/>
  <c r="F863" s="1"/>
  <c r="B861"/>
  <c r="F861" s="1"/>
  <c r="B859"/>
  <c r="F859" s="1"/>
  <c r="B857"/>
  <c r="F857" s="1"/>
  <c r="B855"/>
  <c r="F855" s="1"/>
  <c r="B853"/>
  <c r="F853" s="1"/>
  <c r="B851"/>
  <c r="F851" s="1"/>
  <c r="B849"/>
  <c r="F849" s="1"/>
  <c r="B847"/>
  <c r="F847" s="1"/>
  <c r="B845"/>
  <c r="F845" s="1"/>
  <c r="B843"/>
  <c r="F843" s="1"/>
  <c r="B841"/>
  <c r="F841" s="1"/>
  <c r="B839"/>
  <c r="F839" s="1"/>
  <c r="B837"/>
  <c r="F837" s="1"/>
  <c r="B835"/>
  <c r="F835" s="1"/>
  <c r="B833"/>
  <c r="F833" s="1"/>
  <c r="B831"/>
  <c r="F831" s="1"/>
  <c r="B829"/>
  <c r="F829" s="1"/>
  <c r="B827"/>
  <c r="F827" s="1"/>
  <c r="B825"/>
  <c r="F825" s="1"/>
  <c r="B823"/>
  <c r="F823" s="1"/>
  <c r="B821"/>
  <c r="F821" s="1"/>
  <c r="B819"/>
  <c r="F819" s="1"/>
  <c r="B817"/>
  <c r="F817" s="1"/>
  <c r="B815"/>
  <c r="F815" s="1"/>
  <c r="B813"/>
  <c r="F813" s="1"/>
  <c r="B811"/>
  <c r="F811" s="1"/>
  <c r="B809"/>
  <c r="F809" s="1"/>
  <c r="B807"/>
  <c r="F807" s="1"/>
  <c r="B805"/>
  <c r="F805" s="1"/>
  <c r="B803"/>
  <c r="F803" s="1"/>
  <c r="B801"/>
  <c r="F801" s="1"/>
  <c r="B17"/>
  <c r="F17" s="1"/>
  <c r="B9"/>
  <c r="B798"/>
  <c r="F798" s="1"/>
  <c r="B670"/>
  <c r="F670" s="1"/>
  <c r="B526"/>
  <c r="F526" s="1"/>
  <c r="B799"/>
  <c r="F799" s="1"/>
  <c r="B797"/>
  <c r="F797" s="1"/>
  <c r="B795"/>
  <c r="F795" s="1"/>
  <c r="B793"/>
  <c r="F793" s="1"/>
  <c r="B791"/>
  <c r="F791" s="1"/>
  <c r="B789"/>
  <c r="F789" s="1"/>
  <c r="B787"/>
  <c r="F787" s="1"/>
  <c r="B785"/>
  <c r="F785" s="1"/>
  <c r="B783"/>
  <c r="F783" s="1"/>
  <c r="B781"/>
  <c r="F781" s="1"/>
  <c r="B779"/>
  <c r="F779" s="1"/>
  <c r="B777"/>
  <c r="F777" s="1"/>
  <c r="B775"/>
  <c r="F775" s="1"/>
  <c r="B773"/>
  <c r="F773" s="1"/>
  <c r="B771"/>
  <c r="F771" s="1"/>
  <c r="B769"/>
  <c r="F769" s="1"/>
  <c r="B767"/>
  <c r="F767" s="1"/>
  <c r="B765"/>
  <c r="F765" s="1"/>
  <c r="B763"/>
  <c r="F763" s="1"/>
  <c r="B761"/>
  <c r="F761" s="1"/>
  <c r="B759"/>
  <c r="F759" s="1"/>
  <c r="B757"/>
  <c r="F757" s="1"/>
  <c r="B755"/>
  <c r="F755" s="1"/>
  <c r="B753"/>
  <c r="F753" s="1"/>
  <c r="B751"/>
  <c r="F751" s="1"/>
  <c r="B749"/>
  <c r="F749" s="1"/>
  <c r="B747"/>
  <c r="F747" s="1"/>
  <c r="B745"/>
  <c r="F745" s="1"/>
  <c r="B743"/>
  <c r="F743" s="1"/>
  <c r="B741"/>
  <c r="F741" s="1"/>
  <c r="B739"/>
  <c r="F739" s="1"/>
  <c r="B737"/>
  <c r="F737" s="1"/>
  <c r="B735"/>
  <c r="F735" s="1"/>
  <c r="B733"/>
  <c r="F733" s="1"/>
  <c r="B731"/>
  <c r="F731" s="1"/>
  <c r="B729"/>
  <c r="F729" s="1"/>
  <c r="B727"/>
  <c r="F727" s="1"/>
  <c r="B725"/>
  <c r="F725" s="1"/>
  <c r="B723"/>
  <c r="F723" s="1"/>
  <c r="B721"/>
  <c r="F721" s="1"/>
  <c r="B719"/>
  <c r="F719" s="1"/>
  <c r="B717"/>
  <c r="F717" s="1"/>
  <c r="B715"/>
  <c r="F715" s="1"/>
  <c r="B713"/>
  <c r="F713" s="1"/>
  <c r="B711"/>
  <c r="F711" s="1"/>
  <c r="B709"/>
  <c r="F709" s="1"/>
  <c r="B707"/>
  <c r="F707" s="1"/>
  <c r="B705"/>
  <c r="F705" s="1"/>
  <c r="B703"/>
  <c r="F703" s="1"/>
  <c r="B701"/>
  <c r="F701" s="1"/>
  <c r="B699"/>
  <c r="F699" s="1"/>
  <c r="B697"/>
  <c r="F697" s="1"/>
  <c r="B695"/>
  <c r="F695" s="1"/>
  <c r="B693"/>
  <c r="F693" s="1"/>
  <c r="B691"/>
  <c r="F691" s="1"/>
  <c r="B689"/>
  <c r="F689" s="1"/>
  <c r="B687"/>
  <c r="F687" s="1"/>
  <c r="B685"/>
  <c r="F685" s="1"/>
  <c r="B683"/>
  <c r="F683" s="1"/>
  <c r="B681"/>
  <c r="F681" s="1"/>
  <c r="B679"/>
  <c r="F679" s="1"/>
  <c r="B677"/>
  <c r="F677" s="1"/>
  <c r="B675"/>
  <c r="F675" s="1"/>
  <c r="B673"/>
  <c r="F673" s="1"/>
  <c r="B671"/>
  <c r="F671" s="1"/>
  <c r="B669"/>
  <c r="F669" s="1"/>
  <c r="B667"/>
  <c r="F667" s="1"/>
  <c r="B665"/>
  <c r="F665" s="1"/>
  <c r="B663"/>
  <c r="F663" s="1"/>
  <c r="B661"/>
  <c r="F661" s="1"/>
  <c r="B659"/>
  <c r="F659" s="1"/>
  <c r="B657"/>
  <c r="F657" s="1"/>
  <c r="B655"/>
  <c r="F655" s="1"/>
  <c r="B653"/>
  <c r="F653" s="1"/>
  <c r="B651"/>
  <c r="F651" s="1"/>
  <c r="B649"/>
  <c r="F649" s="1"/>
  <c r="B647"/>
  <c r="F647" s="1"/>
  <c r="B645"/>
  <c r="F645" s="1"/>
  <c r="B643"/>
  <c r="F643" s="1"/>
  <c r="B641"/>
  <c r="F641" s="1"/>
  <c r="B639"/>
  <c r="F639" s="1"/>
  <c r="B637"/>
  <c r="F637" s="1"/>
  <c r="B635"/>
  <c r="F635" s="1"/>
  <c r="B633"/>
  <c r="F633" s="1"/>
  <c r="B631"/>
  <c r="F631" s="1"/>
  <c r="B629"/>
  <c r="F629" s="1"/>
  <c r="B627"/>
  <c r="F627" s="1"/>
  <c r="B625"/>
  <c r="F625" s="1"/>
  <c r="B623"/>
  <c r="F623" s="1"/>
  <c r="B621"/>
  <c r="F621" s="1"/>
  <c r="B619"/>
  <c r="F619" s="1"/>
  <c r="B617"/>
  <c r="F617" s="1"/>
  <c r="B615"/>
  <c r="F615" s="1"/>
  <c r="B613"/>
  <c r="F613" s="1"/>
  <c r="B611"/>
  <c r="F611" s="1"/>
  <c r="B609"/>
  <c r="F609" s="1"/>
  <c r="B607"/>
  <c r="F607" s="1"/>
  <c r="B605"/>
  <c r="F605" s="1"/>
  <c r="B603"/>
  <c r="F603" s="1"/>
  <c r="B601"/>
  <c r="F601" s="1"/>
  <c r="B599"/>
  <c r="F599" s="1"/>
  <c r="B597"/>
  <c r="F597" s="1"/>
  <c r="B595"/>
  <c r="F595" s="1"/>
  <c r="B593"/>
  <c r="F593" s="1"/>
  <c r="B591"/>
  <c r="F591" s="1"/>
  <c r="B589"/>
  <c r="F589" s="1"/>
  <c r="B587"/>
  <c r="F587" s="1"/>
  <c r="B585"/>
  <c r="F585" s="1"/>
  <c r="B583"/>
  <c r="F583" s="1"/>
  <c r="B581"/>
  <c r="F581" s="1"/>
  <c r="B579"/>
  <c r="F579" s="1"/>
  <c r="B577"/>
  <c r="F577" s="1"/>
  <c r="B575"/>
  <c r="F575" s="1"/>
  <c r="B573"/>
  <c r="F573" s="1"/>
  <c r="B571"/>
  <c r="F571" s="1"/>
  <c r="B569"/>
  <c r="F569" s="1"/>
  <c r="B567"/>
  <c r="F567" s="1"/>
  <c r="B565"/>
  <c r="F565" s="1"/>
  <c r="B563"/>
  <c r="F563" s="1"/>
  <c r="B561"/>
  <c r="F561" s="1"/>
  <c r="B559"/>
  <c r="F559" s="1"/>
  <c r="B557"/>
  <c r="F557" s="1"/>
  <c r="B555"/>
  <c r="F555" s="1"/>
  <c r="B553"/>
  <c r="F553" s="1"/>
  <c r="B551"/>
  <c r="F551" s="1"/>
  <c r="B549"/>
  <c r="F549" s="1"/>
  <c r="B547"/>
  <c r="F547" s="1"/>
  <c r="B545"/>
  <c r="F545" s="1"/>
  <c r="B543"/>
  <c r="F543" s="1"/>
  <c r="B541"/>
  <c r="F541" s="1"/>
  <c r="B539"/>
  <c r="F539" s="1"/>
  <c r="B537"/>
  <c r="F537" s="1"/>
  <c r="B535"/>
  <c r="F535" s="1"/>
  <c r="B533"/>
  <c r="F533" s="1"/>
  <c r="B531"/>
  <c r="F531" s="1"/>
  <c r="B529"/>
  <c r="F529" s="1"/>
  <c r="B527"/>
  <c r="F527" s="1"/>
  <c r="B525"/>
  <c r="F525" s="1"/>
  <c r="B523"/>
  <c r="F523" s="1"/>
  <c r="B521"/>
  <c r="F521" s="1"/>
  <c r="B519"/>
  <c r="F519" s="1"/>
  <c r="B517"/>
  <c r="F517" s="1"/>
  <c r="B515"/>
  <c r="F515" s="1"/>
  <c r="B513"/>
  <c r="F513" s="1"/>
  <c r="B511"/>
  <c r="F511" s="1"/>
  <c r="B509"/>
  <c r="F509" s="1"/>
  <c r="B507"/>
  <c r="F507" s="1"/>
  <c r="B505"/>
  <c r="F505" s="1"/>
  <c r="B503"/>
  <c r="F503" s="1"/>
  <c r="B501"/>
  <c r="F501" s="1"/>
  <c r="B499"/>
  <c r="F499" s="1"/>
  <c r="B497"/>
  <c r="F497" s="1"/>
  <c r="B495"/>
  <c r="F495" s="1"/>
  <c r="B493"/>
  <c r="F493" s="1"/>
  <c r="B491"/>
  <c r="F491" s="1"/>
  <c r="B489"/>
  <c r="F489" s="1"/>
  <c r="B487"/>
  <c r="F487" s="1"/>
  <c r="B485"/>
  <c r="F485" s="1"/>
  <c r="B483"/>
  <c r="F483" s="1"/>
  <c r="B481"/>
  <c r="F481" s="1"/>
  <c r="B479"/>
  <c r="F479" s="1"/>
  <c r="B477"/>
  <c r="F477" s="1"/>
  <c r="B475"/>
  <c r="F475" s="1"/>
  <c r="B473"/>
  <c r="F473" s="1"/>
  <c r="B471"/>
  <c r="F471" s="1"/>
  <c r="B469"/>
  <c r="F469" s="1"/>
  <c r="B467"/>
  <c r="F467" s="1"/>
  <c r="B465"/>
  <c r="F465" s="1"/>
  <c r="B463"/>
  <c r="F463" s="1"/>
  <c r="B461"/>
  <c r="F461" s="1"/>
  <c r="B459"/>
  <c r="F459" s="1"/>
  <c r="B457"/>
  <c r="F457" s="1"/>
  <c r="B455"/>
  <c r="F455" s="1"/>
  <c r="B453"/>
  <c r="F453" s="1"/>
  <c r="B451"/>
  <c r="F451" s="1"/>
  <c r="B449"/>
  <c r="F449" s="1"/>
  <c r="B447"/>
  <c r="F447" s="1"/>
  <c r="B445"/>
  <c r="F445" s="1"/>
  <c r="B443"/>
  <c r="F443" s="1"/>
  <c r="B441"/>
  <c r="F441" s="1"/>
  <c r="B439"/>
  <c r="F439" s="1"/>
  <c r="B514"/>
  <c r="F514" s="1"/>
  <c r="B164"/>
  <c r="F164" s="1"/>
  <c r="B162"/>
  <c r="F162" s="1"/>
  <c r="B160"/>
  <c r="F160" s="1"/>
  <c r="B158"/>
  <c r="F158" s="1"/>
  <c r="B154"/>
  <c r="F154" s="1"/>
  <c r="B150"/>
  <c r="F150" s="1"/>
  <c r="B148"/>
  <c r="F148" s="1"/>
  <c r="B146"/>
  <c r="F146" s="1"/>
  <c r="B142"/>
  <c r="F142" s="1"/>
  <c r="B140"/>
  <c r="F140" s="1"/>
  <c r="B138"/>
  <c r="F138" s="1"/>
  <c r="B136"/>
  <c r="F136" s="1"/>
  <c r="B134"/>
  <c r="F134" s="1"/>
  <c r="B132"/>
  <c r="F132" s="1"/>
  <c r="B130"/>
  <c r="F130" s="1"/>
  <c r="B128"/>
  <c r="F128" s="1"/>
  <c r="B124"/>
  <c r="F124" s="1"/>
  <c r="B122"/>
  <c r="F122" s="1"/>
  <c r="B120"/>
  <c r="F120" s="1"/>
  <c r="B116"/>
  <c r="F116" s="1"/>
  <c r="B114"/>
  <c r="F114" s="1"/>
  <c r="B110"/>
  <c r="F110" s="1"/>
  <c r="B106"/>
  <c r="F106" s="1"/>
  <c r="B104"/>
  <c r="F104" s="1"/>
  <c r="B100"/>
  <c r="F100" s="1"/>
  <c r="B96"/>
  <c r="F96" s="1"/>
  <c r="B94"/>
  <c r="F94" s="1"/>
  <c r="B92"/>
  <c r="F92" s="1"/>
  <c r="B88"/>
  <c r="F88" s="1"/>
  <c r="B86"/>
  <c r="F86" s="1"/>
  <c r="B84"/>
  <c r="F84" s="1"/>
  <c r="B82"/>
  <c r="F82" s="1"/>
  <c r="B80"/>
  <c r="F80" s="1"/>
  <c r="B74"/>
  <c r="F74" s="1"/>
  <c r="B72"/>
  <c r="F72" s="1"/>
  <c r="B70"/>
  <c r="F70" s="1"/>
  <c r="B66"/>
  <c r="F66" s="1"/>
  <c r="B58"/>
  <c r="F58" s="1"/>
  <c r="B52"/>
  <c r="F52" s="1"/>
  <c r="B50"/>
  <c r="F50" s="1"/>
  <c r="B48"/>
  <c r="F48" s="1"/>
  <c r="B30"/>
  <c r="F30" s="1"/>
  <c r="B20"/>
  <c r="F20" s="1"/>
  <c r="B437"/>
  <c r="F437" s="1"/>
  <c r="B435"/>
  <c r="F435" s="1"/>
  <c r="B433"/>
  <c r="F433" s="1"/>
  <c r="B431"/>
  <c r="F431" s="1"/>
  <c r="B429"/>
  <c r="F429" s="1"/>
  <c r="B427"/>
  <c r="F427" s="1"/>
  <c r="B425"/>
  <c r="F425" s="1"/>
  <c r="B423"/>
  <c r="F423" s="1"/>
  <c r="B421"/>
  <c r="F421" s="1"/>
  <c r="B419"/>
  <c r="F419" s="1"/>
  <c r="B417"/>
  <c r="F417" s="1"/>
  <c r="B415"/>
  <c r="F415" s="1"/>
  <c r="B413"/>
  <c r="F413" s="1"/>
  <c r="B411"/>
  <c r="F411" s="1"/>
  <c r="B409"/>
  <c r="F409" s="1"/>
  <c r="B407"/>
  <c r="F407" s="1"/>
  <c r="B405"/>
  <c r="F405" s="1"/>
  <c r="B403"/>
  <c r="F403" s="1"/>
  <c r="B401"/>
  <c r="F401" s="1"/>
  <c r="B399"/>
  <c r="F399" s="1"/>
  <c r="B397"/>
  <c r="F397" s="1"/>
  <c r="B395"/>
  <c r="F395" s="1"/>
  <c r="B393"/>
  <c r="F393" s="1"/>
  <c r="B391"/>
  <c r="F391" s="1"/>
  <c r="B389"/>
  <c r="F389" s="1"/>
  <c r="B387"/>
  <c r="F387" s="1"/>
  <c r="B385"/>
  <c r="F385" s="1"/>
  <c r="B383"/>
  <c r="F383" s="1"/>
  <c r="B381"/>
  <c r="F381" s="1"/>
  <c r="B379"/>
  <c r="F379" s="1"/>
  <c r="B377"/>
  <c r="F377" s="1"/>
  <c r="B375"/>
  <c r="F375" s="1"/>
  <c r="B373"/>
  <c r="F373" s="1"/>
  <c r="B371"/>
  <c r="F371" s="1"/>
  <c r="B369"/>
  <c r="F369" s="1"/>
  <c r="B367"/>
  <c r="F367" s="1"/>
  <c r="B365"/>
  <c r="F365" s="1"/>
  <c r="B363"/>
  <c r="F363" s="1"/>
  <c r="B361"/>
  <c r="F361" s="1"/>
  <c r="B359"/>
  <c r="F359" s="1"/>
  <c r="B357"/>
  <c r="F357" s="1"/>
  <c r="B355"/>
  <c r="F355" s="1"/>
  <c r="B353"/>
  <c r="F353" s="1"/>
  <c r="B351"/>
  <c r="F351" s="1"/>
  <c r="B349"/>
  <c r="F349" s="1"/>
  <c r="B347"/>
  <c r="F347" s="1"/>
  <c r="B345"/>
  <c r="F345" s="1"/>
  <c r="B343"/>
  <c r="F343" s="1"/>
  <c r="B341"/>
  <c r="F341" s="1"/>
  <c r="B339"/>
  <c r="F339" s="1"/>
  <c r="B337"/>
  <c r="F337" s="1"/>
  <c r="B335"/>
  <c r="F335" s="1"/>
  <c r="B333"/>
  <c r="F333" s="1"/>
  <c r="B331"/>
  <c r="F331" s="1"/>
  <c r="B329"/>
  <c r="F329" s="1"/>
  <c r="B327"/>
  <c r="F327" s="1"/>
  <c r="B325"/>
  <c r="F325" s="1"/>
  <c r="B323"/>
  <c r="F323" s="1"/>
  <c r="B321"/>
  <c r="F321" s="1"/>
  <c r="B319"/>
  <c r="F319" s="1"/>
  <c r="B317"/>
  <c r="F317" s="1"/>
  <c r="B315"/>
  <c r="F315" s="1"/>
  <c r="B313"/>
  <c r="F313" s="1"/>
  <c r="B311"/>
  <c r="F311" s="1"/>
  <c r="B309"/>
  <c r="F309" s="1"/>
  <c r="B307"/>
  <c r="F307" s="1"/>
  <c r="B305"/>
  <c r="F305" s="1"/>
  <c r="B303"/>
  <c r="F303" s="1"/>
  <c r="B301"/>
  <c r="F301" s="1"/>
  <c r="B299"/>
  <c r="F299" s="1"/>
  <c r="B297"/>
  <c r="F297" s="1"/>
  <c r="B295"/>
  <c r="F295" s="1"/>
  <c r="B293"/>
  <c r="F293" s="1"/>
  <c r="B291"/>
  <c r="F291" s="1"/>
  <c r="B289"/>
  <c r="F289" s="1"/>
  <c r="B287"/>
  <c r="F287" s="1"/>
  <c r="B285"/>
  <c r="F285" s="1"/>
  <c r="B283"/>
  <c r="F283" s="1"/>
  <c r="B281"/>
  <c r="F281" s="1"/>
  <c r="B279"/>
  <c r="F279" s="1"/>
  <c r="B277"/>
  <c r="F277" s="1"/>
  <c r="B275"/>
  <c r="F275" s="1"/>
  <c r="B273"/>
  <c r="F273" s="1"/>
  <c r="B271"/>
  <c r="F271" s="1"/>
  <c r="B269"/>
  <c r="F269" s="1"/>
  <c r="B267"/>
  <c r="F267" s="1"/>
  <c r="B265"/>
  <c r="F265" s="1"/>
  <c r="B263"/>
  <c r="F263" s="1"/>
  <c r="B261"/>
  <c r="F261" s="1"/>
  <c r="B259"/>
  <c r="F259" s="1"/>
  <c r="B257"/>
  <c r="F257" s="1"/>
  <c r="B255"/>
  <c r="F255" s="1"/>
  <c r="B253"/>
  <c r="F253" s="1"/>
  <c r="B251"/>
  <c r="F251" s="1"/>
  <c r="B249"/>
  <c r="F249" s="1"/>
  <c r="B247"/>
  <c r="F247" s="1"/>
  <c r="B245"/>
  <c r="F245" s="1"/>
  <c r="B243"/>
  <c r="F243" s="1"/>
  <c r="B241"/>
  <c r="F241" s="1"/>
  <c r="B239"/>
  <c r="F239" s="1"/>
  <c r="B237"/>
  <c r="F237" s="1"/>
  <c r="B235"/>
  <c r="F235" s="1"/>
  <c r="B233"/>
  <c r="F233" s="1"/>
  <c r="B231"/>
  <c r="F231" s="1"/>
  <c r="B229"/>
  <c r="F229" s="1"/>
  <c r="B227"/>
  <c r="F227" s="1"/>
  <c r="B225"/>
  <c r="F225" s="1"/>
  <c r="B223"/>
  <c r="F223" s="1"/>
  <c r="B221"/>
  <c r="F221" s="1"/>
  <c r="B219"/>
  <c r="F219" s="1"/>
  <c r="B217"/>
  <c r="F217" s="1"/>
  <c r="B215"/>
  <c r="F215" s="1"/>
  <c r="B213"/>
  <c r="F213" s="1"/>
  <c r="B211"/>
  <c r="F211" s="1"/>
  <c r="B209"/>
  <c r="F209" s="1"/>
  <c r="B207"/>
  <c r="F207" s="1"/>
  <c r="B205"/>
  <c r="F205" s="1"/>
  <c r="B203"/>
  <c r="F203" s="1"/>
  <c r="B201"/>
  <c r="F201" s="1"/>
  <c r="B199"/>
  <c r="F199" s="1"/>
  <c r="B197"/>
  <c r="F197" s="1"/>
  <c r="B195"/>
  <c r="F195" s="1"/>
  <c r="B193"/>
  <c r="F193" s="1"/>
  <c r="B191"/>
  <c r="F191" s="1"/>
  <c r="B189"/>
  <c r="F189" s="1"/>
  <c r="B187"/>
  <c r="F187" s="1"/>
  <c r="B185"/>
  <c r="F185" s="1"/>
  <c r="B183"/>
  <c r="F183" s="1"/>
  <c r="B181"/>
  <c r="F181" s="1"/>
  <c r="B179"/>
  <c r="F179" s="1"/>
  <c r="B177"/>
  <c r="F177" s="1"/>
  <c r="B175"/>
  <c r="F175" s="1"/>
  <c r="B173"/>
  <c r="F173" s="1"/>
  <c r="B171"/>
  <c r="F171" s="1"/>
  <c r="B169"/>
  <c r="F169" s="1"/>
  <c r="B167"/>
  <c r="F167" s="1"/>
  <c r="B165"/>
  <c r="F165" s="1"/>
  <c r="B163"/>
  <c r="F163" s="1"/>
  <c r="B161"/>
  <c r="F161" s="1"/>
  <c r="B159"/>
  <c r="F159" s="1"/>
  <c r="B157"/>
  <c r="F157" s="1"/>
  <c r="B153"/>
  <c r="F153" s="1"/>
  <c r="B151"/>
  <c r="F151" s="1"/>
  <c r="B149"/>
  <c r="F149" s="1"/>
  <c r="B147"/>
  <c r="F147" s="1"/>
  <c r="B145"/>
  <c r="F145" s="1"/>
  <c r="B143"/>
  <c r="F143" s="1"/>
  <c r="B141"/>
  <c r="F141" s="1"/>
  <c r="B139"/>
  <c r="F139" s="1"/>
  <c r="B137"/>
  <c r="F137" s="1"/>
  <c r="B135"/>
  <c r="F135" s="1"/>
  <c r="B133"/>
  <c r="F133" s="1"/>
  <c r="B131"/>
  <c r="F131" s="1"/>
  <c r="B129"/>
  <c r="F129" s="1"/>
  <c r="B127"/>
  <c r="F127" s="1"/>
  <c r="B125"/>
  <c r="F125" s="1"/>
  <c r="B123"/>
  <c r="F123" s="1"/>
  <c r="B119"/>
  <c r="F119" s="1"/>
  <c r="B115"/>
  <c r="F115" s="1"/>
  <c r="B113"/>
  <c r="F113" s="1"/>
  <c r="B111"/>
  <c r="F111" s="1"/>
  <c r="B109"/>
  <c r="F109" s="1"/>
  <c r="B105"/>
  <c r="F105" s="1"/>
  <c r="B101"/>
  <c r="F101" s="1"/>
  <c r="B99"/>
  <c r="F99" s="1"/>
  <c r="B95"/>
  <c r="F95" s="1"/>
  <c r="B93"/>
  <c r="F93" s="1"/>
  <c r="B91"/>
  <c r="F91" s="1"/>
  <c r="B89"/>
  <c r="F89" s="1"/>
  <c r="B87"/>
  <c r="F87" s="1"/>
  <c r="B85"/>
  <c r="F85" s="1"/>
  <c r="B83"/>
  <c r="F83" s="1"/>
  <c r="B79"/>
  <c r="F79" s="1"/>
  <c r="B77"/>
  <c r="F77" s="1"/>
  <c r="B75"/>
  <c r="F75" s="1"/>
  <c r="B69"/>
  <c r="F69" s="1"/>
  <c r="B65"/>
  <c r="F65" s="1"/>
  <c r="B61"/>
  <c r="F61" s="1"/>
  <c r="C37" l="1"/>
  <c r="D37" s="1"/>
  <c r="E37" s="1"/>
  <c r="F37"/>
  <c r="E155"/>
  <c r="F155"/>
  <c r="C9"/>
  <c r="D9" s="1"/>
  <c r="E9" s="1"/>
  <c r="F9"/>
  <c r="C38"/>
  <c r="F38"/>
  <c r="C6"/>
  <c r="F6"/>
  <c r="C10"/>
  <c r="F10"/>
  <c r="C5"/>
  <c r="F5"/>
  <c r="O2" i="3"/>
  <c r="B4" i="4" s="1"/>
  <c r="F4" s="1"/>
  <c r="K34" i="5"/>
  <c r="J30"/>
  <c r="K30" s="1"/>
  <c r="J31"/>
  <c r="K31" s="1"/>
  <c r="J32"/>
  <c r="K32" s="1"/>
  <c r="J33"/>
  <c r="K33" s="1"/>
  <c r="D155" i="4"/>
  <c r="C156"/>
  <c r="D156"/>
  <c r="C155"/>
  <c r="E156"/>
  <c r="G156" s="1"/>
  <c r="G155"/>
  <c r="H155"/>
  <c r="J155"/>
  <c r="K155" s="1"/>
  <c r="L155"/>
  <c r="N155"/>
  <c r="O155" s="1"/>
  <c r="P155"/>
  <c r="R155"/>
  <c r="S155" s="1"/>
  <c r="D10"/>
  <c r="E10" s="1"/>
  <c r="D6"/>
  <c r="E6" s="1"/>
  <c r="D38"/>
  <c r="E38" s="1"/>
  <c r="D5"/>
  <c r="E5" s="1"/>
  <c r="J23" i="5"/>
  <c r="J25"/>
  <c r="K25" s="1"/>
  <c r="J27"/>
  <c r="K27" s="1"/>
  <c r="K29"/>
  <c r="J24"/>
  <c r="K24" s="1"/>
  <c r="J26"/>
  <c r="K26" s="1"/>
  <c r="J28"/>
  <c r="K28" s="1"/>
  <c r="C45" i="4"/>
  <c r="E45"/>
  <c r="P45" s="1"/>
  <c r="D45"/>
  <c r="C53"/>
  <c r="E53"/>
  <c r="P53" s="1"/>
  <c r="D53"/>
  <c r="C61"/>
  <c r="E61"/>
  <c r="P61" s="1"/>
  <c r="D61"/>
  <c r="E69"/>
  <c r="P69" s="1"/>
  <c r="D69"/>
  <c r="E77"/>
  <c r="P77" s="1"/>
  <c r="D77"/>
  <c r="C93"/>
  <c r="E93"/>
  <c r="P93" s="1"/>
  <c r="D93"/>
  <c r="C101"/>
  <c r="E101"/>
  <c r="P101" s="1"/>
  <c r="D101"/>
  <c r="C109"/>
  <c r="E109"/>
  <c r="P109" s="1"/>
  <c r="D109"/>
  <c r="C117"/>
  <c r="E117"/>
  <c r="P117" s="1"/>
  <c r="D117"/>
  <c r="C125"/>
  <c r="E125"/>
  <c r="P125" s="1"/>
  <c r="D125"/>
  <c r="C133"/>
  <c r="E133"/>
  <c r="P133" s="1"/>
  <c r="D133"/>
  <c r="C145"/>
  <c r="E145"/>
  <c r="P145" s="1"/>
  <c r="D145"/>
  <c r="C153"/>
  <c r="E153"/>
  <c r="P153" s="1"/>
  <c r="D153"/>
  <c r="C161"/>
  <c r="E161"/>
  <c r="P161" s="1"/>
  <c r="D161"/>
  <c r="C169"/>
  <c r="E169"/>
  <c r="P169" s="1"/>
  <c r="D169"/>
  <c r="C177"/>
  <c r="E177"/>
  <c r="P177" s="1"/>
  <c r="D177"/>
  <c r="C185"/>
  <c r="E185"/>
  <c r="P185" s="1"/>
  <c r="D185"/>
  <c r="C193"/>
  <c r="E193"/>
  <c r="P193" s="1"/>
  <c r="D193"/>
  <c r="C205"/>
  <c r="E205"/>
  <c r="P205" s="1"/>
  <c r="D205"/>
  <c r="C213"/>
  <c r="E213"/>
  <c r="P213" s="1"/>
  <c r="D213"/>
  <c r="C221"/>
  <c r="E221"/>
  <c r="P221" s="1"/>
  <c r="D221"/>
  <c r="C229"/>
  <c r="E229"/>
  <c r="P229" s="1"/>
  <c r="D229"/>
  <c r="C237"/>
  <c r="E237"/>
  <c r="P237" s="1"/>
  <c r="D237"/>
  <c r="C245"/>
  <c r="E245"/>
  <c r="P245" s="1"/>
  <c r="D245"/>
  <c r="C253"/>
  <c r="E253"/>
  <c r="P253" s="1"/>
  <c r="D253"/>
  <c r="C265"/>
  <c r="E265"/>
  <c r="P265" s="1"/>
  <c r="D265"/>
  <c r="C273"/>
  <c r="E273"/>
  <c r="P273" s="1"/>
  <c r="D273"/>
  <c r="C281"/>
  <c r="E281"/>
  <c r="P281" s="1"/>
  <c r="D281"/>
  <c r="C289"/>
  <c r="E289"/>
  <c r="P289" s="1"/>
  <c r="D289"/>
  <c r="C297"/>
  <c r="E297"/>
  <c r="P297" s="1"/>
  <c r="D297"/>
  <c r="C305"/>
  <c r="E305"/>
  <c r="P305" s="1"/>
  <c r="D305"/>
  <c r="C317"/>
  <c r="E317"/>
  <c r="P317" s="1"/>
  <c r="D317"/>
  <c r="C337"/>
  <c r="E337"/>
  <c r="P337" s="1"/>
  <c r="D337"/>
  <c r="C14"/>
  <c r="E14"/>
  <c r="D14"/>
  <c r="C18"/>
  <c r="E18"/>
  <c r="R18" s="1"/>
  <c r="D18"/>
  <c r="E22"/>
  <c r="R22" s="1"/>
  <c r="D22"/>
  <c r="C26"/>
  <c r="E26"/>
  <c r="D26"/>
  <c r="C30"/>
  <c r="E30"/>
  <c r="R30" s="1"/>
  <c r="D30"/>
  <c r="C34"/>
  <c r="E34"/>
  <c r="R34" s="1"/>
  <c r="D34"/>
  <c r="C27"/>
  <c r="E27"/>
  <c r="P27" s="1"/>
  <c r="D27"/>
  <c r="C31"/>
  <c r="E31"/>
  <c r="D31"/>
  <c r="C35"/>
  <c r="E35"/>
  <c r="D35"/>
  <c r="C39"/>
  <c r="E39"/>
  <c r="D39"/>
  <c r="C43"/>
  <c r="E43"/>
  <c r="D43"/>
  <c r="C47"/>
  <c r="E47"/>
  <c r="D47"/>
  <c r="C51"/>
  <c r="E51"/>
  <c r="D51"/>
  <c r="C55"/>
  <c r="D55" s="1"/>
  <c r="E55" s="1"/>
  <c r="C63"/>
  <c r="E63"/>
  <c r="D63"/>
  <c r="C67"/>
  <c r="E67"/>
  <c r="D67"/>
  <c r="C71"/>
  <c r="E71"/>
  <c r="D71"/>
  <c r="C75"/>
  <c r="D75" s="1"/>
  <c r="E75" s="1"/>
  <c r="C79"/>
  <c r="E79"/>
  <c r="R79" s="1"/>
  <c r="D79"/>
  <c r="C83"/>
  <c r="D83" s="1"/>
  <c r="E83" s="1"/>
  <c r="C87"/>
  <c r="E87"/>
  <c r="R87" s="1"/>
  <c r="D87"/>
  <c r="C91"/>
  <c r="D91" s="1"/>
  <c r="E91" s="1"/>
  <c r="C95"/>
  <c r="E95"/>
  <c r="R95" s="1"/>
  <c r="D95"/>
  <c r="C99"/>
  <c r="E99"/>
  <c r="D99"/>
  <c r="C103"/>
  <c r="D103" s="1"/>
  <c r="E103" s="1"/>
  <c r="C107"/>
  <c r="E107"/>
  <c r="D107"/>
  <c r="C111"/>
  <c r="E111"/>
  <c r="R111" s="1"/>
  <c r="D111"/>
  <c r="C115"/>
  <c r="E115"/>
  <c r="D115"/>
  <c r="C119"/>
  <c r="E119"/>
  <c r="R119" s="1"/>
  <c r="D119"/>
  <c r="C123"/>
  <c r="E123"/>
  <c r="D123"/>
  <c r="C127"/>
  <c r="E127"/>
  <c r="R127" s="1"/>
  <c r="D127"/>
  <c r="C131"/>
  <c r="E131"/>
  <c r="D131"/>
  <c r="C135"/>
  <c r="E135"/>
  <c r="R135" s="1"/>
  <c r="D135"/>
  <c r="C139"/>
  <c r="E139"/>
  <c r="D139"/>
  <c r="C143"/>
  <c r="E143"/>
  <c r="R143" s="1"/>
  <c r="D143"/>
  <c r="C147"/>
  <c r="E147"/>
  <c r="D147"/>
  <c r="C151"/>
  <c r="E151"/>
  <c r="R151" s="1"/>
  <c r="D151"/>
  <c r="C159"/>
  <c r="E159"/>
  <c r="R159" s="1"/>
  <c r="D159"/>
  <c r="C163"/>
  <c r="E163"/>
  <c r="D163"/>
  <c r="C167"/>
  <c r="E167"/>
  <c r="R167" s="1"/>
  <c r="D167"/>
  <c r="C171"/>
  <c r="E171"/>
  <c r="D171"/>
  <c r="C175"/>
  <c r="E175"/>
  <c r="R175" s="1"/>
  <c r="D175"/>
  <c r="C179"/>
  <c r="E179"/>
  <c r="D179"/>
  <c r="C183"/>
  <c r="E183"/>
  <c r="R183" s="1"/>
  <c r="D183"/>
  <c r="C187"/>
  <c r="E187"/>
  <c r="D187"/>
  <c r="C191"/>
  <c r="E191"/>
  <c r="R191" s="1"/>
  <c r="D191"/>
  <c r="C195"/>
  <c r="E195"/>
  <c r="D195"/>
  <c r="E199"/>
  <c r="D199"/>
  <c r="E203"/>
  <c r="D203"/>
  <c r="E207"/>
  <c r="D207"/>
  <c r="E211"/>
  <c r="D211"/>
  <c r="E215"/>
  <c r="D215"/>
  <c r="E219"/>
  <c r="D219"/>
  <c r="E223"/>
  <c r="D223"/>
  <c r="E227"/>
  <c r="D227"/>
  <c r="E231"/>
  <c r="D231"/>
  <c r="C235"/>
  <c r="E235"/>
  <c r="R235" s="1"/>
  <c r="D235"/>
  <c r="E239"/>
  <c r="R239" s="1"/>
  <c r="D239"/>
  <c r="E243"/>
  <c r="R243" s="1"/>
  <c r="D243"/>
  <c r="E247"/>
  <c r="R247" s="1"/>
  <c r="D247"/>
  <c r="E251"/>
  <c r="R251" s="1"/>
  <c r="D251"/>
  <c r="E255"/>
  <c r="R255" s="1"/>
  <c r="D255"/>
  <c r="E259"/>
  <c r="R259" s="1"/>
  <c r="D259"/>
  <c r="E263"/>
  <c r="R263" s="1"/>
  <c r="D263"/>
  <c r="E267"/>
  <c r="R267" s="1"/>
  <c r="D267"/>
  <c r="E271"/>
  <c r="R271" s="1"/>
  <c r="D271"/>
  <c r="E275"/>
  <c r="R275" s="1"/>
  <c r="D275"/>
  <c r="E279"/>
  <c r="R279" s="1"/>
  <c r="D279"/>
  <c r="E283"/>
  <c r="R283" s="1"/>
  <c r="D283"/>
  <c r="E287"/>
  <c r="R287" s="1"/>
  <c r="D287"/>
  <c r="E291"/>
  <c r="R291" s="1"/>
  <c r="D291"/>
  <c r="E295"/>
  <c r="R295" s="1"/>
  <c r="D295"/>
  <c r="E299"/>
  <c r="R299" s="1"/>
  <c r="D299"/>
  <c r="E303"/>
  <c r="R303" s="1"/>
  <c r="D303"/>
  <c r="E307"/>
  <c r="D307"/>
  <c r="C311"/>
  <c r="E311"/>
  <c r="D311"/>
  <c r="C315"/>
  <c r="E315"/>
  <c r="D315"/>
  <c r="C319"/>
  <c r="E319"/>
  <c r="D319"/>
  <c r="C323"/>
  <c r="E323"/>
  <c r="D323"/>
  <c r="C327"/>
  <c r="E327"/>
  <c r="D327"/>
  <c r="C331"/>
  <c r="E331"/>
  <c r="N331" s="1"/>
  <c r="D331"/>
  <c r="C335"/>
  <c r="E335"/>
  <c r="R335" s="1"/>
  <c r="D335"/>
  <c r="C339"/>
  <c r="E339"/>
  <c r="D339"/>
  <c r="C343"/>
  <c r="E343"/>
  <c r="R343" s="1"/>
  <c r="D343"/>
  <c r="C347"/>
  <c r="E347"/>
  <c r="D347"/>
  <c r="C351"/>
  <c r="E351"/>
  <c r="P351" s="1"/>
  <c r="D351"/>
  <c r="C355"/>
  <c r="E355"/>
  <c r="D355"/>
  <c r="C359"/>
  <c r="E359"/>
  <c r="P359" s="1"/>
  <c r="D359"/>
  <c r="C363"/>
  <c r="E363"/>
  <c r="R363" s="1"/>
  <c r="D363"/>
  <c r="C367"/>
  <c r="E367"/>
  <c r="P367" s="1"/>
  <c r="D367"/>
  <c r="C371"/>
  <c r="E371"/>
  <c r="R371" s="1"/>
  <c r="D371"/>
  <c r="C375"/>
  <c r="E375"/>
  <c r="P375" s="1"/>
  <c r="D375"/>
  <c r="C379"/>
  <c r="E379"/>
  <c r="R379" s="1"/>
  <c r="D379"/>
  <c r="C383"/>
  <c r="E383"/>
  <c r="P383" s="1"/>
  <c r="D383"/>
  <c r="C387"/>
  <c r="E387"/>
  <c r="R387" s="1"/>
  <c r="D387"/>
  <c r="C391"/>
  <c r="E391"/>
  <c r="P391" s="1"/>
  <c r="D391"/>
  <c r="C395"/>
  <c r="E395"/>
  <c r="R395" s="1"/>
  <c r="D395"/>
  <c r="C399"/>
  <c r="E399"/>
  <c r="P399" s="1"/>
  <c r="D399"/>
  <c r="C403"/>
  <c r="E403"/>
  <c r="R403" s="1"/>
  <c r="D403"/>
  <c r="C407"/>
  <c r="E407"/>
  <c r="P407" s="1"/>
  <c r="D407"/>
  <c r="C411"/>
  <c r="E411"/>
  <c r="R411" s="1"/>
  <c r="D411"/>
  <c r="C415"/>
  <c r="E415"/>
  <c r="P415" s="1"/>
  <c r="D415"/>
  <c r="C419"/>
  <c r="E419"/>
  <c r="R419" s="1"/>
  <c r="D419"/>
  <c r="C423"/>
  <c r="E423"/>
  <c r="P423" s="1"/>
  <c r="D423"/>
  <c r="C427"/>
  <c r="E427"/>
  <c r="R427" s="1"/>
  <c r="D427"/>
  <c r="C431"/>
  <c r="E431"/>
  <c r="P431" s="1"/>
  <c r="D431"/>
  <c r="C435"/>
  <c r="E435"/>
  <c r="P435" s="1"/>
  <c r="D435"/>
  <c r="C8"/>
  <c r="E8"/>
  <c r="D8"/>
  <c r="C12"/>
  <c r="E12"/>
  <c r="D12"/>
  <c r="E16"/>
  <c r="D16"/>
  <c r="E20"/>
  <c r="D20"/>
  <c r="E24"/>
  <c r="D24"/>
  <c r="E28"/>
  <c r="D28"/>
  <c r="E32"/>
  <c r="D32"/>
  <c r="C36"/>
  <c r="E36"/>
  <c r="D36"/>
  <c r="C40"/>
  <c r="E40"/>
  <c r="D40"/>
  <c r="C44"/>
  <c r="E44"/>
  <c r="D44"/>
  <c r="C48"/>
  <c r="E48"/>
  <c r="D48"/>
  <c r="C52"/>
  <c r="E52"/>
  <c r="D52"/>
  <c r="C56"/>
  <c r="E56"/>
  <c r="D56"/>
  <c r="C60"/>
  <c r="D60" s="1"/>
  <c r="E60" s="1"/>
  <c r="C64"/>
  <c r="D64" s="1"/>
  <c r="E64" s="1"/>
  <c r="C68"/>
  <c r="E68"/>
  <c r="D68"/>
  <c r="C72"/>
  <c r="E72"/>
  <c r="D72"/>
  <c r="C76"/>
  <c r="E76"/>
  <c r="D76"/>
  <c r="C80"/>
  <c r="E80"/>
  <c r="D80"/>
  <c r="C84"/>
  <c r="E84"/>
  <c r="D84"/>
  <c r="C88"/>
  <c r="E88"/>
  <c r="D88"/>
  <c r="C92"/>
  <c r="D92" s="1"/>
  <c r="E92" s="1"/>
  <c r="C96"/>
  <c r="E96"/>
  <c r="D96"/>
  <c r="C100"/>
  <c r="E100"/>
  <c r="D100"/>
  <c r="C104"/>
  <c r="E104"/>
  <c r="D104"/>
  <c r="C108"/>
  <c r="E108"/>
  <c r="D108"/>
  <c r="E112"/>
  <c r="D112"/>
  <c r="E116"/>
  <c r="D116"/>
  <c r="E120"/>
  <c r="L120" s="1"/>
  <c r="D120"/>
  <c r="E124"/>
  <c r="D124"/>
  <c r="E136"/>
  <c r="L136" s="1"/>
  <c r="D136"/>
  <c r="E140"/>
  <c r="D140"/>
  <c r="C160"/>
  <c r="E160"/>
  <c r="D160"/>
  <c r="C164"/>
  <c r="E164"/>
  <c r="D164"/>
  <c r="C168"/>
  <c r="E168"/>
  <c r="D168"/>
  <c r="C172"/>
  <c r="E172"/>
  <c r="D172"/>
  <c r="C176"/>
  <c r="E176"/>
  <c r="D176"/>
  <c r="C180"/>
  <c r="E180"/>
  <c r="D180"/>
  <c r="C184"/>
  <c r="E184"/>
  <c r="D184"/>
  <c r="C188"/>
  <c r="E188"/>
  <c r="D188"/>
  <c r="C192"/>
  <c r="E192"/>
  <c r="D192"/>
  <c r="C196"/>
  <c r="E196"/>
  <c r="D196"/>
  <c r="C200"/>
  <c r="E200"/>
  <c r="D200"/>
  <c r="C204"/>
  <c r="E204"/>
  <c r="D204"/>
  <c r="C208"/>
  <c r="E208"/>
  <c r="D208"/>
  <c r="C212"/>
  <c r="E212"/>
  <c r="D212"/>
  <c r="C216"/>
  <c r="E216"/>
  <c r="D216"/>
  <c r="C220"/>
  <c r="E220"/>
  <c r="D220"/>
  <c r="C224"/>
  <c r="E224"/>
  <c r="D224"/>
  <c r="C228"/>
  <c r="E228"/>
  <c r="D228"/>
  <c r="C232"/>
  <c r="E232"/>
  <c r="D232"/>
  <c r="C236"/>
  <c r="E236"/>
  <c r="D236"/>
  <c r="C240"/>
  <c r="E240"/>
  <c r="D240"/>
  <c r="C244"/>
  <c r="E244"/>
  <c r="D244"/>
  <c r="C248"/>
  <c r="E248"/>
  <c r="D248"/>
  <c r="C252"/>
  <c r="E252"/>
  <c r="D252"/>
  <c r="C256"/>
  <c r="E256"/>
  <c r="D256"/>
  <c r="C260"/>
  <c r="E260"/>
  <c r="D260"/>
  <c r="C264"/>
  <c r="E264"/>
  <c r="D264"/>
  <c r="C268"/>
  <c r="E268"/>
  <c r="D268"/>
  <c r="C272"/>
  <c r="E272"/>
  <c r="D272"/>
  <c r="C276"/>
  <c r="E276"/>
  <c r="D276"/>
  <c r="C280"/>
  <c r="E280"/>
  <c r="D280"/>
  <c r="C284"/>
  <c r="E284"/>
  <c r="D284"/>
  <c r="C288"/>
  <c r="E288"/>
  <c r="D288"/>
  <c r="C292"/>
  <c r="E292"/>
  <c r="D292"/>
  <c r="C296"/>
  <c r="E296"/>
  <c r="D296"/>
  <c r="C300"/>
  <c r="E300"/>
  <c r="D300"/>
  <c r="C304"/>
  <c r="E304"/>
  <c r="D304"/>
  <c r="C308"/>
  <c r="E308"/>
  <c r="D308"/>
  <c r="C312"/>
  <c r="E312"/>
  <c r="D312"/>
  <c r="C316"/>
  <c r="E316"/>
  <c r="D316"/>
  <c r="C320"/>
  <c r="E320"/>
  <c r="D320"/>
  <c r="C324"/>
  <c r="E324"/>
  <c r="D324"/>
  <c r="C328"/>
  <c r="E328"/>
  <c r="D328"/>
  <c r="C332"/>
  <c r="E332"/>
  <c r="D332"/>
  <c r="C336"/>
  <c r="E336"/>
  <c r="D336"/>
  <c r="C340"/>
  <c r="E340"/>
  <c r="D340"/>
  <c r="C344"/>
  <c r="E344"/>
  <c r="D344"/>
  <c r="C348"/>
  <c r="E348"/>
  <c r="D348"/>
  <c r="C352"/>
  <c r="E352"/>
  <c r="D352"/>
  <c r="C29"/>
  <c r="E29"/>
  <c r="D29"/>
  <c r="C33"/>
  <c r="E33"/>
  <c r="D33"/>
  <c r="C41"/>
  <c r="E41"/>
  <c r="D41"/>
  <c r="C49"/>
  <c r="E49"/>
  <c r="P49" s="1"/>
  <c r="D49"/>
  <c r="C57"/>
  <c r="E57"/>
  <c r="L57" s="1"/>
  <c r="D57"/>
  <c r="C65"/>
  <c r="E65"/>
  <c r="P65" s="1"/>
  <c r="D65"/>
  <c r="E89"/>
  <c r="P89" s="1"/>
  <c r="D89"/>
  <c r="C97"/>
  <c r="E97"/>
  <c r="L97" s="1"/>
  <c r="D97"/>
  <c r="C105"/>
  <c r="D105" s="1"/>
  <c r="E105" s="1"/>
  <c r="C113"/>
  <c r="E113"/>
  <c r="L113" s="1"/>
  <c r="D113"/>
  <c r="C121"/>
  <c r="E121"/>
  <c r="P121" s="1"/>
  <c r="D121"/>
  <c r="C129"/>
  <c r="E129"/>
  <c r="L129" s="1"/>
  <c r="D129"/>
  <c r="C137"/>
  <c r="E137"/>
  <c r="P137" s="1"/>
  <c r="D137"/>
  <c r="C141"/>
  <c r="E141"/>
  <c r="L141" s="1"/>
  <c r="D141"/>
  <c r="C149"/>
  <c r="E149"/>
  <c r="P149" s="1"/>
  <c r="D149"/>
  <c r="C157"/>
  <c r="D157" s="1"/>
  <c r="E157" s="1"/>
  <c r="C165"/>
  <c r="E165"/>
  <c r="P165" s="1"/>
  <c r="D165"/>
  <c r="C173"/>
  <c r="E173"/>
  <c r="L173" s="1"/>
  <c r="D173"/>
  <c r="C181"/>
  <c r="E181"/>
  <c r="P181" s="1"/>
  <c r="D181"/>
  <c r="C189"/>
  <c r="E189"/>
  <c r="L189" s="1"/>
  <c r="D189"/>
  <c r="C197"/>
  <c r="E197"/>
  <c r="J197" s="1"/>
  <c r="D197"/>
  <c r="C201"/>
  <c r="E201"/>
  <c r="L201" s="1"/>
  <c r="D201"/>
  <c r="C209"/>
  <c r="E209"/>
  <c r="P209" s="1"/>
  <c r="D209"/>
  <c r="C217"/>
  <c r="E217"/>
  <c r="D217"/>
  <c r="C225"/>
  <c r="E225"/>
  <c r="P225" s="1"/>
  <c r="D225"/>
  <c r="C233"/>
  <c r="E233"/>
  <c r="D233"/>
  <c r="C241"/>
  <c r="E241"/>
  <c r="P241" s="1"/>
  <c r="D241"/>
  <c r="C249"/>
  <c r="E249"/>
  <c r="D249"/>
  <c r="C257"/>
  <c r="E257"/>
  <c r="P257" s="1"/>
  <c r="D257"/>
  <c r="C261"/>
  <c r="E261"/>
  <c r="D261"/>
  <c r="C269"/>
  <c r="E269"/>
  <c r="P269" s="1"/>
  <c r="D269"/>
  <c r="C277"/>
  <c r="E277"/>
  <c r="D277"/>
  <c r="C285"/>
  <c r="E285"/>
  <c r="P285" s="1"/>
  <c r="D285"/>
  <c r="C293"/>
  <c r="E293"/>
  <c r="D293"/>
  <c r="C301"/>
  <c r="E301"/>
  <c r="P301" s="1"/>
  <c r="D301"/>
  <c r="C309"/>
  <c r="E309"/>
  <c r="D309"/>
  <c r="C313"/>
  <c r="E313"/>
  <c r="P313" s="1"/>
  <c r="D313"/>
  <c r="C321"/>
  <c r="E321"/>
  <c r="D321"/>
  <c r="C325"/>
  <c r="E325"/>
  <c r="P325" s="1"/>
  <c r="D325"/>
  <c r="C329"/>
  <c r="E329"/>
  <c r="J329" s="1"/>
  <c r="D329"/>
  <c r="C333"/>
  <c r="E333"/>
  <c r="L333" s="1"/>
  <c r="D333"/>
  <c r="C341"/>
  <c r="E341"/>
  <c r="J341" s="1"/>
  <c r="D341"/>
  <c r="C345"/>
  <c r="E345"/>
  <c r="P345" s="1"/>
  <c r="D345"/>
  <c r="C349"/>
  <c r="E349"/>
  <c r="J349" s="1"/>
  <c r="D349"/>
  <c r="C353"/>
  <c r="E353"/>
  <c r="L353" s="1"/>
  <c r="D353"/>
  <c r="C357"/>
  <c r="E357"/>
  <c r="J357" s="1"/>
  <c r="D357"/>
  <c r="C361"/>
  <c r="E361"/>
  <c r="P361" s="1"/>
  <c r="D361"/>
  <c r="C365"/>
  <c r="E365"/>
  <c r="J365" s="1"/>
  <c r="D365"/>
  <c r="C369"/>
  <c r="E369"/>
  <c r="L369" s="1"/>
  <c r="D369"/>
  <c r="C373"/>
  <c r="E373"/>
  <c r="J373" s="1"/>
  <c r="D373"/>
  <c r="C377"/>
  <c r="E377"/>
  <c r="P377" s="1"/>
  <c r="D377"/>
  <c r="C381"/>
  <c r="E381"/>
  <c r="J381" s="1"/>
  <c r="D381"/>
  <c r="C385"/>
  <c r="E385"/>
  <c r="L385" s="1"/>
  <c r="D385"/>
  <c r="C389"/>
  <c r="E389"/>
  <c r="J389" s="1"/>
  <c r="D389"/>
  <c r="C393"/>
  <c r="E393"/>
  <c r="P393" s="1"/>
  <c r="D393"/>
  <c r="C397"/>
  <c r="E397"/>
  <c r="J397" s="1"/>
  <c r="D397"/>
  <c r="C401"/>
  <c r="E401"/>
  <c r="L401" s="1"/>
  <c r="D401"/>
  <c r="C405"/>
  <c r="E405"/>
  <c r="J405" s="1"/>
  <c r="D405"/>
  <c r="C409"/>
  <c r="E409"/>
  <c r="P409" s="1"/>
  <c r="D409"/>
  <c r="C413"/>
  <c r="E413"/>
  <c r="J413" s="1"/>
  <c r="D413"/>
  <c r="C417"/>
  <c r="E417"/>
  <c r="L417" s="1"/>
  <c r="D417"/>
  <c r="C421"/>
  <c r="E421"/>
  <c r="J421" s="1"/>
  <c r="D421"/>
  <c r="C425"/>
  <c r="E425"/>
  <c r="P425" s="1"/>
  <c r="D425"/>
  <c r="C429"/>
  <c r="E429"/>
  <c r="J429" s="1"/>
  <c r="D429"/>
  <c r="C433"/>
  <c r="E433"/>
  <c r="L433" s="1"/>
  <c r="D433"/>
  <c r="C437"/>
  <c r="E437"/>
  <c r="J437" s="1"/>
  <c r="D437"/>
  <c r="C42"/>
  <c r="E42"/>
  <c r="R42" s="1"/>
  <c r="D42"/>
  <c r="C46"/>
  <c r="E46"/>
  <c r="P46" s="1"/>
  <c r="D46"/>
  <c r="C50"/>
  <c r="E50"/>
  <c r="D50"/>
  <c r="C54"/>
  <c r="D54" s="1"/>
  <c r="E54" s="1"/>
  <c r="C58"/>
  <c r="E58"/>
  <c r="D58"/>
  <c r="C62"/>
  <c r="D62" s="1"/>
  <c r="E62" s="1"/>
  <c r="C66"/>
  <c r="E66"/>
  <c r="L66" s="1"/>
  <c r="D66"/>
  <c r="C70"/>
  <c r="E70"/>
  <c r="D70"/>
  <c r="C74"/>
  <c r="D74" s="1"/>
  <c r="E74" s="1"/>
  <c r="C78"/>
  <c r="E78"/>
  <c r="D78"/>
  <c r="C82"/>
  <c r="E82"/>
  <c r="D82"/>
  <c r="C86"/>
  <c r="E86"/>
  <c r="D86"/>
  <c r="C90"/>
  <c r="E90"/>
  <c r="D90"/>
  <c r="C94"/>
  <c r="E94"/>
  <c r="D94"/>
  <c r="C98"/>
  <c r="D98" s="1"/>
  <c r="E98" s="1"/>
  <c r="C102"/>
  <c r="E102"/>
  <c r="D102"/>
  <c r="C106"/>
  <c r="E106"/>
  <c r="D106"/>
  <c r="C110"/>
  <c r="E110"/>
  <c r="D110"/>
  <c r="C114"/>
  <c r="E114"/>
  <c r="D114"/>
  <c r="C118"/>
  <c r="E118"/>
  <c r="D118"/>
  <c r="C122"/>
  <c r="E122"/>
  <c r="D122"/>
  <c r="C126"/>
  <c r="E126"/>
  <c r="D126"/>
  <c r="C130"/>
  <c r="E130"/>
  <c r="L130" s="1"/>
  <c r="D130"/>
  <c r="C134"/>
  <c r="D134"/>
  <c r="E134" s="1"/>
  <c r="C138"/>
  <c r="D138"/>
  <c r="E138" s="1"/>
  <c r="C142"/>
  <c r="E142"/>
  <c r="D142"/>
  <c r="C146"/>
  <c r="E146"/>
  <c r="D146"/>
  <c r="C150"/>
  <c r="D150"/>
  <c r="E150" s="1"/>
  <c r="C154"/>
  <c r="E154"/>
  <c r="D154"/>
  <c r="C158"/>
  <c r="E158"/>
  <c r="D158"/>
  <c r="C162"/>
  <c r="E162"/>
  <c r="L162" s="1"/>
  <c r="D162"/>
  <c r="C166"/>
  <c r="E166"/>
  <c r="D166"/>
  <c r="C170"/>
  <c r="E170"/>
  <c r="D170"/>
  <c r="C174"/>
  <c r="E174"/>
  <c r="D174"/>
  <c r="C178"/>
  <c r="E178"/>
  <c r="D178"/>
  <c r="C182"/>
  <c r="E182"/>
  <c r="D182"/>
  <c r="C186"/>
  <c r="E186"/>
  <c r="D186"/>
  <c r="C190"/>
  <c r="E190"/>
  <c r="D190"/>
  <c r="C194"/>
  <c r="E194"/>
  <c r="L194" s="1"/>
  <c r="D194"/>
  <c r="C198"/>
  <c r="E198"/>
  <c r="D198"/>
  <c r="C202"/>
  <c r="E202"/>
  <c r="D202"/>
  <c r="C206"/>
  <c r="E206"/>
  <c r="D206"/>
  <c r="C210"/>
  <c r="E210"/>
  <c r="D210"/>
  <c r="C214"/>
  <c r="E214"/>
  <c r="D214"/>
  <c r="C218"/>
  <c r="E218"/>
  <c r="D218"/>
  <c r="C222"/>
  <c r="E222"/>
  <c r="D222"/>
  <c r="C226"/>
  <c r="E226"/>
  <c r="L226" s="1"/>
  <c r="D226"/>
  <c r="C230"/>
  <c r="E230"/>
  <c r="D230"/>
  <c r="C234"/>
  <c r="E234"/>
  <c r="D234"/>
  <c r="C238"/>
  <c r="E238"/>
  <c r="D238"/>
  <c r="C242"/>
  <c r="E242"/>
  <c r="D242"/>
  <c r="C246"/>
  <c r="E246"/>
  <c r="D246"/>
  <c r="C250"/>
  <c r="E250"/>
  <c r="D250"/>
  <c r="C254"/>
  <c r="E254"/>
  <c r="D254"/>
  <c r="C258"/>
  <c r="E258"/>
  <c r="L258" s="1"/>
  <c r="D258"/>
  <c r="C262"/>
  <c r="E262"/>
  <c r="D262"/>
  <c r="C266"/>
  <c r="E266"/>
  <c r="D266"/>
  <c r="C270"/>
  <c r="E270"/>
  <c r="D270"/>
  <c r="C274"/>
  <c r="E274"/>
  <c r="D274"/>
  <c r="C278"/>
  <c r="E278"/>
  <c r="D278"/>
  <c r="C282"/>
  <c r="E282"/>
  <c r="D282"/>
  <c r="C286"/>
  <c r="E286"/>
  <c r="D286"/>
  <c r="C290"/>
  <c r="E290"/>
  <c r="L290" s="1"/>
  <c r="D290"/>
  <c r="C294"/>
  <c r="E294"/>
  <c r="D294"/>
  <c r="C298"/>
  <c r="E298"/>
  <c r="D298"/>
  <c r="C302"/>
  <c r="E302"/>
  <c r="D302"/>
  <c r="C306"/>
  <c r="E306"/>
  <c r="D306"/>
  <c r="C310"/>
  <c r="E310"/>
  <c r="D310"/>
  <c r="C314"/>
  <c r="E314"/>
  <c r="D314"/>
  <c r="C318"/>
  <c r="E318"/>
  <c r="D318"/>
  <c r="C322"/>
  <c r="E322"/>
  <c r="L322" s="1"/>
  <c r="D322"/>
  <c r="C356"/>
  <c r="E356"/>
  <c r="D356"/>
  <c r="C360"/>
  <c r="E360"/>
  <c r="D360"/>
  <c r="C364"/>
  <c r="E364"/>
  <c r="D364"/>
  <c r="E368"/>
  <c r="D368"/>
  <c r="E372"/>
  <c r="D372"/>
  <c r="E376"/>
  <c r="D376"/>
  <c r="E380"/>
  <c r="D380"/>
  <c r="E384"/>
  <c r="D384"/>
  <c r="E388"/>
  <c r="D388"/>
  <c r="E392"/>
  <c r="J392" s="1"/>
  <c r="D392"/>
  <c r="E396"/>
  <c r="D396"/>
  <c r="E400"/>
  <c r="D400"/>
  <c r="E404"/>
  <c r="D404"/>
  <c r="E408"/>
  <c r="N408" s="1"/>
  <c r="D408"/>
  <c r="E412"/>
  <c r="L412" s="1"/>
  <c r="D412"/>
  <c r="E416"/>
  <c r="D416"/>
  <c r="E420"/>
  <c r="D420"/>
  <c r="E424"/>
  <c r="D424"/>
  <c r="E428"/>
  <c r="D428"/>
  <c r="E432"/>
  <c r="D432"/>
  <c r="E436"/>
  <c r="D436"/>
  <c r="E440"/>
  <c r="J440" s="1"/>
  <c r="D440"/>
  <c r="E444"/>
  <c r="L444" s="1"/>
  <c r="D444"/>
  <c r="E448"/>
  <c r="D448"/>
  <c r="E452"/>
  <c r="D452"/>
  <c r="E456"/>
  <c r="D456"/>
  <c r="E460"/>
  <c r="D460"/>
  <c r="E464"/>
  <c r="D464"/>
  <c r="E468"/>
  <c r="D468"/>
  <c r="E472"/>
  <c r="D472"/>
  <c r="E476"/>
  <c r="D476"/>
  <c r="E480"/>
  <c r="D480"/>
  <c r="E484"/>
  <c r="D484"/>
  <c r="E488"/>
  <c r="D488"/>
  <c r="E492"/>
  <c r="D492"/>
  <c r="E496"/>
  <c r="D496"/>
  <c r="E500"/>
  <c r="D500"/>
  <c r="E504"/>
  <c r="D504"/>
  <c r="E508"/>
  <c r="D508"/>
  <c r="E512"/>
  <c r="D512"/>
  <c r="E516"/>
  <c r="D516"/>
  <c r="C439"/>
  <c r="E439"/>
  <c r="D439"/>
  <c r="C443"/>
  <c r="E443"/>
  <c r="R443" s="1"/>
  <c r="D443"/>
  <c r="C447"/>
  <c r="E447"/>
  <c r="D447"/>
  <c r="C451"/>
  <c r="E451"/>
  <c r="D451"/>
  <c r="C455"/>
  <c r="E455"/>
  <c r="D455"/>
  <c r="C459"/>
  <c r="E459"/>
  <c r="R459" s="1"/>
  <c r="D459"/>
  <c r="C463"/>
  <c r="E463"/>
  <c r="D463"/>
  <c r="C467"/>
  <c r="E467"/>
  <c r="D467"/>
  <c r="C471"/>
  <c r="E471"/>
  <c r="D471"/>
  <c r="C475"/>
  <c r="E475"/>
  <c r="R475" s="1"/>
  <c r="D475"/>
  <c r="C479"/>
  <c r="E479"/>
  <c r="D479"/>
  <c r="C483"/>
  <c r="E483"/>
  <c r="D483"/>
  <c r="C487"/>
  <c r="E487"/>
  <c r="D487"/>
  <c r="C491"/>
  <c r="E491"/>
  <c r="R491" s="1"/>
  <c r="D491"/>
  <c r="C495"/>
  <c r="E495"/>
  <c r="D495"/>
  <c r="C499"/>
  <c r="E499"/>
  <c r="D499"/>
  <c r="C503"/>
  <c r="E503"/>
  <c r="D503"/>
  <c r="C507"/>
  <c r="E507"/>
  <c r="R507" s="1"/>
  <c r="D507"/>
  <c r="C511"/>
  <c r="E511"/>
  <c r="D511"/>
  <c r="C515"/>
  <c r="E515"/>
  <c r="D515"/>
  <c r="C519"/>
  <c r="E519"/>
  <c r="D519"/>
  <c r="C523"/>
  <c r="E523"/>
  <c r="P523" s="1"/>
  <c r="D523"/>
  <c r="C527"/>
  <c r="E527"/>
  <c r="D527"/>
  <c r="C531"/>
  <c r="E531"/>
  <c r="D531"/>
  <c r="C535"/>
  <c r="E535"/>
  <c r="D535"/>
  <c r="C539"/>
  <c r="E539"/>
  <c r="P539" s="1"/>
  <c r="D539"/>
  <c r="C543"/>
  <c r="E543"/>
  <c r="D543"/>
  <c r="C547"/>
  <c r="E547"/>
  <c r="D547"/>
  <c r="C551"/>
  <c r="E551"/>
  <c r="D551"/>
  <c r="C555"/>
  <c r="E555"/>
  <c r="P555" s="1"/>
  <c r="D555"/>
  <c r="C559"/>
  <c r="E559"/>
  <c r="D559"/>
  <c r="C563"/>
  <c r="E563"/>
  <c r="D563"/>
  <c r="C567"/>
  <c r="E567"/>
  <c r="D567"/>
  <c r="C571"/>
  <c r="E571"/>
  <c r="D571"/>
  <c r="C575"/>
  <c r="E575"/>
  <c r="D575"/>
  <c r="C579"/>
  <c r="E579"/>
  <c r="D579"/>
  <c r="C583"/>
  <c r="E583"/>
  <c r="D583"/>
  <c r="C587"/>
  <c r="E587"/>
  <c r="D587"/>
  <c r="C591"/>
  <c r="E591"/>
  <c r="D591"/>
  <c r="C595"/>
  <c r="E595"/>
  <c r="D595"/>
  <c r="C599"/>
  <c r="E599"/>
  <c r="D599"/>
  <c r="C603"/>
  <c r="E603"/>
  <c r="D603"/>
  <c r="C607"/>
  <c r="E607"/>
  <c r="D607"/>
  <c r="C611"/>
  <c r="E611"/>
  <c r="D611"/>
  <c r="C615"/>
  <c r="E615"/>
  <c r="D615"/>
  <c r="C619"/>
  <c r="E619"/>
  <c r="D619"/>
  <c r="C623"/>
  <c r="E623"/>
  <c r="D623"/>
  <c r="C627"/>
  <c r="E627"/>
  <c r="D627"/>
  <c r="C631"/>
  <c r="E631"/>
  <c r="D631"/>
  <c r="C635"/>
  <c r="E635"/>
  <c r="D635"/>
  <c r="C639"/>
  <c r="E639"/>
  <c r="D639"/>
  <c r="C643"/>
  <c r="E643"/>
  <c r="D643"/>
  <c r="C647"/>
  <c r="E647"/>
  <c r="D647"/>
  <c r="C651"/>
  <c r="E651"/>
  <c r="D651"/>
  <c r="C655"/>
  <c r="E655"/>
  <c r="D655"/>
  <c r="C659"/>
  <c r="E659"/>
  <c r="D659"/>
  <c r="C663"/>
  <c r="E663"/>
  <c r="D663"/>
  <c r="C667"/>
  <c r="E667"/>
  <c r="D667"/>
  <c r="C671"/>
  <c r="E671"/>
  <c r="D671"/>
  <c r="C675"/>
  <c r="E675"/>
  <c r="D675"/>
  <c r="C679"/>
  <c r="E679"/>
  <c r="D679"/>
  <c r="C683"/>
  <c r="E683"/>
  <c r="D683"/>
  <c r="C687"/>
  <c r="E687"/>
  <c r="D687"/>
  <c r="C691"/>
  <c r="E691"/>
  <c r="D691"/>
  <c r="C695"/>
  <c r="E695"/>
  <c r="D695"/>
  <c r="C699"/>
  <c r="E699"/>
  <c r="D699"/>
  <c r="C703"/>
  <c r="E703"/>
  <c r="D703"/>
  <c r="C707"/>
  <c r="E707"/>
  <c r="D707"/>
  <c r="C711"/>
  <c r="E711"/>
  <c r="D711"/>
  <c r="C715"/>
  <c r="E715"/>
  <c r="D715"/>
  <c r="C719"/>
  <c r="E719"/>
  <c r="D719"/>
  <c r="C723"/>
  <c r="E723"/>
  <c r="D723"/>
  <c r="C727"/>
  <c r="E727"/>
  <c r="D727"/>
  <c r="C731"/>
  <c r="E731"/>
  <c r="D731"/>
  <c r="C735"/>
  <c r="E735"/>
  <c r="D735"/>
  <c r="C739"/>
  <c r="E739"/>
  <c r="D739"/>
  <c r="C743"/>
  <c r="E743"/>
  <c r="D743"/>
  <c r="C747"/>
  <c r="E747"/>
  <c r="D747"/>
  <c r="C751"/>
  <c r="E751"/>
  <c r="D751"/>
  <c r="C755"/>
  <c r="E755"/>
  <c r="D755"/>
  <c r="C759"/>
  <c r="E759"/>
  <c r="D759"/>
  <c r="C763"/>
  <c r="E763"/>
  <c r="D763"/>
  <c r="C767"/>
  <c r="E767"/>
  <c r="D767"/>
  <c r="C771"/>
  <c r="E771"/>
  <c r="D771"/>
  <c r="C775"/>
  <c r="E775"/>
  <c r="D775"/>
  <c r="C779"/>
  <c r="E779"/>
  <c r="D779"/>
  <c r="C783"/>
  <c r="E783"/>
  <c r="D783"/>
  <c r="C787"/>
  <c r="E787"/>
  <c r="D787"/>
  <c r="C791"/>
  <c r="E791"/>
  <c r="D791"/>
  <c r="C795"/>
  <c r="E795"/>
  <c r="D795"/>
  <c r="C799"/>
  <c r="E799"/>
  <c r="D799"/>
  <c r="C522"/>
  <c r="E522"/>
  <c r="D522"/>
  <c r="C526"/>
  <c r="E526"/>
  <c r="D526"/>
  <c r="C530"/>
  <c r="E530"/>
  <c r="D530"/>
  <c r="C534"/>
  <c r="E534"/>
  <c r="D534"/>
  <c r="C538"/>
  <c r="E538"/>
  <c r="D538"/>
  <c r="C542"/>
  <c r="E542"/>
  <c r="D542"/>
  <c r="C546"/>
  <c r="E546"/>
  <c r="D546"/>
  <c r="C550"/>
  <c r="E550"/>
  <c r="D550"/>
  <c r="C554"/>
  <c r="E554"/>
  <c r="D554"/>
  <c r="C558"/>
  <c r="E558"/>
  <c r="D558"/>
  <c r="C562"/>
  <c r="E562"/>
  <c r="D562"/>
  <c r="C566"/>
  <c r="E566"/>
  <c r="D566"/>
  <c r="C570"/>
  <c r="E570"/>
  <c r="D570"/>
  <c r="C574"/>
  <c r="E574"/>
  <c r="D574"/>
  <c r="C578"/>
  <c r="E578"/>
  <c r="D578"/>
  <c r="C582"/>
  <c r="E582"/>
  <c r="D582"/>
  <c r="C586"/>
  <c r="E586"/>
  <c r="D586"/>
  <c r="C590"/>
  <c r="E590"/>
  <c r="D590"/>
  <c r="C594"/>
  <c r="E594"/>
  <c r="D594"/>
  <c r="C598"/>
  <c r="E598"/>
  <c r="D598"/>
  <c r="C602"/>
  <c r="E602"/>
  <c r="D602"/>
  <c r="C606"/>
  <c r="E606"/>
  <c r="D606"/>
  <c r="C610"/>
  <c r="E610"/>
  <c r="D610"/>
  <c r="C614"/>
  <c r="E614"/>
  <c r="D614"/>
  <c r="C618"/>
  <c r="E618"/>
  <c r="D618"/>
  <c r="C622"/>
  <c r="E622"/>
  <c r="D622"/>
  <c r="C626"/>
  <c r="E626"/>
  <c r="D626"/>
  <c r="C630"/>
  <c r="E630"/>
  <c r="D630"/>
  <c r="C634"/>
  <c r="E634"/>
  <c r="D634"/>
  <c r="C638"/>
  <c r="E638"/>
  <c r="D638"/>
  <c r="C642"/>
  <c r="E642"/>
  <c r="D642"/>
  <c r="C646"/>
  <c r="E646"/>
  <c r="D646"/>
  <c r="C650"/>
  <c r="E650"/>
  <c r="D650"/>
  <c r="C654"/>
  <c r="E654"/>
  <c r="D654"/>
  <c r="C658"/>
  <c r="E658"/>
  <c r="D658"/>
  <c r="C662"/>
  <c r="E662"/>
  <c r="D662"/>
  <c r="C666"/>
  <c r="E666"/>
  <c r="D666"/>
  <c r="C670"/>
  <c r="E670"/>
  <c r="D670"/>
  <c r="C674"/>
  <c r="E674"/>
  <c r="D674"/>
  <c r="C678"/>
  <c r="E678"/>
  <c r="D678"/>
  <c r="C682"/>
  <c r="E682"/>
  <c r="D682"/>
  <c r="C686"/>
  <c r="E686"/>
  <c r="D686"/>
  <c r="C690"/>
  <c r="E690"/>
  <c r="D690"/>
  <c r="C694"/>
  <c r="E694"/>
  <c r="D694"/>
  <c r="C698"/>
  <c r="E698"/>
  <c r="D698"/>
  <c r="C702"/>
  <c r="E702"/>
  <c r="D702"/>
  <c r="C706"/>
  <c r="E706"/>
  <c r="D706"/>
  <c r="E710"/>
  <c r="D710"/>
  <c r="E714"/>
  <c r="D714"/>
  <c r="E718"/>
  <c r="D718"/>
  <c r="E722"/>
  <c r="D722"/>
  <c r="E726"/>
  <c r="D726"/>
  <c r="E730"/>
  <c r="D730"/>
  <c r="E734"/>
  <c r="D734"/>
  <c r="E738"/>
  <c r="D738"/>
  <c r="E742"/>
  <c r="D742"/>
  <c r="E746"/>
  <c r="D746"/>
  <c r="E750"/>
  <c r="D750"/>
  <c r="E754"/>
  <c r="D754"/>
  <c r="E758"/>
  <c r="D758"/>
  <c r="E762"/>
  <c r="D762"/>
  <c r="E766"/>
  <c r="D766"/>
  <c r="E770"/>
  <c r="D770"/>
  <c r="E774"/>
  <c r="D774"/>
  <c r="E778"/>
  <c r="D778"/>
  <c r="E782"/>
  <c r="D782"/>
  <c r="E786"/>
  <c r="D786"/>
  <c r="E790"/>
  <c r="D790"/>
  <c r="E794"/>
  <c r="D794"/>
  <c r="E798"/>
  <c r="D798"/>
  <c r="C7"/>
  <c r="E7"/>
  <c r="P7" s="1"/>
  <c r="D7"/>
  <c r="C11"/>
  <c r="E11"/>
  <c r="D11"/>
  <c r="E15"/>
  <c r="D15"/>
  <c r="E19"/>
  <c r="D19"/>
  <c r="E23"/>
  <c r="D23"/>
  <c r="E801"/>
  <c r="D801"/>
  <c r="E805"/>
  <c r="D805"/>
  <c r="E809"/>
  <c r="D809"/>
  <c r="E813"/>
  <c r="D813"/>
  <c r="E817"/>
  <c r="D817"/>
  <c r="E821"/>
  <c r="D821"/>
  <c r="E825"/>
  <c r="D825"/>
  <c r="E829"/>
  <c r="D829"/>
  <c r="E833"/>
  <c r="D833"/>
  <c r="E837"/>
  <c r="D837"/>
  <c r="E841"/>
  <c r="D841"/>
  <c r="E845"/>
  <c r="D845"/>
  <c r="E849"/>
  <c r="D849"/>
  <c r="E853"/>
  <c r="D853"/>
  <c r="E857"/>
  <c r="D857"/>
  <c r="E861"/>
  <c r="D861"/>
  <c r="E865"/>
  <c r="D865"/>
  <c r="E869"/>
  <c r="D869"/>
  <c r="E873"/>
  <c r="D873"/>
  <c r="E877"/>
  <c r="D877"/>
  <c r="E881"/>
  <c r="D881"/>
  <c r="E885"/>
  <c r="D885"/>
  <c r="E889"/>
  <c r="D889"/>
  <c r="E893"/>
  <c r="D893"/>
  <c r="E897"/>
  <c r="D897"/>
  <c r="E901"/>
  <c r="D901"/>
  <c r="E905"/>
  <c r="D905"/>
  <c r="E909"/>
  <c r="D909"/>
  <c r="E913"/>
  <c r="D913"/>
  <c r="E917"/>
  <c r="D917"/>
  <c r="E921"/>
  <c r="D921"/>
  <c r="E925"/>
  <c r="D925"/>
  <c r="E929"/>
  <c r="D929"/>
  <c r="E933"/>
  <c r="D933"/>
  <c r="E937"/>
  <c r="D937"/>
  <c r="E941"/>
  <c r="D941"/>
  <c r="E945"/>
  <c r="D945"/>
  <c r="E949"/>
  <c r="D949"/>
  <c r="E953"/>
  <c r="D953"/>
  <c r="E957"/>
  <c r="D957"/>
  <c r="E961"/>
  <c r="D961"/>
  <c r="E965"/>
  <c r="D965"/>
  <c r="E969"/>
  <c r="D969"/>
  <c r="E973"/>
  <c r="D973"/>
  <c r="E977"/>
  <c r="D977"/>
  <c r="E981"/>
  <c r="D981"/>
  <c r="E985"/>
  <c r="D985"/>
  <c r="E989"/>
  <c r="D989"/>
  <c r="E993"/>
  <c r="D993"/>
  <c r="E997"/>
  <c r="D997"/>
  <c r="E1001"/>
  <c r="D1001"/>
  <c r="E1005"/>
  <c r="D1005"/>
  <c r="E1009"/>
  <c r="D1009"/>
  <c r="E1013"/>
  <c r="D1013"/>
  <c r="E1017"/>
  <c r="D1017"/>
  <c r="E1021"/>
  <c r="D1021"/>
  <c r="E1025"/>
  <c r="D1025"/>
  <c r="E1029"/>
  <c r="D1029"/>
  <c r="E1033"/>
  <c r="D1033"/>
  <c r="E1037"/>
  <c r="D1037"/>
  <c r="E1041"/>
  <c r="D1041"/>
  <c r="E1045"/>
  <c r="D1045"/>
  <c r="E1049"/>
  <c r="D1049"/>
  <c r="E1053"/>
  <c r="D1053"/>
  <c r="E1057"/>
  <c r="D1057"/>
  <c r="E1061"/>
  <c r="D1061"/>
  <c r="E1065"/>
  <c r="D1065"/>
  <c r="E1069"/>
  <c r="D1069"/>
  <c r="E1073"/>
  <c r="D1073"/>
  <c r="E1077"/>
  <c r="D1077"/>
  <c r="E1081"/>
  <c r="D1081"/>
  <c r="E1085"/>
  <c r="D1085"/>
  <c r="E1089"/>
  <c r="D1089"/>
  <c r="E1093"/>
  <c r="D1093"/>
  <c r="E1097"/>
  <c r="D1097"/>
  <c r="E1101"/>
  <c r="D1101"/>
  <c r="E1105"/>
  <c r="D1105"/>
  <c r="E1109"/>
  <c r="D1109"/>
  <c r="E1113"/>
  <c r="D1113"/>
  <c r="E1117"/>
  <c r="D1117"/>
  <c r="E1121"/>
  <c r="D1121"/>
  <c r="E1125"/>
  <c r="D1125"/>
  <c r="E1129"/>
  <c r="D1129"/>
  <c r="E1133"/>
  <c r="D1133"/>
  <c r="E1137"/>
  <c r="D1137"/>
  <c r="E1141"/>
  <c r="D1141"/>
  <c r="E1145"/>
  <c r="D1145"/>
  <c r="E1149"/>
  <c r="D1149"/>
  <c r="E1153"/>
  <c r="D1153"/>
  <c r="E1157"/>
  <c r="D1157"/>
  <c r="E1161"/>
  <c r="D1161"/>
  <c r="E1165"/>
  <c r="D1165"/>
  <c r="E1169"/>
  <c r="D1169"/>
  <c r="E1173"/>
  <c r="D1173"/>
  <c r="E1177"/>
  <c r="D1177"/>
  <c r="E1181"/>
  <c r="D1181"/>
  <c r="E1185"/>
  <c r="D1185"/>
  <c r="E1189"/>
  <c r="D1189"/>
  <c r="E1193"/>
  <c r="D1193"/>
  <c r="E1197"/>
  <c r="D1197"/>
  <c r="E1201"/>
  <c r="D1201"/>
  <c r="E1205"/>
  <c r="D1205"/>
  <c r="E1209"/>
  <c r="D1209"/>
  <c r="E1213"/>
  <c r="D1213"/>
  <c r="E1217"/>
  <c r="D1217"/>
  <c r="E1221"/>
  <c r="D1221"/>
  <c r="E1225"/>
  <c r="D1225"/>
  <c r="E1229"/>
  <c r="D1229"/>
  <c r="E1233"/>
  <c r="D1233"/>
  <c r="E1237"/>
  <c r="D1237"/>
  <c r="E804"/>
  <c r="D804"/>
  <c r="E808"/>
  <c r="D808"/>
  <c r="E812"/>
  <c r="D812"/>
  <c r="E816"/>
  <c r="D816"/>
  <c r="E820"/>
  <c r="D820"/>
  <c r="E824"/>
  <c r="D824"/>
  <c r="E828"/>
  <c r="D828"/>
  <c r="E832"/>
  <c r="D832"/>
  <c r="E836"/>
  <c r="D836"/>
  <c r="E840"/>
  <c r="D840"/>
  <c r="E844"/>
  <c r="D844"/>
  <c r="E848"/>
  <c r="D848"/>
  <c r="E852"/>
  <c r="D852"/>
  <c r="E856"/>
  <c r="D856"/>
  <c r="E860"/>
  <c r="D860"/>
  <c r="E864"/>
  <c r="D864"/>
  <c r="E868"/>
  <c r="D868"/>
  <c r="E872"/>
  <c r="D872"/>
  <c r="E876"/>
  <c r="D876"/>
  <c r="E880"/>
  <c r="D880"/>
  <c r="E884"/>
  <c r="D884"/>
  <c r="E888"/>
  <c r="D888"/>
  <c r="E892"/>
  <c r="D892"/>
  <c r="E896"/>
  <c r="D896"/>
  <c r="E900"/>
  <c r="D900"/>
  <c r="E904"/>
  <c r="D904"/>
  <c r="E908"/>
  <c r="D908"/>
  <c r="E912"/>
  <c r="D912"/>
  <c r="E916"/>
  <c r="D916"/>
  <c r="E920"/>
  <c r="D920"/>
  <c r="E924"/>
  <c r="D924"/>
  <c r="E928"/>
  <c r="D928"/>
  <c r="E932"/>
  <c r="D932"/>
  <c r="E936"/>
  <c r="D936"/>
  <c r="E940"/>
  <c r="D940"/>
  <c r="E944"/>
  <c r="D944"/>
  <c r="E948"/>
  <c r="D948"/>
  <c r="E952"/>
  <c r="D952"/>
  <c r="E956"/>
  <c r="D956"/>
  <c r="E960"/>
  <c r="D960"/>
  <c r="E964"/>
  <c r="D964"/>
  <c r="E968"/>
  <c r="D968"/>
  <c r="E972"/>
  <c r="D972"/>
  <c r="E976"/>
  <c r="D976"/>
  <c r="E980"/>
  <c r="D980"/>
  <c r="E984"/>
  <c r="D984"/>
  <c r="E988"/>
  <c r="D988"/>
  <c r="E992"/>
  <c r="D992"/>
  <c r="E996"/>
  <c r="D996"/>
  <c r="E1000"/>
  <c r="D1000"/>
  <c r="E1004"/>
  <c r="D1004"/>
  <c r="E1008"/>
  <c r="D1008"/>
  <c r="E1012"/>
  <c r="D1012"/>
  <c r="E1016"/>
  <c r="D1016"/>
  <c r="E1020"/>
  <c r="D1020"/>
  <c r="E1024"/>
  <c r="D1024"/>
  <c r="E1028"/>
  <c r="D1028"/>
  <c r="E1032"/>
  <c r="D1032"/>
  <c r="E1036"/>
  <c r="D1036"/>
  <c r="E1040"/>
  <c r="D1040"/>
  <c r="E1044"/>
  <c r="D1044"/>
  <c r="E1048"/>
  <c r="D1048"/>
  <c r="E1052"/>
  <c r="D1052"/>
  <c r="E1056"/>
  <c r="D1056"/>
  <c r="E1060"/>
  <c r="D1060"/>
  <c r="E1064"/>
  <c r="D1064"/>
  <c r="E1068"/>
  <c r="D1068"/>
  <c r="E1072"/>
  <c r="D1072"/>
  <c r="E1076"/>
  <c r="D1076"/>
  <c r="E1080"/>
  <c r="D1080"/>
  <c r="E1084"/>
  <c r="D1084"/>
  <c r="E1088"/>
  <c r="D1088"/>
  <c r="E1092"/>
  <c r="D1092"/>
  <c r="E1096"/>
  <c r="D1096"/>
  <c r="E1100"/>
  <c r="D1100"/>
  <c r="E1104"/>
  <c r="D1104"/>
  <c r="E1108"/>
  <c r="D1108"/>
  <c r="E1112"/>
  <c r="D1112"/>
  <c r="E1116"/>
  <c r="D1116"/>
  <c r="E1120"/>
  <c r="D1120"/>
  <c r="E1124"/>
  <c r="D1124"/>
  <c r="E1128"/>
  <c r="D1128"/>
  <c r="E1132"/>
  <c r="D1132"/>
  <c r="E1136"/>
  <c r="D1136"/>
  <c r="E1140"/>
  <c r="D1140"/>
  <c r="E1144"/>
  <c r="D1144"/>
  <c r="E1148"/>
  <c r="D1148"/>
  <c r="E1152"/>
  <c r="D1152"/>
  <c r="E1156"/>
  <c r="P1156" s="1"/>
  <c r="D1156"/>
  <c r="E1160"/>
  <c r="P1160" s="1"/>
  <c r="D1160"/>
  <c r="E1164"/>
  <c r="P1164" s="1"/>
  <c r="D1164"/>
  <c r="E1168"/>
  <c r="P1168" s="1"/>
  <c r="D1168"/>
  <c r="E1172"/>
  <c r="P1172" s="1"/>
  <c r="D1172"/>
  <c r="E1176"/>
  <c r="P1176" s="1"/>
  <c r="D1176"/>
  <c r="E1180"/>
  <c r="P1180" s="1"/>
  <c r="D1180"/>
  <c r="E1184"/>
  <c r="P1184" s="1"/>
  <c r="D1184"/>
  <c r="E1188"/>
  <c r="P1188" s="1"/>
  <c r="D1188"/>
  <c r="E1192"/>
  <c r="P1192" s="1"/>
  <c r="D1192"/>
  <c r="E1196"/>
  <c r="P1196" s="1"/>
  <c r="D1196"/>
  <c r="E1200"/>
  <c r="P1200" s="1"/>
  <c r="D1200"/>
  <c r="E1204"/>
  <c r="P1204" s="1"/>
  <c r="D1204"/>
  <c r="E1208"/>
  <c r="P1208" s="1"/>
  <c r="D1208"/>
  <c r="E1212"/>
  <c r="P1212" s="1"/>
  <c r="D1212"/>
  <c r="E1216"/>
  <c r="N1216" s="1"/>
  <c r="D1216"/>
  <c r="E1220"/>
  <c r="N1220" s="1"/>
  <c r="D1220"/>
  <c r="E1224"/>
  <c r="N1224" s="1"/>
  <c r="D1224"/>
  <c r="E1228"/>
  <c r="N1228" s="1"/>
  <c r="D1228"/>
  <c r="E1232"/>
  <c r="N1232" s="1"/>
  <c r="D1232"/>
  <c r="E1236"/>
  <c r="N1236" s="1"/>
  <c r="D1236"/>
  <c r="E1240"/>
  <c r="N1240" s="1"/>
  <c r="D1240"/>
  <c r="E1244"/>
  <c r="N1244" s="1"/>
  <c r="D1244"/>
  <c r="E1248"/>
  <c r="N1248" s="1"/>
  <c r="D1248"/>
  <c r="E1252"/>
  <c r="N1252" s="1"/>
  <c r="D1252"/>
  <c r="E1256"/>
  <c r="N1256" s="1"/>
  <c r="D1256"/>
  <c r="E1260"/>
  <c r="N1260" s="1"/>
  <c r="D1260"/>
  <c r="E1264"/>
  <c r="N1264" s="1"/>
  <c r="D1264"/>
  <c r="E1268"/>
  <c r="N1268" s="1"/>
  <c r="D1268"/>
  <c r="E1272"/>
  <c r="N1272" s="1"/>
  <c r="D1272"/>
  <c r="E1276"/>
  <c r="N1276" s="1"/>
  <c r="D1276"/>
  <c r="E1280"/>
  <c r="N1280" s="1"/>
  <c r="D1280"/>
  <c r="E1284"/>
  <c r="N1284" s="1"/>
  <c r="D1284"/>
  <c r="E1288"/>
  <c r="N1288" s="1"/>
  <c r="D1288"/>
  <c r="E1292"/>
  <c r="N1292" s="1"/>
  <c r="D1292"/>
  <c r="E1296"/>
  <c r="N1296" s="1"/>
  <c r="D1296"/>
  <c r="E1300"/>
  <c r="N1300" s="1"/>
  <c r="D1300"/>
  <c r="E1304"/>
  <c r="N1304" s="1"/>
  <c r="D1304"/>
  <c r="E1308"/>
  <c r="N1308" s="1"/>
  <c r="D1308"/>
  <c r="E1312"/>
  <c r="N1312" s="1"/>
  <c r="D1312"/>
  <c r="E1316"/>
  <c r="N1316" s="1"/>
  <c r="D1316"/>
  <c r="E1320"/>
  <c r="N1320" s="1"/>
  <c r="D1320"/>
  <c r="E1324"/>
  <c r="N1324" s="1"/>
  <c r="D1324"/>
  <c r="E1328"/>
  <c r="N1328" s="1"/>
  <c r="D1328"/>
  <c r="E1332"/>
  <c r="N1332" s="1"/>
  <c r="D1332"/>
  <c r="E1336"/>
  <c r="N1336" s="1"/>
  <c r="D1336"/>
  <c r="E1340"/>
  <c r="N1340" s="1"/>
  <c r="D1340"/>
  <c r="E1344"/>
  <c r="N1344" s="1"/>
  <c r="D1344"/>
  <c r="E1348"/>
  <c r="N1348" s="1"/>
  <c r="D1348"/>
  <c r="E1352"/>
  <c r="N1352" s="1"/>
  <c r="D1352"/>
  <c r="E1356"/>
  <c r="N1356" s="1"/>
  <c r="D1356"/>
  <c r="E1360"/>
  <c r="N1360" s="1"/>
  <c r="D1360"/>
  <c r="E1364"/>
  <c r="N1364" s="1"/>
  <c r="D1364"/>
  <c r="E1368"/>
  <c r="N1368" s="1"/>
  <c r="D1368"/>
  <c r="E1372"/>
  <c r="N1372" s="1"/>
  <c r="D1372"/>
  <c r="E1376"/>
  <c r="N1376" s="1"/>
  <c r="D1376"/>
  <c r="E1380"/>
  <c r="N1380" s="1"/>
  <c r="D1380"/>
  <c r="E1384"/>
  <c r="N1384" s="1"/>
  <c r="D1384"/>
  <c r="E1388"/>
  <c r="P1388" s="1"/>
  <c r="D1388"/>
  <c r="E1392"/>
  <c r="P1392" s="1"/>
  <c r="D1392"/>
  <c r="E1396"/>
  <c r="P1396" s="1"/>
  <c r="D1396"/>
  <c r="E1400"/>
  <c r="P1400" s="1"/>
  <c r="D1400"/>
  <c r="E1404"/>
  <c r="P1404" s="1"/>
  <c r="D1404"/>
  <c r="E1408"/>
  <c r="P1408" s="1"/>
  <c r="D1408"/>
  <c r="E1412"/>
  <c r="P1412" s="1"/>
  <c r="D1412"/>
  <c r="E1416"/>
  <c r="P1416" s="1"/>
  <c r="D1416"/>
  <c r="E1420"/>
  <c r="P1420" s="1"/>
  <c r="D1420"/>
  <c r="E1424"/>
  <c r="P1424" s="1"/>
  <c r="D1424"/>
  <c r="E1428"/>
  <c r="N1428" s="1"/>
  <c r="D1428"/>
  <c r="E1432"/>
  <c r="N1432" s="1"/>
  <c r="D1432"/>
  <c r="E1436"/>
  <c r="N1436" s="1"/>
  <c r="D1436"/>
  <c r="E1440"/>
  <c r="N1440" s="1"/>
  <c r="D1440"/>
  <c r="E1444"/>
  <c r="P1444" s="1"/>
  <c r="D1444"/>
  <c r="E1448"/>
  <c r="P1448" s="1"/>
  <c r="D1448"/>
  <c r="E1452"/>
  <c r="P1452" s="1"/>
  <c r="D1452"/>
  <c r="E1456"/>
  <c r="N1456" s="1"/>
  <c r="D1456"/>
  <c r="E1460"/>
  <c r="N1460" s="1"/>
  <c r="D1460"/>
  <c r="E1464"/>
  <c r="N1464" s="1"/>
  <c r="D1464"/>
  <c r="E1468"/>
  <c r="P1468" s="1"/>
  <c r="D1468"/>
  <c r="E1472"/>
  <c r="P1472" s="1"/>
  <c r="D1472"/>
  <c r="E1476"/>
  <c r="N1476" s="1"/>
  <c r="D1476"/>
  <c r="E1480"/>
  <c r="N1480" s="1"/>
  <c r="D1480"/>
  <c r="E1484"/>
  <c r="P1484" s="1"/>
  <c r="D1484"/>
  <c r="E1488"/>
  <c r="P1488" s="1"/>
  <c r="D1488"/>
  <c r="E1492"/>
  <c r="P1492" s="1"/>
  <c r="D1492"/>
  <c r="E1496"/>
  <c r="N1496" s="1"/>
  <c r="D1496"/>
  <c r="E1500"/>
  <c r="N1500" s="1"/>
  <c r="D1500"/>
  <c r="E1504"/>
  <c r="P1504" s="1"/>
  <c r="D1504"/>
  <c r="E1508"/>
  <c r="P1508" s="1"/>
  <c r="D1508"/>
  <c r="E1512"/>
  <c r="R1512" s="1"/>
  <c r="D1512"/>
  <c r="E1516"/>
  <c r="D1516"/>
  <c r="E1520"/>
  <c r="D1520"/>
  <c r="E1524"/>
  <c r="D1524"/>
  <c r="E1528"/>
  <c r="D1528"/>
  <c r="E1532"/>
  <c r="D1532"/>
  <c r="E1536"/>
  <c r="D1536"/>
  <c r="E1540"/>
  <c r="D1540"/>
  <c r="E1544"/>
  <c r="D1544"/>
  <c r="E1548"/>
  <c r="D1548"/>
  <c r="E1552"/>
  <c r="D1552"/>
  <c r="E1556"/>
  <c r="D1556"/>
  <c r="E1560"/>
  <c r="D1560"/>
  <c r="E1564"/>
  <c r="D1564"/>
  <c r="E1568"/>
  <c r="D1568"/>
  <c r="E1572"/>
  <c r="D1572"/>
  <c r="E1576"/>
  <c r="D1576"/>
  <c r="E1580"/>
  <c r="D1580"/>
  <c r="C326"/>
  <c r="E326"/>
  <c r="D326"/>
  <c r="C330"/>
  <c r="E330"/>
  <c r="P330" s="1"/>
  <c r="D330"/>
  <c r="C334"/>
  <c r="E334"/>
  <c r="D334"/>
  <c r="C338"/>
  <c r="E338"/>
  <c r="D338"/>
  <c r="C342"/>
  <c r="E342"/>
  <c r="D342"/>
  <c r="C346"/>
  <c r="E346"/>
  <c r="P346" s="1"/>
  <c r="D346"/>
  <c r="C350"/>
  <c r="E350"/>
  <c r="D350"/>
  <c r="C354"/>
  <c r="E354"/>
  <c r="D354"/>
  <c r="C358"/>
  <c r="E358"/>
  <c r="D358"/>
  <c r="C362"/>
  <c r="E362"/>
  <c r="P362" s="1"/>
  <c r="D362"/>
  <c r="C366"/>
  <c r="E366"/>
  <c r="D366"/>
  <c r="C370"/>
  <c r="E370"/>
  <c r="D370"/>
  <c r="C374"/>
  <c r="E374"/>
  <c r="D374"/>
  <c r="C378"/>
  <c r="E378"/>
  <c r="P378" s="1"/>
  <c r="D378"/>
  <c r="C382"/>
  <c r="E382"/>
  <c r="D382"/>
  <c r="C386"/>
  <c r="E386"/>
  <c r="D386"/>
  <c r="C390"/>
  <c r="E390"/>
  <c r="D390"/>
  <c r="C394"/>
  <c r="E394"/>
  <c r="P394" s="1"/>
  <c r="D394"/>
  <c r="C398"/>
  <c r="E398"/>
  <c r="D398"/>
  <c r="C402"/>
  <c r="E402"/>
  <c r="D402"/>
  <c r="C406"/>
  <c r="E406"/>
  <c r="D406"/>
  <c r="C410"/>
  <c r="E410"/>
  <c r="P410" s="1"/>
  <c r="D410"/>
  <c r="C414"/>
  <c r="E414"/>
  <c r="D414"/>
  <c r="C418"/>
  <c r="E418"/>
  <c r="D418"/>
  <c r="C422"/>
  <c r="E422"/>
  <c r="D422"/>
  <c r="C426"/>
  <c r="E426"/>
  <c r="P426" s="1"/>
  <c r="D426"/>
  <c r="C430"/>
  <c r="E430"/>
  <c r="D430"/>
  <c r="C434"/>
  <c r="E434"/>
  <c r="D434"/>
  <c r="C438"/>
  <c r="E438"/>
  <c r="D438"/>
  <c r="C442"/>
  <c r="E442"/>
  <c r="D442"/>
  <c r="C446"/>
  <c r="E446"/>
  <c r="D446"/>
  <c r="C450"/>
  <c r="E450"/>
  <c r="P450" s="1"/>
  <c r="D450"/>
  <c r="C454"/>
  <c r="E454"/>
  <c r="D454"/>
  <c r="C458"/>
  <c r="E458"/>
  <c r="D458"/>
  <c r="C462"/>
  <c r="E462"/>
  <c r="D462"/>
  <c r="C466"/>
  <c r="E466"/>
  <c r="D466"/>
  <c r="C470"/>
  <c r="E470"/>
  <c r="D470"/>
  <c r="C474"/>
  <c r="E474"/>
  <c r="D474"/>
  <c r="C478"/>
  <c r="E478"/>
  <c r="P478" s="1"/>
  <c r="D478"/>
  <c r="C482"/>
  <c r="E482"/>
  <c r="D482"/>
  <c r="C486"/>
  <c r="E486"/>
  <c r="D486"/>
  <c r="C490"/>
  <c r="E490"/>
  <c r="D490"/>
  <c r="C494"/>
  <c r="E494"/>
  <c r="P494" s="1"/>
  <c r="D494"/>
  <c r="C498"/>
  <c r="E498"/>
  <c r="D498"/>
  <c r="C502"/>
  <c r="E502"/>
  <c r="D502"/>
  <c r="C506"/>
  <c r="E506"/>
  <c r="D506"/>
  <c r="C510"/>
  <c r="E510"/>
  <c r="P510" s="1"/>
  <c r="D510"/>
  <c r="C514"/>
  <c r="E514"/>
  <c r="D514"/>
  <c r="C518"/>
  <c r="E518"/>
  <c r="D518"/>
  <c r="C441"/>
  <c r="E441"/>
  <c r="L441" s="1"/>
  <c r="D441"/>
  <c r="C445"/>
  <c r="E445"/>
  <c r="J445" s="1"/>
  <c r="D445"/>
  <c r="C449"/>
  <c r="E449"/>
  <c r="L449" s="1"/>
  <c r="D449"/>
  <c r="C453"/>
  <c r="E453"/>
  <c r="D453"/>
  <c r="C457"/>
  <c r="E457"/>
  <c r="L457" s="1"/>
  <c r="D457"/>
  <c r="C461"/>
  <c r="E461"/>
  <c r="J461" s="1"/>
  <c r="D461"/>
  <c r="C465"/>
  <c r="E465"/>
  <c r="L465" s="1"/>
  <c r="D465"/>
  <c r="C469"/>
  <c r="E469"/>
  <c r="D469"/>
  <c r="C473"/>
  <c r="E473"/>
  <c r="L473" s="1"/>
  <c r="D473"/>
  <c r="C477"/>
  <c r="E477"/>
  <c r="J477" s="1"/>
  <c r="D477"/>
  <c r="C481"/>
  <c r="E481"/>
  <c r="L481" s="1"/>
  <c r="D481"/>
  <c r="C485"/>
  <c r="E485"/>
  <c r="D485"/>
  <c r="C489"/>
  <c r="E489"/>
  <c r="L489" s="1"/>
  <c r="D489"/>
  <c r="C493"/>
  <c r="E493"/>
  <c r="J493" s="1"/>
  <c r="D493"/>
  <c r="C497"/>
  <c r="E497"/>
  <c r="L497" s="1"/>
  <c r="D497"/>
  <c r="C501"/>
  <c r="E501"/>
  <c r="D501"/>
  <c r="C505"/>
  <c r="E505"/>
  <c r="L505" s="1"/>
  <c r="D505"/>
  <c r="C509"/>
  <c r="E509"/>
  <c r="J509" s="1"/>
  <c r="D509"/>
  <c r="C513"/>
  <c r="E513"/>
  <c r="L513" s="1"/>
  <c r="D513"/>
  <c r="C517"/>
  <c r="E517"/>
  <c r="D517"/>
  <c r="C521"/>
  <c r="E521"/>
  <c r="L521" s="1"/>
  <c r="D521"/>
  <c r="C525"/>
  <c r="E525"/>
  <c r="J525" s="1"/>
  <c r="D525"/>
  <c r="C529"/>
  <c r="E529"/>
  <c r="D529"/>
  <c r="C533"/>
  <c r="E533"/>
  <c r="D533"/>
  <c r="C537"/>
  <c r="E537"/>
  <c r="D537"/>
  <c r="C541"/>
  <c r="E541"/>
  <c r="J541" s="1"/>
  <c r="D541"/>
  <c r="C545"/>
  <c r="E545"/>
  <c r="D545"/>
  <c r="C549"/>
  <c r="E549"/>
  <c r="D549"/>
  <c r="C553"/>
  <c r="E553"/>
  <c r="D553"/>
  <c r="C557"/>
  <c r="E557"/>
  <c r="R557" s="1"/>
  <c r="D557"/>
  <c r="C561"/>
  <c r="E561"/>
  <c r="D561"/>
  <c r="C565"/>
  <c r="E565"/>
  <c r="D565"/>
  <c r="C569"/>
  <c r="E569"/>
  <c r="D569"/>
  <c r="C573"/>
  <c r="E573"/>
  <c r="R573" s="1"/>
  <c r="D573"/>
  <c r="C577"/>
  <c r="E577"/>
  <c r="D577"/>
  <c r="C581"/>
  <c r="E581"/>
  <c r="D581"/>
  <c r="C585"/>
  <c r="E585"/>
  <c r="D585"/>
  <c r="C589"/>
  <c r="E589"/>
  <c r="R589" s="1"/>
  <c r="D589"/>
  <c r="C593"/>
  <c r="E593"/>
  <c r="D593"/>
  <c r="C597"/>
  <c r="E597"/>
  <c r="D597"/>
  <c r="C601"/>
  <c r="E601"/>
  <c r="D601"/>
  <c r="C605"/>
  <c r="E605"/>
  <c r="R605" s="1"/>
  <c r="D605"/>
  <c r="C609"/>
  <c r="E609"/>
  <c r="D609"/>
  <c r="C613"/>
  <c r="E613"/>
  <c r="D613"/>
  <c r="C617"/>
  <c r="E617"/>
  <c r="D617"/>
  <c r="C621"/>
  <c r="E621"/>
  <c r="R621" s="1"/>
  <c r="D621"/>
  <c r="C625"/>
  <c r="E625"/>
  <c r="D625"/>
  <c r="C629"/>
  <c r="E629"/>
  <c r="D629"/>
  <c r="C633"/>
  <c r="E633"/>
  <c r="D633"/>
  <c r="C637"/>
  <c r="E637"/>
  <c r="R637" s="1"/>
  <c r="D637"/>
  <c r="C641"/>
  <c r="E641"/>
  <c r="D641"/>
  <c r="C645"/>
  <c r="E645"/>
  <c r="D645"/>
  <c r="C649"/>
  <c r="E649"/>
  <c r="D649"/>
  <c r="C653"/>
  <c r="E653"/>
  <c r="R653" s="1"/>
  <c r="D653"/>
  <c r="C657"/>
  <c r="E657"/>
  <c r="D657"/>
  <c r="C661"/>
  <c r="E661"/>
  <c r="D661"/>
  <c r="C665"/>
  <c r="E665"/>
  <c r="D665"/>
  <c r="C669"/>
  <c r="E669"/>
  <c r="R669" s="1"/>
  <c r="D669"/>
  <c r="C673"/>
  <c r="E673"/>
  <c r="D673"/>
  <c r="C677"/>
  <c r="E677"/>
  <c r="D677"/>
  <c r="C681"/>
  <c r="E681"/>
  <c r="D681"/>
  <c r="C685"/>
  <c r="E685"/>
  <c r="R685" s="1"/>
  <c r="D685"/>
  <c r="C689"/>
  <c r="E689"/>
  <c r="D689"/>
  <c r="C693"/>
  <c r="E693"/>
  <c r="D693"/>
  <c r="C697"/>
  <c r="E697"/>
  <c r="D697"/>
  <c r="C701"/>
  <c r="E701"/>
  <c r="R701" s="1"/>
  <c r="D701"/>
  <c r="C705"/>
  <c r="E705"/>
  <c r="D705"/>
  <c r="C709"/>
  <c r="E709"/>
  <c r="D709"/>
  <c r="C713"/>
  <c r="E713"/>
  <c r="D713"/>
  <c r="C717"/>
  <c r="E717"/>
  <c r="R717" s="1"/>
  <c r="D717"/>
  <c r="C721"/>
  <c r="E721"/>
  <c r="D721"/>
  <c r="C725"/>
  <c r="E725"/>
  <c r="D725"/>
  <c r="C729"/>
  <c r="E729"/>
  <c r="D729"/>
  <c r="C733"/>
  <c r="E733"/>
  <c r="D733"/>
  <c r="C737"/>
  <c r="E737"/>
  <c r="D737"/>
  <c r="C741"/>
  <c r="E741"/>
  <c r="R741" s="1"/>
  <c r="D741"/>
  <c r="C745"/>
  <c r="E745"/>
  <c r="D745"/>
  <c r="C749"/>
  <c r="E749"/>
  <c r="D749"/>
  <c r="C753"/>
  <c r="E753"/>
  <c r="D753"/>
  <c r="C757"/>
  <c r="E757"/>
  <c r="R757" s="1"/>
  <c r="D757"/>
  <c r="C761"/>
  <c r="E761"/>
  <c r="D761"/>
  <c r="C765"/>
  <c r="E765"/>
  <c r="D765"/>
  <c r="C769"/>
  <c r="E769"/>
  <c r="D769"/>
  <c r="C773"/>
  <c r="E773"/>
  <c r="R773" s="1"/>
  <c r="D773"/>
  <c r="C777"/>
  <c r="E777"/>
  <c r="D777"/>
  <c r="C781"/>
  <c r="E781"/>
  <c r="D781"/>
  <c r="C785"/>
  <c r="E785"/>
  <c r="D785"/>
  <c r="C789"/>
  <c r="E789"/>
  <c r="R789" s="1"/>
  <c r="D789"/>
  <c r="C793"/>
  <c r="E793"/>
  <c r="D793"/>
  <c r="E797"/>
  <c r="D797"/>
  <c r="E520"/>
  <c r="H520" s="1"/>
  <c r="D520"/>
  <c r="E524"/>
  <c r="H524" s="1"/>
  <c r="D524"/>
  <c r="E528"/>
  <c r="H528" s="1"/>
  <c r="D528"/>
  <c r="E532"/>
  <c r="H532" s="1"/>
  <c r="D532"/>
  <c r="E536"/>
  <c r="H536" s="1"/>
  <c r="D536"/>
  <c r="E540"/>
  <c r="H540" s="1"/>
  <c r="D540"/>
  <c r="E544"/>
  <c r="H544" s="1"/>
  <c r="D544"/>
  <c r="E548"/>
  <c r="H548" s="1"/>
  <c r="D548"/>
  <c r="E552"/>
  <c r="H552" s="1"/>
  <c r="D552"/>
  <c r="E556"/>
  <c r="H556" s="1"/>
  <c r="D556"/>
  <c r="E560"/>
  <c r="H560" s="1"/>
  <c r="D560"/>
  <c r="E564"/>
  <c r="H564" s="1"/>
  <c r="D564"/>
  <c r="E568"/>
  <c r="H568" s="1"/>
  <c r="D568"/>
  <c r="E572"/>
  <c r="H572" s="1"/>
  <c r="D572"/>
  <c r="E576"/>
  <c r="H576" s="1"/>
  <c r="D576"/>
  <c r="E580"/>
  <c r="H580" s="1"/>
  <c r="D580"/>
  <c r="E584"/>
  <c r="H584" s="1"/>
  <c r="D584"/>
  <c r="E588"/>
  <c r="H588" s="1"/>
  <c r="D588"/>
  <c r="C592"/>
  <c r="E592"/>
  <c r="P592" s="1"/>
  <c r="D592"/>
  <c r="C596"/>
  <c r="E596"/>
  <c r="N596" s="1"/>
  <c r="D596"/>
  <c r="C600"/>
  <c r="E600"/>
  <c r="D600"/>
  <c r="C604"/>
  <c r="E604"/>
  <c r="P604" s="1"/>
  <c r="D604"/>
  <c r="C608"/>
  <c r="E608"/>
  <c r="D608"/>
  <c r="C612"/>
  <c r="E612"/>
  <c r="P612" s="1"/>
  <c r="D612"/>
  <c r="C616"/>
  <c r="E616"/>
  <c r="R616" s="1"/>
  <c r="D616"/>
  <c r="C620"/>
  <c r="E620"/>
  <c r="D620"/>
  <c r="C624"/>
  <c r="E624"/>
  <c r="D624"/>
  <c r="C628"/>
  <c r="E628"/>
  <c r="D628"/>
  <c r="C632"/>
  <c r="E632"/>
  <c r="D632"/>
  <c r="C636"/>
  <c r="E636"/>
  <c r="D636"/>
  <c r="C640"/>
  <c r="E640"/>
  <c r="D640"/>
  <c r="C644"/>
  <c r="E644"/>
  <c r="D644"/>
  <c r="C648"/>
  <c r="E648"/>
  <c r="D648"/>
  <c r="C652"/>
  <c r="E652"/>
  <c r="D652"/>
  <c r="C656"/>
  <c r="E656"/>
  <c r="D656"/>
  <c r="C660"/>
  <c r="E660"/>
  <c r="D660"/>
  <c r="C664"/>
  <c r="E664"/>
  <c r="D664"/>
  <c r="C668"/>
  <c r="E668"/>
  <c r="D668"/>
  <c r="C672"/>
  <c r="E672"/>
  <c r="D672"/>
  <c r="C676"/>
  <c r="E676"/>
  <c r="D676"/>
  <c r="C680"/>
  <c r="E680"/>
  <c r="D680"/>
  <c r="C684"/>
  <c r="E684"/>
  <c r="D684"/>
  <c r="C688"/>
  <c r="E688"/>
  <c r="D688"/>
  <c r="C692"/>
  <c r="E692"/>
  <c r="D692"/>
  <c r="C696"/>
  <c r="E696"/>
  <c r="D696"/>
  <c r="C700"/>
  <c r="E700"/>
  <c r="D700"/>
  <c r="C704"/>
  <c r="E704"/>
  <c r="D704"/>
  <c r="C708"/>
  <c r="E708"/>
  <c r="D708"/>
  <c r="C712"/>
  <c r="E712"/>
  <c r="D712"/>
  <c r="C716"/>
  <c r="E716"/>
  <c r="D716"/>
  <c r="C720"/>
  <c r="E720"/>
  <c r="D720"/>
  <c r="C724"/>
  <c r="E724"/>
  <c r="D724"/>
  <c r="C728"/>
  <c r="E728"/>
  <c r="D728"/>
  <c r="C732"/>
  <c r="E732"/>
  <c r="D732"/>
  <c r="C736"/>
  <c r="E736"/>
  <c r="D736"/>
  <c r="C740"/>
  <c r="E740"/>
  <c r="L740" s="1"/>
  <c r="D740"/>
  <c r="C744"/>
  <c r="E744"/>
  <c r="D744"/>
  <c r="C748"/>
  <c r="E748"/>
  <c r="D748"/>
  <c r="C752"/>
  <c r="E752"/>
  <c r="D752"/>
  <c r="C756"/>
  <c r="E756"/>
  <c r="D756"/>
  <c r="C760"/>
  <c r="E760"/>
  <c r="D760"/>
  <c r="C764"/>
  <c r="E764"/>
  <c r="D764"/>
  <c r="C768"/>
  <c r="E768"/>
  <c r="D768"/>
  <c r="C772"/>
  <c r="E772"/>
  <c r="D772"/>
  <c r="C776"/>
  <c r="E776"/>
  <c r="D776"/>
  <c r="C780"/>
  <c r="E780"/>
  <c r="D780"/>
  <c r="C784"/>
  <c r="E784"/>
  <c r="D784"/>
  <c r="C788"/>
  <c r="E788"/>
  <c r="D788"/>
  <c r="C792"/>
  <c r="E792"/>
  <c r="D792"/>
  <c r="C796"/>
  <c r="E796"/>
  <c r="D796"/>
  <c r="C800"/>
  <c r="E800"/>
  <c r="D800"/>
  <c r="E13"/>
  <c r="D13"/>
  <c r="E21"/>
  <c r="D21"/>
  <c r="E803"/>
  <c r="D803"/>
  <c r="E807"/>
  <c r="D807"/>
  <c r="E811"/>
  <c r="D811"/>
  <c r="E815"/>
  <c r="D815"/>
  <c r="E819"/>
  <c r="D819"/>
  <c r="E823"/>
  <c r="D823"/>
  <c r="E827"/>
  <c r="D827"/>
  <c r="E831"/>
  <c r="D831"/>
  <c r="E835"/>
  <c r="D835"/>
  <c r="E839"/>
  <c r="D839"/>
  <c r="E843"/>
  <c r="D843"/>
  <c r="E847"/>
  <c r="H847" s="1"/>
  <c r="D847"/>
  <c r="E851"/>
  <c r="D851"/>
  <c r="E855"/>
  <c r="D855"/>
  <c r="E859"/>
  <c r="D859"/>
  <c r="E863"/>
  <c r="D863"/>
  <c r="E867"/>
  <c r="D867"/>
  <c r="E871"/>
  <c r="D871"/>
  <c r="E875"/>
  <c r="D875"/>
  <c r="E879"/>
  <c r="H879" s="1"/>
  <c r="D879"/>
  <c r="E883"/>
  <c r="D883"/>
  <c r="E887"/>
  <c r="D887"/>
  <c r="E891"/>
  <c r="D891"/>
  <c r="E895"/>
  <c r="G895" s="1"/>
  <c r="D895"/>
  <c r="E899"/>
  <c r="D899"/>
  <c r="E903"/>
  <c r="D903"/>
  <c r="E907"/>
  <c r="D907"/>
  <c r="E911"/>
  <c r="D911"/>
  <c r="E915"/>
  <c r="D915"/>
  <c r="E919"/>
  <c r="D919"/>
  <c r="E923"/>
  <c r="D923"/>
  <c r="E927"/>
  <c r="D927"/>
  <c r="E931"/>
  <c r="D931"/>
  <c r="E935"/>
  <c r="D935"/>
  <c r="E939"/>
  <c r="D939"/>
  <c r="E943"/>
  <c r="D943"/>
  <c r="E947"/>
  <c r="D947"/>
  <c r="E951"/>
  <c r="D951"/>
  <c r="E955"/>
  <c r="D955"/>
  <c r="E959"/>
  <c r="G959" s="1"/>
  <c r="D959"/>
  <c r="E963"/>
  <c r="D963"/>
  <c r="E967"/>
  <c r="D967"/>
  <c r="E971"/>
  <c r="D971"/>
  <c r="E975"/>
  <c r="H975" s="1"/>
  <c r="D975"/>
  <c r="E979"/>
  <c r="D979"/>
  <c r="E983"/>
  <c r="D983"/>
  <c r="E987"/>
  <c r="D987"/>
  <c r="E991"/>
  <c r="D991"/>
  <c r="E995"/>
  <c r="D995"/>
  <c r="E999"/>
  <c r="D999"/>
  <c r="E1003"/>
  <c r="D1003"/>
  <c r="E1007"/>
  <c r="D1007"/>
  <c r="E1011"/>
  <c r="D1011"/>
  <c r="E1015"/>
  <c r="D1015"/>
  <c r="E1019"/>
  <c r="D1019"/>
  <c r="E1023"/>
  <c r="G1023" s="1"/>
  <c r="D1023"/>
  <c r="E1027"/>
  <c r="D1027"/>
  <c r="E1031"/>
  <c r="D1031"/>
  <c r="E1035"/>
  <c r="D1035"/>
  <c r="E1039"/>
  <c r="H1039" s="1"/>
  <c r="D1039"/>
  <c r="E1043"/>
  <c r="D1043"/>
  <c r="E1047"/>
  <c r="D1047"/>
  <c r="E1051"/>
  <c r="D1051"/>
  <c r="E1055"/>
  <c r="G1055" s="1"/>
  <c r="D1055"/>
  <c r="E1059"/>
  <c r="D1059"/>
  <c r="E1063"/>
  <c r="D1063"/>
  <c r="E1067"/>
  <c r="D1067"/>
  <c r="E1071"/>
  <c r="H1071" s="1"/>
  <c r="D1071"/>
  <c r="E1075"/>
  <c r="D1075"/>
  <c r="E1079"/>
  <c r="D1079"/>
  <c r="E1083"/>
  <c r="D1083"/>
  <c r="E1087"/>
  <c r="D1087"/>
  <c r="E1091"/>
  <c r="D1091"/>
  <c r="E1095"/>
  <c r="D1095"/>
  <c r="E1099"/>
  <c r="D1099"/>
  <c r="E1103"/>
  <c r="H1103" s="1"/>
  <c r="D1103"/>
  <c r="E1107"/>
  <c r="D1107"/>
  <c r="E1111"/>
  <c r="H1111" s="1"/>
  <c r="D1111"/>
  <c r="E1115"/>
  <c r="D1115"/>
  <c r="E1119"/>
  <c r="D1119"/>
  <c r="E1123"/>
  <c r="D1123"/>
  <c r="E1127"/>
  <c r="D1127"/>
  <c r="E1131"/>
  <c r="D1131"/>
  <c r="E1135"/>
  <c r="G1135" s="1"/>
  <c r="D1135"/>
  <c r="E1139"/>
  <c r="D1139"/>
  <c r="E1143"/>
  <c r="D1143"/>
  <c r="E1147"/>
  <c r="D1147"/>
  <c r="E1151"/>
  <c r="H1151" s="1"/>
  <c r="D1151"/>
  <c r="E1155"/>
  <c r="D1155"/>
  <c r="E1159"/>
  <c r="D1159"/>
  <c r="E1163"/>
  <c r="D1163"/>
  <c r="E1167"/>
  <c r="D1167"/>
  <c r="E1171"/>
  <c r="D1171"/>
  <c r="E1175"/>
  <c r="D1175"/>
  <c r="E1179"/>
  <c r="D1179"/>
  <c r="E1183"/>
  <c r="D1183"/>
  <c r="E1187"/>
  <c r="D1187"/>
  <c r="E1191"/>
  <c r="D1191"/>
  <c r="E1195"/>
  <c r="D1195"/>
  <c r="E1199"/>
  <c r="D1199"/>
  <c r="E1203"/>
  <c r="D1203"/>
  <c r="E1207"/>
  <c r="D1207"/>
  <c r="E1211"/>
  <c r="D1211"/>
  <c r="E1215"/>
  <c r="D1215"/>
  <c r="E1219"/>
  <c r="D1219"/>
  <c r="E1223"/>
  <c r="D1223"/>
  <c r="E1227"/>
  <c r="D1227"/>
  <c r="E1231"/>
  <c r="D1231"/>
  <c r="E1235"/>
  <c r="D1235"/>
  <c r="E802"/>
  <c r="D802"/>
  <c r="E806"/>
  <c r="D806"/>
  <c r="E810"/>
  <c r="D810"/>
  <c r="E814"/>
  <c r="D814"/>
  <c r="E818"/>
  <c r="D818"/>
  <c r="E822"/>
  <c r="D822"/>
  <c r="E826"/>
  <c r="D826"/>
  <c r="E830"/>
  <c r="D830"/>
  <c r="E834"/>
  <c r="D834"/>
  <c r="E838"/>
  <c r="D838"/>
  <c r="E842"/>
  <c r="D842"/>
  <c r="E846"/>
  <c r="D846"/>
  <c r="E850"/>
  <c r="D850"/>
  <c r="E854"/>
  <c r="D854"/>
  <c r="E858"/>
  <c r="D858"/>
  <c r="E862"/>
  <c r="D862"/>
  <c r="E866"/>
  <c r="D866"/>
  <c r="E870"/>
  <c r="D870"/>
  <c r="E874"/>
  <c r="D874"/>
  <c r="E878"/>
  <c r="D878"/>
  <c r="E882"/>
  <c r="D882"/>
  <c r="E886"/>
  <c r="D886"/>
  <c r="E890"/>
  <c r="D890"/>
  <c r="E894"/>
  <c r="D894"/>
  <c r="E898"/>
  <c r="D898"/>
  <c r="E902"/>
  <c r="D902"/>
  <c r="E906"/>
  <c r="D906"/>
  <c r="E910"/>
  <c r="D910"/>
  <c r="E914"/>
  <c r="D914"/>
  <c r="E918"/>
  <c r="D918"/>
  <c r="E922"/>
  <c r="D922"/>
  <c r="E926"/>
  <c r="D926"/>
  <c r="E930"/>
  <c r="D930"/>
  <c r="E934"/>
  <c r="D934"/>
  <c r="E938"/>
  <c r="D938"/>
  <c r="E942"/>
  <c r="D942"/>
  <c r="E946"/>
  <c r="D946"/>
  <c r="E950"/>
  <c r="D950"/>
  <c r="E954"/>
  <c r="D954"/>
  <c r="E958"/>
  <c r="D958"/>
  <c r="E962"/>
  <c r="D962"/>
  <c r="E966"/>
  <c r="D966"/>
  <c r="E970"/>
  <c r="D970"/>
  <c r="E1584"/>
  <c r="D1584"/>
  <c r="E1588"/>
  <c r="D1588"/>
  <c r="E1592"/>
  <c r="D1592"/>
  <c r="E1596"/>
  <c r="D1596"/>
  <c r="E1600"/>
  <c r="D1600"/>
  <c r="E1604"/>
  <c r="D1604"/>
  <c r="E1608"/>
  <c r="D1608"/>
  <c r="E1612"/>
  <c r="D1612"/>
  <c r="E1616"/>
  <c r="D1616"/>
  <c r="E1620"/>
  <c r="D1620"/>
  <c r="E1624"/>
  <c r="D1624"/>
  <c r="E1628"/>
  <c r="D1628"/>
  <c r="E1632"/>
  <c r="D1632"/>
  <c r="E1636"/>
  <c r="D1636"/>
  <c r="E1640"/>
  <c r="D1640"/>
  <c r="E1644"/>
  <c r="D1644"/>
  <c r="E1648"/>
  <c r="D1648"/>
  <c r="E1652"/>
  <c r="D1652"/>
  <c r="E1656"/>
  <c r="D1656"/>
  <c r="E1660"/>
  <c r="D1660"/>
  <c r="E1664"/>
  <c r="D1664"/>
  <c r="E1668"/>
  <c r="D1668"/>
  <c r="E1672"/>
  <c r="D1672"/>
  <c r="E1676"/>
  <c r="D1676"/>
  <c r="E1680"/>
  <c r="D1680"/>
  <c r="E1684"/>
  <c r="D1684"/>
  <c r="E1688"/>
  <c r="D1688"/>
  <c r="E1692"/>
  <c r="D1692"/>
  <c r="E1696"/>
  <c r="D1696"/>
  <c r="E1700"/>
  <c r="D1700"/>
  <c r="E1704"/>
  <c r="D1704"/>
  <c r="E1708"/>
  <c r="D1708"/>
  <c r="E1712"/>
  <c r="D1712"/>
  <c r="E1716"/>
  <c r="D1716"/>
  <c r="E1720"/>
  <c r="D1720"/>
  <c r="E1724"/>
  <c r="D1724"/>
  <c r="E1728"/>
  <c r="D1728"/>
  <c r="E1732"/>
  <c r="D1732"/>
  <c r="E1736"/>
  <c r="D1736"/>
  <c r="E1740"/>
  <c r="D1740"/>
  <c r="E1744"/>
  <c r="D1744"/>
  <c r="E1748"/>
  <c r="D1748"/>
  <c r="E1752"/>
  <c r="D1752"/>
  <c r="E1756"/>
  <c r="D1756"/>
  <c r="E1760"/>
  <c r="D1760"/>
  <c r="E1764"/>
  <c r="D1764"/>
  <c r="E1768"/>
  <c r="D1768"/>
  <c r="E1772"/>
  <c r="D1772"/>
  <c r="E1776"/>
  <c r="D1776"/>
  <c r="E1780"/>
  <c r="D1780"/>
  <c r="E1784"/>
  <c r="D1784"/>
  <c r="E1788"/>
  <c r="D1788"/>
  <c r="E1792"/>
  <c r="D1792"/>
  <c r="E1796"/>
  <c r="D1796"/>
  <c r="E1800"/>
  <c r="D1800"/>
  <c r="E1804"/>
  <c r="D1804"/>
  <c r="E1808"/>
  <c r="D1808"/>
  <c r="E1812"/>
  <c r="D1812"/>
  <c r="E1816"/>
  <c r="D1816"/>
  <c r="E1820"/>
  <c r="D1820"/>
  <c r="E1824"/>
  <c r="D1824"/>
  <c r="E1241"/>
  <c r="D1241"/>
  <c r="E1245"/>
  <c r="D1245"/>
  <c r="E1249"/>
  <c r="D1249"/>
  <c r="E1253"/>
  <c r="D1253"/>
  <c r="E1257"/>
  <c r="D1257"/>
  <c r="E1261"/>
  <c r="D1261"/>
  <c r="E1265"/>
  <c r="D1265"/>
  <c r="E1269"/>
  <c r="D1269"/>
  <c r="E1273"/>
  <c r="D1273"/>
  <c r="E1277"/>
  <c r="D1277"/>
  <c r="E1281"/>
  <c r="D1281"/>
  <c r="E1285"/>
  <c r="D1285"/>
  <c r="E1289"/>
  <c r="D1289"/>
  <c r="E1293"/>
  <c r="D1293"/>
  <c r="E1297"/>
  <c r="D1297"/>
  <c r="E1301"/>
  <c r="D1301"/>
  <c r="E1305"/>
  <c r="D1305"/>
  <c r="E1309"/>
  <c r="D1309"/>
  <c r="E1313"/>
  <c r="D1313"/>
  <c r="E1317"/>
  <c r="D1317"/>
  <c r="E1321"/>
  <c r="D1321"/>
  <c r="E1325"/>
  <c r="D1325"/>
  <c r="E1329"/>
  <c r="D1329"/>
  <c r="E1333"/>
  <c r="D1333"/>
  <c r="E1337"/>
  <c r="D1337"/>
  <c r="E1341"/>
  <c r="D1341"/>
  <c r="E1345"/>
  <c r="D1345"/>
  <c r="E1349"/>
  <c r="D1349"/>
  <c r="E1353"/>
  <c r="D1353"/>
  <c r="E1357"/>
  <c r="D1357"/>
  <c r="E1361"/>
  <c r="D1361"/>
  <c r="E1365"/>
  <c r="D1365"/>
  <c r="E1369"/>
  <c r="D1369"/>
  <c r="E1373"/>
  <c r="D1373"/>
  <c r="E1377"/>
  <c r="D1377"/>
  <c r="E1381"/>
  <c r="D1381"/>
  <c r="E1385"/>
  <c r="D1385"/>
  <c r="E1389"/>
  <c r="D1389"/>
  <c r="E1393"/>
  <c r="D1393"/>
  <c r="E1397"/>
  <c r="D1397"/>
  <c r="E1401"/>
  <c r="D1401"/>
  <c r="E1405"/>
  <c r="D1405"/>
  <c r="E1409"/>
  <c r="D1409"/>
  <c r="E1413"/>
  <c r="D1413"/>
  <c r="E1417"/>
  <c r="D1417"/>
  <c r="E1421"/>
  <c r="D1421"/>
  <c r="E1425"/>
  <c r="D1425"/>
  <c r="E1429"/>
  <c r="D1429"/>
  <c r="E1433"/>
  <c r="D1433"/>
  <c r="E1437"/>
  <c r="D1437"/>
  <c r="E1441"/>
  <c r="D1441"/>
  <c r="E1445"/>
  <c r="D1445"/>
  <c r="E1449"/>
  <c r="D1449"/>
  <c r="E1453"/>
  <c r="D1453"/>
  <c r="E1457"/>
  <c r="D1457"/>
  <c r="E1461"/>
  <c r="D1461"/>
  <c r="E1465"/>
  <c r="D1465"/>
  <c r="E1469"/>
  <c r="D1469"/>
  <c r="E1473"/>
  <c r="D1473"/>
  <c r="E1477"/>
  <c r="D1477"/>
  <c r="E1481"/>
  <c r="D1481"/>
  <c r="E1485"/>
  <c r="D1485"/>
  <c r="E1489"/>
  <c r="D1489"/>
  <c r="E1493"/>
  <c r="D1493"/>
  <c r="E1497"/>
  <c r="D1497"/>
  <c r="E1501"/>
  <c r="D1501"/>
  <c r="E1505"/>
  <c r="D1505"/>
  <c r="E1509"/>
  <c r="D1509"/>
  <c r="E1513"/>
  <c r="D1513"/>
  <c r="E1517"/>
  <c r="D1517"/>
  <c r="E1521"/>
  <c r="D1521"/>
  <c r="E1525"/>
  <c r="D1525"/>
  <c r="E1529"/>
  <c r="D1529"/>
  <c r="E1533"/>
  <c r="D1533"/>
  <c r="E1537"/>
  <c r="D1537"/>
  <c r="E1541"/>
  <c r="D1541"/>
  <c r="E1545"/>
  <c r="D1545"/>
  <c r="E1549"/>
  <c r="D1549"/>
  <c r="E1553"/>
  <c r="D1553"/>
  <c r="E1557"/>
  <c r="D1557"/>
  <c r="E1561"/>
  <c r="D1561"/>
  <c r="E1565"/>
  <c r="D1565"/>
  <c r="E1569"/>
  <c r="D1569"/>
  <c r="E1573"/>
  <c r="D1573"/>
  <c r="E1577"/>
  <c r="D1577"/>
  <c r="E1581"/>
  <c r="D1581"/>
  <c r="E1585"/>
  <c r="D1585"/>
  <c r="E1589"/>
  <c r="D1589"/>
  <c r="E1593"/>
  <c r="D1593"/>
  <c r="E1597"/>
  <c r="D1597"/>
  <c r="E1601"/>
  <c r="D1601"/>
  <c r="E1605"/>
  <c r="D1605"/>
  <c r="E1609"/>
  <c r="D1609"/>
  <c r="E1613"/>
  <c r="D1613"/>
  <c r="E1617"/>
  <c r="D1617"/>
  <c r="E1621"/>
  <c r="D1621"/>
  <c r="E1625"/>
  <c r="D1625"/>
  <c r="E1629"/>
  <c r="D1629"/>
  <c r="E1633"/>
  <c r="D1633"/>
  <c r="E1637"/>
  <c r="D1637"/>
  <c r="E1641"/>
  <c r="D1641"/>
  <c r="E1645"/>
  <c r="D1645"/>
  <c r="E1649"/>
  <c r="D1649"/>
  <c r="E1653"/>
  <c r="D1653"/>
  <c r="E1657"/>
  <c r="D1657"/>
  <c r="E1661"/>
  <c r="D1661"/>
  <c r="E1665"/>
  <c r="D1665"/>
  <c r="E1669"/>
  <c r="D1669"/>
  <c r="E1673"/>
  <c r="D1673"/>
  <c r="E1677"/>
  <c r="D1677"/>
  <c r="E1681"/>
  <c r="D1681"/>
  <c r="E1685"/>
  <c r="D1685"/>
  <c r="E1689"/>
  <c r="D1689"/>
  <c r="E1693"/>
  <c r="D1693"/>
  <c r="E1697"/>
  <c r="D1697"/>
  <c r="E1701"/>
  <c r="D1701"/>
  <c r="E1705"/>
  <c r="D1705"/>
  <c r="E1709"/>
  <c r="D1709"/>
  <c r="E1713"/>
  <c r="D1713"/>
  <c r="E1717"/>
  <c r="D1717"/>
  <c r="E1721"/>
  <c r="D1721"/>
  <c r="E1725"/>
  <c r="D1725"/>
  <c r="E1729"/>
  <c r="D1729"/>
  <c r="E1733"/>
  <c r="D1733"/>
  <c r="E1737"/>
  <c r="D1737"/>
  <c r="E1741"/>
  <c r="D1741"/>
  <c r="E1745"/>
  <c r="D1745"/>
  <c r="E1749"/>
  <c r="D1749"/>
  <c r="E1753"/>
  <c r="D1753"/>
  <c r="E1757"/>
  <c r="D1757"/>
  <c r="E1761"/>
  <c r="D1761"/>
  <c r="E1765"/>
  <c r="D1765"/>
  <c r="E1769"/>
  <c r="D1769"/>
  <c r="E1773"/>
  <c r="D1773"/>
  <c r="E1777"/>
  <c r="P1777" s="1"/>
  <c r="D1777"/>
  <c r="E1781"/>
  <c r="P1781" s="1"/>
  <c r="D1781"/>
  <c r="E1785"/>
  <c r="P1785" s="1"/>
  <c r="D1785"/>
  <c r="E1789"/>
  <c r="P1789" s="1"/>
  <c r="D1789"/>
  <c r="E1793"/>
  <c r="P1793" s="1"/>
  <c r="D1793"/>
  <c r="E1797"/>
  <c r="P1797" s="1"/>
  <c r="D1797"/>
  <c r="E1801"/>
  <c r="P1801" s="1"/>
  <c r="D1801"/>
  <c r="E1805"/>
  <c r="P1805" s="1"/>
  <c r="D1805"/>
  <c r="E1809"/>
  <c r="P1809" s="1"/>
  <c r="D1809"/>
  <c r="E1813"/>
  <c r="P1813" s="1"/>
  <c r="D1813"/>
  <c r="E1828"/>
  <c r="P1828" s="1"/>
  <c r="D1828"/>
  <c r="E1832"/>
  <c r="P1832" s="1"/>
  <c r="D1832"/>
  <c r="E1836"/>
  <c r="R1836" s="1"/>
  <c r="D1836"/>
  <c r="E1840"/>
  <c r="D1840"/>
  <c r="E1844"/>
  <c r="D1844"/>
  <c r="E1848"/>
  <c r="D1848"/>
  <c r="E1852"/>
  <c r="D1852"/>
  <c r="E1856"/>
  <c r="D1856"/>
  <c r="E1860"/>
  <c r="D1860"/>
  <c r="E1864"/>
  <c r="D1864"/>
  <c r="E1868"/>
  <c r="D1868"/>
  <c r="E1872"/>
  <c r="D1872"/>
  <c r="E1876"/>
  <c r="D1876"/>
  <c r="E1880"/>
  <c r="D1880"/>
  <c r="E1884"/>
  <c r="D1884"/>
  <c r="E1888"/>
  <c r="D1888"/>
  <c r="E1892"/>
  <c r="D1892"/>
  <c r="E1896"/>
  <c r="D1896"/>
  <c r="E1900"/>
  <c r="D1900"/>
  <c r="E1904"/>
  <c r="D1904"/>
  <c r="E1908"/>
  <c r="D1908"/>
  <c r="E1912"/>
  <c r="D1912"/>
  <c r="E1916"/>
  <c r="D1916"/>
  <c r="E1920"/>
  <c r="D1920"/>
  <c r="E1924"/>
  <c r="D1924"/>
  <c r="E1928"/>
  <c r="D1928"/>
  <c r="E1932"/>
  <c r="D1932"/>
  <c r="E1936"/>
  <c r="D1936"/>
  <c r="E1940"/>
  <c r="D1940"/>
  <c r="E1944"/>
  <c r="D1944"/>
  <c r="E1948"/>
  <c r="D1948"/>
  <c r="E1952"/>
  <c r="D1952"/>
  <c r="E1956"/>
  <c r="D1956"/>
  <c r="E1960"/>
  <c r="D1960"/>
  <c r="E1964"/>
  <c r="D1964"/>
  <c r="E1968"/>
  <c r="D1968"/>
  <c r="E1972"/>
  <c r="D1972"/>
  <c r="E1976"/>
  <c r="D1976"/>
  <c r="E1980"/>
  <c r="D1980"/>
  <c r="E1984"/>
  <c r="D1984"/>
  <c r="E1988"/>
  <c r="D1988"/>
  <c r="E1992"/>
  <c r="D1992"/>
  <c r="E1996"/>
  <c r="D1996"/>
  <c r="E2000"/>
  <c r="D2000"/>
  <c r="E1941"/>
  <c r="R1941" s="1"/>
  <c r="D1941"/>
  <c r="E1951"/>
  <c r="R1951" s="1"/>
  <c r="D1951"/>
  <c r="E1959"/>
  <c r="R1959" s="1"/>
  <c r="D1959"/>
  <c r="E1965"/>
  <c r="R1965" s="1"/>
  <c r="D1965"/>
  <c r="E1973"/>
  <c r="R1973" s="1"/>
  <c r="D1973"/>
  <c r="E1981"/>
  <c r="R1981" s="1"/>
  <c r="D1981"/>
  <c r="E1989"/>
  <c r="D1989"/>
  <c r="E974"/>
  <c r="D974"/>
  <c r="E978"/>
  <c r="D978"/>
  <c r="E982"/>
  <c r="D982"/>
  <c r="E986"/>
  <c r="D986"/>
  <c r="E990"/>
  <c r="D990"/>
  <c r="E994"/>
  <c r="D994"/>
  <c r="E998"/>
  <c r="D998"/>
  <c r="E1002"/>
  <c r="D1002"/>
  <c r="E1006"/>
  <c r="D1006"/>
  <c r="E1010"/>
  <c r="D1010"/>
  <c r="E1014"/>
  <c r="D1014"/>
  <c r="E1018"/>
  <c r="D1018"/>
  <c r="E1022"/>
  <c r="D1022"/>
  <c r="E1026"/>
  <c r="D1026"/>
  <c r="E1030"/>
  <c r="D1030"/>
  <c r="E1034"/>
  <c r="D1034"/>
  <c r="E1038"/>
  <c r="D1038"/>
  <c r="E1042"/>
  <c r="D1042"/>
  <c r="E1046"/>
  <c r="D1046"/>
  <c r="E1050"/>
  <c r="D1050"/>
  <c r="E1054"/>
  <c r="D1054"/>
  <c r="E1058"/>
  <c r="D1058"/>
  <c r="E1062"/>
  <c r="D1062"/>
  <c r="E1066"/>
  <c r="D1066"/>
  <c r="E1070"/>
  <c r="D1070"/>
  <c r="E1074"/>
  <c r="D1074"/>
  <c r="E1078"/>
  <c r="D1078"/>
  <c r="E1082"/>
  <c r="D1082"/>
  <c r="E1086"/>
  <c r="D1086"/>
  <c r="E1090"/>
  <c r="D1090"/>
  <c r="E1094"/>
  <c r="D1094"/>
  <c r="E1098"/>
  <c r="D1098"/>
  <c r="E1102"/>
  <c r="D1102"/>
  <c r="E1106"/>
  <c r="D1106"/>
  <c r="E1110"/>
  <c r="D1110"/>
  <c r="E1114"/>
  <c r="D1114"/>
  <c r="E1118"/>
  <c r="D1118"/>
  <c r="E1122"/>
  <c r="D1122"/>
  <c r="E1126"/>
  <c r="D1126"/>
  <c r="E1130"/>
  <c r="D1130"/>
  <c r="E1134"/>
  <c r="D1134"/>
  <c r="E1138"/>
  <c r="D1138"/>
  <c r="E1142"/>
  <c r="D1142"/>
  <c r="E1146"/>
  <c r="D1146"/>
  <c r="E1150"/>
  <c r="D1150"/>
  <c r="E1154"/>
  <c r="D1154"/>
  <c r="E1158"/>
  <c r="D1158"/>
  <c r="E1162"/>
  <c r="D1162"/>
  <c r="E1166"/>
  <c r="D1166"/>
  <c r="E1170"/>
  <c r="D1170"/>
  <c r="E1174"/>
  <c r="D1174"/>
  <c r="E1178"/>
  <c r="D1178"/>
  <c r="E1182"/>
  <c r="D1182"/>
  <c r="E1186"/>
  <c r="D1186"/>
  <c r="E1190"/>
  <c r="D1190"/>
  <c r="E1194"/>
  <c r="D1194"/>
  <c r="E1198"/>
  <c r="D1198"/>
  <c r="E1202"/>
  <c r="D1202"/>
  <c r="E1206"/>
  <c r="D1206"/>
  <c r="E1210"/>
  <c r="D1210"/>
  <c r="E1214"/>
  <c r="D1214"/>
  <c r="E1218"/>
  <c r="D1218"/>
  <c r="E1222"/>
  <c r="D1222"/>
  <c r="E1226"/>
  <c r="D1226"/>
  <c r="E1230"/>
  <c r="D1230"/>
  <c r="E1234"/>
  <c r="D1234"/>
  <c r="E1238"/>
  <c r="D1238"/>
  <c r="E1242"/>
  <c r="D1242"/>
  <c r="E1246"/>
  <c r="D1246"/>
  <c r="E1250"/>
  <c r="D1250"/>
  <c r="E1254"/>
  <c r="D1254"/>
  <c r="E1258"/>
  <c r="D1258"/>
  <c r="E1262"/>
  <c r="D1262"/>
  <c r="E1266"/>
  <c r="D1266"/>
  <c r="E1270"/>
  <c r="D1270"/>
  <c r="E1274"/>
  <c r="D1274"/>
  <c r="E1278"/>
  <c r="D1278"/>
  <c r="E1282"/>
  <c r="D1282"/>
  <c r="E1286"/>
  <c r="D1286"/>
  <c r="E1290"/>
  <c r="D1290"/>
  <c r="E1294"/>
  <c r="D1294"/>
  <c r="E1298"/>
  <c r="D1298"/>
  <c r="E1302"/>
  <c r="D1302"/>
  <c r="E1306"/>
  <c r="D1306"/>
  <c r="E1310"/>
  <c r="D1310"/>
  <c r="E1314"/>
  <c r="D1314"/>
  <c r="E1318"/>
  <c r="D1318"/>
  <c r="E1322"/>
  <c r="D1322"/>
  <c r="E1326"/>
  <c r="D1326"/>
  <c r="E1330"/>
  <c r="D1330"/>
  <c r="E1334"/>
  <c r="D1334"/>
  <c r="E1338"/>
  <c r="R1338" s="1"/>
  <c r="D1338"/>
  <c r="E1342"/>
  <c r="R1342" s="1"/>
  <c r="D1342"/>
  <c r="E1346"/>
  <c r="D1346"/>
  <c r="E1350"/>
  <c r="D1350"/>
  <c r="E1354"/>
  <c r="D1354"/>
  <c r="E1358"/>
  <c r="R1358" s="1"/>
  <c r="D1358"/>
  <c r="E1362"/>
  <c r="R1362" s="1"/>
  <c r="D1362"/>
  <c r="E1366"/>
  <c r="R1366" s="1"/>
  <c r="D1366"/>
  <c r="E1370"/>
  <c r="R1370" s="1"/>
  <c r="D1370"/>
  <c r="E1374"/>
  <c r="R1374" s="1"/>
  <c r="D1374"/>
  <c r="E1378"/>
  <c r="R1378" s="1"/>
  <c r="D1378"/>
  <c r="E1382"/>
  <c r="R1382" s="1"/>
  <c r="D1382"/>
  <c r="E1386"/>
  <c r="D1386"/>
  <c r="E1390"/>
  <c r="D1390"/>
  <c r="E1394"/>
  <c r="D1394"/>
  <c r="E1398"/>
  <c r="D1398"/>
  <c r="E1402"/>
  <c r="D1402"/>
  <c r="E1406"/>
  <c r="D1406"/>
  <c r="E1410"/>
  <c r="D1410"/>
  <c r="E1414"/>
  <c r="D1414"/>
  <c r="E1418"/>
  <c r="D1418"/>
  <c r="E1422"/>
  <c r="D1422"/>
  <c r="E1426"/>
  <c r="D1426"/>
  <c r="E1430"/>
  <c r="D1430"/>
  <c r="E1434"/>
  <c r="D1434"/>
  <c r="E1438"/>
  <c r="D1438"/>
  <c r="E1442"/>
  <c r="D1442"/>
  <c r="E1446"/>
  <c r="D1446"/>
  <c r="E1450"/>
  <c r="D1450"/>
  <c r="E1454"/>
  <c r="D1454"/>
  <c r="E1458"/>
  <c r="D1458"/>
  <c r="E1462"/>
  <c r="D1462"/>
  <c r="E1466"/>
  <c r="D1466"/>
  <c r="E1470"/>
  <c r="D1470"/>
  <c r="E1474"/>
  <c r="D1474"/>
  <c r="E1478"/>
  <c r="D1478"/>
  <c r="E1482"/>
  <c r="D1482"/>
  <c r="E1486"/>
  <c r="D1486"/>
  <c r="E1490"/>
  <c r="D1490"/>
  <c r="E1494"/>
  <c r="D1494"/>
  <c r="E1498"/>
  <c r="D1498"/>
  <c r="E1502"/>
  <c r="D1502"/>
  <c r="E1506"/>
  <c r="D1506"/>
  <c r="E1510"/>
  <c r="D1510"/>
  <c r="E1514"/>
  <c r="D1514"/>
  <c r="E1518"/>
  <c r="D1518"/>
  <c r="E1522"/>
  <c r="D1522"/>
  <c r="E1526"/>
  <c r="D1526"/>
  <c r="E1530"/>
  <c r="D1530"/>
  <c r="E1534"/>
  <c r="D1534"/>
  <c r="E1538"/>
  <c r="D1538"/>
  <c r="E1542"/>
  <c r="D1542"/>
  <c r="E1546"/>
  <c r="D1546"/>
  <c r="E1550"/>
  <c r="D1550"/>
  <c r="E1554"/>
  <c r="D1554"/>
  <c r="E1558"/>
  <c r="D1558"/>
  <c r="E1562"/>
  <c r="D1562"/>
  <c r="E1566"/>
  <c r="D1566"/>
  <c r="E1570"/>
  <c r="D1570"/>
  <c r="E1574"/>
  <c r="D1574"/>
  <c r="E1578"/>
  <c r="D1578"/>
  <c r="E1582"/>
  <c r="D1582"/>
  <c r="E1586"/>
  <c r="D1586"/>
  <c r="E1590"/>
  <c r="D1590"/>
  <c r="E1594"/>
  <c r="D1594"/>
  <c r="E1598"/>
  <c r="D1598"/>
  <c r="E1602"/>
  <c r="D1602"/>
  <c r="E1606"/>
  <c r="D1606"/>
  <c r="E1610"/>
  <c r="D1610"/>
  <c r="E1614"/>
  <c r="D1614"/>
  <c r="E1618"/>
  <c r="D1618"/>
  <c r="E1622"/>
  <c r="D1622"/>
  <c r="E1626"/>
  <c r="D1626"/>
  <c r="E1630"/>
  <c r="D1630"/>
  <c r="E1634"/>
  <c r="D1634"/>
  <c r="E1638"/>
  <c r="D1638"/>
  <c r="E1642"/>
  <c r="D1642"/>
  <c r="E1646"/>
  <c r="D1646"/>
  <c r="E1650"/>
  <c r="D1650"/>
  <c r="E1654"/>
  <c r="D1654"/>
  <c r="E1658"/>
  <c r="D1658"/>
  <c r="E1662"/>
  <c r="D1662"/>
  <c r="E1666"/>
  <c r="D1666"/>
  <c r="E1670"/>
  <c r="D1670"/>
  <c r="E1674"/>
  <c r="D1674"/>
  <c r="E1678"/>
  <c r="D1678"/>
  <c r="E1682"/>
  <c r="D1682"/>
  <c r="E1686"/>
  <c r="D1686"/>
  <c r="E1690"/>
  <c r="D1690"/>
  <c r="E1694"/>
  <c r="D1694"/>
  <c r="E1698"/>
  <c r="D1698"/>
  <c r="E1702"/>
  <c r="D1702"/>
  <c r="E1706"/>
  <c r="D1706"/>
  <c r="E1710"/>
  <c r="D1710"/>
  <c r="E1714"/>
  <c r="D1714"/>
  <c r="E1718"/>
  <c r="D1718"/>
  <c r="E1722"/>
  <c r="D1722"/>
  <c r="E1726"/>
  <c r="D1726"/>
  <c r="E1730"/>
  <c r="D1730"/>
  <c r="E1734"/>
  <c r="D1734"/>
  <c r="E1738"/>
  <c r="D1738"/>
  <c r="E1742"/>
  <c r="D1742"/>
  <c r="E1997"/>
  <c r="D1997"/>
  <c r="E1815"/>
  <c r="D1815"/>
  <c r="E1819"/>
  <c r="D1819"/>
  <c r="E1823"/>
  <c r="D1823"/>
  <c r="E1827"/>
  <c r="D1827"/>
  <c r="E1831"/>
  <c r="D1831"/>
  <c r="E1835"/>
  <c r="D1835"/>
  <c r="E1839"/>
  <c r="D1839"/>
  <c r="E1843"/>
  <c r="D1843"/>
  <c r="E1847"/>
  <c r="D1847"/>
  <c r="E1851"/>
  <c r="D1851"/>
  <c r="E1855"/>
  <c r="D1855"/>
  <c r="E1859"/>
  <c r="D1859"/>
  <c r="E1863"/>
  <c r="D1863"/>
  <c r="E1867"/>
  <c r="D1867"/>
  <c r="E1871"/>
  <c r="D1871"/>
  <c r="E1875"/>
  <c r="D1875"/>
  <c r="E1879"/>
  <c r="D1879"/>
  <c r="E1883"/>
  <c r="D1883"/>
  <c r="E1887"/>
  <c r="D1887"/>
  <c r="E1891"/>
  <c r="D1891"/>
  <c r="E1895"/>
  <c r="D1895"/>
  <c r="E1899"/>
  <c r="D1899"/>
  <c r="E1903"/>
  <c r="D1903"/>
  <c r="E1907"/>
  <c r="D1907"/>
  <c r="E1911"/>
  <c r="D1911"/>
  <c r="E1915"/>
  <c r="D1915"/>
  <c r="E1919"/>
  <c r="D1919"/>
  <c r="E1923"/>
  <c r="D1923"/>
  <c r="E1927"/>
  <c r="D1927"/>
  <c r="E1931"/>
  <c r="D1931"/>
  <c r="E1935"/>
  <c r="D1935"/>
  <c r="E1939"/>
  <c r="D1939"/>
  <c r="E1945"/>
  <c r="D1945"/>
  <c r="E1953"/>
  <c r="D1953"/>
  <c r="E1961"/>
  <c r="D1961"/>
  <c r="E1971"/>
  <c r="D1971"/>
  <c r="E1979"/>
  <c r="D1979"/>
  <c r="E1987"/>
  <c r="D1987"/>
  <c r="E1995"/>
  <c r="D1995"/>
  <c r="E1746"/>
  <c r="R1746" s="1"/>
  <c r="D1746"/>
  <c r="E1750"/>
  <c r="R1750" s="1"/>
  <c r="D1750"/>
  <c r="E1754"/>
  <c r="R1754" s="1"/>
  <c r="D1754"/>
  <c r="E1758"/>
  <c r="R1758" s="1"/>
  <c r="D1758"/>
  <c r="P1758"/>
  <c r="E1762"/>
  <c r="D1762"/>
  <c r="E1766"/>
  <c r="D1766"/>
  <c r="E1770"/>
  <c r="D1770"/>
  <c r="E1774"/>
  <c r="D1774"/>
  <c r="E1778"/>
  <c r="D1778"/>
  <c r="E1782"/>
  <c r="D1782"/>
  <c r="E1786"/>
  <c r="D1786"/>
  <c r="E1790"/>
  <c r="D1790"/>
  <c r="E1794"/>
  <c r="D1794"/>
  <c r="E1798"/>
  <c r="D1798"/>
  <c r="E1802"/>
  <c r="D1802"/>
  <c r="E1806"/>
  <c r="D1806"/>
  <c r="E1810"/>
  <c r="D1810"/>
  <c r="E1814"/>
  <c r="D1814"/>
  <c r="E1818"/>
  <c r="D1818"/>
  <c r="E1822"/>
  <c r="D1822"/>
  <c r="E1239"/>
  <c r="D1239"/>
  <c r="E1243"/>
  <c r="N1243" s="1"/>
  <c r="D1243"/>
  <c r="E1247"/>
  <c r="D1247"/>
  <c r="E1251"/>
  <c r="N1251" s="1"/>
  <c r="D1251"/>
  <c r="E1255"/>
  <c r="D1255"/>
  <c r="E1259"/>
  <c r="D1259"/>
  <c r="E1263"/>
  <c r="D1263"/>
  <c r="E1267"/>
  <c r="D1267"/>
  <c r="E1271"/>
  <c r="D1271"/>
  <c r="E1275"/>
  <c r="D1275"/>
  <c r="E1279"/>
  <c r="D1279"/>
  <c r="E1283"/>
  <c r="D1283"/>
  <c r="E1287"/>
  <c r="D1287"/>
  <c r="E1291"/>
  <c r="D1291"/>
  <c r="E1295"/>
  <c r="D1295"/>
  <c r="E1299"/>
  <c r="D1299"/>
  <c r="E1303"/>
  <c r="D1303"/>
  <c r="E1307"/>
  <c r="D1307"/>
  <c r="E1311"/>
  <c r="D1311"/>
  <c r="E1315"/>
  <c r="D1315"/>
  <c r="E1319"/>
  <c r="D1319"/>
  <c r="E1323"/>
  <c r="D1323"/>
  <c r="E1327"/>
  <c r="D1327"/>
  <c r="E1331"/>
  <c r="D1331"/>
  <c r="E1335"/>
  <c r="D1335"/>
  <c r="E1339"/>
  <c r="D1339"/>
  <c r="E1343"/>
  <c r="D1343"/>
  <c r="E1347"/>
  <c r="D1347"/>
  <c r="E1351"/>
  <c r="D1351"/>
  <c r="E1355"/>
  <c r="D1355"/>
  <c r="E1359"/>
  <c r="D1359"/>
  <c r="E1363"/>
  <c r="D1363"/>
  <c r="E1367"/>
  <c r="D1367"/>
  <c r="E1371"/>
  <c r="D1371"/>
  <c r="E1375"/>
  <c r="D1375"/>
  <c r="E1379"/>
  <c r="D1379"/>
  <c r="E1383"/>
  <c r="D1383"/>
  <c r="E1387"/>
  <c r="D1387"/>
  <c r="E1391"/>
  <c r="D1391"/>
  <c r="E1395"/>
  <c r="D1395"/>
  <c r="E1399"/>
  <c r="D1399"/>
  <c r="E1403"/>
  <c r="D1403"/>
  <c r="E1407"/>
  <c r="D1407"/>
  <c r="E1411"/>
  <c r="D1411"/>
  <c r="E1415"/>
  <c r="P1415" s="1"/>
  <c r="D1415"/>
  <c r="E1419"/>
  <c r="D1419"/>
  <c r="E1423"/>
  <c r="D1423"/>
  <c r="E1427"/>
  <c r="D1427"/>
  <c r="E1431"/>
  <c r="D1431"/>
  <c r="E1435"/>
  <c r="D1435"/>
  <c r="E1439"/>
  <c r="D1439"/>
  <c r="E1443"/>
  <c r="D1443"/>
  <c r="E1447"/>
  <c r="D1447"/>
  <c r="E1451"/>
  <c r="D1451"/>
  <c r="E1455"/>
  <c r="D1455"/>
  <c r="E1459"/>
  <c r="D1459"/>
  <c r="E1463"/>
  <c r="D1463"/>
  <c r="E1467"/>
  <c r="D1467"/>
  <c r="E1471"/>
  <c r="D1471"/>
  <c r="E1475"/>
  <c r="D1475"/>
  <c r="E1479"/>
  <c r="D1479"/>
  <c r="E1483"/>
  <c r="D1483"/>
  <c r="E1487"/>
  <c r="D1487"/>
  <c r="E1491"/>
  <c r="D1491"/>
  <c r="E1495"/>
  <c r="D1495"/>
  <c r="E1499"/>
  <c r="D1499"/>
  <c r="E1503"/>
  <c r="D1503"/>
  <c r="E1507"/>
  <c r="D1507"/>
  <c r="E1511"/>
  <c r="D1511"/>
  <c r="E1515"/>
  <c r="D1515"/>
  <c r="E1519"/>
  <c r="D1519"/>
  <c r="E1523"/>
  <c r="D1523"/>
  <c r="E1527"/>
  <c r="D1527"/>
  <c r="E1531"/>
  <c r="D1531"/>
  <c r="E1535"/>
  <c r="D1535"/>
  <c r="E1539"/>
  <c r="D1539"/>
  <c r="E1543"/>
  <c r="D1543"/>
  <c r="E1547"/>
  <c r="D1547"/>
  <c r="E1551"/>
  <c r="D1551"/>
  <c r="E1555"/>
  <c r="D1555"/>
  <c r="E1559"/>
  <c r="D1559"/>
  <c r="E1563"/>
  <c r="D1563"/>
  <c r="E1567"/>
  <c r="D1567"/>
  <c r="E1571"/>
  <c r="D1571"/>
  <c r="E1575"/>
  <c r="D1575"/>
  <c r="E1579"/>
  <c r="D1579"/>
  <c r="E1583"/>
  <c r="D1583"/>
  <c r="E1587"/>
  <c r="D1587"/>
  <c r="E1591"/>
  <c r="D1591"/>
  <c r="E1595"/>
  <c r="D1595"/>
  <c r="E1599"/>
  <c r="D1599"/>
  <c r="E1603"/>
  <c r="D1603"/>
  <c r="E1607"/>
  <c r="D1607"/>
  <c r="E1611"/>
  <c r="D1611"/>
  <c r="E1615"/>
  <c r="D1615"/>
  <c r="E1619"/>
  <c r="D1619"/>
  <c r="E1623"/>
  <c r="D1623"/>
  <c r="E1627"/>
  <c r="D1627"/>
  <c r="E1631"/>
  <c r="D1631"/>
  <c r="E1635"/>
  <c r="D1635"/>
  <c r="E1639"/>
  <c r="D1639"/>
  <c r="E1643"/>
  <c r="D1643"/>
  <c r="E1647"/>
  <c r="D1647"/>
  <c r="E1651"/>
  <c r="D1651"/>
  <c r="P1651"/>
  <c r="E1655"/>
  <c r="D1655"/>
  <c r="E1659"/>
  <c r="D1659"/>
  <c r="E1663"/>
  <c r="D1663"/>
  <c r="E1667"/>
  <c r="D1667"/>
  <c r="E1671"/>
  <c r="D1671"/>
  <c r="E1675"/>
  <c r="D1675"/>
  <c r="E1679"/>
  <c r="D1679"/>
  <c r="E1683"/>
  <c r="D1683"/>
  <c r="E1687"/>
  <c r="D1687"/>
  <c r="E1691"/>
  <c r="D1691"/>
  <c r="E1695"/>
  <c r="D1695"/>
  <c r="E1699"/>
  <c r="D1699"/>
  <c r="E1703"/>
  <c r="D1703"/>
  <c r="E1707"/>
  <c r="D1707"/>
  <c r="E1711"/>
  <c r="D1711"/>
  <c r="E1715"/>
  <c r="D1715"/>
  <c r="E1719"/>
  <c r="D1719"/>
  <c r="E1723"/>
  <c r="D1723"/>
  <c r="E1727"/>
  <c r="D1727"/>
  <c r="E1731"/>
  <c r="D1731"/>
  <c r="E1735"/>
  <c r="D1735"/>
  <c r="E1739"/>
  <c r="D1739"/>
  <c r="E1743"/>
  <c r="D1743"/>
  <c r="E1747"/>
  <c r="D1747"/>
  <c r="E1751"/>
  <c r="D1751"/>
  <c r="E1755"/>
  <c r="D1755"/>
  <c r="E1759"/>
  <c r="D1759"/>
  <c r="E1763"/>
  <c r="D1763"/>
  <c r="E1767"/>
  <c r="D1767"/>
  <c r="E1771"/>
  <c r="D1771"/>
  <c r="E1775"/>
  <c r="D1775"/>
  <c r="E1779"/>
  <c r="D1779"/>
  <c r="E1783"/>
  <c r="D1783"/>
  <c r="E1787"/>
  <c r="D1787"/>
  <c r="E1791"/>
  <c r="D1791"/>
  <c r="E1795"/>
  <c r="D1795"/>
  <c r="E1799"/>
  <c r="D1799"/>
  <c r="E1803"/>
  <c r="D1803"/>
  <c r="E1807"/>
  <c r="D1807"/>
  <c r="E1811"/>
  <c r="D1811"/>
  <c r="E1826"/>
  <c r="D1826"/>
  <c r="E1830"/>
  <c r="D1830"/>
  <c r="E1834"/>
  <c r="D1834"/>
  <c r="E1838"/>
  <c r="D1838"/>
  <c r="E1842"/>
  <c r="D1842"/>
  <c r="E1846"/>
  <c r="D1846"/>
  <c r="E1850"/>
  <c r="D1850"/>
  <c r="E1854"/>
  <c r="D1854"/>
  <c r="E1858"/>
  <c r="D1858"/>
  <c r="E1862"/>
  <c r="D1862"/>
  <c r="E1866"/>
  <c r="D1866"/>
  <c r="E1870"/>
  <c r="D1870"/>
  <c r="E1874"/>
  <c r="D1874"/>
  <c r="E1878"/>
  <c r="D1878"/>
  <c r="E1882"/>
  <c r="D1882"/>
  <c r="E1886"/>
  <c r="D1886"/>
  <c r="E1890"/>
  <c r="D1890"/>
  <c r="E1894"/>
  <c r="D1894"/>
  <c r="E1898"/>
  <c r="D1898"/>
  <c r="E1902"/>
  <c r="D1902"/>
  <c r="E1906"/>
  <c r="D1906"/>
  <c r="E1910"/>
  <c r="D1910"/>
  <c r="E1914"/>
  <c r="D1914"/>
  <c r="E1918"/>
  <c r="D1918"/>
  <c r="E1922"/>
  <c r="D1922"/>
  <c r="E1926"/>
  <c r="D1926"/>
  <c r="E1930"/>
  <c r="D1930"/>
  <c r="E1934"/>
  <c r="D1934"/>
  <c r="E1938"/>
  <c r="D1938"/>
  <c r="E1942"/>
  <c r="D1942"/>
  <c r="E1946"/>
  <c r="D1946"/>
  <c r="E1950"/>
  <c r="D1950"/>
  <c r="E1954"/>
  <c r="D1954"/>
  <c r="E1958"/>
  <c r="D1958"/>
  <c r="E1962"/>
  <c r="D1962"/>
  <c r="E1966"/>
  <c r="D1966"/>
  <c r="E1970"/>
  <c r="D1970"/>
  <c r="E1974"/>
  <c r="D1974"/>
  <c r="E1978"/>
  <c r="D1978"/>
  <c r="E1982"/>
  <c r="D1982"/>
  <c r="E1986"/>
  <c r="D1986"/>
  <c r="E1990"/>
  <c r="D1990"/>
  <c r="E1994"/>
  <c r="D1994"/>
  <c r="E1998"/>
  <c r="D1998"/>
  <c r="E2002"/>
  <c r="D2002"/>
  <c r="E1947"/>
  <c r="D1947"/>
  <c r="E1955"/>
  <c r="D1955"/>
  <c r="E1963"/>
  <c r="D1963"/>
  <c r="E1969"/>
  <c r="D1969"/>
  <c r="E1977"/>
  <c r="D1977"/>
  <c r="E1985"/>
  <c r="D1985"/>
  <c r="E1993"/>
  <c r="D1993"/>
  <c r="E2001"/>
  <c r="D2001"/>
  <c r="E1817"/>
  <c r="D1817"/>
  <c r="E1821"/>
  <c r="D1821"/>
  <c r="E1825"/>
  <c r="D1825"/>
  <c r="E1829"/>
  <c r="D1829"/>
  <c r="E1833"/>
  <c r="D1833"/>
  <c r="E1837"/>
  <c r="D1837"/>
  <c r="E1841"/>
  <c r="D1841"/>
  <c r="E1845"/>
  <c r="D1845"/>
  <c r="E1849"/>
  <c r="D1849"/>
  <c r="E1853"/>
  <c r="D1853"/>
  <c r="E1857"/>
  <c r="D1857"/>
  <c r="E1861"/>
  <c r="D1861"/>
  <c r="E1865"/>
  <c r="D1865"/>
  <c r="E1869"/>
  <c r="D1869"/>
  <c r="E1873"/>
  <c r="D1873"/>
  <c r="E1877"/>
  <c r="D1877"/>
  <c r="E1881"/>
  <c r="D1881"/>
  <c r="E1885"/>
  <c r="D1885"/>
  <c r="E1889"/>
  <c r="D1889"/>
  <c r="E1893"/>
  <c r="D1893"/>
  <c r="E1897"/>
  <c r="D1897"/>
  <c r="E1901"/>
  <c r="D1901"/>
  <c r="E1905"/>
  <c r="D1905"/>
  <c r="E1909"/>
  <c r="D1909"/>
  <c r="E1913"/>
  <c r="D1913"/>
  <c r="E1917"/>
  <c r="D1917"/>
  <c r="E1921"/>
  <c r="D1921"/>
  <c r="E1925"/>
  <c r="D1925"/>
  <c r="E1929"/>
  <c r="D1929"/>
  <c r="E1933"/>
  <c r="D1933"/>
  <c r="E1937"/>
  <c r="D1937"/>
  <c r="E1943"/>
  <c r="D1943"/>
  <c r="E1949"/>
  <c r="D1949"/>
  <c r="E1957"/>
  <c r="D1957"/>
  <c r="E1967"/>
  <c r="D1967"/>
  <c r="E1975"/>
  <c r="D1975"/>
  <c r="E1983"/>
  <c r="D1983"/>
  <c r="E1991"/>
  <c r="D1991"/>
  <c r="E1999"/>
  <c r="D1999"/>
  <c r="P37"/>
  <c r="R37"/>
  <c r="L37"/>
  <c r="N37"/>
  <c r="J37"/>
  <c r="R38"/>
  <c r="P38"/>
  <c r="N38"/>
  <c r="J38"/>
  <c r="L38"/>
  <c r="R10"/>
  <c r="P10"/>
  <c r="N10"/>
  <c r="J10"/>
  <c r="L10"/>
  <c r="P9"/>
  <c r="R9"/>
  <c r="L9"/>
  <c r="N9"/>
  <c r="J9"/>
  <c r="R6"/>
  <c r="P6"/>
  <c r="N6"/>
  <c r="J6"/>
  <c r="L6"/>
  <c r="P5"/>
  <c r="R5"/>
  <c r="L5"/>
  <c r="N5"/>
  <c r="J5"/>
  <c r="C4"/>
  <c r="D4" s="1"/>
  <c r="E4" s="1"/>
  <c r="H4" s="1"/>
  <c r="C59"/>
  <c r="D59" s="1"/>
  <c r="E59" s="1"/>
  <c r="H69"/>
  <c r="C69"/>
  <c r="C73"/>
  <c r="D73" s="1"/>
  <c r="E73" s="1"/>
  <c r="H77"/>
  <c r="C77"/>
  <c r="C81"/>
  <c r="D81" s="1"/>
  <c r="E81" s="1"/>
  <c r="C85"/>
  <c r="D85" s="1"/>
  <c r="E85" s="1"/>
  <c r="H89"/>
  <c r="C89"/>
  <c r="H199"/>
  <c r="C199"/>
  <c r="H203"/>
  <c r="C203"/>
  <c r="H207"/>
  <c r="C207"/>
  <c r="H211"/>
  <c r="C211"/>
  <c r="H215"/>
  <c r="C215"/>
  <c r="H219"/>
  <c r="C219"/>
  <c r="H223"/>
  <c r="C223"/>
  <c r="H227"/>
  <c r="C227"/>
  <c r="H231"/>
  <c r="C231"/>
  <c r="H239"/>
  <c r="C239"/>
  <c r="H243"/>
  <c r="C243"/>
  <c r="H247"/>
  <c r="C247"/>
  <c r="H251"/>
  <c r="C251"/>
  <c r="H255"/>
  <c r="C255"/>
  <c r="H259"/>
  <c r="C259"/>
  <c r="H263"/>
  <c r="C263"/>
  <c r="H267"/>
  <c r="C267"/>
  <c r="H271"/>
  <c r="C271"/>
  <c r="H275"/>
  <c r="C275"/>
  <c r="H279"/>
  <c r="C279"/>
  <c r="H283"/>
  <c r="C283"/>
  <c r="H287"/>
  <c r="C287"/>
  <c r="H291"/>
  <c r="C291"/>
  <c r="H295"/>
  <c r="C295"/>
  <c r="H299"/>
  <c r="C299"/>
  <c r="H303"/>
  <c r="C303"/>
  <c r="H307"/>
  <c r="C307"/>
  <c r="H16"/>
  <c r="C16"/>
  <c r="H20"/>
  <c r="C20"/>
  <c r="H22"/>
  <c r="C22"/>
  <c r="H24"/>
  <c r="C24"/>
  <c r="H28"/>
  <c r="C28"/>
  <c r="H32"/>
  <c r="C32"/>
  <c r="H112"/>
  <c r="C112"/>
  <c r="H116"/>
  <c r="C116"/>
  <c r="H120"/>
  <c r="C120"/>
  <c r="H124"/>
  <c r="C124"/>
  <c r="C128"/>
  <c r="D128" s="1"/>
  <c r="E128" s="1"/>
  <c r="C132"/>
  <c r="D132" s="1"/>
  <c r="E132" s="1"/>
  <c r="H136"/>
  <c r="C136"/>
  <c r="H140"/>
  <c r="C140"/>
  <c r="C144"/>
  <c r="D144" s="1"/>
  <c r="E144" s="1"/>
  <c r="C148"/>
  <c r="D148" s="1"/>
  <c r="E148" s="1"/>
  <c r="C152"/>
  <c r="D152" s="1"/>
  <c r="E152" s="1"/>
  <c r="H368"/>
  <c r="C368"/>
  <c r="H372"/>
  <c r="C372"/>
  <c r="H376"/>
  <c r="C376"/>
  <c r="H380"/>
  <c r="C380"/>
  <c r="H384"/>
  <c r="C384"/>
  <c r="H388"/>
  <c r="C388"/>
  <c r="H392"/>
  <c r="C392"/>
  <c r="H396"/>
  <c r="C396"/>
  <c r="H400"/>
  <c r="C400"/>
  <c r="H404"/>
  <c r="C404"/>
  <c r="H408"/>
  <c r="C408"/>
  <c r="H412"/>
  <c r="C412"/>
  <c r="H416"/>
  <c r="C416"/>
  <c r="H420"/>
  <c r="C420"/>
  <c r="H424"/>
  <c r="C424"/>
  <c r="H428"/>
  <c r="C428"/>
  <c r="H432"/>
  <c r="C432"/>
  <c r="H436"/>
  <c r="C436"/>
  <c r="H440"/>
  <c r="C440"/>
  <c r="H444"/>
  <c r="C444"/>
  <c r="H448"/>
  <c r="C448"/>
  <c r="H452"/>
  <c r="C452"/>
  <c r="H456"/>
  <c r="C456"/>
  <c r="H460"/>
  <c r="C460"/>
  <c r="H464"/>
  <c r="C464"/>
  <c r="H468"/>
  <c r="C468"/>
  <c r="H472"/>
  <c r="C472"/>
  <c r="H476"/>
  <c r="C476"/>
  <c r="H480"/>
  <c r="C480"/>
  <c r="H484"/>
  <c r="C484"/>
  <c r="H488"/>
  <c r="C488"/>
  <c r="H492"/>
  <c r="C492"/>
  <c r="H496"/>
  <c r="C496"/>
  <c r="H500"/>
  <c r="C500"/>
  <c r="H504"/>
  <c r="C504"/>
  <c r="H508"/>
  <c r="C508"/>
  <c r="H512"/>
  <c r="C512"/>
  <c r="H516"/>
  <c r="C516"/>
  <c r="C797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H710"/>
  <c r="C710"/>
  <c r="H714"/>
  <c r="C714"/>
  <c r="H718"/>
  <c r="C718"/>
  <c r="H722"/>
  <c r="C722"/>
  <c r="H726"/>
  <c r="C726"/>
  <c r="H730"/>
  <c r="C730"/>
  <c r="H734"/>
  <c r="C734"/>
  <c r="H738"/>
  <c r="C738"/>
  <c r="H742"/>
  <c r="C742"/>
  <c r="H746"/>
  <c r="C746"/>
  <c r="H750"/>
  <c r="C750"/>
  <c r="H754"/>
  <c r="C754"/>
  <c r="H758"/>
  <c r="C758"/>
  <c r="H762"/>
  <c r="C762"/>
  <c r="H766"/>
  <c r="C766"/>
  <c r="H770"/>
  <c r="C770"/>
  <c r="H774"/>
  <c r="C774"/>
  <c r="H778"/>
  <c r="C778"/>
  <c r="H782"/>
  <c r="C782"/>
  <c r="H786"/>
  <c r="C786"/>
  <c r="H790"/>
  <c r="C790"/>
  <c r="H794"/>
  <c r="C794"/>
  <c r="H798"/>
  <c r="C798"/>
  <c r="C13"/>
  <c r="C15"/>
  <c r="C17"/>
  <c r="D17" s="1"/>
  <c r="E17" s="1"/>
  <c r="C19"/>
  <c r="C21"/>
  <c r="C23"/>
  <c r="C25"/>
  <c r="D25" s="1"/>
  <c r="E25" s="1"/>
  <c r="C801"/>
  <c r="H803"/>
  <c r="C803"/>
  <c r="C805"/>
  <c r="C807"/>
  <c r="H809"/>
  <c r="C809"/>
  <c r="C811"/>
  <c r="H813"/>
  <c r="C813"/>
  <c r="C815"/>
  <c r="C817"/>
  <c r="H819"/>
  <c r="C819"/>
  <c r="C821"/>
  <c r="C823"/>
  <c r="H825"/>
  <c r="C825"/>
  <c r="C827"/>
  <c r="H829"/>
  <c r="C829"/>
  <c r="C831"/>
  <c r="C833"/>
  <c r="H835"/>
  <c r="C835"/>
  <c r="C837"/>
  <c r="C839"/>
  <c r="H841"/>
  <c r="C841"/>
  <c r="C843"/>
  <c r="C845"/>
  <c r="C847"/>
  <c r="C849"/>
  <c r="C851"/>
  <c r="H853"/>
  <c r="C853"/>
  <c r="C855"/>
  <c r="H857"/>
  <c r="C857"/>
  <c r="C859"/>
  <c r="H861"/>
  <c r="C861"/>
  <c r="C863"/>
  <c r="C865"/>
  <c r="C867"/>
  <c r="H869"/>
  <c r="C869"/>
  <c r="C871"/>
  <c r="C873"/>
  <c r="H875"/>
  <c r="C875"/>
  <c r="C877"/>
  <c r="C879"/>
  <c r="C881"/>
  <c r="C883"/>
  <c r="C885"/>
  <c r="H887"/>
  <c r="C887"/>
  <c r="C889"/>
  <c r="H891"/>
  <c r="C891"/>
  <c r="C893"/>
  <c r="H895"/>
  <c r="C895"/>
  <c r="C897"/>
  <c r="C899"/>
  <c r="C901"/>
  <c r="C903"/>
  <c r="H905"/>
  <c r="C905"/>
  <c r="C907"/>
  <c r="C909"/>
  <c r="H911"/>
  <c r="C911"/>
  <c r="C913"/>
  <c r="C915"/>
  <c r="C917"/>
  <c r="C919"/>
  <c r="H921"/>
  <c r="C921"/>
  <c r="C923"/>
  <c r="C925"/>
  <c r="H927"/>
  <c r="C927"/>
  <c r="C929"/>
  <c r="C931"/>
  <c r="H933"/>
  <c r="C933"/>
  <c r="C935"/>
  <c r="C937"/>
  <c r="C939"/>
  <c r="C941"/>
  <c r="H943"/>
  <c r="C943"/>
  <c r="C945"/>
  <c r="C947"/>
  <c r="C949"/>
  <c r="C951"/>
  <c r="H953"/>
  <c r="C953"/>
  <c r="C955"/>
  <c r="C957"/>
  <c r="H959"/>
  <c r="C959"/>
  <c r="C961"/>
  <c r="C963"/>
  <c r="C965"/>
  <c r="C967"/>
  <c r="H969"/>
  <c r="C969"/>
  <c r="C971"/>
  <c r="H973"/>
  <c r="C973"/>
  <c r="C975"/>
  <c r="C977"/>
  <c r="H979"/>
  <c r="C979"/>
  <c r="H981"/>
  <c r="C981"/>
  <c r="C983"/>
  <c r="C985"/>
  <c r="C987"/>
  <c r="H989"/>
  <c r="C989"/>
  <c r="C991"/>
  <c r="H993"/>
  <c r="C993"/>
  <c r="C995"/>
  <c r="H997"/>
  <c r="C997"/>
  <c r="C999"/>
  <c r="H1001"/>
  <c r="C1001"/>
  <c r="C1003"/>
  <c r="C1005"/>
  <c r="H1007"/>
  <c r="C1007"/>
  <c r="H1009"/>
  <c r="C1009"/>
  <c r="H1011"/>
  <c r="C1011"/>
  <c r="H1013"/>
  <c r="C1013"/>
  <c r="H1015"/>
  <c r="C1015"/>
  <c r="C1017"/>
  <c r="H1019"/>
  <c r="C1019"/>
  <c r="C1021"/>
  <c r="H1023"/>
  <c r="C1023"/>
  <c r="H1025"/>
  <c r="C1025"/>
  <c r="H1027"/>
  <c r="C1027"/>
  <c r="H1029"/>
  <c r="C1029"/>
  <c r="C1031"/>
  <c r="H1035"/>
  <c r="C1035"/>
  <c r="C1039"/>
  <c r="H1043"/>
  <c r="C1043"/>
  <c r="C1047"/>
  <c r="H1051"/>
  <c r="C1051"/>
  <c r="H1055"/>
  <c r="C1055"/>
  <c r="H1059"/>
  <c r="C1059"/>
  <c r="C1063"/>
  <c r="H1067"/>
  <c r="C1067"/>
  <c r="C1071"/>
  <c r="H1075"/>
  <c r="C1075"/>
  <c r="C1079"/>
  <c r="H1083"/>
  <c r="C1083"/>
  <c r="H1087"/>
  <c r="C1087"/>
  <c r="H1091"/>
  <c r="C1091"/>
  <c r="C1095"/>
  <c r="H1099"/>
  <c r="C1099"/>
  <c r="C1103"/>
  <c r="H1107"/>
  <c r="C1107"/>
  <c r="C1111"/>
  <c r="C1115"/>
  <c r="C1119"/>
  <c r="H1123"/>
  <c r="C1123"/>
  <c r="C1127"/>
  <c r="H1131"/>
  <c r="C1131"/>
  <c r="H1135"/>
  <c r="C1135"/>
  <c r="H1139"/>
  <c r="C1139"/>
  <c r="C1143"/>
  <c r="H1147"/>
  <c r="C1147"/>
  <c r="C1151"/>
  <c r="H1155"/>
  <c r="C1155"/>
  <c r="C1159"/>
  <c r="H1033"/>
  <c r="C1033"/>
  <c r="C1037"/>
  <c r="H1041"/>
  <c r="C1041"/>
  <c r="H1045"/>
  <c r="C1045"/>
  <c r="H1049"/>
  <c r="C1049"/>
  <c r="C1053"/>
  <c r="H1057"/>
  <c r="C1057"/>
  <c r="H1061"/>
  <c r="C1061"/>
  <c r="H1065"/>
  <c r="C1065"/>
  <c r="C1069"/>
  <c r="C1073"/>
  <c r="H1077"/>
  <c r="C1077"/>
  <c r="H1081"/>
  <c r="C1081"/>
  <c r="C1085"/>
  <c r="H1089"/>
  <c r="C1089"/>
  <c r="H1093"/>
  <c r="C1093"/>
  <c r="H1097"/>
  <c r="C1097"/>
  <c r="C1101"/>
  <c r="H1105"/>
  <c r="C1105"/>
  <c r="C1109"/>
  <c r="H1113"/>
  <c r="C1113"/>
  <c r="H1117"/>
  <c r="C1117"/>
  <c r="H1121"/>
  <c r="C1121"/>
  <c r="H1125"/>
  <c r="C1125"/>
  <c r="H1129"/>
  <c r="C1129"/>
  <c r="C1133"/>
  <c r="H1137"/>
  <c r="C1137"/>
  <c r="H1141"/>
  <c r="C1141"/>
  <c r="H1145"/>
  <c r="C1145"/>
  <c r="C1149"/>
  <c r="H1153"/>
  <c r="C1153"/>
  <c r="C1157"/>
  <c r="C1161"/>
  <c r="C1165"/>
  <c r="C1169"/>
  <c r="C1173"/>
  <c r="C1177"/>
  <c r="C1181"/>
  <c r="C1185"/>
  <c r="C1189"/>
  <c r="C1193"/>
  <c r="C1197"/>
  <c r="C1201"/>
  <c r="C1205"/>
  <c r="C1209"/>
  <c r="C1213"/>
  <c r="C1217"/>
  <c r="C1221"/>
  <c r="C1225"/>
  <c r="C1229"/>
  <c r="C1233"/>
  <c r="C1237"/>
  <c r="C804"/>
  <c r="C808"/>
  <c r="C812"/>
  <c r="C816"/>
  <c r="C820"/>
  <c r="C824"/>
  <c r="C828"/>
  <c r="C832"/>
  <c r="C836"/>
  <c r="C840"/>
  <c r="C844"/>
  <c r="C848"/>
  <c r="C852"/>
  <c r="C856"/>
  <c r="C860"/>
  <c r="C864"/>
  <c r="C868"/>
  <c r="C872"/>
  <c r="C876"/>
  <c r="C880"/>
  <c r="C884"/>
  <c r="C888"/>
  <c r="C892"/>
  <c r="C896"/>
  <c r="C900"/>
  <c r="C904"/>
  <c r="C908"/>
  <c r="C912"/>
  <c r="C916"/>
  <c r="C920"/>
  <c r="C924"/>
  <c r="C928"/>
  <c r="C932"/>
  <c r="C936"/>
  <c r="C940"/>
  <c r="C944"/>
  <c r="C948"/>
  <c r="C952"/>
  <c r="C956"/>
  <c r="C960"/>
  <c r="C964"/>
  <c r="C968"/>
  <c r="C972"/>
  <c r="C976"/>
  <c r="C980"/>
  <c r="C984"/>
  <c r="C988"/>
  <c r="C992"/>
  <c r="C996"/>
  <c r="C1000"/>
  <c r="C1004"/>
  <c r="C1008"/>
  <c r="C1012"/>
  <c r="C1016"/>
  <c r="C1020"/>
  <c r="C1024"/>
  <c r="C1028"/>
  <c r="C1032"/>
  <c r="C1036"/>
  <c r="C1040"/>
  <c r="C1044"/>
  <c r="C1048"/>
  <c r="C1052"/>
  <c r="C1056"/>
  <c r="C1060"/>
  <c r="C1064"/>
  <c r="C1068"/>
  <c r="C1072"/>
  <c r="C1076"/>
  <c r="C1080"/>
  <c r="C1084"/>
  <c r="C1088"/>
  <c r="C1092"/>
  <c r="C1096"/>
  <c r="C1100"/>
  <c r="C1104"/>
  <c r="C1108"/>
  <c r="C1112"/>
  <c r="C1116"/>
  <c r="C1120"/>
  <c r="C1124"/>
  <c r="C1128"/>
  <c r="C1132"/>
  <c r="C1136"/>
  <c r="C1140"/>
  <c r="C1144"/>
  <c r="C1148"/>
  <c r="C1152"/>
  <c r="C1156"/>
  <c r="C1160"/>
  <c r="C1164"/>
  <c r="C1168"/>
  <c r="C1172"/>
  <c r="C1176"/>
  <c r="C1180"/>
  <c r="C1184"/>
  <c r="C1188"/>
  <c r="C1192"/>
  <c r="C1196"/>
  <c r="C1200"/>
  <c r="C1204"/>
  <c r="C1208"/>
  <c r="C1212"/>
  <c r="C1216"/>
  <c r="C1220"/>
  <c r="C1224"/>
  <c r="C1228"/>
  <c r="C1232"/>
  <c r="C1236"/>
  <c r="C1240"/>
  <c r="C1244"/>
  <c r="C1248"/>
  <c r="C1252"/>
  <c r="C1256"/>
  <c r="C1260"/>
  <c r="C1264"/>
  <c r="C1268"/>
  <c r="C1272"/>
  <c r="C1276"/>
  <c r="C1280"/>
  <c r="C1284"/>
  <c r="C1288"/>
  <c r="C1292"/>
  <c r="C1296"/>
  <c r="C1300"/>
  <c r="C1304"/>
  <c r="C1308"/>
  <c r="C1312"/>
  <c r="C1316"/>
  <c r="C1320"/>
  <c r="C1324"/>
  <c r="C1328"/>
  <c r="C1332"/>
  <c r="C1336"/>
  <c r="C1340"/>
  <c r="C1344"/>
  <c r="C1348"/>
  <c r="C1352"/>
  <c r="C1356"/>
  <c r="C1360"/>
  <c r="C1364"/>
  <c r="C1368"/>
  <c r="C1372"/>
  <c r="C1376"/>
  <c r="C1380"/>
  <c r="C1384"/>
  <c r="C1388"/>
  <c r="C1392"/>
  <c r="C1396"/>
  <c r="C1400"/>
  <c r="C1404"/>
  <c r="C1408"/>
  <c r="C1412"/>
  <c r="C1416"/>
  <c r="C1420"/>
  <c r="C1424"/>
  <c r="C1428"/>
  <c r="C1432"/>
  <c r="C1436"/>
  <c r="C1440"/>
  <c r="C1444"/>
  <c r="C1448"/>
  <c r="C1452"/>
  <c r="C1456"/>
  <c r="C1460"/>
  <c r="C1464"/>
  <c r="C1468"/>
  <c r="C1472"/>
  <c r="C1476"/>
  <c r="C1480"/>
  <c r="C1484"/>
  <c r="C1488"/>
  <c r="C1492"/>
  <c r="C1496"/>
  <c r="C1500"/>
  <c r="C1504"/>
  <c r="C1508"/>
  <c r="C1512"/>
  <c r="C1516"/>
  <c r="C1520"/>
  <c r="C1524"/>
  <c r="C1528"/>
  <c r="C1532"/>
  <c r="C1536"/>
  <c r="C1540"/>
  <c r="C1544"/>
  <c r="C1548"/>
  <c r="C1552"/>
  <c r="C1556"/>
  <c r="C1560"/>
  <c r="C1564"/>
  <c r="C1568"/>
  <c r="C1572"/>
  <c r="C1576"/>
  <c r="C1580"/>
  <c r="C1584"/>
  <c r="C1588"/>
  <c r="C1592"/>
  <c r="C1596"/>
  <c r="C1600"/>
  <c r="C1604"/>
  <c r="C1608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C1728"/>
  <c r="C1732"/>
  <c r="C1736"/>
  <c r="C1740"/>
  <c r="C1163"/>
  <c r="C1167"/>
  <c r="C1171"/>
  <c r="C1175"/>
  <c r="C1179"/>
  <c r="C1183"/>
  <c r="C1187"/>
  <c r="C1191"/>
  <c r="C1195"/>
  <c r="C1199"/>
  <c r="C1203"/>
  <c r="C1207"/>
  <c r="C1211"/>
  <c r="C1215"/>
  <c r="C1219"/>
  <c r="C1223"/>
  <c r="C1227"/>
  <c r="C1231"/>
  <c r="C1235"/>
  <c r="C802"/>
  <c r="C806"/>
  <c r="C810"/>
  <c r="C814"/>
  <c r="C818"/>
  <c r="C822"/>
  <c r="C826"/>
  <c r="C830"/>
  <c r="C834"/>
  <c r="C838"/>
  <c r="C842"/>
  <c r="C846"/>
  <c r="C850"/>
  <c r="C854"/>
  <c r="C858"/>
  <c r="C862"/>
  <c r="C866"/>
  <c r="C870"/>
  <c r="C874"/>
  <c r="C878"/>
  <c r="C882"/>
  <c r="C886"/>
  <c r="C890"/>
  <c r="C894"/>
  <c r="C898"/>
  <c r="C902"/>
  <c r="C906"/>
  <c r="C910"/>
  <c r="C914"/>
  <c r="C918"/>
  <c r="C922"/>
  <c r="C926"/>
  <c r="C930"/>
  <c r="C934"/>
  <c r="C938"/>
  <c r="C942"/>
  <c r="C946"/>
  <c r="C950"/>
  <c r="C954"/>
  <c r="C958"/>
  <c r="C962"/>
  <c r="C966"/>
  <c r="C970"/>
  <c r="C974"/>
  <c r="C978"/>
  <c r="C982"/>
  <c r="C986"/>
  <c r="C990"/>
  <c r="C994"/>
  <c r="C998"/>
  <c r="C1002"/>
  <c r="C1006"/>
  <c r="C1010"/>
  <c r="C1014"/>
  <c r="C1018"/>
  <c r="C1022"/>
  <c r="C1026"/>
  <c r="C1030"/>
  <c r="C1034"/>
  <c r="C1038"/>
  <c r="C1042"/>
  <c r="C1046"/>
  <c r="C1050"/>
  <c r="C1054"/>
  <c r="C1058"/>
  <c r="C1062"/>
  <c r="C1066"/>
  <c r="C1070"/>
  <c r="C1074"/>
  <c r="C1078"/>
  <c r="C1082"/>
  <c r="C1086"/>
  <c r="C1090"/>
  <c r="C1094"/>
  <c r="C1098"/>
  <c r="C1102"/>
  <c r="C1106"/>
  <c r="C1110"/>
  <c r="C1114"/>
  <c r="C1118"/>
  <c r="C1122"/>
  <c r="C1126"/>
  <c r="C1130"/>
  <c r="C1134"/>
  <c r="C1138"/>
  <c r="C1142"/>
  <c r="C1146"/>
  <c r="C1150"/>
  <c r="C1154"/>
  <c r="C1158"/>
  <c r="C1162"/>
  <c r="C1166"/>
  <c r="C1170"/>
  <c r="C1174"/>
  <c r="C1178"/>
  <c r="C1182"/>
  <c r="C1186"/>
  <c r="C1190"/>
  <c r="C1194"/>
  <c r="C1198"/>
  <c r="C1202"/>
  <c r="C1206"/>
  <c r="C1210"/>
  <c r="C1214"/>
  <c r="C1218"/>
  <c r="C1222"/>
  <c r="C1226"/>
  <c r="C1230"/>
  <c r="C1234"/>
  <c r="C1238"/>
  <c r="C1242"/>
  <c r="C1246"/>
  <c r="C1250"/>
  <c r="C1254"/>
  <c r="C1258"/>
  <c r="C1262"/>
  <c r="C1266"/>
  <c r="C1270"/>
  <c r="C1274"/>
  <c r="C1278"/>
  <c r="C1282"/>
  <c r="C1286"/>
  <c r="C1290"/>
  <c r="C1294"/>
  <c r="C1298"/>
  <c r="C1302"/>
  <c r="C1306"/>
  <c r="C1310"/>
  <c r="C1314"/>
  <c r="C1318"/>
  <c r="C1322"/>
  <c r="C1326"/>
  <c r="C1330"/>
  <c r="C1334"/>
  <c r="C1338"/>
  <c r="C1342"/>
  <c r="C1346"/>
  <c r="C1350"/>
  <c r="C1354"/>
  <c r="C1358"/>
  <c r="C1362"/>
  <c r="C1366"/>
  <c r="C1370"/>
  <c r="C1374"/>
  <c r="C1378"/>
  <c r="C1382"/>
  <c r="C1386"/>
  <c r="C1390"/>
  <c r="C1394"/>
  <c r="C1398"/>
  <c r="C1402"/>
  <c r="C1406"/>
  <c r="C1410"/>
  <c r="C1414"/>
  <c r="C1418"/>
  <c r="C1422"/>
  <c r="C1426"/>
  <c r="C1430"/>
  <c r="C1434"/>
  <c r="C1438"/>
  <c r="C1442"/>
  <c r="C1446"/>
  <c r="C1450"/>
  <c r="C1454"/>
  <c r="C1458"/>
  <c r="C1462"/>
  <c r="C1466"/>
  <c r="C1470"/>
  <c r="C1474"/>
  <c r="C1478"/>
  <c r="C1482"/>
  <c r="C1486"/>
  <c r="C1490"/>
  <c r="C1494"/>
  <c r="C1498"/>
  <c r="C1502"/>
  <c r="C1506"/>
  <c r="C1510"/>
  <c r="C1514"/>
  <c r="C1518"/>
  <c r="C1522"/>
  <c r="C1526"/>
  <c r="C1530"/>
  <c r="C1534"/>
  <c r="C1538"/>
  <c r="C1542"/>
  <c r="C1546"/>
  <c r="C1550"/>
  <c r="C1554"/>
  <c r="C1558"/>
  <c r="C1562"/>
  <c r="C1566"/>
  <c r="C1570"/>
  <c r="C1574"/>
  <c r="C1578"/>
  <c r="C1582"/>
  <c r="C1586"/>
  <c r="C1590"/>
  <c r="C1594"/>
  <c r="C1598"/>
  <c r="C1602"/>
  <c r="C1606"/>
  <c r="C1610"/>
  <c r="C1614"/>
  <c r="C1618"/>
  <c r="C1622"/>
  <c r="C1626"/>
  <c r="C1630"/>
  <c r="C1634"/>
  <c r="C1638"/>
  <c r="C1642"/>
  <c r="C1646"/>
  <c r="C1650"/>
  <c r="C1654"/>
  <c r="C1658"/>
  <c r="C1662"/>
  <c r="C1666"/>
  <c r="C1670"/>
  <c r="C1674"/>
  <c r="C1678"/>
  <c r="C1682"/>
  <c r="C1686"/>
  <c r="C1690"/>
  <c r="C1694"/>
  <c r="C1698"/>
  <c r="C1702"/>
  <c r="C1706"/>
  <c r="C1710"/>
  <c r="C1714"/>
  <c r="C1718"/>
  <c r="C1722"/>
  <c r="C1726"/>
  <c r="C1730"/>
  <c r="C1734"/>
  <c r="C1738"/>
  <c r="C1742"/>
  <c r="C1746"/>
  <c r="C1744"/>
  <c r="C1748"/>
  <c r="C1752"/>
  <c r="C1756"/>
  <c r="C1760"/>
  <c r="C1764"/>
  <c r="C1768"/>
  <c r="C1772"/>
  <c r="C1776"/>
  <c r="C1780"/>
  <c r="C1784"/>
  <c r="C1788"/>
  <c r="C1792"/>
  <c r="C1796"/>
  <c r="C1800"/>
  <c r="C1804"/>
  <c r="C1808"/>
  <c r="C1812"/>
  <c r="C1816"/>
  <c r="C1820"/>
  <c r="C1824"/>
  <c r="C1241"/>
  <c r="C1245"/>
  <c r="C1249"/>
  <c r="C1253"/>
  <c r="C1257"/>
  <c r="C1261"/>
  <c r="C1265"/>
  <c r="C1269"/>
  <c r="C1273"/>
  <c r="C1277"/>
  <c r="C1281"/>
  <c r="C1285"/>
  <c r="C1289"/>
  <c r="C1293"/>
  <c r="C1297"/>
  <c r="C1301"/>
  <c r="C1305"/>
  <c r="C1309"/>
  <c r="C1313"/>
  <c r="C1317"/>
  <c r="C1321"/>
  <c r="C1325"/>
  <c r="C1329"/>
  <c r="C1333"/>
  <c r="C1337"/>
  <c r="C1341"/>
  <c r="C1345"/>
  <c r="C1349"/>
  <c r="C1353"/>
  <c r="C1357"/>
  <c r="C1361"/>
  <c r="C1365"/>
  <c r="C1369"/>
  <c r="C1373"/>
  <c r="C1377"/>
  <c r="C1381"/>
  <c r="C1385"/>
  <c r="C1389"/>
  <c r="C1393"/>
  <c r="C1397"/>
  <c r="C1401"/>
  <c r="C1405"/>
  <c r="C1409"/>
  <c r="C1413"/>
  <c r="C1417"/>
  <c r="C1421"/>
  <c r="C1425"/>
  <c r="C1429"/>
  <c r="C1433"/>
  <c r="C1437"/>
  <c r="C1441"/>
  <c r="C1445"/>
  <c r="C1449"/>
  <c r="C1453"/>
  <c r="C1457"/>
  <c r="C1461"/>
  <c r="C1465"/>
  <c r="C1469"/>
  <c r="C1473"/>
  <c r="C1477"/>
  <c r="C1481"/>
  <c r="C1485"/>
  <c r="C1489"/>
  <c r="C1493"/>
  <c r="C1497"/>
  <c r="C1501"/>
  <c r="C1505"/>
  <c r="C1509"/>
  <c r="C1513"/>
  <c r="C1517"/>
  <c r="C1521"/>
  <c r="C1525"/>
  <c r="C1529"/>
  <c r="C1533"/>
  <c r="C1537"/>
  <c r="C1541"/>
  <c r="C1545"/>
  <c r="C1549"/>
  <c r="C1553"/>
  <c r="C1557"/>
  <c r="C1561"/>
  <c r="C1565"/>
  <c r="C1569"/>
  <c r="C1573"/>
  <c r="C1577"/>
  <c r="C1581"/>
  <c r="C1585"/>
  <c r="C1589"/>
  <c r="C1593"/>
  <c r="C1597"/>
  <c r="C1601"/>
  <c r="C1605"/>
  <c r="C1609"/>
  <c r="C1613"/>
  <c r="C1617"/>
  <c r="C1621"/>
  <c r="C1625"/>
  <c r="C1629"/>
  <c r="C1633"/>
  <c r="C1637"/>
  <c r="C1641"/>
  <c r="C1645"/>
  <c r="C1649"/>
  <c r="C1653"/>
  <c r="C1657"/>
  <c r="C1661"/>
  <c r="C1665"/>
  <c r="C1669"/>
  <c r="C1673"/>
  <c r="C1677"/>
  <c r="C1681"/>
  <c r="C1685"/>
  <c r="C1689"/>
  <c r="C1693"/>
  <c r="C1697"/>
  <c r="C1701"/>
  <c r="C1705"/>
  <c r="C1709"/>
  <c r="C1713"/>
  <c r="C1717"/>
  <c r="C1721"/>
  <c r="C1725"/>
  <c r="C1729"/>
  <c r="C1733"/>
  <c r="C1737"/>
  <c r="C1741"/>
  <c r="C1745"/>
  <c r="C1749"/>
  <c r="C1753"/>
  <c r="C1757"/>
  <c r="C1761"/>
  <c r="C1765"/>
  <c r="C1769"/>
  <c r="C1773"/>
  <c r="C1777"/>
  <c r="C1781"/>
  <c r="C1785"/>
  <c r="C1789"/>
  <c r="C1793"/>
  <c r="C1797"/>
  <c r="C1801"/>
  <c r="C1805"/>
  <c r="C1809"/>
  <c r="C1813"/>
  <c r="C1828"/>
  <c r="C1832"/>
  <c r="C1836"/>
  <c r="C1840"/>
  <c r="C1844"/>
  <c r="C1848"/>
  <c r="C1852"/>
  <c r="C1856"/>
  <c r="C1860"/>
  <c r="C1864"/>
  <c r="C1868"/>
  <c r="C1872"/>
  <c r="C1876"/>
  <c r="C1880"/>
  <c r="C1884"/>
  <c r="C1888"/>
  <c r="C1892"/>
  <c r="C1896"/>
  <c r="C1900"/>
  <c r="C1904"/>
  <c r="C1908"/>
  <c r="C1912"/>
  <c r="C1916"/>
  <c r="C1920"/>
  <c r="C1924"/>
  <c r="C1928"/>
  <c r="C1932"/>
  <c r="C1936"/>
  <c r="C1940"/>
  <c r="C1944"/>
  <c r="C1948"/>
  <c r="C1952"/>
  <c r="C1956"/>
  <c r="C1960"/>
  <c r="C1964"/>
  <c r="C1968"/>
  <c r="C1972"/>
  <c r="C1976"/>
  <c r="C1980"/>
  <c r="C1984"/>
  <c r="C1988"/>
  <c r="C1992"/>
  <c r="C1996"/>
  <c r="C2000"/>
  <c r="C1941"/>
  <c r="C1951"/>
  <c r="C1959"/>
  <c r="C1965"/>
  <c r="C1973"/>
  <c r="C1981"/>
  <c r="C1989"/>
  <c r="C1997"/>
  <c r="C1815"/>
  <c r="C1819"/>
  <c r="C1823"/>
  <c r="C1827"/>
  <c r="C1831"/>
  <c r="C1835"/>
  <c r="C1839"/>
  <c r="C1843"/>
  <c r="C1847"/>
  <c r="C1851"/>
  <c r="C1855"/>
  <c r="C1859"/>
  <c r="C1863"/>
  <c r="C1867"/>
  <c r="C1871"/>
  <c r="C1875"/>
  <c r="C1879"/>
  <c r="C1883"/>
  <c r="C1887"/>
  <c r="C1891"/>
  <c r="C1895"/>
  <c r="C1899"/>
  <c r="C1903"/>
  <c r="C1907"/>
  <c r="C1911"/>
  <c r="C1915"/>
  <c r="C1919"/>
  <c r="C1923"/>
  <c r="C1927"/>
  <c r="C1931"/>
  <c r="C1935"/>
  <c r="C1939"/>
  <c r="C1945"/>
  <c r="C1953"/>
  <c r="C1961"/>
  <c r="C1971"/>
  <c r="C1979"/>
  <c r="C1987"/>
  <c r="C1995"/>
  <c r="C1750"/>
  <c r="C1754"/>
  <c r="C1758"/>
  <c r="C1762"/>
  <c r="C1766"/>
  <c r="C1770"/>
  <c r="C1774"/>
  <c r="C1778"/>
  <c r="C1782"/>
  <c r="C1786"/>
  <c r="C1790"/>
  <c r="C1794"/>
  <c r="C1798"/>
  <c r="C1802"/>
  <c r="C1806"/>
  <c r="C1810"/>
  <c r="C1814"/>
  <c r="C1818"/>
  <c r="C1822"/>
  <c r="C1239"/>
  <c r="C1243"/>
  <c r="C1247"/>
  <c r="C1251"/>
  <c r="C1255"/>
  <c r="C1259"/>
  <c r="C1263"/>
  <c r="C1267"/>
  <c r="C1271"/>
  <c r="C1275"/>
  <c r="C1279"/>
  <c r="C1283"/>
  <c r="C1287"/>
  <c r="C1291"/>
  <c r="C1295"/>
  <c r="C1299"/>
  <c r="C1303"/>
  <c r="C1307"/>
  <c r="C1311"/>
  <c r="C1315"/>
  <c r="C1319"/>
  <c r="C1323"/>
  <c r="C1327"/>
  <c r="C1331"/>
  <c r="C1335"/>
  <c r="C1339"/>
  <c r="C1343"/>
  <c r="C1347"/>
  <c r="C1351"/>
  <c r="C1355"/>
  <c r="C1359"/>
  <c r="C1363"/>
  <c r="C1367"/>
  <c r="C1371"/>
  <c r="C1375"/>
  <c r="C1379"/>
  <c r="C1383"/>
  <c r="C1387"/>
  <c r="C1391"/>
  <c r="C1395"/>
  <c r="C1399"/>
  <c r="C1403"/>
  <c r="C1407"/>
  <c r="C1411"/>
  <c r="C1415"/>
  <c r="C1419"/>
  <c r="C1423"/>
  <c r="C1427"/>
  <c r="C1431"/>
  <c r="C1435"/>
  <c r="C1439"/>
  <c r="C1443"/>
  <c r="C1447"/>
  <c r="C1451"/>
  <c r="C1455"/>
  <c r="C1459"/>
  <c r="C1463"/>
  <c r="C1467"/>
  <c r="C1471"/>
  <c r="C1475"/>
  <c r="C1479"/>
  <c r="C1483"/>
  <c r="C1487"/>
  <c r="C1491"/>
  <c r="C1495"/>
  <c r="C1499"/>
  <c r="C1503"/>
  <c r="C1507"/>
  <c r="C1511"/>
  <c r="C1515"/>
  <c r="C1519"/>
  <c r="C1523"/>
  <c r="C1527"/>
  <c r="C1531"/>
  <c r="C1535"/>
  <c r="C1539"/>
  <c r="C1543"/>
  <c r="C1547"/>
  <c r="C1551"/>
  <c r="C1555"/>
  <c r="C1559"/>
  <c r="C1563"/>
  <c r="C1567"/>
  <c r="C1571"/>
  <c r="C1575"/>
  <c r="C1579"/>
  <c r="C1583"/>
  <c r="C1587"/>
  <c r="C1591"/>
  <c r="C1595"/>
  <c r="C1599"/>
  <c r="C1603"/>
  <c r="C1607"/>
  <c r="C1611"/>
  <c r="C1615"/>
  <c r="C1619"/>
  <c r="C1623"/>
  <c r="C1627"/>
  <c r="C1631"/>
  <c r="C1635"/>
  <c r="C1639"/>
  <c r="C1643"/>
  <c r="C1647"/>
  <c r="C1651"/>
  <c r="C1655"/>
  <c r="C1659"/>
  <c r="C1663"/>
  <c r="C1667"/>
  <c r="C1671"/>
  <c r="C1675"/>
  <c r="C1679"/>
  <c r="C1683"/>
  <c r="C1687"/>
  <c r="C1691"/>
  <c r="C1695"/>
  <c r="C1699"/>
  <c r="C1703"/>
  <c r="C1707"/>
  <c r="C1711"/>
  <c r="C1715"/>
  <c r="C1719"/>
  <c r="C1723"/>
  <c r="C1727"/>
  <c r="C1731"/>
  <c r="C1735"/>
  <c r="C1739"/>
  <c r="C1743"/>
  <c r="C1747"/>
  <c r="C1751"/>
  <c r="C1755"/>
  <c r="C1759"/>
  <c r="C1763"/>
  <c r="C1767"/>
  <c r="C1771"/>
  <c r="C1775"/>
  <c r="C1779"/>
  <c r="C1783"/>
  <c r="C1787"/>
  <c r="C1791"/>
  <c r="C1795"/>
  <c r="C1799"/>
  <c r="C1803"/>
  <c r="C1807"/>
  <c r="C1811"/>
  <c r="C1826"/>
  <c r="C1830"/>
  <c r="C1834"/>
  <c r="C1838"/>
  <c r="C1842"/>
  <c r="C1846"/>
  <c r="C1850"/>
  <c r="C1854"/>
  <c r="C1858"/>
  <c r="C1862"/>
  <c r="C1866"/>
  <c r="C1870"/>
  <c r="C1874"/>
  <c r="C1878"/>
  <c r="C1882"/>
  <c r="C1886"/>
  <c r="C1890"/>
  <c r="C1894"/>
  <c r="C1898"/>
  <c r="C1902"/>
  <c r="C1906"/>
  <c r="C1910"/>
  <c r="C1914"/>
  <c r="C1918"/>
  <c r="C1922"/>
  <c r="C1926"/>
  <c r="C1930"/>
  <c r="C1934"/>
  <c r="C1938"/>
  <c r="C1942"/>
  <c r="C1946"/>
  <c r="C1950"/>
  <c r="C1954"/>
  <c r="C1958"/>
  <c r="C1962"/>
  <c r="C1966"/>
  <c r="C1970"/>
  <c r="C1974"/>
  <c r="C1978"/>
  <c r="C1982"/>
  <c r="C1986"/>
  <c r="C1990"/>
  <c r="C1994"/>
  <c r="C1998"/>
  <c r="C2002"/>
  <c r="C1947"/>
  <c r="C1955"/>
  <c r="C1963"/>
  <c r="C1969"/>
  <c r="C1977"/>
  <c r="C1985"/>
  <c r="C1993"/>
  <c r="C2001"/>
  <c r="C1817"/>
  <c r="C1821"/>
  <c r="C1825"/>
  <c r="C1829"/>
  <c r="C1833"/>
  <c r="C1837"/>
  <c r="C1841"/>
  <c r="C1845"/>
  <c r="C1849"/>
  <c r="C1853"/>
  <c r="C1857"/>
  <c r="C1861"/>
  <c r="C1865"/>
  <c r="C1869"/>
  <c r="C1873"/>
  <c r="C1877"/>
  <c r="C1881"/>
  <c r="C1885"/>
  <c r="C1889"/>
  <c r="C1893"/>
  <c r="C1897"/>
  <c r="C1901"/>
  <c r="C1905"/>
  <c r="C1909"/>
  <c r="C1913"/>
  <c r="C1917"/>
  <c r="C1921"/>
  <c r="C1925"/>
  <c r="C1929"/>
  <c r="C1933"/>
  <c r="C1937"/>
  <c r="C1943"/>
  <c r="C1949"/>
  <c r="C1957"/>
  <c r="C1967"/>
  <c r="C1975"/>
  <c r="C1983"/>
  <c r="C1991"/>
  <c r="C1999"/>
  <c r="H6"/>
  <c r="H8"/>
  <c r="H12"/>
  <c r="H5"/>
  <c r="H37"/>
  <c r="H10"/>
  <c r="H38"/>
  <c r="H9"/>
  <c r="G879"/>
  <c r="G887"/>
  <c r="G927"/>
  <c r="G979"/>
  <c r="G1007"/>
  <c r="G1011"/>
  <c r="G1015"/>
  <c r="G1027"/>
  <c r="G1035"/>
  <c r="G1039"/>
  <c r="G1043"/>
  <c r="G1051"/>
  <c r="G1059"/>
  <c r="G1067"/>
  <c r="G1071"/>
  <c r="G1075"/>
  <c r="G1083"/>
  <c r="G1087"/>
  <c r="G1091"/>
  <c r="G1099"/>
  <c r="G1107"/>
  <c r="G1111"/>
  <c r="G1123"/>
  <c r="G1131"/>
  <c r="G1139"/>
  <c r="G1147"/>
  <c r="G1151"/>
  <c r="G1155"/>
  <c r="G809"/>
  <c r="G813"/>
  <c r="G825"/>
  <c r="G829"/>
  <c r="G841"/>
  <c r="G853"/>
  <c r="G857"/>
  <c r="G861"/>
  <c r="G869"/>
  <c r="G905"/>
  <c r="G921"/>
  <c r="G933"/>
  <c r="G953"/>
  <c r="G969"/>
  <c r="G973"/>
  <c r="G981"/>
  <c r="G989"/>
  <c r="G993"/>
  <c r="G997"/>
  <c r="G1001"/>
  <c r="G1009"/>
  <c r="G1013"/>
  <c r="G1025"/>
  <c r="G1029"/>
  <c r="G1033"/>
  <c r="G1041"/>
  <c r="G1045"/>
  <c r="G1049"/>
  <c r="G1057"/>
  <c r="G1061"/>
  <c r="G1065"/>
  <c r="G1077"/>
  <c r="G1081"/>
  <c r="G1089"/>
  <c r="G1093"/>
  <c r="G1097"/>
  <c r="G1105"/>
  <c r="G1113"/>
  <c r="G1117"/>
  <c r="G1121"/>
  <c r="G1125"/>
  <c r="G1129"/>
  <c r="G1137"/>
  <c r="G1141"/>
  <c r="G1145"/>
  <c r="G1153"/>
  <c r="G69"/>
  <c r="Q69" s="1"/>
  <c r="G77"/>
  <c r="G89"/>
  <c r="G199"/>
  <c r="G203"/>
  <c r="G207"/>
  <c r="G211"/>
  <c r="G215"/>
  <c r="G219"/>
  <c r="G223"/>
  <c r="G227"/>
  <c r="G231"/>
  <c r="G239"/>
  <c r="G243"/>
  <c r="G247"/>
  <c r="G251"/>
  <c r="G255"/>
  <c r="G259"/>
  <c r="G263"/>
  <c r="S263" s="1"/>
  <c r="G267"/>
  <c r="G271"/>
  <c r="G275"/>
  <c r="G279"/>
  <c r="S279" s="1"/>
  <c r="G283"/>
  <c r="G287"/>
  <c r="G291"/>
  <c r="G295"/>
  <c r="S295" s="1"/>
  <c r="G299"/>
  <c r="G303"/>
  <c r="G307"/>
  <c r="G8"/>
  <c r="G12"/>
  <c r="G16"/>
  <c r="G20"/>
  <c r="G24"/>
  <c r="G28"/>
  <c r="G32"/>
  <c r="G112"/>
  <c r="G116"/>
  <c r="G120"/>
  <c r="G124"/>
  <c r="G136"/>
  <c r="G140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M444" s="1"/>
  <c r="G448"/>
  <c r="G452"/>
  <c r="G456"/>
  <c r="G460"/>
  <c r="G464"/>
  <c r="G468"/>
  <c r="G472"/>
  <c r="G476"/>
  <c r="G480"/>
  <c r="G484"/>
  <c r="G488"/>
  <c r="G492"/>
  <c r="G496"/>
  <c r="G500"/>
  <c r="G504"/>
  <c r="G508"/>
  <c r="G512"/>
  <c r="G516"/>
  <c r="G532"/>
  <c r="G548"/>
  <c r="G564"/>
  <c r="G580"/>
  <c r="G710"/>
  <c r="G714"/>
  <c r="G718"/>
  <c r="G722"/>
  <c r="G726"/>
  <c r="G730"/>
  <c r="G734"/>
  <c r="G738"/>
  <c r="G742"/>
  <c r="G746"/>
  <c r="G750"/>
  <c r="G754"/>
  <c r="G758"/>
  <c r="G762"/>
  <c r="G766"/>
  <c r="G770"/>
  <c r="G774"/>
  <c r="G778"/>
  <c r="G782"/>
  <c r="G786"/>
  <c r="G790"/>
  <c r="G794"/>
  <c r="G798"/>
  <c r="G7"/>
  <c r="G22"/>
  <c r="G6"/>
  <c r="G572" l="1"/>
  <c r="G556"/>
  <c r="G540"/>
  <c r="G524"/>
  <c r="J35" i="5"/>
  <c r="G584" i="4"/>
  <c r="G576"/>
  <c r="G568"/>
  <c r="G560"/>
  <c r="G552"/>
  <c r="G544"/>
  <c r="G536"/>
  <c r="G528"/>
  <c r="G520"/>
  <c r="G588"/>
  <c r="N156"/>
  <c r="O156" s="1"/>
  <c r="R156"/>
  <c r="S156" s="1"/>
  <c r="J156"/>
  <c r="K156" s="1"/>
  <c r="Q155"/>
  <c r="M155"/>
  <c r="P156"/>
  <c r="Q156" s="1"/>
  <c r="L156"/>
  <c r="H156"/>
  <c r="I156" s="1"/>
  <c r="M156"/>
  <c r="I155"/>
  <c r="T155"/>
  <c r="L157"/>
  <c r="L152"/>
  <c r="H152"/>
  <c r="G152"/>
  <c r="H144"/>
  <c r="G144"/>
  <c r="H148"/>
  <c r="G148"/>
  <c r="H132"/>
  <c r="G132"/>
  <c r="J128"/>
  <c r="G128"/>
  <c r="H128"/>
  <c r="P105"/>
  <c r="R103"/>
  <c r="P81"/>
  <c r="G81"/>
  <c r="H81"/>
  <c r="G1103"/>
  <c r="G847"/>
  <c r="P47"/>
  <c r="L98"/>
  <c r="P85"/>
  <c r="H85"/>
  <c r="G85"/>
  <c r="I766"/>
  <c r="L149"/>
  <c r="P54"/>
  <c r="J149"/>
  <c r="P73"/>
  <c r="G73"/>
  <c r="H73"/>
  <c r="H59"/>
  <c r="I59" s="1"/>
  <c r="G59"/>
  <c r="J1836"/>
  <c r="L1836"/>
  <c r="R1813"/>
  <c r="R1809"/>
  <c r="R1805"/>
  <c r="R1801"/>
  <c r="R1797"/>
  <c r="R1793"/>
  <c r="R1789"/>
  <c r="R1785"/>
  <c r="R1781"/>
  <c r="L461"/>
  <c r="L717"/>
  <c r="L425"/>
  <c r="P467"/>
  <c r="L361"/>
  <c r="L731"/>
  <c r="R731"/>
  <c r="J425"/>
  <c r="L301"/>
  <c r="S287"/>
  <c r="Q77"/>
  <c r="N1836"/>
  <c r="P1836"/>
  <c r="N1832"/>
  <c r="N1828"/>
  <c r="L589"/>
  <c r="N1156"/>
  <c r="J361"/>
  <c r="L241"/>
  <c r="L89"/>
  <c r="L81"/>
  <c r="L73"/>
  <c r="L65"/>
  <c r="P67"/>
  <c r="N47"/>
  <c r="R47"/>
  <c r="L265"/>
  <c r="L125"/>
  <c r="L525"/>
  <c r="L763"/>
  <c r="R763"/>
  <c r="P531"/>
  <c r="J130"/>
  <c r="P130"/>
  <c r="L393"/>
  <c r="L325"/>
  <c r="L269"/>
  <c r="L209"/>
  <c r="J89"/>
  <c r="J81"/>
  <c r="J73"/>
  <c r="J65"/>
  <c r="L193"/>
  <c r="I726"/>
  <c r="R1975"/>
  <c r="R1967"/>
  <c r="R1957"/>
  <c r="R1949"/>
  <c r="R1943"/>
  <c r="R1937"/>
  <c r="R1933"/>
  <c r="R1929"/>
  <c r="R1925"/>
  <c r="R1921"/>
  <c r="R1917"/>
  <c r="R1913"/>
  <c r="R1909"/>
  <c r="R1905"/>
  <c r="R1901"/>
  <c r="R1897"/>
  <c r="R1893"/>
  <c r="R1889"/>
  <c r="R1885"/>
  <c r="R1881"/>
  <c r="R1877"/>
  <c r="R1873"/>
  <c r="R1869"/>
  <c r="R1865"/>
  <c r="R1861"/>
  <c r="R1857"/>
  <c r="R1853"/>
  <c r="R1849"/>
  <c r="R1845"/>
  <c r="R1841"/>
  <c r="R1837"/>
  <c r="L653"/>
  <c r="N478"/>
  <c r="P499"/>
  <c r="J393"/>
  <c r="J325"/>
  <c r="J269"/>
  <c r="J209"/>
  <c r="L121"/>
  <c r="P203"/>
  <c r="Q203" s="1"/>
  <c r="P199"/>
  <c r="P195"/>
  <c r="N67"/>
  <c r="R67"/>
  <c r="J265"/>
  <c r="J125"/>
  <c r="P131"/>
  <c r="N26"/>
  <c r="P26"/>
  <c r="N14"/>
  <c r="P14"/>
  <c r="J193"/>
  <c r="P1773"/>
  <c r="P1769"/>
  <c r="P1765"/>
  <c r="P1761"/>
  <c r="P1757"/>
  <c r="P1753"/>
  <c r="P1749"/>
  <c r="P1745"/>
  <c r="P1741"/>
  <c r="P1737"/>
  <c r="P1733"/>
  <c r="P1729"/>
  <c r="P1725"/>
  <c r="P1721"/>
  <c r="P1717"/>
  <c r="P1713"/>
  <c r="P1709"/>
  <c r="P1705"/>
  <c r="P1701"/>
  <c r="P1697"/>
  <c r="P1693"/>
  <c r="P1689"/>
  <c r="P1685"/>
  <c r="P1681"/>
  <c r="P1677"/>
  <c r="P1673"/>
  <c r="P1669"/>
  <c r="P1665"/>
  <c r="P1661"/>
  <c r="P1657"/>
  <c r="P1653"/>
  <c r="P1649"/>
  <c r="P1645"/>
  <c r="P1641"/>
  <c r="P1637"/>
  <c r="P1633"/>
  <c r="P1629"/>
  <c r="P1625"/>
  <c r="P1621"/>
  <c r="P1617"/>
  <c r="P1613"/>
  <c r="P1609"/>
  <c r="P1605"/>
  <c r="P1601"/>
  <c r="P1597"/>
  <c r="P1593"/>
  <c r="P1589"/>
  <c r="P1585"/>
  <c r="P1581"/>
  <c r="P1577"/>
  <c r="N1577"/>
  <c r="P1573"/>
  <c r="N1573"/>
  <c r="P1569"/>
  <c r="N1569"/>
  <c r="P1565"/>
  <c r="N1565"/>
  <c r="P1561"/>
  <c r="N1561"/>
  <c r="I794"/>
  <c r="I762"/>
  <c r="I746"/>
  <c r="I738"/>
  <c r="I440"/>
  <c r="I255"/>
  <c r="N1999"/>
  <c r="P1999"/>
  <c r="N1991"/>
  <c r="P1991"/>
  <c r="N1983"/>
  <c r="P1983"/>
  <c r="P1975"/>
  <c r="P1967"/>
  <c r="P1957"/>
  <c r="P1949"/>
  <c r="P1943"/>
  <c r="P1937"/>
  <c r="P1933"/>
  <c r="P1929"/>
  <c r="P1925"/>
  <c r="P1921"/>
  <c r="P1917"/>
  <c r="P1913"/>
  <c r="P1909"/>
  <c r="P1905"/>
  <c r="P1901"/>
  <c r="P1897"/>
  <c r="P1893"/>
  <c r="P1889"/>
  <c r="P1885"/>
  <c r="P1881"/>
  <c r="P1877"/>
  <c r="P1873"/>
  <c r="P1869"/>
  <c r="P1865"/>
  <c r="P1861"/>
  <c r="P1857"/>
  <c r="P1853"/>
  <c r="P1849"/>
  <c r="P1845"/>
  <c r="P1841"/>
  <c r="P1837"/>
  <c r="R1777"/>
  <c r="R1773"/>
  <c r="R1769"/>
  <c r="R1765"/>
  <c r="R1761"/>
  <c r="R1757"/>
  <c r="R1753"/>
  <c r="R1749"/>
  <c r="R1745"/>
  <c r="R1741"/>
  <c r="R1737"/>
  <c r="R1733"/>
  <c r="R1729"/>
  <c r="R1725"/>
  <c r="R1721"/>
  <c r="R1717"/>
  <c r="R1713"/>
  <c r="R1709"/>
  <c r="R1705"/>
  <c r="R1701"/>
  <c r="R1697"/>
  <c r="R1693"/>
  <c r="R1689"/>
  <c r="R1685"/>
  <c r="R1681"/>
  <c r="R1677"/>
  <c r="R1673"/>
  <c r="R1669"/>
  <c r="R1665"/>
  <c r="R1661"/>
  <c r="R1657"/>
  <c r="R1653"/>
  <c r="R1649"/>
  <c r="R1645"/>
  <c r="R1641"/>
  <c r="R1637"/>
  <c r="R1633"/>
  <c r="R1629"/>
  <c r="R1625"/>
  <c r="R1621"/>
  <c r="R1617"/>
  <c r="R1613"/>
  <c r="R1609"/>
  <c r="R1605"/>
  <c r="R1601"/>
  <c r="R1597"/>
  <c r="R1593"/>
  <c r="R1589"/>
  <c r="R1585"/>
  <c r="R1581"/>
  <c r="K23" i="5"/>
  <c r="K35" s="1"/>
  <c r="P227" i="4"/>
  <c r="Q227" s="1"/>
  <c r="P223"/>
  <c r="P219"/>
  <c r="P215"/>
  <c r="P211"/>
  <c r="P207"/>
  <c r="L493"/>
  <c r="J1512"/>
  <c r="L1512"/>
  <c r="R1356"/>
  <c r="R1352"/>
  <c r="R1348"/>
  <c r="R1344"/>
  <c r="R1336"/>
  <c r="R1332"/>
  <c r="L779"/>
  <c r="R779"/>
  <c r="L747"/>
  <c r="R747"/>
  <c r="P547"/>
  <c r="P515"/>
  <c r="P483"/>
  <c r="P451"/>
  <c r="J66"/>
  <c r="P66"/>
  <c r="R393"/>
  <c r="N393"/>
  <c r="L345"/>
  <c r="J301"/>
  <c r="J241"/>
  <c r="L181"/>
  <c r="J121"/>
  <c r="L33"/>
  <c r="R33"/>
  <c r="P163"/>
  <c r="P99"/>
  <c r="L297"/>
  <c r="L229"/>
  <c r="L161"/>
  <c r="L93"/>
  <c r="L53"/>
  <c r="P1833"/>
  <c r="P1825"/>
  <c r="P1821"/>
  <c r="P2001"/>
  <c r="N2001"/>
  <c r="P1985"/>
  <c r="N1985"/>
  <c r="P1969"/>
  <c r="P1955"/>
  <c r="R2002"/>
  <c r="P2002"/>
  <c r="N2002"/>
  <c r="R1994"/>
  <c r="P1994"/>
  <c r="N1994"/>
  <c r="R1986"/>
  <c r="P1986"/>
  <c r="N1986"/>
  <c r="R1978"/>
  <c r="P1978"/>
  <c r="N1978"/>
  <c r="R1970"/>
  <c r="P1970"/>
  <c r="N1970"/>
  <c r="R1962"/>
  <c r="P1962"/>
  <c r="N1962"/>
  <c r="R1954"/>
  <c r="P1954"/>
  <c r="N1954"/>
  <c r="R1946"/>
  <c r="P1946"/>
  <c r="N1946"/>
  <c r="R1938"/>
  <c r="P1938"/>
  <c r="N1938"/>
  <c r="R1930"/>
  <c r="P1930"/>
  <c r="N1930"/>
  <c r="R1922"/>
  <c r="P1922"/>
  <c r="N1922"/>
  <c r="R1914"/>
  <c r="P1914"/>
  <c r="N1914"/>
  <c r="R1906"/>
  <c r="P1906"/>
  <c r="N1906"/>
  <c r="R1898"/>
  <c r="P1898"/>
  <c r="N1898"/>
  <c r="R1890"/>
  <c r="P1890"/>
  <c r="N1890"/>
  <c r="R1882"/>
  <c r="P1882"/>
  <c r="N1882"/>
  <c r="R1874"/>
  <c r="P1874"/>
  <c r="N1874"/>
  <c r="R1866"/>
  <c r="P1866"/>
  <c r="N1866"/>
  <c r="R1858"/>
  <c r="P1858"/>
  <c r="N1858"/>
  <c r="R1850"/>
  <c r="P1850"/>
  <c r="N1850"/>
  <c r="R1842"/>
  <c r="P1842"/>
  <c r="N1842"/>
  <c r="R1838"/>
  <c r="P1838"/>
  <c r="N1838"/>
  <c r="R1830"/>
  <c r="P1830"/>
  <c r="N1830"/>
  <c r="R1826"/>
  <c r="P1826"/>
  <c r="N1826"/>
  <c r="P1811"/>
  <c r="P1807"/>
  <c r="P1803"/>
  <c r="P1799"/>
  <c r="P1795"/>
  <c r="P1791"/>
  <c r="P1787"/>
  <c r="P1783"/>
  <c r="P1779"/>
  <c r="P1775"/>
  <c r="P1771"/>
  <c r="P1767"/>
  <c r="P1763"/>
  <c r="P1759"/>
  <c r="P1755"/>
  <c r="P1751"/>
  <c r="P1747"/>
  <c r="P1743"/>
  <c r="P1739"/>
  <c r="P1735"/>
  <c r="P1731"/>
  <c r="P1727"/>
  <c r="P1723"/>
  <c r="P1719"/>
  <c r="P1715"/>
  <c r="P1711"/>
  <c r="P1707"/>
  <c r="P1703"/>
  <c r="P1699"/>
  <c r="P1695"/>
  <c r="P1691"/>
  <c r="P1687"/>
  <c r="P1683"/>
  <c r="P1679"/>
  <c r="P1675"/>
  <c r="P1671"/>
  <c r="P1667"/>
  <c r="P1663"/>
  <c r="P1659"/>
  <c r="P1655"/>
  <c r="R1647"/>
  <c r="R1639"/>
  <c r="R1631"/>
  <c r="R1623"/>
  <c r="R1615"/>
  <c r="R1607"/>
  <c r="R1599"/>
  <c r="R1591"/>
  <c r="R1583"/>
  <c r="N1415"/>
  <c r="R1359"/>
  <c r="R1351"/>
  <c r="R1343"/>
  <c r="R1335"/>
  <c r="R1327"/>
  <c r="R1319"/>
  <c r="R1818"/>
  <c r="R1810"/>
  <c r="R1802"/>
  <c r="R1794"/>
  <c r="R1786"/>
  <c r="R1778"/>
  <c r="R1770"/>
  <c r="R1762"/>
  <c r="P1829"/>
  <c r="P1817"/>
  <c r="P1993"/>
  <c r="N1993"/>
  <c r="P1977"/>
  <c r="P1963"/>
  <c r="P1947"/>
  <c r="R1998"/>
  <c r="P1998"/>
  <c r="N1998"/>
  <c r="R1990"/>
  <c r="P1990"/>
  <c r="N1990"/>
  <c r="R1982"/>
  <c r="P1982"/>
  <c r="N1982"/>
  <c r="R1974"/>
  <c r="P1974"/>
  <c r="N1974"/>
  <c r="R1966"/>
  <c r="P1966"/>
  <c r="N1966"/>
  <c r="R1958"/>
  <c r="P1958"/>
  <c r="N1958"/>
  <c r="R1950"/>
  <c r="P1950"/>
  <c r="N1950"/>
  <c r="R1942"/>
  <c r="P1942"/>
  <c r="N1942"/>
  <c r="R1934"/>
  <c r="P1934"/>
  <c r="N1934"/>
  <c r="R1926"/>
  <c r="P1926"/>
  <c r="N1926"/>
  <c r="R1918"/>
  <c r="P1918"/>
  <c r="N1918"/>
  <c r="R1910"/>
  <c r="P1910"/>
  <c r="N1910"/>
  <c r="R1902"/>
  <c r="P1902"/>
  <c r="N1902"/>
  <c r="R1894"/>
  <c r="P1894"/>
  <c r="N1894"/>
  <c r="R1886"/>
  <c r="P1886"/>
  <c r="N1886"/>
  <c r="R1878"/>
  <c r="P1878"/>
  <c r="N1878"/>
  <c r="R1870"/>
  <c r="P1870"/>
  <c r="N1870"/>
  <c r="R1862"/>
  <c r="P1862"/>
  <c r="N1862"/>
  <c r="R1854"/>
  <c r="P1854"/>
  <c r="N1854"/>
  <c r="R1846"/>
  <c r="P1846"/>
  <c r="N1846"/>
  <c r="R1834"/>
  <c r="P1834"/>
  <c r="N1834"/>
  <c r="R1643"/>
  <c r="R1635"/>
  <c r="R1627"/>
  <c r="R1619"/>
  <c r="R1611"/>
  <c r="R1603"/>
  <c r="R1595"/>
  <c r="R1587"/>
  <c r="R1355"/>
  <c r="R1347"/>
  <c r="R1339"/>
  <c r="R1331"/>
  <c r="R1323"/>
  <c r="R1315"/>
  <c r="R1822"/>
  <c r="R1814"/>
  <c r="R1806"/>
  <c r="R1798"/>
  <c r="R1790"/>
  <c r="R1782"/>
  <c r="R1774"/>
  <c r="R1766"/>
  <c r="S255"/>
  <c r="Q211"/>
  <c r="L1251"/>
  <c r="L1247"/>
  <c r="L1243"/>
  <c r="L1239"/>
  <c r="R1833"/>
  <c r="R1829"/>
  <c r="R1825"/>
  <c r="R1821"/>
  <c r="R1817"/>
  <c r="R1977"/>
  <c r="R1969"/>
  <c r="R1963"/>
  <c r="R1955"/>
  <c r="R1947"/>
  <c r="R1811"/>
  <c r="R1807"/>
  <c r="R1803"/>
  <c r="R1799"/>
  <c r="R1795"/>
  <c r="R1791"/>
  <c r="R1787"/>
  <c r="R1783"/>
  <c r="R1779"/>
  <c r="R1775"/>
  <c r="R1771"/>
  <c r="R1767"/>
  <c r="R1763"/>
  <c r="R1759"/>
  <c r="R1755"/>
  <c r="R1751"/>
  <c r="R1747"/>
  <c r="R1743"/>
  <c r="R1739"/>
  <c r="R1735"/>
  <c r="R1731"/>
  <c r="R1727"/>
  <c r="R1723"/>
  <c r="R1719"/>
  <c r="R1715"/>
  <c r="R1711"/>
  <c r="R1707"/>
  <c r="R1703"/>
  <c r="R1699"/>
  <c r="R1695"/>
  <c r="R1691"/>
  <c r="R1687"/>
  <c r="R1683"/>
  <c r="R1679"/>
  <c r="R1675"/>
  <c r="R1671"/>
  <c r="R1667"/>
  <c r="R1663"/>
  <c r="R1659"/>
  <c r="R1655"/>
  <c r="P1152"/>
  <c r="N1152"/>
  <c r="P1148"/>
  <c r="N1148"/>
  <c r="P1144"/>
  <c r="N1144"/>
  <c r="P1140"/>
  <c r="N1140"/>
  <c r="P1136"/>
  <c r="N1136"/>
  <c r="P1132"/>
  <c r="N1132"/>
  <c r="P1128"/>
  <c r="N1128"/>
  <c r="P1124"/>
  <c r="N1124"/>
  <c r="P1120"/>
  <c r="N1120"/>
  <c r="P1116"/>
  <c r="N1116"/>
  <c r="P1112"/>
  <c r="N1112"/>
  <c r="P1108"/>
  <c r="N1108"/>
  <c r="P1104"/>
  <c r="N1104"/>
  <c r="P1100"/>
  <c r="N1100"/>
  <c r="P1096"/>
  <c r="N1096"/>
  <c r="P1092"/>
  <c r="N1092"/>
  <c r="P1088"/>
  <c r="N1088"/>
  <c r="P1084"/>
  <c r="N1084"/>
  <c r="P1080"/>
  <c r="N1080"/>
  <c r="P1076"/>
  <c r="N1076"/>
  <c r="P1072"/>
  <c r="N1072"/>
  <c r="P1068"/>
  <c r="N1068"/>
  <c r="P1064"/>
  <c r="N1064"/>
  <c r="P1060"/>
  <c r="N1060"/>
  <c r="P1056"/>
  <c r="N1056"/>
  <c r="P1052"/>
  <c r="N1052"/>
  <c r="P1048"/>
  <c r="N1048"/>
  <c r="P1044"/>
  <c r="N1044"/>
  <c r="P1040"/>
  <c r="N1040"/>
  <c r="P1036"/>
  <c r="N1036"/>
  <c r="P1032"/>
  <c r="N1032"/>
  <c r="P1028"/>
  <c r="N1028"/>
  <c r="P1024"/>
  <c r="N1024"/>
  <c r="P1020"/>
  <c r="N1020"/>
  <c r="P1016"/>
  <c r="N1016"/>
  <c r="P1012"/>
  <c r="N1012"/>
  <c r="P1008"/>
  <c r="N1008"/>
  <c r="P1004"/>
  <c r="N1004"/>
  <c r="P1000"/>
  <c r="N1000"/>
  <c r="P996"/>
  <c r="N996"/>
  <c r="P992"/>
  <c r="N992"/>
  <c r="P988"/>
  <c r="N988"/>
  <c r="P984"/>
  <c r="N984"/>
  <c r="P980"/>
  <c r="N980"/>
  <c r="P976"/>
  <c r="N976"/>
  <c r="P972"/>
  <c r="N972"/>
  <c r="P968"/>
  <c r="N968"/>
  <c r="P964"/>
  <c r="N964"/>
  <c r="P960"/>
  <c r="N960"/>
  <c r="P956"/>
  <c r="N956"/>
  <c r="P952"/>
  <c r="N952"/>
  <c r="P948"/>
  <c r="N948"/>
  <c r="P944"/>
  <c r="N944"/>
  <c r="P940"/>
  <c r="N940"/>
  <c r="P936"/>
  <c r="N936"/>
  <c r="P932"/>
  <c r="N932"/>
  <c r="P928"/>
  <c r="N928"/>
  <c r="P924"/>
  <c r="N924"/>
  <c r="P920"/>
  <c r="N920"/>
  <c r="P916"/>
  <c r="N916"/>
  <c r="P912"/>
  <c r="N912"/>
  <c r="P908"/>
  <c r="N908"/>
  <c r="P904"/>
  <c r="N904"/>
  <c r="P900"/>
  <c r="N900"/>
  <c r="P896"/>
  <c r="N896"/>
  <c r="N720"/>
  <c r="P720"/>
  <c r="N688"/>
  <c r="P688"/>
  <c r="N656"/>
  <c r="P656"/>
  <c r="L685"/>
  <c r="L621"/>
  <c r="L557"/>
  <c r="N510"/>
  <c r="N1512"/>
  <c r="P1512"/>
  <c r="N1508"/>
  <c r="N1504"/>
  <c r="P1500"/>
  <c r="P1496"/>
  <c r="N1492"/>
  <c r="N1488"/>
  <c r="N1484"/>
  <c r="P1480"/>
  <c r="P1476"/>
  <c r="N1472"/>
  <c r="N1468"/>
  <c r="P1464"/>
  <c r="P1460"/>
  <c r="P1456"/>
  <c r="N1452"/>
  <c r="N1448"/>
  <c r="N1444"/>
  <c r="P1440"/>
  <c r="P1436"/>
  <c r="P1432"/>
  <c r="P1428"/>
  <c r="N1424"/>
  <c r="N1420"/>
  <c r="N1416"/>
  <c r="N1412"/>
  <c r="N1408"/>
  <c r="N1404"/>
  <c r="N1400"/>
  <c r="N1396"/>
  <c r="N1392"/>
  <c r="N1388"/>
  <c r="P1384"/>
  <c r="P1380"/>
  <c r="P1376"/>
  <c r="P1372"/>
  <c r="P1368"/>
  <c r="P1364"/>
  <c r="P1360"/>
  <c r="P1340"/>
  <c r="P1328"/>
  <c r="P1324"/>
  <c r="P1320"/>
  <c r="P1316"/>
  <c r="P1312"/>
  <c r="P1308"/>
  <c r="P1304"/>
  <c r="P1300"/>
  <c r="P1296"/>
  <c r="P1292"/>
  <c r="P1288"/>
  <c r="P1284"/>
  <c r="P1280"/>
  <c r="P1276"/>
  <c r="P1272"/>
  <c r="P1268"/>
  <c r="P1264"/>
  <c r="P1260"/>
  <c r="P1256"/>
  <c r="P1252"/>
  <c r="P1248"/>
  <c r="P1244"/>
  <c r="P1240"/>
  <c r="P1236"/>
  <c r="P1232"/>
  <c r="P1228"/>
  <c r="P1224"/>
  <c r="P1220"/>
  <c r="P1216"/>
  <c r="N1212"/>
  <c r="N1208"/>
  <c r="N1204"/>
  <c r="N1200"/>
  <c r="N1196"/>
  <c r="N1192"/>
  <c r="N1188"/>
  <c r="N1184"/>
  <c r="N1180"/>
  <c r="N1176"/>
  <c r="N1172"/>
  <c r="N1168"/>
  <c r="N1164"/>
  <c r="N1160"/>
  <c r="N690"/>
  <c r="P690"/>
  <c r="N658"/>
  <c r="P658"/>
  <c r="N626"/>
  <c r="P626"/>
  <c r="N594"/>
  <c r="P594"/>
  <c r="N562"/>
  <c r="P562"/>
  <c r="N530"/>
  <c r="P530"/>
  <c r="J779"/>
  <c r="P779"/>
  <c r="N779"/>
  <c r="J747"/>
  <c r="P747"/>
  <c r="N747"/>
  <c r="J715"/>
  <c r="L691"/>
  <c r="R691"/>
  <c r="L659"/>
  <c r="R659"/>
  <c r="L627"/>
  <c r="R627"/>
  <c r="L595"/>
  <c r="R595"/>
  <c r="L563"/>
  <c r="R563"/>
  <c r="N531"/>
  <c r="R531"/>
  <c r="P507"/>
  <c r="P491"/>
  <c r="P475"/>
  <c r="P459"/>
  <c r="P443"/>
  <c r="R425"/>
  <c r="N425"/>
  <c r="R361"/>
  <c r="N361"/>
  <c r="R325"/>
  <c r="N325"/>
  <c r="R269"/>
  <c r="N269"/>
  <c r="R209"/>
  <c r="N209"/>
  <c r="R149"/>
  <c r="N149"/>
  <c r="R89"/>
  <c r="N89"/>
  <c r="R81"/>
  <c r="N81"/>
  <c r="R73"/>
  <c r="N73"/>
  <c r="R65"/>
  <c r="N65"/>
  <c r="P371"/>
  <c r="P319"/>
  <c r="P179"/>
  <c r="P147"/>
  <c r="P115"/>
  <c r="P83"/>
  <c r="L31"/>
  <c r="R31"/>
  <c r="J297"/>
  <c r="J229"/>
  <c r="J161"/>
  <c r="J93"/>
  <c r="J53"/>
  <c r="N152"/>
  <c r="J152"/>
  <c r="P403"/>
  <c r="P339"/>
  <c r="P231"/>
  <c r="J798"/>
  <c r="R798"/>
  <c r="L798"/>
  <c r="J794"/>
  <c r="R794"/>
  <c r="L794"/>
  <c r="J790"/>
  <c r="R790"/>
  <c r="L790"/>
  <c r="J786"/>
  <c r="R786"/>
  <c r="L786"/>
  <c r="J782"/>
  <c r="R782"/>
  <c r="L782"/>
  <c r="J778"/>
  <c r="R778"/>
  <c r="L778"/>
  <c r="J774"/>
  <c r="R774"/>
  <c r="L774"/>
  <c r="J770"/>
  <c r="R770"/>
  <c r="L770"/>
  <c r="J766"/>
  <c r="R766"/>
  <c r="L766"/>
  <c r="J762"/>
  <c r="R762"/>
  <c r="L762"/>
  <c r="J758"/>
  <c r="R758"/>
  <c r="L758"/>
  <c r="J754"/>
  <c r="R754"/>
  <c r="L754"/>
  <c r="J750"/>
  <c r="R750"/>
  <c r="L750"/>
  <c r="J746"/>
  <c r="R746"/>
  <c r="L746"/>
  <c r="J742"/>
  <c r="R742"/>
  <c r="L742"/>
  <c r="J738"/>
  <c r="R738"/>
  <c r="L738"/>
  <c r="J734"/>
  <c r="R734"/>
  <c r="L734"/>
  <c r="J730"/>
  <c r="R730"/>
  <c r="L730"/>
  <c r="J726"/>
  <c r="R726"/>
  <c r="L726"/>
  <c r="J722"/>
  <c r="R722"/>
  <c r="L722"/>
  <c r="J718"/>
  <c r="R718"/>
  <c r="L718"/>
  <c r="J714"/>
  <c r="R714"/>
  <c r="L714"/>
  <c r="J710"/>
  <c r="R710"/>
  <c r="L710"/>
  <c r="J706"/>
  <c r="R706"/>
  <c r="L706"/>
  <c r="J674"/>
  <c r="R674"/>
  <c r="L674"/>
  <c r="J642"/>
  <c r="R642"/>
  <c r="L642"/>
  <c r="J610"/>
  <c r="R610"/>
  <c r="L610"/>
  <c r="J578"/>
  <c r="R578"/>
  <c r="L578"/>
  <c r="J546"/>
  <c r="R546"/>
  <c r="L546"/>
  <c r="N795"/>
  <c r="P795"/>
  <c r="J795"/>
  <c r="I388"/>
  <c r="I211"/>
  <c r="S303"/>
  <c r="S271"/>
  <c r="S239"/>
  <c r="M412"/>
  <c r="Q219"/>
  <c r="N1411"/>
  <c r="P1411"/>
  <c r="N1407"/>
  <c r="P1407"/>
  <c r="N1403"/>
  <c r="P1403"/>
  <c r="N1399"/>
  <c r="P1399"/>
  <c r="N1395"/>
  <c r="P1395"/>
  <c r="N1391"/>
  <c r="P1391"/>
  <c r="N1387"/>
  <c r="P1387"/>
  <c r="N1383"/>
  <c r="P1383"/>
  <c r="N1379"/>
  <c r="P1379"/>
  <c r="N1375"/>
  <c r="P1375"/>
  <c r="N1371"/>
  <c r="P1371"/>
  <c r="N1367"/>
  <c r="P1367"/>
  <c r="N1363"/>
  <c r="P1363"/>
  <c r="N1359"/>
  <c r="P1359"/>
  <c r="N1355"/>
  <c r="P1355"/>
  <c r="N1351"/>
  <c r="P1351"/>
  <c r="N1347"/>
  <c r="P1347"/>
  <c r="N1343"/>
  <c r="P1343"/>
  <c r="N1339"/>
  <c r="P1339"/>
  <c r="N1335"/>
  <c r="P1335"/>
  <c r="N1331"/>
  <c r="P1331"/>
  <c r="N1327"/>
  <c r="P1327"/>
  <c r="N1323"/>
  <c r="P1323"/>
  <c r="N1319"/>
  <c r="P1319"/>
  <c r="N1315"/>
  <c r="P1315"/>
  <c r="N1311"/>
  <c r="R1311"/>
  <c r="N1307"/>
  <c r="R1307"/>
  <c r="N1303"/>
  <c r="R1303"/>
  <c r="N1299"/>
  <c r="R1299"/>
  <c r="N1295"/>
  <c r="R1295"/>
  <c r="N1291"/>
  <c r="R1291"/>
  <c r="N1287"/>
  <c r="R1287"/>
  <c r="N1283"/>
  <c r="R1283"/>
  <c r="N1279"/>
  <c r="R1279"/>
  <c r="N1275"/>
  <c r="R1275"/>
  <c r="N1271"/>
  <c r="R1271"/>
  <c r="N1267"/>
  <c r="R1267"/>
  <c r="N1263"/>
  <c r="R1263"/>
  <c r="N1259"/>
  <c r="R1259"/>
  <c r="N1255"/>
  <c r="R1255"/>
  <c r="N1822"/>
  <c r="P1822"/>
  <c r="N1818"/>
  <c r="P1818"/>
  <c r="N1814"/>
  <c r="P1814"/>
  <c r="N1810"/>
  <c r="P1810"/>
  <c r="N1806"/>
  <c r="P1806"/>
  <c r="N1802"/>
  <c r="P1802"/>
  <c r="N1798"/>
  <c r="P1798"/>
  <c r="N1794"/>
  <c r="P1794"/>
  <c r="N1790"/>
  <c r="P1790"/>
  <c r="N1786"/>
  <c r="P1786"/>
  <c r="N1782"/>
  <c r="P1782"/>
  <c r="N1778"/>
  <c r="P1778"/>
  <c r="N1774"/>
  <c r="P1774"/>
  <c r="N1770"/>
  <c r="P1770"/>
  <c r="N1766"/>
  <c r="P1766"/>
  <c r="N1762"/>
  <c r="P1762"/>
  <c r="N1758"/>
  <c r="R1979"/>
  <c r="R1971"/>
  <c r="R1961"/>
  <c r="R1953"/>
  <c r="R1945"/>
  <c r="R1939"/>
  <c r="R1935"/>
  <c r="R1931"/>
  <c r="N736"/>
  <c r="P736"/>
  <c r="N704"/>
  <c r="P704"/>
  <c r="N672"/>
  <c r="P672"/>
  <c r="N640"/>
  <c r="P640"/>
  <c r="N604"/>
  <c r="L773"/>
  <c r="L741"/>
  <c r="L541"/>
  <c r="L509"/>
  <c r="L477"/>
  <c r="L445"/>
  <c r="N798"/>
  <c r="P798"/>
  <c r="Q798" s="1"/>
  <c r="N794"/>
  <c r="P794"/>
  <c r="N790"/>
  <c r="P790"/>
  <c r="N786"/>
  <c r="P786"/>
  <c r="N782"/>
  <c r="P782"/>
  <c r="Q782" s="1"/>
  <c r="N778"/>
  <c r="P778"/>
  <c r="Q778" s="1"/>
  <c r="N774"/>
  <c r="P774"/>
  <c r="Q774" s="1"/>
  <c r="N770"/>
  <c r="P770"/>
  <c r="Q770" s="1"/>
  <c r="N766"/>
  <c r="P766"/>
  <c r="N762"/>
  <c r="P762"/>
  <c r="N758"/>
  <c r="P758"/>
  <c r="N754"/>
  <c r="P754"/>
  <c r="N750"/>
  <c r="P750"/>
  <c r="Q750" s="1"/>
  <c r="N746"/>
  <c r="P746"/>
  <c r="N742"/>
  <c r="P742"/>
  <c r="N738"/>
  <c r="P738"/>
  <c r="N734"/>
  <c r="P734"/>
  <c r="Q734" s="1"/>
  <c r="N730"/>
  <c r="P730"/>
  <c r="N726"/>
  <c r="P726"/>
  <c r="N722"/>
  <c r="P722"/>
  <c r="N718"/>
  <c r="O718" s="1"/>
  <c r="P718"/>
  <c r="N714"/>
  <c r="P714"/>
  <c r="N710"/>
  <c r="P710"/>
  <c r="N706"/>
  <c r="P706"/>
  <c r="N674"/>
  <c r="P674"/>
  <c r="N642"/>
  <c r="P642"/>
  <c r="N610"/>
  <c r="P610"/>
  <c r="N578"/>
  <c r="P578"/>
  <c r="N546"/>
  <c r="P546"/>
  <c r="L795"/>
  <c r="R795"/>
  <c r="J763"/>
  <c r="P763"/>
  <c r="N763"/>
  <c r="J731"/>
  <c r="P731"/>
  <c r="N731"/>
  <c r="L707"/>
  <c r="R707"/>
  <c r="L675"/>
  <c r="R675"/>
  <c r="L643"/>
  <c r="R643"/>
  <c r="L611"/>
  <c r="R611"/>
  <c r="L579"/>
  <c r="R579"/>
  <c r="N547"/>
  <c r="R547"/>
  <c r="N515"/>
  <c r="R515"/>
  <c r="N499"/>
  <c r="R499"/>
  <c r="N483"/>
  <c r="R483"/>
  <c r="N467"/>
  <c r="R467"/>
  <c r="N451"/>
  <c r="R451"/>
  <c r="N516"/>
  <c r="O516" s="1"/>
  <c r="P516"/>
  <c r="Q516" s="1"/>
  <c r="N512"/>
  <c r="O512" s="1"/>
  <c r="P512"/>
  <c r="N508"/>
  <c r="O508" s="1"/>
  <c r="P508"/>
  <c r="Q508" s="1"/>
  <c r="N504"/>
  <c r="P504"/>
  <c r="N500"/>
  <c r="O500" s="1"/>
  <c r="P500"/>
  <c r="Q500" s="1"/>
  <c r="N496"/>
  <c r="O496" s="1"/>
  <c r="P496"/>
  <c r="L492"/>
  <c r="M492" s="1"/>
  <c r="N440"/>
  <c r="J290"/>
  <c r="P290"/>
  <c r="J226"/>
  <c r="P226"/>
  <c r="J162"/>
  <c r="P162"/>
  <c r="J98"/>
  <c r="P98"/>
  <c r="L409"/>
  <c r="L377"/>
  <c r="J345"/>
  <c r="R301"/>
  <c r="N301"/>
  <c r="R241"/>
  <c r="N241"/>
  <c r="J181"/>
  <c r="R121"/>
  <c r="N121"/>
  <c r="J33"/>
  <c r="P33"/>
  <c r="N33"/>
  <c r="P419"/>
  <c r="P387"/>
  <c r="P355"/>
  <c r="P327"/>
  <c r="P311"/>
  <c r="P187"/>
  <c r="P171"/>
  <c r="P139"/>
  <c r="P123"/>
  <c r="P107"/>
  <c r="P91"/>
  <c r="P75"/>
  <c r="P59"/>
  <c r="Q59" s="1"/>
  <c r="P55"/>
  <c r="L317"/>
  <c r="L281"/>
  <c r="L245"/>
  <c r="L213"/>
  <c r="L177"/>
  <c r="L145"/>
  <c r="L109"/>
  <c r="S247"/>
  <c r="I432"/>
  <c r="I416"/>
  <c r="I152"/>
  <c r="I144"/>
  <c r="I136"/>
  <c r="I128"/>
  <c r="I120"/>
  <c r="I584"/>
  <c r="I544"/>
  <c r="R1651"/>
  <c r="P1647"/>
  <c r="P1643"/>
  <c r="P1639"/>
  <c r="P1635"/>
  <c r="P1631"/>
  <c r="P1627"/>
  <c r="P1623"/>
  <c r="P1619"/>
  <c r="P1615"/>
  <c r="P1611"/>
  <c r="P1607"/>
  <c r="P1603"/>
  <c r="P1599"/>
  <c r="P1595"/>
  <c r="P1591"/>
  <c r="P1587"/>
  <c r="P1583"/>
  <c r="N1579"/>
  <c r="P1579"/>
  <c r="N1575"/>
  <c r="P1575"/>
  <c r="N1571"/>
  <c r="P1571"/>
  <c r="N1567"/>
  <c r="P1567"/>
  <c r="N1563"/>
  <c r="P1563"/>
  <c r="N1559"/>
  <c r="P1559"/>
  <c r="N1555"/>
  <c r="P1555"/>
  <c r="N1551"/>
  <c r="P1551"/>
  <c r="N1547"/>
  <c r="P1547"/>
  <c r="N1543"/>
  <c r="P1543"/>
  <c r="N1539"/>
  <c r="P1539"/>
  <c r="N1535"/>
  <c r="P1535"/>
  <c r="N1531"/>
  <c r="P1531"/>
  <c r="N1527"/>
  <c r="P1527"/>
  <c r="N1523"/>
  <c r="P1523"/>
  <c r="N1519"/>
  <c r="P1519"/>
  <c r="N1515"/>
  <c r="P1515"/>
  <c r="N1511"/>
  <c r="P1511"/>
  <c r="N1507"/>
  <c r="P1507"/>
  <c r="N1503"/>
  <c r="P1503"/>
  <c r="N1499"/>
  <c r="P1499"/>
  <c r="N1495"/>
  <c r="P1495"/>
  <c r="N1491"/>
  <c r="P1491"/>
  <c r="N1487"/>
  <c r="P1487"/>
  <c r="N1483"/>
  <c r="P1483"/>
  <c r="N1479"/>
  <c r="P1479"/>
  <c r="N1475"/>
  <c r="P1475"/>
  <c r="N1471"/>
  <c r="P1471"/>
  <c r="N1467"/>
  <c r="P1467"/>
  <c r="N1463"/>
  <c r="P1463"/>
  <c r="N1459"/>
  <c r="P1459"/>
  <c r="N1455"/>
  <c r="P1455"/>
  <c r="N1451"/>
  <c r="P1451"/>
  <c r="N1447"/>
  <c r="P1447"/>
  <c r="N1443"/>
  <c r="P1443"/>
  <c r="N1439"/>
  <c r="P1439"/>
  <c r="N1435"/>
  <c r="P1435"/>
  <c r="N1431"/>
  <c r="P1431"/>
  <c r="N1427"/>
  <c r="P1427"/>
  <c r="N1423"/>
  <c r="P1423"/>
  <c r="N1419"/>
  <c r="P1419"/>
  <c r="N1754"/>
  <c r="P1754"/>
  <c r="N1750"/>
  <c r="P1750"/>
  <c r="N1746"/>
  <c r="P1746"/>
  <c r="N1995"/>
  <c r="P1995"/>
  <c r="N1987"/>
  <c r="P1987"/>
  <c r="P1979"/>
  <c r="P1971"/>
  <c r="P1961"/>
  <c r="P1953"/>
  <c r="P1945"/>
  <c r="P1939"/>
  <c r="P1935"/>
  <c r="P1931"/>
  <c r="L1113"/>
  <c r="P892"/>
  <c r="N892"/>
  <c r="P888"/>
  <c r="N888"/>
  <c r="P884"/>
  <c r="N884"/>
  <c r="P880"/>
  <c r="N880"/>
  <c r="P876"/>
  <c r="N876"/>
  <c r="P872"/>
  <c r="N872"/>
  <c r="P868"/>
  <c r="N868"/>
  <c r="P864"/>
  <c r="N864"/>
  <c r="P860"/>
  <c r="N860"/>
  <c r="P856"/>
  <c r="N856"/>
  <c r="P852"/>
  <c r="N852"/>
  <c r="P848"/>
  <c r="N848"/>
  <c r="P844"/>
  <c r="N844"/>
  <c r="P840"/>
  <c r="N840"/>
  <c r="P836"/>
  <c r="N836"/>
  <c r="P832"/>
  <c r="N832"/>
  <c r="P828"/>
  <c r="N828"/>
  <c r="P824"/>
  <c r="N824"/>
  <c r="P820"/>
  <c r="N820"/>
  <c r="P816"/>
  <c r="N816"/>
  <c r="P812"/>
  <c r="N812"/>
  <c r="P808"/>
  <c r="N808"/>
  <c r="P804"/>
  <c r="N804"/>
  <c r="R1237"/>
  <c r="N1237"/>
  <c r="R1233"/>
  <c r="N1233"/>
  <c r="R1229"/>
  <c r="N1229"/>
  <c r="R1225"/>
  <c r="N1225"/>
  <c r="R1221"/>
  <c r="N1221"/>
  <c r="R1217"/>
  <c r="N1217"/>
  <c r="R1213"/>
  <c r="L1213"/>
  <c r="R1209"/>
  <c r="L1209"/>
  <c r="R1205"/>
  <c r="L1205"/>
  <c r="R1201"/>
  <c r="L1201"/>
  <c r="R1197"/>
  <c r="L1197"/>
  <c r="R1193"/>
  <c r="L1193"/>
  <c r="R1189"/>
  <c r="L1189"/>
  <c r="R1185"/>
  <c r="L1185"/>
  <c r="R1181"/>
  <c r="L1181"/>
  <c r="R1177"/>
  <c r="L1177"/>
  <c r="R1173"/>
  <c r="L1173"/>
  <c r="R1169"/>
  <c r="L1169"/>
  <c r="R1165"/>
  <c r="L1165"/>
  <c r="R1161"/>
  <c r="L1161"/>
  <c r="R1157"/>
  <c r="L1157"/>
  <c r="R1153"/>
  <c r="L1153"/>
  <c r="R1149"/>
  <c r="L1149"/>
  <c r="R1145"/>
  <c r="L1145"/>
  <c r="R1141"/>
  <c r="S1141" s="1"/>
  <c r="L1141"/>
  <c r="R1137"/>
  <c r="S1137" s="1"/>
  <c r="L1137"/>
  <c r="R1133"/>
  <c r="L1133"/>
  <c r="R1129"/>
  <c r="S1129" s="1"/>
  <c r="L1129"/>
  <c r="R1125"/>
  <c r="L1125"/>
  <c r="R1121"/>
  <c r="S1121" s="1"/>
  <c r="L1121"/>
  <c r="R1117"/>
  <c r="S1117" s="1"/>
  <c r="L1117"/>
  <c r="N612"/>
  <c r="N592"/>
  <c r="L789"/>
  <c r="L757"/>
  <c r="L701"/>
  <c r="L669"/>
  <c r="L637"/>
  <c r="L605"/>
  <c r="L573"/>
  <c r="N494"/>
  <c r="J450"/>
  <c r="L690"/>
  <c r="R690"/>
  <c r="J690"/>
  <c r="L658"/>
  <c r="R658"/>
  <c r="J658"/>
  <c r="L626"/>
  <c r="R626"/>
  <c r="J626"/>
  <c r="L594"/>
  <c r="R594"/>
  <c r="J594"/>
  <c r="L562"/>
  <c r="R562"/>
  <c r="J562"/>
  <c r="L530"/>
  <c r="R530"/>
  <c r="J530"/>
  <c r="N507"/>
  <c r="N491"/>
  <c r="N475"/>
  <c r="N459"/>
  <c r="N443"/>
  <c r="N392"/>
  <c r="J322"/>
  <c r="P322"/>
  <c r="J258"/>
  <c r="P258"/>
  <c r="J194"/>
  <c r="P194"/>
  <c r="P42"/>
  <c r="N42"/>
  <c r="J409"/>
  <c r="J377"/>
  <c r="R345"/>
  <c r="N345"/>
  <c r="L313"/>
  <c r="L285"/>
  <c r="L257"/>
  <c r="L225"/>
  <c r="R181"/>
  <c r="N181"/>
  <c r="L137"/>
  <c r="L105"/>
  <c r="L49"/>
  <c r="N136"/>
  <c r="J136"/>
  <c r="P427"/>
  <c r="P411"/>
  <c r="P395"/>
  <c r="P379"/>
  <c r="P363"/>
  <c r="P347"/>
  <c r="N327"/>
  <c r="R327"/>
  <c r="N311"/>
  <c r="R311"/>
  <c r="N187"/>
  <c r="R187"/>
  <c r="N171"/>
  <c r="R171"/>
  <c r="N139"/>
  <c r="R139"/>
  <c r="N123"/>
  <c r="R123"/>
  <c r="N107"/>
  <c r="R107"/>
  <c r="N91"/>
  <c r="R91"/>
  <c r="N75"/>
  <c r="R75"/>
  <c r="N59"/>
  <c r="O59" s="1"/>
  <c r="R59"/>
  <c r="S59" s="1"/>
  <c r="N55"/>
  <c r="R55"/>
  <c r="L39"/>
  <c r="R39"/>
  <c r="P34"/>
  <c r="N34"/>
  <c r="J317"/>
  <c r="J281"/>
  <c r="J245"/>
  <c r="J213"/>
  <c r="J177"/>
  <c r="J145"/>
  <c r="J109"/>
  <c r="P1927"/>
  <c r="P1919"/>
  <c r="P1911"/>
  <c r="P1899"/>
  <c r="P1895"/>
  <c r="P1891"/>
  <c r="P1883"/>
  <c r="P1875"/>
  <c r="P1867"/>
  <c r="P1859"/>
  <c r="P1851"/>
  <c r="P1843"/>
  <c r="P1835"/>
  <c r="P1827"/>
  <c r="P1819"/>
  <c r="P1997"/>
  <c r="N1997"/>
  <c r="R1742"/>
  <c r="L1742"/>
  <c r="J1742"/>
  <c r="R1738"/>
  <c r="L1738"/>
  <c r="J1738"/>
  <c r="R1734"/>
  <c r="L1734"/>
  <c r="J1734"/>
  <c r="R1730"/>
  <c r="L1730"/>
  <c r="J1730"/>
  <c r="R1726"/>
  <c r="L1726"/>
  <c r="J1726"/>
  <c r="R1722"/>
  <c r="L1722"/>
  <c r="J1722"/>
  <c r="R1434"/>
  <c r="L1434"/>
  <c r="J1434"/>
  <c r="R1430"/>
  <c r="L1430"/>
  <c r="J1430"/>
  <c r="R1426"/>
  <c r="L1426"/>
  <c r="J1426"/>
  <c r="J1422"/>
  <c r="R1422"/>
  <c r="L1422"/>
  <c r="J1418"/>
  <c r="R1418"/>
  <c r="L1418"/>
  <c r="J1414"/>
  <c r="R1414"/>
  <c r="L1414"/>
  <c r="J1410"/>
  <c r="R1410"/>
  <c r="L1410"/>
  <c r="J1406"/>
  <c r="R1406"/>
  <c r="L1406"/>
  <c r="J1402"/>
  <c r="R1402"/>
  <c r="L1402"/>
  <c r="J1398"/>
  <c r="R1398"/>
  <c r="L1398"/>
  <c r="J1394"/>
  <c r="R1394"/>
  <c r="L1394"/>
  <c r="J1390"/>
  <c r="R1390"/>
  <c r="L1390"/>
  <c r="R1386"/>
  <c r="L1386"/>
  <c r="J1386"/>
  <c r="J1382"/>
  <c r="L1382"/>
  <c r="P1382"/>
  <c r="J1378"/>
  <c r="L1378"/>
  <c r="P1378"/>
  <c r="J1374"/>
  <c r="L1374"/>
  <c r="P1374"/>
  <c r="J1370"/>
  <c r="L1370"/>
  <c r="P1370"/>
  <c r="J1366"/>
  <c r="L1366"/>
  <c r="P1366"/>
  <c r="J1362"/>
  <c r="L1362"/>
  <c r="P1362"/>
  <c r="J1358"/>
  <c r="L1358"/>
  <c r="P1358"/>
  <c r="J1326"/>
  <c r="R1326"/>
  <c r="L1326"/>
  <c r="J1322"/>
  <c r="R1322"/>
  <c r="L1322"/>
  <c r="J1318"/>
  <c r="R1318"/>
  <c r="L1318"/>
  <c r="J1314"/>
  <c r="R1314"/>
  <c r="L1314"/>
  <c r="J1310"/>
  <c r="R1310"/>
  <c r="L1310"/>
  <c r="J1306"/>
  <c r="R1306"/>
  <c r="L1306"/>
  <c r="J1302"/>
  <c r="R1302"/>
  <c r="L1302"/>
  <c r="J1298"/>
  <c r="R1298"/>
  <c r="L1298"/>
  <c r="J1294"/>
  <c r="R1294"/>
  <c r="L1294"/>
  <c r="J1290"/>
  <c r="R1290"/>
  <c r="L1290"/>
  <c r="J1286"/>
  <c r="R1286"/>
  <c r="L1286"/>
  <c r="J1282"/>
  <c r="R1282"/>
  <c r="L1282"/>
  <c r="J1278"/>
  <c r="R1278"/>
  <c r="L1278"/>
  <c r="J1274"/>
  <c r="R1274"/>
  <c r="L1274"/>
  <c r="J1270"/>
  <c r="R1270"/>
  <c r="L1270"/>
  <c r="J1266"/>
  <c r="R1266"/>
  <c r="L1266"/>
  <c r="J1262"/>
  <c r="R1262"/>
  <c r="L1262"/>
  <c r="J1258"/>
  <c r="R1258"/>
  <c r="L1258"/>
  <c r="J1254"/>
  <c r="R1254"/>
  <c r="L1254"/>
  <c r="J1250"/>
  <c r="R1250"/>
  <c r="L1250"/>
  <c r="J1246"/>
  <c r="R1246"/>
  <c r="L1246"/>
  <c r="J1242"/>
  <c r="R1242"/>
  <c r="L1242"/>
  <c r="J1238"/>
  <c r="R1238"/>
  <c r="L1238"/>
  <c r="J1234"/>
  <c r="R1234"/>
  <c r="L1234"/>
  <c r="J1230"/>
  <c r="R1230"/>
  <c r="L1230"/>
  <c r="J1226"/>
  <c r="R1226"/>
  <c r="L1226"/>
  <c r="J1222"/>
  <c r="R1222"/>
  <c r="L1222"/>
  <c r="J1218"/>
  <c r="R1218"/>
  <c r="L1218"/>
  <c r="J1214"/>
  <c r="R1214"/>
  <c r="L1214"/>
  <c r="J1210"/>
  <c r="R1210"/>
  <c r="L1210"/>
  <c r="J1206"/>
  <c r="R1206"/>
  <c r="L1206"/>
  <c r="J1202"/>
  <c r="R1202"/>
  <c r="L1202"/>
  <c r="J1198"/>
  <c r="R1198"/>
  <c r="L1198"/>
  <c r="J1194"/>
  <c r="R1194"/>
  <c r="L1194"/>
  <c r="J1190"/>
  <c r="R1190"/>
  <c r="L1190"/>
  <c r="J1186"/>
  <c r="R1186"/>
  <c r="L1186"/>
  <c r="J1182"/>
  <c r="R1182"/>
  <c r="L1182"/>
  <c r="J1178"/>
  <c r="R1178"/>
  <c r="L1178"/>
  <c r="J1174"/>
  <c r="R1174"/>
  <c r="L1174"/>
  <c r="J1170"/>
  <c r="R1170"/>
  <c r="L1170"/>
  <c r="J1166"/>
  <c r="R1166"/>
  <c r="L1166"/>
  <c r="J1162"/>
  <c r="R1162"/>
  <c r="L1162"/>
  <c r="J1158"/>
  <c r="R1158"/>
  <c r="L1158"/>
  <c r="J1154"/>
  <c r="R1154"/>
  <c r="L1154"/>
  <c r="J1150"/>
  <c r="R1150"/>
  <c r="L1150"/>
  <c r="J1146"/>
  <c r="R1146"/>
  <c r="L1146"/>
  <c r="J1142"/>
  <c r="R1142"/>
  <c r="L1142"/>
  <c r="J1138"/>
  <c r="R1138"/>
  <c r="L1138"/>
  <c r="J1134"/>
  <c r="R1134"/>
  <c r="L1134"/>
  <c r="J1130"/>
  <c r="R1130"/>
  <c r="L1130"/>
  <c r="J1126"/>
  <c r="R1126"/>
  <c r="L1126"/>
  <c r="J1122"/>
  <c r="R1122"/>
  <c r="L1122"/>
  <c r="J1118"/>
  <c r="R1118"/>
  <c r="L1118"/>
  <c r="J1114"/>
  <c r="R1114"/>
  <c r="L1114"/>
  <c r="J1110"/>
  <c r="R1110"/>
  <c r="L1110"/>
  <c r="J1106"/>
  <c r="R1106"/>
  <c r="L1106"/>
  <c r="J1102"/>
  <c r="R1102"/>
  <c r="L1102"/>
  <c r="J1098"/>
  <c r="R1098"/>
  <c r="L1098"/>
  <c r="J1094"/>
  <c r="R1094"/>
  <c r="L1094"/>
  <c r="J1090"/>
  <c r="R1090"/>
  <c r="L1090"/>
  <c r="J1086"/>
  <c r="R1086"/>
  <c r="L1086"/>
  <c r="J1082"/>
  <c r="R1082"/>
  <c r="L1082"/>
  <c r="J1078"/>
  <c r="R1078"/>
  <c r="L1078"/>
  <c r="J1074"/>
  <c r="R1074"/>
  <c r="L1074"/>
  <c r="J1070"/>
  <c r="R1070"/>
  <c r="L1070"/>
  <c r="J1066"/>
  <c r="R1066"/>
  <c r="L1066"/>
  <c r="J1058"/>
  <c r="R1058"/>
  <c r="L1058"/>
  <c r="J1054"/>
  <c r="R1054"/>
  <c r="L1054"/>
  <c r="J1050"/>
  <c r="R1050"/>
  <c r="L1050"/>
  <c r="J1046"/>
  <c r="R1046"/>
  <c r="L1046"/>
  <c r="J1042"/>
  <c r="R1042"/>
  <c r="L1042"/>
  <c r="J1038"/>
  <c r="R1038"/>
  <c r="L1038"/>
  <c r="J1034"/>
  <c r="R1034"/>
  <c r="L1034"/>
  <c r="J1030"/>
  <c r="R1030"/>
  <c r="L1030"/>
  <c r="J1026"/>
  <c r="R1026"/>
  <c r="L1026"/>
  <c r="J1022"/>
  <c r="R1022"/>
  <c r="L1022"/>
  <c r="J1018"/>
  <c r="R1018"/>
  <c r="L1018"/>
  <c r="J1014"/>
  <c r="R1014"/>
  <c r="L1014"/>
  <c r="J1010"/>
  <c r="R1010"/>
  <c r="L1010"/>
  <c r="J1006"/>
  <c r="R1006"/>
  <c r="L1006"/>
  <c r="J1002"/>
  <c r="R1002"/>
  <c r="L1002"/>
  <c r="J998"/>
  <c r="R998"/>
  <c r="L998"/>
  <c r="J994"/>
  <c r="R994"/>
  <c r="L994"/>
  <c r="J990"/>
  <c r="R990"/>
  <c r="L990"/>
  <c r="J986"/>
  <c r="R986"/>
  <c r="L986"/>
  <c r="J982"/>
  <c r="R982"/>
  <c r="L982"/>
  <c r="J978"/>
  <c r="R978"/>
  <c r="L978"/>
  <c r="J974"/>
  <c r="R974"/>
  <c r="L974"/>
  <c r="L1989"/>
  <c r="R1989"/>
  <c r="J1989"/>
  <c r="L1981"/>
  <c r="J1981"/>
  <c r="N1981"/>
  <c r="L1973"/>
  <c r="J1973"/>
  <c r="N1973"/>
  <c r="L1965"/>
  <c r="J1965"/>
  <c r="N1965"/>
  <c r="L1959"/>
  <c r="J1959"/>
  <c r="N1959"/>
  <c r="L1951"/>
  <c r="J1951"/>
  <c r="N1951"/>
  <c r="L1941"/>
  <c r="J1941"/>
  <c r="N1941"/>
  <c r="R2000"/>
  <c r="L2000"/>
  <c r="J2000"/>
  <c r="R1996"/>
  <c r="L1996"/>
  <c r="J1996"/>
  <c r="R1992"/>
  <c r="L1992"/>
  <c r="J1992"/>
  <c r="R1988"/>
  <c r="L1988"/>
  <c r="J1988"/>
  <c r="R1984"/>
  <c r="L1984"/>
  <c r="J1984"/>
  <c r="R1980"/>
  <c r="L1980"/>
  <c r="J1980"/>
  <c r="R1976"/>
  <c r="L1976"/>
  <c r="J1976"/>
  <c r="R1972"/>
  <c r="L1972"/>
  <c r="J1972"/>
  <c r="R1968"/>
  <c r="L1968"/>
  <c r="J1968"/>
  <c r="R1964"/>
  <c r="L1964"/>
  <c r="J1964"/>
  <c r="R1960"/>
  <c r="L1960"/>
  <c r="J1960"/>
  <c r="R1956"/>
  <c r="L1956"/>
  <c r="J1956"/>
  <c r="R1952"/>
  <c r="L1952"/>
  <c r="J1952"/>
  <c r="R1948"/>
  <c r="L1948"/>
  <c r="J1948"/>
  <c r="R1944"/>
  <c r="L1944"/>
  <c r="J1944"/>
  <c r="R1940"/>
  <c r="L1940"/>
  <c r="J1940"/>
  <c r="R1936"/>
  <c r="L1936"/>
  <c r="J1936"/>
  <c r="R1932"/>
  <c r="L1932"/>
  <c r="J1932"/>
  <c r="R1928"/>
  <c r="L1928"/>
  <c r="J1928"/>
  <c r="R1924"/>
  <c r="L1924"/>
  <c r="J1924"/>
  <c r="R1920"/>
  <c r="L1920"/>
  <c r="J1920"/>
  <c r="R1916"/>
  <c r="L1916"/>
  <c r="J1916"/>
  <c r="R1912"/>
  <c r="L1912"/>
  <c r="J1912"/>
  <c r="R1908"/>
  <c r="L1908"/>
  <c r="J1908"/>
  <c r="R1904"/>
  <c r="L1904"/>
  <c r="J1904"/>
  <c r="R1900"/>
  <c r="L1900"/>
  <c r="J1900"/>
  <c r="R1896"/>
  <c r="L1896"/>
  <c r="J1896"/>
  <c r="R1892"/>
  <c r="L1892"/>
  <c r="J1892"/>
  <c r="R1888"/>
  <c r="L1888"/>
  <c r="J1888"/>
  <c r="R1884"/>
  <c r="L1884"/>
  <c r="J1884"/>
  <c r="R1880"/>
  <c r="L1880"/>
  <c r="J1880"/>
  <c r="R1876"/>
  <c r="L1876"/>
  <c r="J1876"/>
  <c r="R1872"/>
  <c r="L1872"/>
  <c r="J1872"/>
  <c r="R1868"/>
  <c r="L1868"/>
  <c r="J1868"/>
  <c r="R1864"/>
  <c r="L1864"/>
  <c r="J1864"/>
  <c r="R1860"/>
  <c r="L1860"/>
  <c r="J1860"/>
  <c r="R1856"/>
  <c r="L1856"/>
  <c r="J1856"/>
  <c r="R1852"/>
  <c r="L1852"/>
  <c r="J1852"/>
  <c r="R1848"/>
  <c r="L1848"/>
  <c r="J1848"/>
  <c r="R1844"/>
  <c r="L1844"/>
  <c r="J1844"/>
  <c r="R1840"/>
  <c r="L1840"/>
  <c r="J1840"/>
  <c r="P1923"/>
  <c r="P1915"/>
  <c r="P1907"/>
  <c r="P1903"/>
  <c r="P1887"/>
  <c r="P1879"/>
  <c r="P1871"/>
  <c r="P1863"/>
  <c r="P1855"/>
  <c r="P1847"/>
  <c r="P1839"/>
  <c r="P1831"/>
  <c r="P1823"/>
  <c r="P1815"/>
  <c r="R1718"/>
  <c r="L1718"/>
  <c r="J1718"/>
  <c r="R1714"/>
  <c r="L1714"/>
  <c r="J1714"/>
  <c r="R1710"/>
  <c r="L1710"/>
  <c r="J1710"/>
  <c r="R1706"/>
  <c r="L1706"/>
  <c r="J1706"/>
  <c r="R1702"/>
  <c r="L1702"/>
  <c r="J1702"/>
  <c r="R1698"/>
  <c r="L1698"/>
  <c r="J1698"/>
  <c r="R1694"/>
  <c r="L1694"/>
  <c r="J1694"/>
  <c r="R1690"/>
  <c r="L1690"/>
  <c r="J1690"/>
  <c r="R1686"/>
  <c r="L1686"/>
  <c r="J1686"/>
  <c r="R1682"/>
  <c r="L1682"/>
  <c r="J1682"/>
  <c r="R1678"/>
  <c r="L1678"/>
  <c r="J1678"/>
  <c r="R1674"/>
  <c r="L1674"/>
  <c r="J1674"/>
  <c r="R1670"/>
  <c r="L1670"/>
  <c r="J1670"/>
  <c r="R1666"/>
  <c r="L1666"/>
  <c r="J1666"/>
  <c r="R1662"/>
  <c r="L1662"/>
  <c r="J1662"/>
  <c r="R1658"/>
  <c r="L1658"/>
  <c r="J1658"/>
  <c r="R1654"/>
  <c r="L1654"/>
  <c r="J1654"/>
  <c r="J1650"/>
  <c r="R1650"/>
  <c r="L1650"/>
  <c r="J1646"/>
  <c r="R1646"/>
  <c r="L1646"/>
  <c r="J1642"/>
  <c r="R1642"/>
  <c r="L1642"/>
  <c r="J1638"/>
  <c r="R1638"/>
  <c r="L1638"/>
  <c r="J1634"/>
  <c r="R1634"/>
  <c r="L1634"/>
  <c r="J1630"/>
  <c r="R1630"/>
  <c r="L1630"/>
  <c r="J1626"/>
  <c r="R1626"/>
  <c r="L1626"/>
  <c r="J1622"/>
  <c r="R1622"/>
  <c r="L1622"/>
  <c r="J1618"/>
  <c r="R1618"/>
  <c r="L1618"/>
  <c r="J1614"/>
  <c r="R1614"/>
  <c r="L1614"/>
  <c r="J1610"/>
  <c r="R1610"/>
  <c r="L1610"/>
  <c r="J1606"/>
  <c r="R1606"/>
  <c r="L1606"/>
  <c r="J1602"/>
  <c r="R1602"/>
  <c r="L1602"/>
  <c r="J1598"/>
  <c r="R1598"/>
  <c r="L1598"/>
  <c r="J1594"/>
  <c r="R1594"/>
  <c r="L1594"/>
  <c r="J1590"/>
  <c r="R1590"/>
  <c r="L1590"/>
  <c r="J1586"/>
  <c r="R1586"/>
  <c r="L1586"/>
  <c r="J1582"/>
  <c r="R1582"/>
  <c r="L1582"/>
  <c r="J1578"/>
  <c r="R1578"/>
  <c r="L1578"/>
  <c r="J1574"/>
  <c r="R1574"/>
  <c r="L1574"/>
  <c r="J1570"/>
  <c r="R1570"/>
  <c r="L1570"/>
  <c r="J1566"/>
  <c r="R1566"/>
  <c r="L1566"/>
  <c r="J1562"/>
  <c r="R1562"/>
  <c r="L1562"/>
  <c r="J1558"/>
  <c r="R1558"/>
  <c r="L1558"/>
  <c r="J1554"/>
  <c r="R1554"/>
  <c r="L1554"/>
  <c r="J1550"/>
  <c r="R1550"/>
  <c r="L1550"/>
  <c r="J1546"/>
  <c r="R1546"/>
  <c r="L1546"/>
  <c r="J1542"/>
  <c r="R1542"/>
  <c r="L1542"/>
  <c r="R1538"/>
  <c r="L1538"/>
  <c r="J1538"/>
  <c r="J1534"/>
  <c r="R1534"/>
  <c r="L1534"/>
  <c r="J1530"/>
  <c r="R1530"/>
  <c r="L1530"/>
  <c r="J1526"/>
  <c r="R1526"/>
  <c r="L1526"/>
  <c r="J1522"/>
  <c r="R1522"/>
  <c r="L1522"/>
  <c r="J1518"/>
  <c r="R1518"/>
  <c r="L1518"/>
  <c r="J1514"/>
  <c r="R1514"/>
  <c r="L1514"/>
  <c r="J1510"/>
  <c r="R1510"/>
  <c r="L1510"/>
  <c r="J1506"/>
  <c r="R1506"/>
  <c r="L1506"/>
  <c r="J1502"/>
  <c r="R1502"/>
  <c r="L1502"/>
  <c r="R1498"/>
  <c r="L1498"/>
  <c r="J1498"/>
  <c r="J1494"/>
  <c r="R1494"/>
  <c r="L1494"/>
  <c r="J1490"/>
  <c r="R1490"/>
  <c r="L1490"/>
  <c r="J1486"/>
  <c r="R1486"/>
  <c r="L1486"/>
  <c r="J1482"/>
  <c r="R1482"/>
  <c r="L1482"/>
  <c r="R1478"/>
  <c r="L1478"/>
  <c r="J1478"/>
  <c r="J1474"/>
  <c r="R1474"/>
  <c r="L1474"/>
  <c r="J1470"/>
  <c r="R1470"/>
  <c r="L1470"/>
  <c r="J1466"/>
  <c r="R1466"/>
  <c r="L1466"/>
  <c r="R1462"/>
  <c r="L1462"/>
  <c r="J1462"/>
  <c r="R1458"/>
  <c r="L1458"/>
  <c r="J1458"/>
  <c r="R1454"/>
  <c r="L1454"/>
  <c r="J1454"/>
  <c r="J1450"/>
  <c r="R1450"/>
  <c r="L1450"/>
  <c r="J1446"/>
  <c r="R1446"/>
  <c r="L1446"/>
  <c r="J1442"/>
  <c r="R1442"/>
  <c r="L1442"/>
  <c r="R1438"/>
  <c r="L1438"/>
  <c r="J1438"/>
  <c r="J1354"/>
  <c r="R1354"/>
  <c r="L1354"/>
  <c r="J1350"/>
  <c r="R1350"/>
  <c r="L1350"/>
  <c r="J1346"/>
  <c r="R1346"/>
  <c r="L1346"/>
  <c r="J1342"/>
  <c r="L1342"/>
  <c r="P1342"/>
  <c r="J1338"/>
  <c r="L1338"/>
  <c r="P1338"/>
  <c r="J1334"/>
  <c r="R1334"/>
  <c r="L1334"/>
  <c r="J1330"/>
  <c r="R1330"/>
  <c r="L1330"/>
  <c r="J1062"/>
  <c r="R1062"/>
  <c r="L1062"/>
  <c r="Q496"/>
  <c r="I790"/>
  <c r="I588"/>
  <c r="I516"/>
  <c r="I508"/>
  <c r="I500"/>
  <c r="I492"/>
  <c r="I484"/>
  <c r="I476"/>
  <c r="I468"/>
  <c r="I460"/>
  <c r="I452"/>
  <c r="I444"/>
  <c r="I436"/>
  <c r="I428"/>
  <c r="I420"/>
  <c r="I412"/>
  <c r="I404"/>
  <c r="I396"/>
  <c r="I380"/>
  <c r="I372"/>
  <c r="I148"/>
  <c r="I140"/>
  <c r="I132"/>
  <c r="I124"/>
  <c r="I116"/>
  <c r="I32"/>
  <c r="I20"/>
  <c r="I303"/>
  <c r="I295"/>
  <c r="I287"/>
  <c r="I279"/>
  <c r="I271"/>
  <c r="I263"/>
  <c r="I247"/>
  <c r="I239"/>
  <c r="I219"/>
  <c r="I203"/>
  <c r="I85"/>
  <c r="I77"/>
  <c r="I69"/>
  <c r="R1251"/>
  <c r="R1247"/>
  <c r="R1243"/>
  <c r="R1239"/>
  <c r="J1999"/>
  <c r="R1999"/>
  <c r="L1999"/>
  <c r="J1991"/>
  <c r="R1991"/>
  <c r="L1991"/>
  <c r="J1983"/>
  <c r="R1983"/>
  <c r="L1983"/>
  <c r="N1975"/>
  <c r="J1975"/>
  <c r="L1975"/>
  <c r="N1967"/>
  <c r="J1967"/>
  <c r="L1967"/>
  <c r="N1957"/>
  <c r="J1957"/>
  <c r="L1957"/>
  <c r="N1949"/>
  <c r="J1949"/>
  <c r="L1949"/>
  <c r="N1943"/>
  <c r="J1943"/>
  <c r="L1943"/>
  <c r="N1937"/>
  <c r="J1937"/>
  <c r="L1937"/>
  <c r="N1933"/>
  <c r="J1933"/>
  <c r="L1933"/>
  <c r="N1929"/>
  <c r="J1929"/>
  <c r="L1929"/>
  <c r="N1925"/>
  <c r="J1925"/>
  <c r="L1925"/>
  <c r="N1921"/>
  <c r="J1921"/>
  <c r="L1921"/>
  <c r="N1917"/>
  <c r="J1917"/>
  <c r="L1917"/>
  <c r="N1913"/>
  <c r="J1913"/>
  <c r="L1913"/>
  <c r="N1909"/>
  <c r="J1909"/>
  <c r="L1909"/>
  <c r="N1905"/>
  <c r="J1905"/>
  <c r="L1905"/>
  <c r="N1901"/>
  <c r="J1901"/>
  <c r="L1901"/>
  <c r="N1897"/>
  <c r="J1897"/>
  <c r="L1897"/>
  <c r="N1893"/>
  <c r="J1893"/>
  <c r="L1893"/>
  <c r="N1889"/>
  <c r="J1889"/>
  <c r="L1889"/>
  <c r="N1885"/>
  <c r="J1885"/>
  <c r="L1885"/>
  <c r="N1881"/>
  <c r="J1881"/>
  <c r="L1881"/>
  <c r="N1877"/>
  <c r="J1877"/>
  <c r="L1877"/>
  <c r="N1873"/>
  <c r="J1873"/>
  <c r="L1873"/>
  <c r="N1869"/>
  <c r="J1869"/>
  <c r="L1869"/>
  <c r="N1865"/>
  <c r="J1865"/>
  <c r="L1865"/>
  <c r="N1861"/>
  <c r="J1861"/>
  <c r="L1861"/>
  <c r="N1857"/>
  <c r="J1857"/>
  <c r="L1857"/>
  <c r="N1853"/>
  <c r="J1853"/>
  <c r="L1853"/>
  <c r="N1849"/>
  <c r="J1849"/>
  <c r="L1849"/>
  <c r="N1845"/>
  <c r="J1845"/>
  <c r="L1845"/>
  <c r="N1841"/>
  <c r="J1841"/>
  <c r="L1841"/>
  <c r="N1837"/>
  <c r="J1837"/>
  <c r="L1837"/>
  <c r="N1833"/>
  <c r="J1833"/>
  <c r="L1833"/>
  <c r="N1829"/>
  <c r="J1829"/>
  <c r="L1829"/>
  <c r="N1825"/>
  <c r="J1825"/>
  <c r="L1825"/>
  <c r="N1821"/>
  <c r="J1821"/>
  <c r="L1821"/>
  <c r="N1817"/>
  <c r="J1817"/>
  <c r="L1817"/>
  <c r="J2001"/>
  <c r="R2001"/>
  <c r="L2001"/>
  <c r="J1993"/>
  <c r="R1993"/>
  <c r="L1993"/>
  <c r="J1985"/>
  <c r="R1985"/>
  <c r="L1985"/>
  <c r="N1977"/>
  <c r="J1977"/>
  <c r="L1977"/>
  <c r="N1969"/>
  <c r="J1969"/>
  <c r="L1969"/>
  <c r="N1963"/>
  <c r="J1963"/>
  <c r="L1963"/>
  <c r="N1955"/>
  <c r="J1955"/>
  <c r="L1955"/>
  <c r="N1947"/>
  <c r="J1947"/>
  <c r="L1947"/>
  <c r="J2002"/>
  <c r="L2002"/>
  <c r="J1998"/>
  <c r="L1998"/>
  <c r="J1994"/>
  <c r="L1994"/>
  <c r="J1990"/>
  <c r="L1990"/>
  <c r="J1986"/>
  <c r="L1986"/>
  <c r="J1982"/>
  <c r="L1982"/>
  <c r="J1978"/>
  <c r="L1978"/>
  <c r="J1974"/>
  <c r="L1974"/>
  <c r="J1970"/>
  <c r="L1970"/>
  <c r="J1966"/>
  <c r="L1966"/>
  <c r="J1962"/>
  <c r="L1962"/>
  <c r="J1958"/>
  <c r="L1958"/>
  <c r="J1954"/>
  <c r="L1954"/>
  <c r="J1950"/>
  <c r="L1950"/>
  <c r="J1946"/>
  <c r="L1946"/>
  <c r="J1942"/>
  <c r="L1942"/>
  <c r="J1938"/>
  <c r="L1938"/>
  <c r="J1934"/>
  <c r="L1934"/>
  <c r="J1930"/>
  <c r="L1930"/>
  <c r="J1926"/>
  <c r="L1926"/>
  <c r="J1922"/>
  <c r="L1922"/>
  <c r="J1918"/>
  <c r="L1918"/>
  <c r="J1914"/>
  <c r="L1914"/>
  <c r="J1910"/>
  <c r="L1910"/>
  <c r="J1906"/>
  <c r="L1906"/>
  <c r="J1902"/>
  <c r="L1902"/>
  <c r="J1898"/>
  <c r="L1898"/>
  <c r="J1894"/>
  <c r="L1894"/>
  <c r="J1890"/>
  <c r="L1890"/>
  <c r="J1886"/>
  <c r="L1886"/>
  <c r="J1882"/>
  <c r="L1882"/>
  <c r="J1878"/>
  <c r="L1878"/>
  <c r="J1874"/>
  <c r="L1874"/>
  <c r="J1870"/>
  <c r="L1870"/>
  <c r="J1866"/>
  <c r="L1866"/>
  <c r="J1862"/>
  <c r="L1862"/>
  <c r="J1858"/>
  <c r="L1858"/>
  <c r="J1854"/>
  <c r="L1854"/>
  <c r="J1850"/>
  <c r="L1850"/>
  <c r="J1846"/>
  <c r="L1846"/>
  <c r="J1842"/>
  <c r="L1842"/>
  <c r="J1838"/>
  <c r="L1838"/>
  <c r="J1834"/>
  <c r="L1834"/>
  <c r="J1830"/>
  <c r="L1830"/>
  <c r="J1826"/>
  <c r="L1826"/>
  <c r="N1811"/>
  <c r="J1811"/>
  <c r="L1811"/>
  <c r="N1807"/>
  <c r="J1807"/>
  <c r="L1807"/>
  <c r="N1803"/>
  <c r="J1803"/>
  <c r="L1803"/>
  <c r="N1799"/>
  <c r="J1799"/>
  <c r="L1799"/>
  <c r="N1795"/>
  <c r="J1795"/>
  <c r="L1795"/>
  <c r="N1791"/>
  <c r="J1791"/>
  <c r="L1791"/>
  <c r="N1787"/>
  <c r="J1787"/>
  <c r="L1787"/>
  <c r="N1783"/>
  <c r="J1783"/>
  <c r="L1783"/>
  <c r="N1779"/>
  <c r="J1779"/>
  <c r="L1779"/>
  <c r="N1775"/>
  <c r="J1775"/>
  <c r="L1775"/>
  <c r="N1771"/>
  <c r="J1771"/>
  <c r="L1771"/>
  <c r="N1767"/>
  <c r="J1767"/>
  <c r="L1767"/>
  <c r="N1763"/>
  <c r="J1763"/>
  <c r="L1763"/>
  <c r="N1759"/>
  <c r="J1759"/>
  <c r="L1759"/>
  <c r="N1755"/>
  <c r="J1755"/>
  <c r="L1755"/>
  <c r="N1751"/>
  <c r="J1751"/>
  <c r="L1751"/>
  <c r="N1747"/>
  <c r="J1747"/>
  <c r="L1747"/>
  <c r="N1743"/>
  <c r="J1743"/>
  <c r="L1743"/>
  <c r="N1739"/>
  <c r="J1739"/>
  <c r="L1739"/>
  <c r="N1735"/>
  <c r="J1735"/>
  <c r="L1735"/>
  <c r="N1731"/>
  <c r="J1731"/>
  <c r="L1731"/>
  <c r="N1727"/>
  <c r="J1727"/>
  <c r="L1727"/>
  <c r="N1723"/>
  <c r="J1723"/>
  <c r="L1723"/>
  <c r="N1719"/>
  <c r="J1719"/>
  <c r="L1719"/>
  <c r="N1715"/>
  <c r="J1715"/>
  <c r="L1715"/>
  <c r="N1711"/>
  <c r="J1711"/>
  <c r="L1711"/>
  <c r="N1707"/>
  <c r="J1707"/>
  <c r="L1707"/>
  <c r="N1703"/>
  <c r="J1703"/>
  <c r="L1703"/>
  <c r="N1699"/>
  <c r="J1699"/>
  <c r="L1699"/>
  <c r="N1695"/>
  <c r="J1695"/>
  <c r="L1695"/>
  <c r="N1691"/>
  <c r="J1691"/>
  <c r="L1691"/>
  <c r="N1687"/>
  <c r="J1687"/>
  <c r="L1687"/>
  <c r="N1683"/>
  <c r="J1683"/>
  <c r="L1683"/>
  <c r="N1679"/>
  <c r="J1679"/>
  <c r="L1679"/>
  <c r="N1675"/>
  <c r="J1675"/>
  <c r="L1675"/>
  <c r="N1671"/>
  <c r="J1671"/>
  <c r="L1671"/>
  <c r="N1667"/>
  <c r="J1667"/>
  <c r="L1667"/>
  <c r="N1663"/>
  <c r="J1663"/>
  <c r="L1663"/>
  <c r="N1659"/>
  <c r="J1659"/>
  <c r="L1659"/>
  <c r="N1655"/>
  <c r="J1655"/>
  <c r="L1655"/>
  <c r="N1651"/>
  <c r="J1651"/>
  <c r="L1651"/>
  <c r="N1647"/>
  <c r="J1647"/>
  <c r="L1647"/>
  <c r="N1643"/>
  <c r="J1643"/>
  <c r="L1643"/>
  <c r="N1639"/>
  <c r="J1639"/>
  <c r="L1639"/>
  <c r="N1635"/>
  <c r="J1635"/>
  <c r="L1635"/>
  <c r="N1631"/>
  <c r="J1631"/>
  <c r="L1631"/>
  <c r="N1627"/>
  <c r="J1627"/>
  <c r="L1627"/>
  <c r="N1623"/>
  <c r="J1623"/>
  <c r="L1623"/>
  <c r="N1619"/>
  <c r="J1619"/>
  <c r="L1619"/>
  <c r="N1615"/>
  <c r="J1615"/>
  <c r="L1615"/>
  <c r="N1611"/>
  <c r="J1611"/>
  <c r="L1611"/>
  <c r="N1607"/>
  <c r="J1607"/>
  <c r="L1607"/>
  <c r="N1603"/>
  <c r="J1603"/>
  <c r="L1603"/>
  <c r="N1599"/>
  <c r="J1599"/>
  <c r="L1599"/>
  <c r="N1595"/>
  <c r="J1595"/>
  <c r="L1595"/>
  <c r="N1591"/>
  <c r="J1591"/>
  <c r="L1591"/>
  <c r="N1587"/>
  <c r="J1587"/>
  <c r="L1587"/>
  <c r="N1583"/>
  <c r="J1583"/>
  <c r="L1583"/>
  <c r="J1579"/>
  <c r="R1579"/>
  <c r="L1579"/>
  <c r="J1575"/>
  <c r="R1575"/>
  <c r="L1575"/>
  <c r="J1571"/>
  <c r="R1571"/>
  <c r="L1571"/>
  <c r="J1567"/>
  <c r="R1567"/>
  <c r="L1567"/>
  <c r="J1563"/>
  <c r="R1563"/>
  <c r="L1563"/>
  <c r="J1559"/>
  <c r="R1559"/>
  <c r="L1559"/>
  <c r="J1555"/>
  <c r="R1555"/>
  <c r="L1555"/>
  <c r="J1551"/>
  <c r="R1551"/>
  <c r="L1551"/>
  <c r="J1547"/>
  <c r="R1547"/>
  <c r="L1547"/>
  <c r="J1543"/>
  <c r="R1543"/>
  <c r="L1543"/>
  <c r="J1539"/>
  <c r="R1539"/>
  <c r="L1539"/>
  <c r="J1535"/>
  <c r="R1535"/>
  <c r="L1535"/>
  <c r="J1531"/>
  <c r="R1531"/>
  <c r="L1531"/>
  <c r="J1527"/>
  <c r="R1527"/>
  <c r="L1527"/>
  <c r="J1523"/>
  <c r="R1523"/>
  <c r="L1523"/>
  <c r="J1519"/>
  <c r="R1519"/>
  <c r="L1519"/>
  <c r="J1515"/>
  <c r="R1515"/>
  <c r="L1515"/>
  <c r="J1511"/>
  <c r="R1511"/>
  <c r="L1511"/>
  <c r="J1507"/>
  <c r="R1507"/>
  <c r="L1507"/>
  <c r="J1503"/>
  <c r="R1503"/>
  <c r="L1503"/>
  <c r="J1499"/>
  <c r="R1499"/>
  <c r="L1499"/>
  <c r="J1495"/>
  <c r="R1495"/>
  <c r="L1495"/>
  <c r="J1491"/>
  <c r="R1491"/>
  <c r="L1491"/>
  <c r="J1487"/>
  <c r="R1487"/>
  <c r="L1487"/>
  <c r="J1483"/>
  <c r="R1483"/>
  <c r="L1483"/>
  <c r="J1479"/>
  <c r="R1479"/>
  <c r="L1479"/>
  <c r="J1475"/>
  <c r="R1475"/>
  <c r="L1475"/>
  <c r="J1471"/>
  <c r="R1471"/>
  <c r="L1471"/>
  <c r="J1467"/>
  <c r="R1467"/>
  <c r="L1467"/>
  <c r="J1463"/>
  <c r="R1463"/>
  <c r="L1463"/>
  <c r="J1459"/>
  <c r="R1459"/>
  <c r="L1459"/>
  <c r="J1455"/>
  <c r="R1455"/>
  <c r="L1455"/>
  <c r="J1451"/>
  <c r="R1451"/>
  <c r="L1451"/>
  <c r="J1447"/>
  <c r="R1447"/>
  <c r="L1447"/>
  <c r="J1443"/>
  <c r="R1443"/>
  <c r="L1443"/>
  <c r="J1439"/>
  <c r="R1439"/>
  <c r="L1439"/>
  <c r="J1435"/>
  <c r="R1435"/>
  <c r="L1435"/>
  <c r="J1431"/>
  <c r="R1431"/>
  <c r="L1431"/>
  <c r="J1427"/>
  <c r="R1427"/>
  <c r="L1427"/>
  <c r="J1423"/>
  <c r="R1423"/>
  <c r="L1423"/>
  <c r="J1419"/>
  <c r="R1419"/>
  <c r="L1419"/>
  <c r="J1415"/>
  <c r="R1415"/>
  <c r="L1415"/>
  <c r="J1411"/>
  <c r="R1411"/>
  <c r="L1411"/>
  <c r="J1407"/>
  <c r="R1407"/>
  <c r="L1407"/>
  <c r="J1403"/>
  <c r="R1403"/>
  <c r="L1403"/>
  <c r="J1399"/>
  <c r="R1399"/>
  <c r="L1399"/>
  <c r="J1395"/>
  <c r="R1395"/>
  <c r="L1395"/>
  <c r="J1391"/>
  <c r="R1391"/>
  <c r="L1391"/>
  <c r="J1387"/>
  <c r="R1387"/>
  <c r="L1387"/>
  <c r="J1383"/>
  <c r="R1383"/>
  <c r="L1383"/>
  <c r="J1379"/>
  <c r="R1379"/>
  <c r="L1379"/>
  <c r="J1375"/>
  <c r="R1375"/>
  <c r="L1375"/>
  <c r="J1371"/>
  <c r="R1371"/>
  <c r="L1371"/>
  <c r="J1367"/>
  <c r="R1367"/>
  <c r="L1367"/>
  <c r="J1363"/>
  <c r="R1363"/>
  <c r="L1363"/>
  <c r="J1359"/>
  <c r="L1359"/>
  <c r="J1355"/>
  <c r="L1355"/>
  <c r="J1351"/>
  <c r="L1351"/>
  <c r="J1347"/>
  <c r="L1347"/>
  <c r="J1343"/>
  <c r="L1343"/>
  <c r="J1339"/>
  <c r="L1339"/>
  <c r="J1335"/>
  <c r="L1335"/>
  <c r="J1331"/>
  <c r="L1331"/>
  <c r="J1327"/>
  <c r="L1327"/>
  <c r="J1323"/>
  <c r="L1323"/>
  <c r="J1319"/>
  <c r="L1319"/>
  <c r="J1315"/>
  <c r="L1315"/>
  <c r="J1311"/>
  <c r="P1311"/>
  <c r="L1311"/>
  <c r="J1307"/>
  <c r="P1307"/>
  <c r="L1307"/>
  <c r="J1303"/>
  <c r="P1303"/>
  <c r="L1303"/>
  <c r="J1299"/>
  <c r="P1299"/>
  <c r="L1299"/>
  <c r="J1295"/>
  <c r="P1295"/>
  <c r="L1295"/>
  <c r="J1291"/>
  <c r="P1291"/>
  <c r="L1291"/>
  <c r="J1287"/>
  <c r="P1287"/>
  <c r="L1287"/>
  <c r="J1283"/>
  <c r="P1283"/>
  <c r="L1283"/>
  <c r="J1279"/>
  <c r="P1279"/>
  <c r="L1279"/>
  <c r="J1275"/>
  <c r="P1275"/>
  <c r="L1275"/>
  <c r="J1271"/>
  <c r="P1271"/>
  <c r="L1271"/>
  <c r="J1267"/>
  <c r="P1267"/>
  <c r="L1267"/>
  <c r="J1263"/>
  <c r="P1263"/>
  <c r="L1263"/>
  <c r="J1259"/>
  <c r="P1259"/>
  <c r="L1259"/>
  <c r="J1255"/>
  <c r="P1255"/>
  <c r="L1255"/>
  <c r="J1822"/>
  <c r="L1822"/>
  <c r="J1818"/>
  <c r="L1818"/>
  <c r="J1814"/>
  <c r="L1814"/>
  <c r="J1810"/>
  <c r="L1810"/>
  <c r="J1806"/>
  <c r="L1806"/>
  <c r="J1802"/>
  <c r="L1802"/>
  <c r="J1798"/>
  <c r="L1798"/>
  <c r="J1794"/>
  <c r="L1794"/>
  <c r="J1790"/>
  <c r="L1790"/>
  <c r="J1786"/>
  <c r="L1786"/>
  <c r="J1782"/>
  <c r="L1782"/>
  <c r="J1778"/>
  <c r="L1778"/>
  <c r="J1774"/>
  <c r="L1774"/>
  <c r="J1770"/>
  <c r="L1770"/>
  <c r="J1766"/>
  <c r="L1766"/>
  <c r="J1762"/>
  <c r="L1762"/>
  <c r="J1758"/>
  <c r="L1758"/>
  <c r="J1754"/>
  <c r="L1754"/>
  <c r="J1750"/>
  <c r="L1750"/>
  <c r="J1746"/>
  <c r="L1746"/>
  <c r="P1251"/>
  <c r="R1927"/>
  <c r="R1923"/>
  <c r="R1919"/>
  <c r="R1915"/>
  <c r="R1911"/>
  <c r="R1907"/>
  <c r="R1903"/>
  <c r="R1899"/>
  <c r="R1895"/>
  <c r="R1891"/>
  <c r="R1887"/>
  <c r="R1883"/>
  <c r="R1879"/>
  <c r="R1875"/>
  <c r="R1871"/>
  <c r="R1867"/>
  <c r="R1863"/>
  <c r="R1859"/>
  <c r="R1855"/>
  <c r="R1851"/>
  <c r="R1847"/>
  <c r="R1843"/>
  <c r="R1839"/>
  <c r="R1835"/>
  <c r="R1831"/>
  <c r="R1827"/>
  <c r="R1823"/>
  <c r="R1819"/>
  <c r="R1815"/>
  <c r="N1742"/>
  <c r="P1742"/>
  <c r="N1738"/>
  <c r="P1738"/>
  <c r="N1734"/>
  <c r="P1734"/>
  <c r="N1730"/>
  <c r="P1730"/>
  <c r="N1726"/>
  <c r="P1726"/>
  <c r="N1722"/>
  <c r="P1722"/>
  <c r="N1718"/>
  <c r="P1718"/>
  <c r="N1714"/>
  <c r="P1714"/>
  <c r="N1710"/>
  <c r="P1710"/>
  <c r="N1706"/>
  <c r="P1706"/>
  <c r="N1702"/>
  <c r="P1702"/>
  <c r="N1698"/>
  <c r="P1698"/>
  <c r="N1694"/>
  <c r="P1694"/>
  <c r="N1690"/>
  <c r="P1690"/>
  <c r="N1686"/>
  <c r="P1686"/>
  <c r="N1682"/>
  <c r="P1682"/>
  <c r="N1678"/>
  <c r="P1678"/>
  <c r="N1674"/>
  <c r="P1674"/>
  <c r="N1670"/>
  <c r="P1670"/>
  <c r="N1666"/>
  <c r="P1666"/>
  <c r="N1662"/>
  <c r="P1662"/>
  <c r="N1658"/>
  <c r="P1658"/>
  <c r="N1654"/>
  <c r="P1654"/>
  <c r="P1650"/>
  <c r="N1650"/>
  <c r="P1646"/>
  <c r="N1646"/>
  <c r="P1642"/>
  <c r="N1642"/>
  <c r="P1638"/>
  <c r="N1638"/>
  <c r="P1634"/>
  <c r="N1634"/>
  <c r="P1630"/>
  <c r="N1630"/>
  <c r="P1626"/>
  <c r="N1626"/>
  <c r="P1622"/>
  <c r="N1622"/>
  <c r="P1618"/>
  <c r="N1618"/>
  <c r="P1614"/>
  <c r="N1614"/>
  <c r="P1610"/>
  <c r="N1610"/>
  <c r="P1606"/>
  <c r="N1606"/>
  <c r="P1602"/>
  <c r="N1602"/>
  <c r="P1598"/>
  <c r="N1598"/>
  <c r="P1594"/>
  <c r="N1594"/>
  <c r="P1590"/>
  <c r="N1590"/>
  <c r="P1586"/>
  <c r="N1586"/>
  <c r="P1582"/>
  <c r="N1582"/>
  <c r="P1578"/>
  <c r="N1578"/>
  <c r="P1574"/>
  <c r="N1574"/>
  <c r="P1570"/>
  <c r="N1570"/>
  <c r="P1566"/>
  <c r="N1566"/>
  <c r="P1562"/>
  <c r="N1562"/>
  <c r="P1558"/>
  <c r="N1558"/>
  <c r="P1554"/>
  <c r="N1554"/>
  <c r="P1550"/>
  <c r="N1550"/>
  <c r="P1546"/>
  <c r="N1546"/>
  <c r="P1542"/>
  <c r="N1542"/>
  <c r="N1538"/>
  <c r="P1538"/>
  <c r="P1534"/>
  <c r="N1534"/>
  <c r="P1530"/>
  <c r="N1530"/>
  <c r="P1526"/>
  <c r="N1526"/>
  <c r="P1522"/>
  <c r="N1522"/>
  <c r="P1518"/>
  <c r="N1518"/>
  <c r="P1514"/>
  <c r="N1514"/>
  <c r="P1510"/>
  <c r="N1510"/>
  <c r="P1506"/>
  <c r="N1506"/>
  <c r="P1502"/>
  <c r="N1502"/>
  <c r="N1498"/>
  <c r="P1498"/>
  <c r="P1494"/>
  <c r="N1494"/>
  <c r="P1490"/>
  <c r="N1490"/>
  <c r="P1486"/>
  <c r="N1486"/>
  <c r="P1482"/>
  <c r="N1482"/>
  <c r="N1478"/>
  <c r="P1478"/>
  <c r="P1474"/>
  <c r="N1474"/>
  <c r="P1470"/>
  <c r="N1470"/>
  <c r="P1466"/>
  <c r="N1466"/>
  <c r="N1462"/>
  <c r="P1462"/>
  <c r="N1458"/>
  <c r="P1458"/>
  <c r="N1454"/>
  <c r="P1454"/>
  <c r="P1450"/>
  <c r="N1450"/>
  <c r="P1446"/>
  <c r="N1446"/>
  <c r="P1442"/>
  <c r="N1442"/>
  <c r="N1438"/>
  <c r="P1438"/>
  <c r="N1434"/>
  <c r="P1434"/>
  <c r="N1430"/>
  <c r="P1430"/>
  <c r="N1426"/>
  <c r="P1426"/>
  <c r="P1422"/>
  <c r="N1422"/>
  <c r="P1418"/>
  <c r="N1418"/>
  <c r="P1414"/>
  <c r="N1414"/>
  <c r="P1410"/>
  <c r="N1410"/>
  <c r="P1406"/>
  <c r="N1406"/>
  <c r="P1402"/>
  <c r="N1402"/>
  <c r="P1398"/>
  <c r="N1398"/>
  <c r="P1394"/>
  <c r="N1394"/>
  <c r="P1390"/>
  <c r="N1390"/>
  <c r="N1386"/>
  <c r="P1386"/>
  <c r="N1382"/>
  <c r="N1378"/>
  <c r="N1374"/>
  <c r="N1370"/>
  <c r="N1366"/>
  <c r="N1362"/>
  <c r="N1358"/>
  <c r="P1354"/>
  <c r="N1354"/>
  <c r="P1350"/>
  <c r="N1350"/>
  <c r="P1346"/>
  <c r="N1346"/>
  <c r="N1342"/>
  <c r="N1338"/>
  <c r="P1334"/>
  <c r="N1334"/>
  <c r="P1330"/>
  <c r="N1330"/>
  <c r="P1326"/>
  <c r="N1326"/>
  <c r="P1322"/>
  <c r="N1322"/>
  <c r="P1318"/>
  <c r="N1318"/>
  <c r="P1314"/>
  <c r="N1314"/>
  <c r="P1310"/>
  <c r="N1310"/>
  <c r="P1306"/>
  <c r="N1306"/>
  <c r="P1302"/>
  <c r="N1302"/>
  <c r="P1298"/>
  <c r="N1298"/>
  <c r="P1294"/>
  <c r="N1294"/>
  <c r="P1290"/>
  <c r="N1290"/>
  <c r="P1286"/>
  <c r="N1286"/>
  <c r="P1282"/>
  <c r="N1282"/>
  <c r="P1278"/>
  <c r="N1278"/>
  <c r="P1274"/>
  <c r="N1274"/>
  <c r="P1270"/>
  <c r="N1270"/>
  <c r="P1266"/>
  <c r="N1266"/>
  <c r="P1262"/>
  <c r="N1262"/>
  <c r="P1258"/>
  <c r="N1258"/>
  <c r="P1254"/>
  <c r="N1254"/>
  <c r="P1250"/>
  <c r="N1250"/>
  <c r="P1246"/>
  <c r="N1246"/>
  <c r="P1242"/>
  <c r="N1242"/>
  <c r="P1238"/>
  <c r="N1238"/>
  <c r="P1234"/>
  <c r="N1234"/>
  <c r="P1230"/>
  <c r="N1230"/>
  <c r="P1226"/>
  <c r="N1226"/>
  <c r="P1222"/>
  <c r="N1222"/>
  <c r="P1218"/>
  <c r="N1218"/>
  <c r="P1214"/>
  <c r="N1214"/>
  <c r="N1210"/>
  <c r="P1210"/>
  <c r="N1206"/>
  <c r="P1206"/>
  <c r="N1202"/>
  <c r="P1202"/>
  <c r="N1198"/>
  <c r="P1198"/>
  <c r="N1194"/>
  <c r="P1194"/>
  <c r="N1190"/>
  <c r="P1190"/>
  <c r="N1186"/>
  <c r="P1186"/>
  <c r="N1182"/>
  <c r="P1182"/>
  <c r="N1178"/>
  <c r="P1178"/>
  <c r="N1174"/>
  <c r="P1174"/>
  <c r="N1170"/>
  <c r="P1170"/>
  <c r="N1166"/>
  <c r="P1166"/>
  <c r="N1162"/>
  <c r="P1162"/>
  <c r="N1158"/>
  <c r="P1158"/>
  <c r="N1154"/>
  <c r="P1154"/>
  <c r="N1150"/>
  <c r="P1150"/>
  <c r="N1146"/>
  <c r="P1146"/>
  <c r="N1142"/>
  <c r="P1142"/>
  <c r="N1138"/>
  <c r="P1138"/>
  <c r="N1134"/>
  <c r="P1134"/>
  <c r="N1130"/>
  <c r="P1130"/>
  <c r="N1126"/>
  <c r="P1126"/>
  <c r="N1122"/>
  <c r="P1122"/>
  <c r="N1118"/>
  <c r="P1118"/>
  <c r="N1114"/>
  <c r="P1114"/>
  <c r="N1110"/>
  <c r="P1110"/>
  <c r="N1106"/>
  <c r="P1106"/>
  <c r="N1102"/>
  <c r="P1102"/>
  <c r="N1098"/>
  <c r="P1098"/>
  <c r="N1094"/>
  <c r="P1094"/>
  <c r="N1090"/>
  <c r="P1090"/>
  <c r="N1086"/>
  <c r="P1086"/>
  <c r="N1082"/>
  <c r="P1082"/>
  <c r="N1078"/>
  <c r="P1078"/>
  <c r="N1074"/>
  <c r="P1074"/>
  <c r="N1070"/>
  <c r="P1070"/>
  <c r="N1066"/>
  <c r="P1066"/>
  <c r="N1062"/>
  <c r="P1062"/>
  <c r="N1058"/>
  <c r="P1058"/>
  <c r="N1054"/>
  <c r="P1054"/>
  <c r="N1050"/>
  <c r="P1050"/>
  <c r="N1046"/>
  <c r="P1046"/>
  <c r="N1042"/>
  <c r="P1042"/>
  <c r="N1038"/>
  <c r="P1038"/>
  <c r="N1034"/>
  <c r="P1034"/>
  <c r="N1030"/>
  <c r="P1030"/>
  <c r="N1026"/>
  <c r="P1026"/>
  <c r="N1022"/>
  <c r="P1022"/>
  <c r="N1018"/>
  <c r="P1018"/>
  <c r="N1014"/>
  <c r="P1014"/>
  <c r="N1010"/>
  <c r="P1010"/>
  <c r="N1006"/>
  <c r="P1006"/>
  <c r="N1002"/>
  <c r="P1002"/>
  <c r="N998"/>
  <c r="P998"/>
  <c r="N994"/>
  <c r="P994"/>
  <c r="N990"/>
  <c r="P990"/>
  <c r="N986"/>
  <c r="P986"/>
  <c r="N982"/>
  <c r="P982"/>
  <c r="N978"/>
  <c r="P978"/>
  <c r="N974"/>
  <c r="P974"/>
  <c r="N1989"/>
  <c r="P1989"/>
  <c r="P1981"/>
  <c r="P1973"/>
  <c r="P1965"/>
  <c r="P1959"/>
  <c r="P1951"/>
  <c r="P1941"/>
  <c r="N2000"/>
  <c r="P2000"/>
  <c r="N1996"/>
  <c r="P1996"/>
  <c r="N1992"/>
  <c r="P1992"/>
  <c r="N1988"/>
  <c r="P1988"/>
  <c r="N1984"/>
  <c r="P1984"/>
  <c r="N1980"/>
  <c r="P1980"/>
  <c r="N1976"/>
  <c r="P1976"/>
  <c r="N1972"/>
  <c r="P1972"/>
  <c r="N1968"/>
  <c r="P1968"/>
  <c r="N1964"/>
  <c r="P1964"/>
  <c r="N1960"/>
  <c r="P1960"/>
  <c r="N1956"/>
  <c r="P1956"/>
  <c r="N1952"/>
  <c r="P1952"/>
  <c r="N1948"/>
  <c r="P1948"/>
  <c r="N1944"/>
  <c r="P1944"/>
  <c r="N1940"/>
  <c r="P1940"/>
  <c r="N1936"/>
  <c r="P1936"/>
  <c r="N1932"/>
  <c r="P1932"/>
  <c r="N1928"/>
  <c r="P1928"/>
  <c r="N1924"/>
  <c r="P1924"/>
  <c r="N1920"/>
  <c r="P1920"/>
  <c r="N1916"/>
  <c r="P1916"/>
  <c r="N1912"/>
  <c r="P1912"/>
  <c r="N1908"/>
  <c r="P1908"/>
  <c r="N1904"/>
  <c r="P1904"/>
  <c r="N1900"/>
  <c r="P1900"/>
  <c r="N1896"/>
  <c r="P1896"/>
  <c r="N1892"/>
  <c r="P1892"/>
  <c r="N1888"/>
  <c r="P1888"/>
  <c r="N1884"/>
  <c r="P1884"/>
  <c r="N1880"/>
  <c r="P1880"/>
  <c r="N1876"/>
  <c r="P1876"/>
  <c r="N1872"/>
  <c r="P1872"/>
  <c r="N1868"/>
  <c r="P1868"/>
  <c r="N1864"/>
  <c r="P1864"/>
  <c r="N1860"/>
  <c r="P1860"/>
  <c r="N1856"/>
  <c r="P1856"/>
  <c r="N1852"/>
  <c r="P1852"/>
  <c r="N1848"/>
  <c r="P1848"/>
  <c r="N1844"/>
  <c r="P1844"/>
  <c r="N1840"/>
  <c r="P1840"/>
  <c r="L1557"/>
  <c r="R1557"/>
  <c r="P728"/>
  <c r="N728"/>
  <c r="P712"/>
  <c r="N712"/>
  <c r="P696"/>
  <c r="N696"/>
  <c r="P680"/>
  <c r="N680"/>
  <c r="P664"/>
  <c r="N664"/>
  <c r="P648"/>
  <c r="N648"/>
  <c r="P632"/>
  <c r="N632"/>
  <c r="P624"/>
  <c r="N624"/>
  <c r="R725"/>
  <c r="R693"/>
  <c r="L693"/>
  <c r="R661"/>
  <c r="L661"/>
  <c r="R629"/>
  <c r="L629"/>
  <c r="R597"/>
  <c r="L597"/>
  <c r="R565"/>
  <c r="L565"/>
  <c r="R1832"/>
  <c r="L1832"/>
  <c r="J1832"/>
  <c r="R1828"/>
  <c r="L1828"/>
  <c r="J1828"/>
  <c r="L1813"/>
  <c r="J1813"/>
  <c r="N1813"/>
  <c r="L1809"/>
  <c r="J1809"/>
  <c r="N1809"/>
  <c r="L1805"/>
  <c r="J1805"/>
  <c r="N1805"/>
  <c r="L1801"/>
  <c r="J1801"/>
  <c r="N1801"/>
  <c r="L1797"/>
  <c r="J1797"/>
  <c r="N1797"/>
  <c r="L1793"/>
  <c r="J1793"/>
  <c r="N1793"/>
  <c r="L1789"/>
  <c r="J1789"/>
  <c r="N1789"/>
  <c r="L1785"/>
  <c r="J1785"/>
  <c r="N1785"/>
  <c r="L1781"/>
  <c r="J1781"/>
  <c r="N1781"/>
  <c r="L1777"/>
  <c r="J1777"/>
  <c r="N1777"/>
  <c r="L1773"/>
  <c r="J1773"/>
  <c r="N1773"/>
  <c r="L1769"/>
  <c r="J1769"/>
  <c r="N1769"/>
  <c r="L1765"/>
  <c r="J1765"/>
  <c r="N1765"/>
  <c r="L1761"/>
  <c r="J1761"/>
  <c r="N1761"/>
  <c r="L1757"/>
  <c r="J1757"/>
  <c r="N1757"/>
  <c r="L1753"/>
  <c r="J1753"/>
  <c r="N1753"/>
  <c r="L1749"/>
  <c r="J1749"/>
  <c r="N1749"/>
  <c r="L1745"/>
  <c r="J1745"/>
  <c r="N1745"/>
  <c r="L1741"/>
  <c r="J1741"/>
  <c r="N1741"/>
  <c r="L1737"/>
  <c r="J1737"/>
  <c r="N1737"/>
  <c r="L1733"/>
  <c r="J1733"/>
  <c r="N1733"/>
  <c r="L1729"/>
  <c r="J1729"/>
  <c r="N1729"/>
  <c r="L1725"/>
  <c r="J1725"/>
  <c r="N1725"/>
  <c r="L1721"/>
  <c r="J1721"/>
  <c r="N1721"/>
  <c r="L1717"/>
  <c r="J1717"/>
  <c r="N1717"/>
  <c r="L1713"/>
  <c r="J1713"/>
  <c r="N1713"/>
  <c r="L1709"/>
  <c r="J1709"/>
  <c r="N1709"/>
  <c r="L1705"/>
  <c r="J1705"/>
  <c r="N1705"/>
  <c r="L1701"/>
  <c r="J1701"/>
  <c r="N1701"/>
  <c r="L1697"/>
  <c r="J1697"/>
  <c r="N1697"/>
  <c r="L1693"/>
  <c r="J1693"/>
  <c r="N1693"/>
  <c r="L1689"/>
  <c r="J1689"/>
  <c r="N1689"/>
  <c r="L1685"/>
  <c r="J1685"/>
  <c r="N1685"/>
  <c r="L1681"/>
  <c r="J1681"/>
  <c r="N1681"/>
  <c r="L1677"/>
  <c r="J1677"/>
  <c r="N1677"/>
  <c r="L1673"/>
  <c r="J1673"/>
  <c r="N1673"/>
  <c r="L1669"/>
  <c r="J1669"/>
  <c r="N1669"/>
  <c r="L1665"/>
  <c r="J1665"/>
  <c r="N1665"/>
  <c r="L1661"/>
  <c r="J1661"/>
  <c r="N1661"/>
  <c r="L1657"/>
  <c r="J1657"/>
  <c r="N1657"/>
  <c r="L1653"/>
  <c r="J1653"/>
  <c r="N1653"/>
  <c r="L1649"/>
  <c r="J1649"/>
  <c r="N1649"/>
  <c r="L1645"/>
  <c r="J1645"/>
  <c r="N1645"/>
  <c r="L1641"/>
  <c r="J1641"/>
  <c r="N1641"/>
  <c r="L1637"/>
  <c r="J1637"/>
  <c r="N1637"/>
  <c r="L1633"/>
  <c r="J1633"/>
  <c r="N1633"/>
  <c r="L1629"/>
  <c r="J1629"/>
  <c r="N1629"/>
  <c r="L1625"/>
  <c r="J1625"/>
  <c r="N1625"/>
  <c r="L1621"/>
  <c r="J1621"/>
  <c r="N1621"/>
  <c r="L1617"/>
  <c r="J1617"/>
  <c r="N1617"/>
  <c r="L1613"/>
  <c r="J1613"/>
  <c r="N1613"/>
  <c r="L1609"/>
  <c r="J1609"/>
  <c r="N1609"/>
  <c r="L1605"/>
  <c r="J1605"/>
  <c r="N1605"/>
  <c r="L1601"/>
  <c r="J1601"/>
  <c r="N1601"/>
  <c r="L1597"/>
  <c r="J1597"/>
  <c r="N1597"/>
  <c r="L1593"/>
  <c r="J1593"/>
  <c r="N1593"/>
  <c r="L1589"/>
  <c r="J1589"/>
  <c r="N1589"/>
  <c r="L1585"/>
  <c r="J1585"/>
  <c r="N1585"/>
  <c r="L1581"/>
  <c r="J1581"/>
  <c r="N1581"/>
  <c r="L1577"/>
  <c r="R1577"/>
  <c r="J1577"/>
  <c r="L1573"/>
  <c r="R1573"/>
  <c r="J1573"/>
  <c r="L1569"/>
  <c r="R1569"/>
  <c r="J1569"/>
  <c r="L1565"/>
  <c r="R1565"/>
  <c r="J1565"/>
  <c r="L1561"/>
  <c r="R1561"/>
  <c r="J1561"/>
  <c r="R781"/>
  <c r="L781"/>
  <c r="R765"/>
  <c r="L765"/>
  <c r="R749"/>
  <c r="L749"/>
  <c r="R733"/>
  <c r="L733"/>
  <c r="R709"/>
  <c r="L709"/>
  <c r="R677"/>
  <c r="L677"/>
  <c r="R645"/>
  <c r="L645"/>
  <c r="R613"/>
  <c r="L613"/>
  <c r="R581"/>
  <c r="L581"/>
  <c r="L725"/>
  <c r="J549"/>
  <c r="J533"/>
  <c r="J517"/>
  <c r="J501"/>
  <c r="J485"/>
  <c r="J469"/>
  <c r="J453"/>
  <c r="P518"/>
  <c r="N518"/>
  <c r="P502"/>
  <c r="N502"/>
  <c r="P486"/>
  <c r="N486"/>
  <c r="P466"/>
  <c r="J466"/>
  <c r="P434"/>
  <c r="J434"/>
  <c r="P418"/>
  <c r="J418"/>
  <c r="P402"/>
  <c r="J402"/>
  <c r="P386"/>
  <c r="J386"/>
  <c r="P370"/>
  <c r="J370"/>
  <c r="P354"/>
  <c r="J354"/>
  <c r="P338"/>
  <c r="J338"/>
  <c r="R1580"/>
  <c r="L1580"/>
  <c r="J1580"/>
  <c r="R1576"/>
  <c r="L1576"/>
  <c r="J1576"/>
  <c r="R1572"/>
  <c r="L1572"/>
  <c r="J1572"/>
  <c r="R1568"/>
  <c r="L1568"/>
  <c r="J1568"/>
  <c r="R1564"/>
  <c r="L1564"/>
  <c r="J1564"/>
  <c r="R1560"/>
  <c r="L1560"/>
  <c r="J1560"/>
  <c r="R1556"/>
  <c r="L1556"/>
  <c r="J1556"/>
  <c r="R1552"/>
  <c r="L1552"/>
  <c r="J1552"/>
  <c r="R1548"/>
  <c r="L1548"/>
  <c r="J1548"/>
  <c r="R1544"/>
  <c r="L1544"/>
  <c r="J1544"/>
  <c r="J1540"/>
  <c r="R1540"/>
  <c r="L1540"/>
  <c r="J1536"/>
  <c r="R1536"/>
  <c r="L1536"/>
  <c r="R1532"/>
  <c r="L1532"/>
  <c r="J1532"/>
  <c r="R1528"/>
  <c r="L1528"/>
  <c r="J1528"/>
  <c r="R1524"/>
  <c r="L1524"/>
  <c r="J1524"/>
  <c r="R1520"/>
  <c r="L1520"/>
  <c r="J1520"/>
  <c r="R1516"/>
  <c r="L1516"/>
  <c r="J1516"/>
  <c r="L549"/>
  <c r="L533"/>
  <c r="L517"/>
  <c r="L501"/>
  <c r="L485"/>
  <c r="L469"/>
  <c r="L453"/>
  <c r="N1580"/>
  <c r="P1580"/>
  <c r="N1576"/>
  <c r="P1576"/>
  <c r="N1572"/>
  <c r="P1572"/>
  <c r="N1568"/>
  <c r="P1568"/>
  <c r="N1564"/>
  <c r="P1564"/>
  <c r="N1560"/>
  <c r="P1560"/>
  <c r="N1556"/>
  <c r="P1556"/>
  <c r="N1552"/>
  <c r="P1552"/>
  <c r="N1548"/>
  <c r="P1548"/>
  <c r="N1544"/>
  <c r="P1544"/>
  <c r="P1540"/>
  <c r="N1540"/>
  <c r="P1536"/>
  <c r="N1536"/>
  <c r="N1532"/>
  <c r="P1532"/>
  <c r="N1528"/>
  <c r="P1528"/>
  <c r="N1524"/>
  <c r="P1524"/>
  <c r="N1520"/>
  <c r="P1520"/>
  <c r="N1516"/>
  <c r="P1516"/>
  <c r="N715"/>
  <c r="P715"/>
  <c r="N699"/>
  <c r="P699"/>
  <c r="J699"/>
  <c r="N683"/>
  <c r="P683"/>
  <c r="J683"/>
  <c r="N667"/>
  <c r="P667"/>
  <c r="J667"/>
  <c r="N651"/>
  <c r="P651"/>
  <c r="J651"/>
  <c r="N635"/>
  <c r="P635"/>
  <c r="J635"/>
  <c r="N619"/>
  <c r="P619"/>
  <c r="J619"/>
  <c r="N603"/>
  <c r="P603"/>
  <c r="J603"/>
  <c r="N587"/>
  <c r="P587"/>
  <c r="J587"/>
  <c r="N571"/>
  <c r="P571"/>
  <c r="J571"/>
  <c r="J555"/>
  <c r="L555"/>
  <c r="J539"/>
  <c r="L539"/>
  <c r="J523"/>
  <c r="L523"/>
  <c r="J507"/>
  <c r="L507"/>
  <c r="J491"/>
  <c r="L491"/>
  <c r="J475"/>
  <c r="L475"/>
  <c r="J459"/>
  <c r="L459"/>
  <c r="J443"/>
  <c r="L443"/>
  <c r="P492"/>
  <c r="Q492" s="1"/>
  <c r="N492"/>
  <c r="O492" s="1"/>
  <c r="P488"/>
  <c r="N488"/>
  <c r="P484"/>
  <c r="Q484" s="1"/>
  <c r="N484"/>
  <c r="O484" s="1"/>
  <c r="P480"/>
  <c r="N480"/>
  <c r="O480" s="1"/>
  <c r="P476"/>
  <c r="Q476" s="1"/>
  <c r="N476"/>
  <c r="O476" s="1"/>
  <c r="P472"/>
  <c r="N472"/>
  <c r="L306"/>
  <c r="P306"/>
  <c r="J306"/>
  <c r="L274"/>
  <c r="P274"/>
  <c r="J274"/>
  <c r="L242"/>
  <c r="P242"/>
  <c r="J242"/>
  <c r="L210"/>
  <c r="P210"/>
  <c r="J210"/>
  <c r="L178"/>
  <c r="P178"/>
  <c r="J178"/>
  <c r="L146"/>
  <c r="P146"/>
  <c r="J146"/>
  <c r="L114"/>
  <c r="P114"/>
  <c r="J114"/>
  <c r="L82"/>
  <c r="P82"/>
  <c r="J82"/>
  <c r="L787"/>
  <c r="R787"/>
  <c r="L771"/>
  <c r="R771"/>
  <c r="L755"/>
  <c r="R755"/>
  <c r="L739"/>
  <c r="R739"/>
  <c r="L723"/>
  <c r="R723"/>
  <c r="L715"/>
  <c r="R715"/>
  <c r="L699"/>
  <c r="R699"/>
  <c r="L683"/>
  <c r="R683"/>
  <c r="L667"/>
  <c r="R667"/>
  <c r="L651"/>
  <c r="R651"/>
  <c r="L635"/>
  <c r="R635"/>
  <c r="L619"/>
  <c r="R619"/>
  <c r="L603"/>
  <c r="R603"/>
  <c r="L587"/>
  <c r="R587"/>
  <c r="L571"/>
  <c r="R571"/>
  <c r="N555"/>
  <c r="R555"/>
  <c r="N539"/>
  <c r="R539"/>
  <c r="N523"/>
  <c r="R523"/>
  <c r="J42"/>
  <c r="L42"/>
  <c r="R409"/>
  <c r="N409"/>
  <c r="R377"/>
  <c r="N377"/>
  <c r="J313"/>
  <c r="J285"/>
  <c r="J257"/>
  <c r="J225"/>
  <c r="L197"/>
  <c r="L165"/>
  <c r="J137"/>
  <c r="J105"/>
  <c r="J49"/>
  <c r="P152"/>
  <c r="R152"/>
  <c r="P136"/>
  <c r="Q136" s="1"/>
  <c r="R136"/>
  <c r="N128"/>
  <c r="N120"/>
  <c r="J120"/>
  <c r="N419"/>
  <c r="N403"/>
  <c r="N387"/>
  <c r="N371"/>
  <c r="N355"/>
  <c r="R355"/>
  <c r="P343"/>
  <c r="P335"/>
  <c r="N319"/>
  <c r="R319"/>
  <c r="N231"/>
  <c r="R231"/>
  <c r="N227"/>
  <c r="O227" s="1"/>
  <c r="R227"/>
  <c r="N223"/>
  <c r="O223" s="1"/>
  <c r="R223"/>
  <c r="N219"/>
  <c r="O219" s="1"/>
  <c r="R219"/>
  <c r="S219" s="1"/>
  <c r="N215"/>
  <c r="O215" s="1"/>
  <c r="R215"/>
  <c r="N211"/>
  <c r="O211" s="1"/>
  <c r="R211"/>
  <c r="S211" s="1"/>
  <c r="N207"/>
  <c r="O207" s="1"/>
  <c r="R207"/>
  <c r="N203"/>
  <c r="O203" s="1"/>
  <c r="R203"/>
  <c r="S203" s="1"/>
  <c r="N199"/>
  <c r="O199" s="1"/>
  <c r="R199"/>
  <c r="N195"/>
  <c r="R195"/>
  <c r="N179"/>
  <c r="R179"/>
  <c r="N163"/>
  <c r="R163"/>
  <c r="N147"/>
  <c r="R147"/>
  <c r="N131"/>
  <c r="R131"/>
  <c r="N115"/>
  <c r="R115"/>
  <c r="N99"/>
  <c r="R99"/>
  <c r="N83"/>
  <c r="R83"/>
  <c r="L67"/>
  <c r="J67"/>
  <c r="L47"/>
  <c r="J47"/>
  <c r="J31"/>
  <c r="P31"/>
  <c r="N31"/>
  <c r="L26"/>
  <c r="R26"/>
  <c r="J26"/>
  <c r="L14"/>
  <c r="R14"/>
  <c r="J14"/>
  <c r="R297"/>
  <c r="N297"/>
  <c r="R265"/>
  <c r="N265"/>
  <c r="R229"/>
  <c r="N229"/>
  <c r="R193"/>
  <c r="N193"/>
  <c r="R161"/>
  <c r="N161"/>
  <c r="R125"/>
  <c r="N125"/>
  <c r="R93"/>
  <c r="N93"/>
  <c r="R53"/>
  <c r="N53"/>
  <c r="L45"/>
  <c r="R1508"/>
  <c r="L1508"/>
  <c r="J1508"/>
  <c r="R1504"/>
  <c r="L1504"/>
  <c r="J1504"/>
  <c r="J1500"/>
  <c r="R1500"/>
  <c r="L1500"/>
  <c r="J1496"/>
  <c r="R1496"/>
  <c r="L1496"/>
  <c r="R1492"/>
  <c r="L1492"/>
  <c r="J1492"/>
  <c r="R1488"/>
  <c r="L1488"/>
  <c r="J1488"/>
  <c r="R1484"/>
  <c r="L1484"/>
  <c r="J1484"/>
  <c r="J1480"/>
  <c r="R1480"/>
  <c r="L1480"/>
  <c r="J1476"/>
  <c r="R1476"/>
  <c r="L1476"/>
  <c r="R1472"/>
  <c r="L1472"/>
  <c r="J1472"/>
  <c r="R1468"/>
  <c r="L1468"/>
  <c r="J1468"/>
  <c r="J1464"/>
  <c r="R1464"/>
  <c r="L1464"/>
  <c r="J1460"/>
  <c r="R1460"/>
  <c r="L1460"/>
  <c r="J1456"/>
  <c r="R1456"/>
  <c r="L1456"/>
  <c r="R1452"/>
  <c r="L1452"/>
  <c r="J1452"/>
  <c r="R1448"/>
  <c r="L1448"/>
  <c r="J1448"/>
  <c r="R1444"/>
  <c r="L1444"/>
  <c r="J1444"/>
  <c r="J1440"/>
  <c r="R1440"/>
  <c r="L1440"/>
  <c r="J1436"/>
  <c r="R1436"/>
  <c r="L1436"/>
  <c r="J1432"/>
  <c r="R1432"/>
  <c r="L1432"/>
  <c r="J1428"/>
  <c r="R1428"/>
  <c r="L1428"/>
  <c r="R1424"/>
  <c r="L1424"/>
  <c r="J1424"/>
  <c r="R1420"/>
  <c r="L1420"/>
  <c r="J1420"/>
  <c r="R1416"/>
  <c r="L1416"/>
  <c r="J1416"/>
  <c r="R1412"/>
  <c r="L1412"/>
  <c r="J1412"/>
  <c r="R1408"/>
  <c r="L1408"/>
  <c r="J1408"/>
  <c r="R1404"/>
  <c r="L1404"/>
  <c r="J1404"/>
  <c r="R1400"/>
  <c r="L1400"/>
  <c r="J1400"/>
  <c r="R1396"/>
  <c r="L1396"/>
  <c r="J1396"/>
  <c r="R1392"/>
  <c r="L1392"/>
  <c r="J1392"/>
  <c r="R1388"/>
  <c r="L1388"/>
  <c r="J1388"/>
  <c r="J1384"/>
  <c r="R1384"/>
  <c r="L1384"/>
  <c r="J1380"/>
  <c r="R1380"/>
  <c r="L1380"/>
  <c r="J1376"/>
  <c r="R1376"/>
  <c r="L1376"/>
  <c r="J1372"/>
  <c r="R1372"/>
  <c r="L1372"/>
  <c r="J1368"/>
  <c r="R1368"/>
  <c r="L1368"/>
  <c r="J1364"/>
  <c r="R1364"/>
  <c r="L1364"/>
  <c r="J1360"/>
  <c r="R1360"/>
  <c r="L1360"/>
  <c r="J1356"/>
  <c r="L1356"/>
  <c r="P1356"/>
  <c r="J1352"/>
  <c r="L1352"/>
  <c r="P1352"/>
  <c r="J1348"/>
  <c r="L1348"/>
  <c r="P1348"/>
  <c r="J1344"/>
  <c r="L1344"/>
  <c r="P1344"/>
  <c r="J1340"/>
  <c r="R1340"/>
  <c r="L1340"/>
  <c r="J1336"/>
  <c r="L1336"/>
  <c r="P1336"/>
  <c r="J1332"/>
  <c r="L1332"/>
  <c r="P1332"/>
  <c r="J1328"/>
  <c r="R1328"/>
  <c r="L1328"/>
  <c r="J1324"/>
  <c r="R1324"/>
  <c r="L1324"/>
  <c r="J1320"/>
  <c r="R1320"/>
  <c r="L1320"/>
  <c r="J1316"/>
  <c r="R1316"/>
  <c r="L1316"/>
  <c r="J1312"/>
  <c r="R1312"/>
  <c r="L1312"/>
  <c r="J1308"/>
  <c r="R1308"/>
  <c r="L1308"/>
  <c r="J1304"/>
  <c r="R1304"/>
  <c r="L1304"/>
  <c r="J1300"/>
  <c r="R1300"/>
  <c r="L1300"/>
  <c r="J1296"/>
  <c r="R1296"/>
  <c r="L1296"/>
  <c r="J1292"/>
  <c r="R1292"/>
  <c r="L1292"/>
  <c r="J1288"/>
  <c r="R1288"/>
  <c r="L1288"/>
  <c r="J1284"/>
  <c r="R1284"/>
  <c r="L1284"/>
  <c r="J1280"/>
  <c r="R1280"/>
  <c r="L1280"/>
  <c r="J1276"/>
  <c r="R1276"/>
  <c r="L1276"/>
  <c r="J1272"/>
  <c r="R1272"/>
  <c r="L1272"/>
  <c r="J1268"/>
  <c r="R1268"/>
  <c r="L1268"/>
  <c r="J1264"/>
  <c r="R1264"/>
  <c r="L1264"/>
  <c r="J1260"/>
  <c r="R1260"/>
  <c r="L1260"/>
  <c r="J1256"/>
  <c r="R1256"/>
  <c r="L1256"/>
  <c r="J1252"/>
  <c r="R1252"/>
  <c r="L1252"/>
  <c r="J1248"/>
  <c r="R1248"/>
  <c r="L1248"/>
  <c r="J1244"/>
  <c r="R1244"/>
  <c r="L1244"/>
  <c r="J1240"/>
  <c r="R1240"/>
  <c r="L1240"/>
  <c r="J1236"/>
  <c r="R1236"/>
  <c r="L1236"/>
  <c r="J1232"/>
  <c r="R1232"/>
  <c r="L1232"/>
  <c r="J1228"/>
  <c r="R1228"/>
  <c r="L1228"/>
  <c r="J1224"/>
  <c r="R1224"/>
  <c r="L1224"/>
  <c r="J1220"/>
  <c r="R1220"/>
  <c r="L1220"/>
  <c r="J1216"/>
  <c r="R1216"/>
  <c r="L1216"/>
  <c r="J1212"/>
  <c r="R1212"/>
  <c r="L1212"/>
  <c r="J1208"/>
  <c r="R1208"/>
  <c r="L1208"/>
  <c r="J1204"/>
  <c r="R1204"/>
  <c r="L1204"/>
  <c r="J1200"/>
  <c r="R1200"/>
  <c r="L1200"/>
  <c r="J1196"/>
  <c r="R1196"/>
  <c r="L1196"/>
  <c r="J1192"/>
  <c r="R1192"/>
  <c r="L1192"/>
  <c r="J1188"/>
  <c r="R1188"/>
  <c r="L1188"/>
  <c r="J1184"/>
  <c r="R1184"/>
  <c r="L1184"/>
  <c r="J1180"/>
  <c r="R1180"/>
  <c r="L1180"/>
  <c r="J1176"/>
  <c r="R1176"/>
  <c r="L1176"/>
  <c r="J1172"/>
  <c r="R1172"/>
  <c r="L1172"/>
  <c r="J1168"/>
  <c r="R1168"/>
  <c r="L1168"/>
  <c r="J1164"/>
  <c r="R1164"/>
  <c r="L1164"/>
  <c r="J1160"/>
  <c r="R1160"/>
  <c r="L1160"/>
  <c r="J1156"/>
  <c r="R1156"/>
  <c r="L1156"/>
  <c r="J1152"/>
  <c r="R1152"/>
  <c r="L1152"/>
  <c r="J1148"/>
  <c r="R1148"/>
  <c r="L1148"/>
  <c r="J1144"/>
  <c r="R1144"/>
  <c r="L1144"/>
  <c r="J1140"/>
  <c r="R1140"/>
  <c r="L1140"/>
  <c r="J1136"/>
  <c r="R1136"/>
  <c r="L1136"/>
  <c r="J1132"/>
  <c r="R1132"/>
  <c r="L1132"/>
  <c r="J1128"/>
  <c r="R1128"/>
  <c r="L1128"/>
  <c r="J1124"/>
  <c r="R1124"/>
  <c r="L1124"/>
  <c r="J1120"/>
  <c r="R1120"/>
  <c r="L1120"/>
  <c r="J1116"/>
  <c r="R1116"/>
  <c r="L1116"/>
  <c r="J1112"/>
  <c r="R1112"/>
  <c r="L1112"/>
  <c r="J1108"/>
  <c r="R1108"/>
  <c r="L1108"/>
  <c r="J1104"/>
  <c r="R1104"/>
  <c r="L1104"/>
  <c r="J1100"/>
  <c r="R1100"/>
  <c r="L1100"/>
  <c r="J1096"/>
  <c r="R1096"/>
  <c r="L1096"/>
  <c r="J1092"/>
  <c r="R1092"/>
  <c r="L1092"/>
  <c r="J1088"/>
  <c r="R1088"/>
  <c r="L1088"/>
  <c r="J1084"/>
  <c r="R1084"/>
  <c r="L1084"/>
  <c r="J1080"/>
  <c r="R1080"/>
  <c r="L1080"/>
  <c r="J1076"/>
  <c r="R1076"/>
  <c r="L1076"/>
  <c r="J1072"/>
  <c r="R1072"/>
  <c r="L1072"/>
  <c r="J1068"/>
  <c r="R1068"/>
  <c r="L1068"/>
  <c r="J1064"/>
  <c r="R1064"/>
  <c r="L1064"/>
  <c r="J1060"/>
  <c r="R1060"/>
  <c r="L1060"/>
  <c r="J1056"/>
  <c r="R1056"/>
  <c r="L1056"/>
  <c r="J1052"/>
  <c r="R1052"/>
  <c r="L1052"/>
  <c r="J1048"/>
  <c r="R1048"/>
  <c r="L1048"/>
  <c r="J1044"/>
  <c r="R1044"/>
  <c r="L1044"/>
  <c r="J1040"/>
  <c r="R1040"/>
  <c r="L1040"/>
  <c r="J1036"/>
  <c r="R1036"/>
  <c r="L1036"/>
  <c r="J1032"/>
  <c r="R1032"/>
  <c r="L1032"/>
  <c r="J1028"/>
  <c r="R1028"/>
  <c r="L1028"/>
  <c r="J1024"/>
  <c r="R1024"/>
  <c r="L1024"/>
  <c r="J1020"/>
  <c r="R1020"/>
  <c r="L1020"/>
  <c r="J1016"/>
  <c r="R1016"/>
  <c r="L1016"/>
  <c r="J1012"/>
  <c r="R1012"/>
  <c r="L1012"/>
  <c r="J1008"/>
  <c r="R1008"/>
  <c r="L1008"/>
  <c r="J1004"/>
  <c r="R1004"/>
  <c r="L1004"/>
  <c r="J1000"/>
  <c r="R1000"/>
  <c r="L1000"/>
  <c r="J996"/>
  <c r="R996"/>
  <c r="L996"/>
  <c r="J992"/>
  <c r="R992"/>
  <c r="L992"/>
  <c r="J988"/>
  <c r="R988"/>
  <c r="L988"/>
  <c r="J984"/>
  <c r="R984"/>
  <c r="L984"/>
  <c r="J980"/>
  <c r="R980"/>
  <c r="L980"/>
  <c r="J976"/>
  <c r="R976"/>
  <c r="L976"/>
  <c r="J972"/>
  <c r="R972"/>
  <c r="L972"/>
  <c r="J968"/>
  <c r="R968"/>
  <c r="L968"/>
  <c r="J964"/>
  <c r="R964"/>
  <c r="L964"/>
  <c r="J960"/>
  <c r="R960"/>
  <c r="L960"/>
  <c r="J956"/>
  <c r="R956"/>
  <c r="L956"/>
  <c r="J952"/>
  <c r="R952"/>
  <c r="L952"/>
  <c r="J948"/>
  <c r="R948"/>
  <c r="L948"/>
  <c r="J944"/>
  <c r="R944"/>
  <c r="L944"/>
  <c r="J940"/>
  <c r="R940"/>
  <c r="L940"/>
  <c r="J936"/>
  <c r="R936"/>
  <c r="L936"/>
  <c r="J932"/>
  <c r="R932"/>
  <c r="L932"/>
  <c r="J928"/>
  <c r="R928"/>
  <c r="L928"/>
  <c r="J924"/>
  <c r="R924"/>
  <c r="L924"/>
  <c r="J920"/>
  <c r="R920"/>
  <c r="L920"/>
  <c r="J916"/>
  <c r="R916"/>
  <c r="L916"/>
  <c r="J912"/>
  <c r="R912"/>
  <c r="L912"/>
  <c r="J908"/>
  <c r="R908"/>
  <c r="L908"/>
  <c r="J904"/>
  <c r="R904"/>
  <c r="L904"/>
  <c r="J900"/>
  <c r="R900"/>
  <c r="L900"/>
  <c r="J896"/>
  <c r="R896"/>
  <c r="L896"/>
  <c r="J892"/>
  <c r="R892"/>
  <c r="L892"/>
  <c r="J888"/>
  <c r="R888"/>
  <c r="L888"/>
  <c r="J884"/>
  <c r="R884"/>
  <c r="L884"/>
  <c r="J880"/>
  <c r="R880"/>
  <c r="L880"/>
  <c r="J876"/>
  <c r="R876"/>
  <c r="L876"/>
  <c r="J872"/>
  <c r="R872"/>
  <c r="L872"/>
  <c r="J868"/>
  <c r="R868"/>
  <c r="L868"/>
  <c r="J864"/>
  <c r="R864"/>
  <c r="L864"/>
  <c r="J860"/>
  <c r="R860"/>
  <c r="L860"/>
  <c r="J856"/>
  <c r="R856"/>
  <c r="L856"/>
  <c r="J852"/>
  <c r="R852"/>
  <c r="L852"/>
  <c r="J848"/>
  <c r="R848"/>
  <c r="L848"/>
  <c r="J844"/>
  <c r="R844"/>
  <c r="L844"/>
  <c r="J840"/>
  <c r="R840"/>
  <c r="L840"/>
  <c r="J836"/>
  <c r="R836"/>
  <c r="L836"/>
  <c r="J832"/>
  <c r="R832"/>
  <c r="L832"/>
  <c r="J828"/>
  <c r="R828"/>
  <c r="L828"/>
  <c r="J824"/>
  <c r="R824"/>
  <c r="L824"/>
  <c r="J820"/>
  <c r="R820"/>
  <c r="L820"/>
  <c r="J816"/>
  <c r="R816"/>
  <c r="L816"/>
  <c r="J812"/>
  <c r="R812"/>
  <c r="L812"/>
  <c r="J808"/>
  <c r="R808"/>
  <c r="L808"/>
  <c r="J804"/>
  <c r="R804"/>
  <c r="L804"/>
  <c r="L1237"/>
  <c r="P1237"/>
  <c r="J1237"/>
  <c r="L1233"/>
  <c r="P1233"/>
  <c r="J1233"/>
  <c r="L1229"/>
  <c r="P1229"/>
  <c r="J1229"/>
  <c r="L1225"/>
  <c r="P1225"/>
  <c r="J1225"/>
  <c r="L1221"/>
  <c r="P1221"/>
  <c r="J1221"/>
  <c r="L1217"/>
  <c r="P1217"/>
  <c r="J1217"/>
  <c r="N1213"/>
  <c r="P1213"/>
  <c r="J1213"/>
  <c r="N1209"/>
  <c r="P1209"/>
  <c r="J1209"/>
  <c r="N1205"/>
  <c r="P1205"/>
  <c r="J1205"/>
  <c r="N1201"/>
  <c r="P1201"/>
  <c r="J1201"/>
  <c r="N1197"/>
  <c r="P1197"/>
  <c r="J1197"/>
  <c r="N1193"/>
  <c r="P1193"/>
  <c r="J1193"/>
  <c r="N1189"/>
  <c r="P1189"/>
  <c r="J1189"/>
  <c r="N1185"/>
  <c r="P1185"/>
  <c r="J1185"/>
  <c r="N1181"/>
  <c r="P1181"/>
  <c r="J1181"/>
  <c r="N1177"/>
  <c r="P1177"/>
  <c r="J1177"/>
  <c r="N1173"/>
  <c r="P1173"/>
  <c r="J1173"/>
  <c r="N1169"/>
  <c r="P1169"/>
  <c r="J1169"/>
  <c r="N1165"/>
  <c r="P1165"/>
  <c r="J1165"/>
  <c r="N1161"/>
  <c r="P1161"/>
  <c r="J1161"/>
  <c r="N1157"/>
  <c r="P1157"/>
  <c r="J1157"/>
  <c r="N1153"/>
  <c r="P1153"/>
  <c r="J1153"/>
  <c r="N1149"/>
  <c r="P1149"/>
  <c r="J1149"/>
  <c r="N1145"/>
  <c r="P1145"/>
  <c r="J1145"/>
  <c r="N1141"/>
  <c r="P1141"/>
  <c r="J1141"/>
  <c r="N1137"/>
  <c r="P1137"/>
  <c r="J1137"/>
  <c r="N1133"/>
  <c r="P1133"/>
  <c r="J1133"/>
  <c r="N1129"/>
  <c r="P1129"/>
  <c r="J1129"/>
  <c r="N1125"/>
  <c r="P1125"/>
  <c r="J1125"/>
  <c r="N1121"/>
  <c r="P1121"/>
  <c r="J1121"/>
  <c r="N1117"/>
  <c r="P1117"/>
  <c r="J1117"/>
  <c r="N1113"/>
  <c r="R1113"/>
  <c r="P1113"/>
  <c r="J1113"/>
  <c r="N1109"/>
  <c r="P1109"/>
  <c r="J1109"/>
  <c r="R1109"/>
  <c r="L1109"/>
  <c r="N1105"/>
  <c r="P1105"/>
  <c r="J1105"/>
  <c r="R1105"/>
  <c r="L1105"/>
  <c r="N1101"/>
  <c r="P1101"/>
  <c r="J1101"/>
  <c r="R1101"/>
  <c r="L1101"/>
  <c r="N1097"/>
  <c r="P1097"/>
  <c r="J1097"/>
  <c r="R1097"/>
  <c r="L1097"/>
  <c r="N1093"/>
  <c r="P1093"/>
  <c r="J1093"/>
  <c r="R1093"/>
  <c r="S1093" s="1"/>
  <c r="L1093"/>
  <c r="N1089"/>
  <c r="P1089"/>
  <c r="J1089"/>
  <c r="R1089"/>
  <c r="S1089" s="1"/>
  <c r="L1089"/>
  <c r="N1085"/>
  <c r="P1085"/>
  <c r="J1085"/>
  <c r="R1085"/>
  <c r="L1085"/>
  <c r="N1081"/>
  <c r="P1081"/>
  <c r="J1081"/>
  <c r="R1081"/>
  <c r="S1081" s="1"/>
  <c r="L1081"/>
  <c r="N1077"/>
  <c r="P1077"/>
  <c r="J1077"/>
  <c r="R1077"/>
  <c r="L1077"/>
  <c r="N1073"/>
  <c r="P1073"/>
  <c r="J1073"/>
  <c r="R1073"/>
  <c r="L1073"/>
  <c r="N1069"/>
  <c r="P1069"/>
  <c r="J1069"/>
  <c r="R1069"/>
  <c r="L1069"/>
  <c r="N1065"/>
  <c r="P1065"/>
  <c r="J1065"/>
  <c r="R1065"/>
  <c r="L1065"/>
  <c r="N1061"/>
  <c r="P1061"/>
  <c r="J1061"/>
  <c r="R1061"/>
  <c r="S1061" s="1"/>
  <c r="L1061"/>
  <c r="N1057"/>
  <c r="P1057"/>
  <c r="J1057"/>
  <c r="R1057"/>
  <c r="S1057" s="1"/>
  <c r="L1057"/>
  <c r="N1053"/>
  <c r="P1053"/>
  <c r="J1053"/>
  <c r="R1053"/>
  <c r="L1053"/>
  <c r="N1049"/>
  <c r="P1049"/>
  <c r="J1049"/>
  <c r="R1049"/>
  <c r="S1049" s="1"/>
  <c r="L1049"/>
  <c r="N1045"/>
  <c r="P1045"/>
  <c r="J1045"/>
  <c r="R1045"/>
  <c r="L1045"/>
  <c r="N1041"/>
  <c r="P1041"/>
  <c r="J1041"/>
  <c r="R1041"/>
  <c r="L1041"/>
  <c r="N1037"/>
  <c r="P1037"/>
  <c r="J1037"/>
  <c r="R1037"/>
  <c r="L1037"/>
  <c r="N1033"/>
  <c r="P1033"/>
  <c r="J1033"/>
  <c r="R1033"/>
  <c r="L1033"/>
  <c r="N1029"/>
  <c r="P1029"/>
  <c r="J1029"/>
  <c r="R1029"/>
  <c r="S1029" s="1"/>
  <c r="L1029"/>
  <c r="N1025"/>
  <c r="P1025"/>
  <c r="J1025"/>
  <c r="R1025"/>
  <c r="S1025" s="1"/>
  <c r="L1025"/>
  <c r="N1021"/>
  <c r="P1021"/>
  <c r="J1021"/>
  <c r="R1021"/>
  <c r="L1021"/>
  <c r="N1017"/>
  <c r="P1017"/>
  <c r="J1017"/>
  <c r="R1017"/>
  <c r="L1017"/>
  <c r="N1013"/>
  <c r="P1013"/>
  <c r="J1013"/>
  <c r="R1013"/>
  <c r="S1013" s="1"/>
  <c r="L1013"/>
  <c r="N1009"/>
  <c r="P1009"/>
  <c r="J1009"/>
  <c r="R1009"/>
  <c r="S1009" s="1"/>
  <c r="L1009"/>
  <c r="N1005"/>
  <c r="P1005"/>
  <c r="J1005"/>
  <c r="R1005"/>
  <c r="L1005"/>
  <c r="N1001"/>
  <c r="P1001"/>
  <c r="J1001"/>
  <c r="R1001"/>
  <c r="L1001"/>
  <c r="N997"/>
  <c r="P997"/>
  <c r="J997"/>
  <c r="R997"/>
  <c r="S997" s="1"/>
  <c r="L997"/>
  <c r="N993"/>
  <c r="P993"/>
  <c r="J993"/>
  <c r="R993"/>
  <c r="S993" s="1"/>
  <c r="L993"/>
  <c r="N989"/>
  <c r="P989"/>
  <c r="J989"/>
  <c r="R989"/>
  <c r="S989" s="1"/>
  <c r="L989"/>
  <c r="N985"/>
  <c r="P985"/>
  <c r="J985"/>
  <c r="R985"/>
  <c r="L985"/>
  <c r="N981"/>
  <c r="P981"/>
  <c r="J981"/>
  <c r="R981"/>
  <c r="S981" s="1"/>
  <c r="L981"/>
  <c r="N977"/>
  <c r="P977"/>
  <c r="J977"/>
  <c r="R977"/>
  <c r="L977"/>
  <c r="N973"/>
  <c r="P973"/>
  <c r="J973"/>
  <c r="R973"/>
  <c r="S973" s="1"/>
  <c r="L973"/>
  <c r="N969"/>
  <c r="P969"/>
  <c r="J969"/>
  <c r="R969"/>
  <c r="L969"/>
  <c r="N965"/>
  <c r="P965"/>
  <c r="J965"/>
  <c r="R965"/>
  <c r="L965"/>
  <c r="N961"/>
  <c r="P961"/>
  <c r="J961"/>
  <c r="R961"/>
  <c r="L961"/>
  <c r="N957"/>
  <c r="P957"/>
  <c r="J957"/>
  <c r="R957"/>
  <c r="L957"/>
  <c r="N953"/>
  <c r="P953"/>
  <c r="J953"/>
  <c r="R953"/>
  <c r="S953" s="1"/>
  <c r="L953"/>
  <c r="N949"/>
  <c r="P949"/>
  <c r="J949"/>
  <c r="R949"/>
  <c r="L949"/>
  <c r="N945"/>
  <c r="P945"/>
  <c r="J945"/>
  <c r="R945"/>
  <c r="L945"/>
  <c r="N941"/>
  <c r="P941"/>
  <c r="J941"/>
  <c r="R941"/>
  <c r="L941"/>
  <c r="N937"/>
  <c r="P937"/>
  <c r="J937"/>
  <c r="R937"/>
  <c r="L937"/>
  <c r="N933"/>
  <c r="P933"/>
  <c r="J933"/>
  <c r="R933"/>
  <c r="L933"/>
  <c r="N929"/>
  <c r="P929"/>
  <c r="J929"/>
  <c r="R929"/>
  <c r="L929"/>
  <c r="N925"/>
  <c r="P925"/>
  <c r="J925"/>
  <c r="R925"/>
  <c r="L925"/>
  <c r="N921"/>
  <c r="P921"/>
  <c r="J921"/>
  <c r="R921"/>
  <c r="S921" s="1"/>
  <c r="L921"/>
  <c r="N917"/>
  <c r="P917"/>
  <c r="J917"/>
  <c r="R917"/>
  <c r="L917"/>
  <c r="N913"/>
  <c r="P913"/>
  <c r="J913"/>
  <c r="R913"/>
  <c r="L913"/>
  <c r="N909"/>
  <c r="P909"/>
  <c r="J909"/>
  <c r="R909"/>
  <c r="L909"/>
  <c r="N905"/>
  <c r="P905"/>
  <c r="J905"/>
  <c r="R905"/>
  <c r="L905"/>
  <c r="N901"/>
  <c r="P901"/>
  <c r="J901"/>
  <c r="R901"/>
  <c r="L901"/>
  <c r="N897"/>
  <c r="P897"/>
  <c r="J897"/>
  <c r="R897"/>
  <c r="L897"/>
  <c r="N893"/>
  <c r="P893"/>
  <c r="J893"/>
  <c r="R893"/>
  <c r="L893"/>
  <c r="N889"/>
  <c r="P889"/>
  <c r="J889"/>
  <c r="R889"/>
  <c r="L889"/>
  <c r="N885"/>
  <c r="P885"/>
  <c r="J885"/>
  <c r="R885"/>
  <c r="L885"/>
  <c r="N881"/>
  <c r="P881"/>
  <c r="J881"/>
  <c r="R881"/>
  <c r="L881"/>
  <c r="N877"/>
  <c r="P877"/>
  <c r="J877"/>
  <c r="R877"/>
  <c r="L877"/>
  <c r="N873"/>
  <c r="P873"/>
  <c r="J873"/>
  <c r="R873"/>
  <c r="L873"/>
  <c r="N869"/>
  <c r="P869"/>
  <c r="J869"/>
  <c r="R869"/>
  <c r="L869"/>
  <c r="N865"/>
  <c r="P865"/>
  <c r="J865"/>
  <c r="R865"/>
  <c r="L865"/>
  <c r="N861"/>
  <c r="P861"/>
  <c r="J861"/>
  <c r="R861"/>
  <c r="L861"/>
  <c r="N857"/>
  <c r="P857"/>
  <c r="J857"/>
  <c r="R857"/>
  <c r="S857" s="1"/>
  <c r="L857"/>
  <c r="N853"/>
  <c r="P853"/>
  <c r="J853"/>
  <c r="R853"/>
  <c r="L853"/>
  <c r="N849"/>
  <c r="P849"/>
  <c r="J849"/>
  <c r="R849"/>
  <c r="L849"/>
  <c r="N845"/>
  <c r="P845"/>
  <c r="J845"/>
  <c r="R845"/>
  <c r="L845"/>
  <c r="N841"/>
  <c r="P841"/>
  <c r="J841"/>
  <c r="R841"/>
  <c r="L841"/>
  <c r="N837"/>
  <c r="P837"/>
  <c r="J837"/>
  <c r="R837"/>
  <c r="L837"/>
  <c r="N833"/>
  <c r="P833"/>
  <c r="J833"/>
  <c r="R833"/>
  <c r="L833"/>
  <c r="N829"/>
  <c r="P829"/>
  <c r="J829"/>
  <c r="R829"/>
  <c r="S829" s="1"/>
  <c r="L829"/>
  <c r="N825"/>
  <c r="P825"/>
  <c r="J825"/>
  <c r="R825"/>
  <c r="L825"/>
  <c r="N821"/>
  <c r="P821"/>
  <c r="J821"/>
  <c r="R821"/>
  <c r="L821"/>
  <c r="N817"/>
  <c r="P817"/>
  <c r="J817"/>
  <c r="R817"/>
  <c r="L817"/>
  <c r="N813"/>
  <c r="P813"/>
  <c r="J813"/>
  <c r="R813"/>
  <c r="S813" s="1"/>
  <c r="L813"/>
  <c r="N809"/>
  <c r="P809"/>
  <c r="J809"/>
  <c r="R809"/>
  <c r="L809"/>
  <c r="N805"/>
  <c r="P805"/>
  <c r="J805"/>
  <c r="R805"/>
  <c r="L805"/>
  <c r="N801"/>
  <c r="P801"/>
  <c r="J801"/>
  <c r="R801"/>
  <c r="L801"/>
  <c r="N23"/>
  <c r="P23"/>
  <c r="J23"/>
  <c r="R23"/>
  <c r="L23"/>
  <c r="N19"/>
  <c r="P19"/>
  <c r="J19"/>
  <c r="R19"/>
  <c r="L19"/>
  <c r="P15"/>
  <c r="J15"/>
  <c r="N15"/>
  <c r="L15"/>
  <c r="R15"/>
  <c r="P11"/>
  <c r="J11"/>
  <c r="N11"/>
  <c r="L11"/>
  <c r="R11"/>
  <c r="J698"/>
  <c r="R698"/>
  <c r="L698"/>
  <c r="P698"/>
  <c r="N698"/>
  <c r="J682"/>
  <c r="R682"/>
  <c r="L682"/>
  <c r="P682"/>
  <c r="N682"/>
  <c r="J666"/>
  <c r="R666"/>
  <c r="L666"/>
  <c r="P666"/>
  <c r="N666"/>
  <c r="J650"/>
  <c r="R650"/>
  <c r="L650"/>
  <c r="P650"/>
  <c r="N650"/>
  <c r="J634"/>
  <c r="R634"/>
  <c r="L634"/>
  <c r="P634"/>
  <c r="N634"/>
  <c r="J618"/>
  <c r="R618"/>
  <c r="L618"/>
  <c r="P618"/>
  <c r="N618"/>
  <c r="J602"/>
  <c r="R602"/>
  <c r="L602"/>
  <c r="P602"/>
  <c r="N602"/>
  <c r="J586"/>
  <c r="R586"/>
  <c r="L586"/>
  <c r="P586"/>
  <c r="N586"/>
  <c r="J570"/>
  <c r="R570"/>
  <c r="L570"/>
  <c r="P570"/>
  <c r="N570"/>
  <c r="J554"/>
  <c r="R554"/>
  <c r="L554"/>
  <c r="P554"/>
  <c r="N554"/>
  <c r="J538"/>
  <c r="R538"/>
  <c r="L538"/>
  <c r="P538"/>
  <c r="N538"/>
  <c r="J522"/>
  <c r="R522"/>
  <c r="L522"/>
  <c r="P522"/>
  <c r="N522"/>
  <c r="L460"/>
  <c r="M460" s="1"/>
  <c r="L456"/>
  <c r="J456"/>
  <c r="K456" s="1"/>
  <c r="N456"/>
  <c r="L448"/>
  <c r="L428"/>
  <c r="M428" s="1"/>
  <c r="L424"/>
  <c r="J424"/>
  <c r="N424"/>
  <c r="L416"/>
  <c r="J408"/>
  <c r="P408"/>
  <c r="L380"/>
  <c r="M380" s="1"/>
  <c r="J376"/>
  <c r="N376"/>
  <c r="L360"/>
  <c r="J360"/>
  <c r="N360"/>
  <c r="L314"/>
  <c r="P314"/>
  <c r="J314"/>
  <c r="L298"/>
  <c r="P298"/>
  <c r="J298"/>
  <c r="L282"/>
  <c r="P282"/>
  <c r="J282"/>
  <c r="L266"/>
  <c r="P266"/>
  <c r="J266"/>
  <c r="L250"/>
  <c r="P250"/>
  <c r="J250"/>
  <c r="L234"/>
  <c r="P234"/>
  <c r="J234"/>
  <c r="L218"/>
  <c r="P218"/>
  <c r="J218"/>
  <c r="L202"/>
  <c r="P202"/>
  <c r="J202"/>
  <c r="L186"/>
  <c r="P186"/>
  <c r="J186"/>
  <c r="L170"/>
  <c r="P170"/>
  <c r="J170"/>
  <c r="L154"/>
  <c r="P154"/>
  <c r="J154"/>
  <c r="L138"/>
  <c r="P138"/>
  <c r="J138"/>
  <c r="L122"/>
  <c r="P122"/>
  <c r="J122"/>
  <c r="L106"/>
  <c r="P106"/>
  <c r="J106"/>
  <c r="L90"/>
  <c r="P90"/>
  <c r="J90"/>
  <c r="L74"/>
  <c r="P74"/>
  <c r="J74"/>
  <c r="P58"/>
  <c r="J58"/>
  <c r="J492"/>
  <c r="K492" s="1"/>
  <c r="R492"/>
  <c r="S492" s="1"/>
  <c r="J488"/>
  <c r="R488"/>
  <c r="L488"/>
  <c r="J484"/>
  <c r="K484" s="1"/>
  <c r="R484"/>
  <c r="S484" s="1"/>
  <c r="L484"/>
  <c r="M484" s="1"/>
  <c r="J480"/>
  <c r="R480"/>
  <c r="L480"/>
  <c r="J476"/>
  <c r="K476" s="1"/>
  <c r="R476"/>
  <c r="S476" s="1"/>
  <c r="L476"/>
  <c r="M476" s="1"/>
  <c r="J472"/>
  <c r="R472"/>
  <c r="L472"/>
  <c r="L468"/>
  <c r="M468" s="1"/>
  <c r="J468"/>
  <c r="K468" s="1"/>
  <c r="N468"/>
  <c r="O468" s="1"/>
  <c r="L464"/>
  <c r="J464"/>
  <c r="N464"/>
  <c r="O464" s="1"/>
  <c r="L452"/>
  <c r="M452" s="1"/>
  <c r="L440"/>
  <c r="R440"/>
  <c r="P440"/>
  <c r="L436"/>
  <c r="M436" s="1"/>
  <c r="J436"/>
  <c r="K436" s="1"/>
  <c r="N436"/>
  <c r="O436" s="1"/>
  <c r="L432"/>
  <c r="J432"/>
  <c r="N432"/>
  <c r="L420"/>
  <c r="M420" s="1"/>
  <c r="L392"/>
  <c r="R392"/>
  <c r="P392"/>
  <c r="L388"/>
  <c r="M388" s="1"/>
  <c r="J388"/>
  <c r="K388" s="1"/>
  <c r="N388"/>
  <c r="O388" s="1"/>
  <c r="L384"/>
  <c r="J384"/>
  <c r="N384"/>
  <c r="J353"/>
  <c r="J333"/>
  <c r="J787"/>
  <c r="P787"/>
  <c r="N787"/>
  <c r="J771"/>
  <c r="P771"/>
  <c r="N771"/>
  <c r="J755"/>
  <c r="P755"/>
  <c r="N755"/>
  <c r="J739"/>
  <c r="P739"/>
  <c r="N739"/>
  <c r="J723"/>
  <c r="P723"/>
  <c r="N723"/>
  <c r="J707"/>
  <c r="P707"/>
  <c r="N707"/>
  <c r="J691"/>
  <c r="P691"/>
  <c r="N691"/>
  <c r="J675"/>
  <c r="P675"/>
  <c r="N675"/>
  <c r="J659"/>
  <c r="P659"/>
  <c r="N659"/>
  <c r="J643"/>
  <c r="P643"/>
  <c r="N643"/>
  <c r="J627"/>
  <c r="P627"/>
  <c r="N627"/>
  <c r="J611"/>
  <c r="P611"/>
  <c r="N611"/>
  <c r="J595"/>
  <c r="P595"/>
  <c r="N595"/>
  <c r="J579"/>
  <c r="P579"/>
  <c r="N579"/>
  <c r="J563"/>
  <c r="P563"/>
  <c r="N563"/>
  <c r="L547"/>
  <c r="J547"/>
  <c r="L531"/>
  <c r="J531"/>
  <c r="L515"/>
  <c r="J515"/>
  <c r="L499"/>
  <c r="J499"/>
  <c r="L483"/>
  <c r="J483"/>
  <c r="L467"/>
  <c r="J467"/>
  <c r="L451"/>
  <c r="J451"/>
  <c r="L516"/>
  <c r="M516" s="1"/>
  <c r="R516"/>
  <c r="S516" s="1"/>
  <c r="J516"/>
  <c r="K516" s="1"/>
  <c r="L512"/>
  <c r="R512"/>
  <c r="J512"/>
  <c r="L508"/>
  <c r="M508" s="1"/>
  <c r="R508"/>
  <c r="S508" s="1"/>
  <c r="J508"/>
  <c r="K508" s="1"/>
  <c r="L504"/>
  <c r="R504"/>
  <c r="J504"/>
  <c r="L500"/>
  <c r="M500" s="1"/>
  <c r="R500"/>
  <c r="S500" s="1"/>
  <c r="J500"/>
  <c r="K500" s="1"/>
  <c r="L496"/>
  <c r="R496"/>
  <c r="J496"/>
  <c r="R313"/>
  <c r="N313"/>
  <c r="R285"/>
  <c r="N285"/>
  <c r="R257"/>
  <c r="N257"/>
  <c r="R225"/>
  <c r="N225"/>
  <c r="J165"/>
  <c r="R137"/>
  <c r="N137"/>
  <c r="R105"/>
  <c r="N105"/>
  <c r="R49"/>
  <c r="N49"/>
  <c r="N427"/>
  <c r="N411"/>
  <c r="N395"/>
  <c r="N379"/>
  <c r="N363"/>
  <c r="N347"/>
  <c r="R347"/>
  <c r="N339"/>
  <c r="R339"/>
  <c r="L327"/>
  <c r="J327"/>
  <c r="L311"/>
  <c r="J311"/>
  <c r="L187"/>
  <c r="J187"/>
  <c r="L171"/>
  <c r="J171"/>
  <c r="L139"/>
  <c r="J139"/>
  <c r="L123"/>
  <c r="J123"/>
  <c r="L107"/>
  <c r="J107"/>
  <c r="L91"/>
  <c r="J91"/>
  <c r="L75"/>
  <c r="J75"/>
  <c r="L59"/>
  <c r="M59" s="1"/>
  <c r="J59"/>
  <c r="K59" s="1"/>
  <c r="L55"/>
  <c r="J55"/>
  <c r="J39"/>
  <c r="P39"/>
  <c r="N39"/>
  <c r="J34"/>
  <c r="L34"/>
  <c r="R317"/>
  <c r="N317"/>
  <c r="R281"/>
  <c r="N281"/>
  <c r="R245"/>
  <c r="N245"/>
  <c r="R213"/>
  <c r="N213"/>
  <c r="R177"/>
  <c r="N177"/>
  <c r="R145"/>
  <c r="N145"/>
  <c r="R109"/>
  <c r="N109"/>
  <c r="J1557"/>
  <c r="P1557"/>
  <c r="N1557"/>
  <c r="L1553"/>
  <c r="R1553"/>
  <c r="J1553"/>
  <c r="P1553"/>
  <c r="N1553"/>
  <c r="L1549"/>
  <c r="R1549"/>
  <c r="J1549"/>
  <c r="P1549"/>
  <c r="N1549"/>
  <c r="L1545"/>
  <c r="R1545"/>
  <c r="J1545"/>
  <c r="P1545"/>
  <c r="N1545"/>
  <c r="L1541"/>
  <c r="R1541"/>
  <c r="J1541"/>
  <c r="P1541"/>
  <c r="N1541"/>
  <c r="L1537"/>
  <c r="R1537"/>
  <c r="J1537"/>
  <c r="P1537"/>
  <c r="N1537"/>
  <c r="L1533"/>
  <c r="R1533"/>
  <c r="J1533"/>
  <c r="P1533"/>
  <c r="N1533"/>
  <c r="L1529"/>
  <c r="R1529"/>
  <c r="J1529"/>
  <c r="P1529"/>
  <c r="N1529"/>
  <c r="L1525"/>
  <c r="R1525"/>
  <c r="J1525"/>
  <c r="P1525"/>
  <c r="N1525"/>
  <c r="L1521"/>
  <c r="R1521"/>
  <c r="J1521"/>
  <c r="P1521"/>
  <c r="N1521"/>
  <c r="L1517"/>
  <c r="R1517"/>
  <c r="J1517"/>
  <c r="P1517"/>
  <c r="N1517"/>
  <c r="L1513"/>
  <c r="R1513"/>
  <c r="J1513"/>
  <c r="P1513"/>
  <c r="N1513"/>
  <c r="L1509"/>
  <c r="R1509"/>
  <c r="J1509"/>
  <c r="P1509"/>
  <c r="N1509"/>
  <c r="L1505"/>
  <c r="R1505"/>
  <c r="J1505"/>
  <c r="P1505"/>
  <c r="N1505"/>
  <c r="L1501"/>
  <c r="R1501"/>
  <c r="J1501"/>
  <c r="P1501"/>
  <c r="N1501"/>
  <c r="L1497"/>
  <c r="R1497"/>
  <c r="J1497"/>
  <c r="P1497"/>
  <c r="N1497"/>
  <c r="L1493"/>
  <c r="R1493"/>
  <c r="J1493"/>
  <c r="P1493"/>
  <c r="N1493"/>
  <c r="L1489"/>
  <c r="R1489"/>
  <c r="J1489"/>
  <c r="P1489"/>
  <c r="N1489"/>
  <c r="L1485"/>
  <c r="R1485"/>
  <c r="J1485"/>
  <c r="P1485"/>
  <c r="N1485"/>
  <c r="L1481"/>
  <c r="R1481"/>
  <c r="J1481"/>
  <c r="P1481"/>
  <c r="N1481"/>
  <c r="L1477"/>
  <c r="R1477"/>
  <c r="J1477"/>
  <c r="P1477"/>
  <c r="N1477"/>
  <c r="L1473"/>
  <c r="R1473"/>
  <c r="J1473"/>
  <c r="P1473"/>
  <c r="N1473"/>
  <c r="L1469"/>
  <c r="R1469"/>
  <c r="J1469"/>
  <c r="P1469"/>
  <c r="N1469"/>
  <c r="L1465"/>
  <c r="R1465"/>
  <c r="J1465"/>
  <c r="P1465"/>
  <c r="N1465"/>
  <c r="L1461"/>
  <c r="R1461"/>
  <c r="J1461"/>
  <c r="P1461"/>
  <c r="N1461"/>
  <c r="L1457"/>
  <c r="R1457"/>
  <c r="J1457"/>
  <c r="P1457"/>
  <c r="N1457"/>
  <c r="L1453"/>
  <c r="R1453"/>
  <c r="J1453"/>
  <c r="P1453"/>
  <c r="N1453"/>
  <c r="L1449"/>
  <c r="R1449"/>
  <c r="J1449"/>
  <c r="P1449"/>
  <c r="N1449"/>
  <c r="L1445"/>
  <c r="R1445"/>
  <c r="J1445"/>
  <c r="P1445"/>
  <c r="N1445"/>
  <c r="L1441"/>
  <c r="R1441"/>
  <c r="J1441"/>
  <c r="P1441"/>
  <c r="N1441"/>
  <c r="L1437"/>
  <c r="R1437"/>
  <c r="J1437"/>
  <c r="P1437"/>
  <c r="N1437"/>
  <c r="L1433"/>
  <c r="R1433"/>
  <c r="J1433"/>
  <c r="P1433"/>
  <c r="N1433"/>
  <c r="L1429"/>
  <c r="R1429"/>
  <c r="J1429"/>
  <c r="P1429"/>
  <c r="N1429"/>
  <c r="L1425"/>
  <c r="R1425"/>
  <c r="J1425"/>
  <c r="P1425"/>
  <c r="N1425"/>
  <c r="L1421"/>
  <c r="R1421"/>
  <c r="J1421"/>
  <c r="P1421"/>
  <c r="N1421"/>
  <c r="L1417"/>
  <c r="R1417"/>
  <c r="J1417"/>
  <c r="P1417"/>
  <c r="N1417"/>
  <c r="L1413"/>
  <c r="R1413"/>
  <c r="J1413"/>
  <c r="P1413"/>
  <c r="N1413"/>
  <c r="L1409"/>
  <c r="R1409"/>
  <c r="J1409"/>
  <c r="P1409"/>
  <c r="N1409"/>
  <c r="L1405"/>
  <c r="R1405"/>
  <c r="J1405"/>
  <c r="P1405"/>
  <c r="N1405"/>
  <c r="L1401"/>
  <c r="R1401"/>
  <c r="J1401"/>
  <c r="P1401"/>
  <c r="N1401"/>
  <c r="L1397"/>
  <c r="R1397"/>
  <c r="J1397"/>
  <c r="P1397"/>
  <c r="N1397"/>
  <c r="L1393"/>
  <c r="R1393"/>
  <c r="J1393"/>
  <c r="P1393"/>
  <c r="N1393"/>
  <c r="L1389"/>
  <c r="R1389"/>
  <c r="J1389"/>
  <c r="P1389"/>
  <c r="N1389"/>
  <c r="L1385"/>
  <c r="R1385"/>
  <c r="J1385"/>
  <c r="P1385"/>
  <c r="N1385"/>
  <c r="L1381"/>
  <c r="R1381"/>
  <c r="J1381"/>
  <c r="P1381"/>
  <c r="N1381"/>
  <c r="L1377"/>
  <c r="R1377"/>
  <c r="J1377"/>
  <c r="P1377"/>
  <c r="N1377"/>
  <c r="L1373"/>
  <c r="R1373"/>
  <c r="J1373"/>
  <c r="P1373"/>
  <c r="N1373"/>
  <c r="L1369"/>
  <c r="R1369"/>
  <c r="J1369"/>
  <c r="P1369"/>
  <c r="N1369"/>
  <c r="L1365"/>
  <c r="R1365"/>
  <c r="J1365"/>
  <c r="P1365"/>
  <c r="N1365"/>
  <c r="R1361"/>
  <c r="L1361"/>
  <c r="J1361"/>
  <c r="P1361"/>
  <c r="N1361"/>
  <c r="R1357"/>
  <c r="L1357"/>
  <c r="J1357"/>
  <c r="P1357"/>
  <c r="N1357"/>
  <c r="R1353"/>
  <c r="L1353"/>
  <c r="J1353"/>
  <c r="P1353"/>
  <c r="N1353"/>
  <c r="R1349"/>
  <c r="L1349"/>
  <c r="J1349"/>
  <c r="P1349"/>
  <c r="N1349"/>
  <c r="I424"/>
  <c r="I408"/>
  <c r="I227"/>
  <c r="Q152"/>
  <c r="J1243"/>
  <c r="R1345"/>
  <c r="L1345"/>
  <c r="J1345"/>
  <c r="R1341"/>
  <c r="L1341"/>
  <c r="J1341"/>
  <c r="R1337"/>
  <c r="L1337"/>
  <c r="J1337"/>
  <c r="R1333"/>
  <c r="L1333"/>
  <c r="J1333"/>
  <c r="R1329"/>
  <c r="L1329"/>
  <c r="J1329"/>
  <c r="R1325"/>
  <c r="L1325"/>
  <c r="J1325"/>
  <c r="R1321"/>
  <c r="L1321"/>
  <c r="J1321"/>
  <c r="R1317"/>
  <c r="L1317"/>
  <c r="J1317"/>
  <c r="R1313"/>
  <c r="L1313"/>
  <c r="J1313"/>
  <c r="L1309"/>
  <c r="P1309"/>
  <c r="J1309"/>
  <c r="L1305"/>
  <c r="P1305"/>
  <c r="J1305"/>
  <c r="L1301"/>
  <c r="P1301"/>
  <c r="J1301"/>
  <c r="L1297"/>
  <c r="P1297"/>
  <c r="J1297"/>
  <c r="L1293"/>
  <c r="P1293"/>
  <c r="J1293"/>
  <c r="L1289"/>
  <c r="P1289"/>
  <c r="J1289"/>
  <c r="L1285"/>
  <c r="P1285"/>
  <c r="J1285"/>
  <c r="L1281"/>
  <c r="P1281"/>
  <c r="J1281"/>
  <c r="L1277"/>
  <c r="P1277"/>
  <c r="J1277"/>
  <c r="L1273"/>
  <c r="P1273"/>
  <c r="J1273"/>
  <c r="L1269"/>
  <c r="P1269"/>
  <c r="J1269"/>
  <c r="L1265"/>
  <c r="P1265"/>
  <c r="J1265"/>
  <c r="L1261"/>
  <c r="P1261"/>
  <c r="J1261"/>
  <c r="L1257"/>
  <c r="P1257"/>
  <c r="J1257"/>
  <c r="L1253"/>
  <c r="P1253"/>
  <c r="J1253"/>
  <c r="L1249"/>
  <c r="P1249"/>
  <c r="J1249"/>
  <c r="L1245"/>
  <c r="P1245"/>
  <c r="J1245"/>
  <c r="L1241"/>
  <c r="P1241"/>
  <c r="J1241"/>
  <c r="R1824"/>
  <c r="L1824"/>
  <c r="J1824"/>
  <c r="R1820"/>
  <c r="L1820"/>
  <c r="J1820"/>
  <c r="R1816"/>
  <c r="L1816"/>
  <c r="J1816"/>
  <c r="R1812"/>
  <c r="L1812"/>
  <c r="J1812"/>
  <c r="R1808"/>
  <c r="L1808"/>
  <c r="J1808"/>
  <c r="R1804"/>
  <c r="L1804"/>
  <c r="J1804"/>
  <c r="R1800"/>
  <c r="L1800"/>
  <c r="J1800"/>
  <c r="R1796"/>
  <c r="L1796"/>
  <c r="J1796"/>
  <c r="R1792"/>
  <c r="L1792"/>
  <c r="J1792"/>
  <c r="R1788"/>
  <c r="L1788"/>
  <c r="J1788"/>
  <c r="R1784"/>
  <c r="L1784"/>
  <c r="J1784"/>
  <c r="R1780"/>
  <c r="L1780"/>
  <c r="J1780"/>
  <c r="R1776"/>
  <c r="L1776"/>
  <c r="J1776"/>
  <c r="R1772"/>
  <c r="L1772"/>
  <c r="J1772"/>
  <c r="R1768"/>
  <c r="L1768"/>
  <c r="J1768"/>
  <c r="R1764"/>
  <c r="L1764"/>
  <c r="J1764"/>
  <c r="R1760"/>
  <c r="L1760"/>
  <c r="J1760"/>
  <c r="R1756"/>
  <c r="L1756"/>
  <c r="J1756"/>
  <c r="R1752"/>
  <c r="L1752"/>
  <c r="J1752"/>
  <c r="R1748"/>
  <c r="L1748"/>
  <c r="J1748"/>
  <c r="R1744"/>
  <c r="L1744"/>
  <c r="J1744"/>
  <c r="R1740"/>
  <c r="L1740"/>
  <c r="J1740"/>
  <c r="R1736"/>
  <c r="L1736"/>
  <c r="J1736"/>
  <c r="R1732"/>
  <c r="L1732"/>
  <c r="J1732"/>
  <c r="R1728"/>
  <c r="L1728"/>
  <c r="J1728"/>
  <c r="R1724"/>
  <c r="L1724"/>
  <c r="J1724"/>
  <c r="R1720"/>
  <c r="L1720"/>
  <c r="J1720"/>
  <c r="R1716"/>
  <c r="L1716"/>
  <c r="J1716"/>
  <c r="R1712"/>
  <c r="L1712"/>
  <c r="J1712"/>
  <c r="R1708"/>
  <c r="L1708"/>
  <c r="J1708"/>
  <c r="R1704"/>
  <c r="L1704"/>
  <c r="J1704"/>
  <c r="R1700"/>
  <c r="L1700"/>
  <c r="J1700"/>
  <c r="R1696"/>
  <c r="L1696"/>
  <c r="J1696"/>
  <c r="R1692"/>
  <c r="L1692"/>
  <c r="J1692"/>
  <c r="R1688"/>
  <c r="L1688"/>
  <c r="J1688"/>
  <c r="R1684"/>
  <c r="L1684"/>
  <c r="J1684"/>
  <c r="R1680"/>
  <c r="L1680"/>
  <c r="J1680"/>
  <c r="R1676"/>
  <c r="L1676"/>
  <c r="J1676"/>
  <c r="R1672"/>
  <c r="L1672"/>
  <c r="J1672"/>
  <c r="R1668"/>
  <c r="L1668"/>
  <c r="J1668"/>
  <c r="R1664"/>
  <c r="L1664"/>
  <c r="J1664"/>
  <c r="R1660"/>
  <c r="L1660"/>
  <c r="J1660"/>
  <c r="R1656"/>
  <c r="L1656"/>
  <c r="J1656"/>
  <c r="R1652"/>
  <c r="L1652"/>
  <c r="J1652"/>
  <c r="R1648"/>
  <c r="L1648"/>
  <c r="J1648"/>
  <c r="R1644"/>
  <c r="L1644"/>
  <c r="J1644"/>
  <c r="R1640"/>
  <c r="L1640"/>
  <c r="J1640"/>
  <c r="R1636"/>
  <c r="L1636"/>
  <c r="J1636"/>
  <c r="R1632"/>
  <c r="L1632"/>
  <c r="J1632"/>
  <c r="R1628"/>
  <c r="L1628"/>
  <c r="J1628"/>
  <c r="R1624"/>
  <c r="L1624"/>
  <c r="J1624"/>
  <c r="R1620"/>
  <c r="L1620"/>
  <c r="J1620"/>
  <c r="R1616"/>
  <c r="L1616"/>
  <c r="J1616"/>
  <c r="R1612"/>
  <c r="L1612"/>
  <c r="J1612"/>
  <c r="R1608"/>
  <c r="L1608"/>
  <c r="J1608"/>
  <c r="R1604"/>
  <c r="L1604"/>
  <c r="J1604"/>
  <c r="R1600"/>
  <c r="L1600"/>
  <c r="J1600"/>
  <c r="R1596"/>
  <c r="L1596"/>
  <c r="J1596"/>
  <c r="R1592"/>
  <c r="L1592"/>
  <c r="J1592"/>
  <c r="R1588"/>
  <c r="L1588"/>
  <c r="J1588"/>
  <c r="R1584"/>
  <c r="L1584"/>
  <c r="J1584"/>
  <c r="J970"/>
  <c r="R970"/>
  <c r="L970"/>
  <c r="J966"/>
  <c r="R966"/>
  <c r="L966"/>
  <c r="J962"/>
  <c r="R962"/>
  <c r="L962"/>
  <c r="J958"/>
  <c r="R958"/>
  <c r="L958"/>
  <c r="J954"/>
  <c r="R954"/>
  <c r="L954"/>
  <c r="J950"/>
  <c r="R950"/>
  <c r="L950"/>
  <c r="J946"/>
  <c r="R946"/>
  <c r="L946"/>
  <c r="J942"/>
  <c r="R942"/>
  <c r="L942"/>
  <c r="J938"/>
  <c r="R938"/>
  <c r="L938"/>
  <c r="J934"/>
  <c r="R934"/>
  <c r="L934"/>
  <c r="J930"/>
  <c r="R930"/>
  <c r="L930"/>
  <c r="J926"/>
  <c r="R926"/>
  <c r="L926"/>
  <c r="J922"/>
  <c r="R922"/>
  <c r="L922"/>
  <c r="J918"/>
  <c r="R918"/>
  <c r="L918"/>
  <c r="J914"/>
  <c r="R914"/>
  <c r="L914"/>
  <c r="J910"/>
  <c r="R910"/>
  <c r="L910"/>
  <c r="J906"/>
  <c r="R906"/>
  <c r="L906"/>
  <c r="J902"/>
  <c r="R902"/>
  <c r="L902"/>
  <c r="J898"/>
  <c r="R898"/>
  <c r="L898"/>
  <c r="J894"/>
  <c r="R894"/>
  <c r="L894"/>
  <c r="J890"/>
  <c r="R890"/>
  <c r="L890"/>
  <c r="J886"/>
  <c r="R886"/>
  <c r="L886"/>
  <c r="J882"/>
  <c r="R882"/>
  <c r="L882"/>
  <c r="J878"/>
  <c r="R878"/>
  <c r="L878"/>
  <c r="J874"/>
  <c r="R874"/>
  <c r="L874"/>
  <c r="J870"/>
  <c r="R870"/>
  <c r="L870"/>
  <c r="J866"/>
  <c r="R866"/>
  <c r="L866"/>
  <c r="J862"/>
  <c r="R862"/>
  <c r="L862"/>
  <c r="J858"/>
  <c r="R858"/>
  <c r="L858"/>
  <c r="J854"/>
  <c r="R854"/>
  <c r="L854"/>
  <c r="J850"/>
  <c r="R850"/>
  <c r="L850"/>
  <c r="J846"/>
  <c r="R846"/>
  <c r="L846"/>
  <c r="J842"/>
  <c r="R842"/>
  <c r="L842"/>
  <c r="J838"/>
  <c r="R838"/>
  <c r="L838"/>
  <c r="J834"/>
  <c r="R834"/>
  <c r="L834"/>
  <c r="J830"/>
  <c r="R830"/>
  <c r="L830"/>
  <c r="J826"/>
  <c r="R826"/>
  <c r="L826"/>
  <c r="J822"/>
  <c r="R822"/>
  <c r="L822"/>
  <c r="J818"/>
  <c r="R818"/>
  <c r="L818"/>
  <c r="J814"/>
  <c r="R814"/>
  <c r="L814"/>
  <c r="J810"/>
  <c r="R810"/>
  <c r="L810"/>
  <c r="J806"/>
  <c r="R806"/>
  <c r="L806"/>
  <c r="J802"/>
  <c r="R802"/>
  <c r="L802"/>
  <c r="L1235"/>
  <c r="P1235"/>
  <c r="J1235"/>
  <c r="L1231"/>
  <c r="P1231"/>
  <c r="J1231"/>
  <c r="L1227"/>
  <c r="P1227"/>
  <c r="J1227"/>
  <c r="L1223"/>
  <c r="P1223"/>
  <c r="J1223"/>
  <c r="L1219"/>
  <c r="P1219"/>
  <c r="J1219"/>
  <c r="L1215"/>
  <c r="P1215"/>
  <c r="J1215"/>
  <c r="N1211"/>
  <c r="P1211"/>
  <c r="J1211"/>
  <c r="N1207"/>
  <c r="P1207"/>
  <c r="J1207"/>
  <c r="N1203"/>
  <c r="P1203"/>
  <c r="J1203"/>
  <c r="N1199"/>
  <c r="P1199"/>
  <c r="J1199"/>
  <c r="N1195"/>
  <c r="P1195"/>
  <c r="J1195"/>
  <c r="N1191"/>
  <c r="P1191"/>
  <c r="J1191"/>
  <c r="N1187"/>
  <c r="P1187"/>
  <c r="J1187"/>
  <c r="N1183"/>
  <c r="P1183"/>
  <c r="J1183"/>
  <c r="N1179"/>
  <c r="P1179"/>
  <c r="J1179"/>
  <c r="N1175"/>
  <c r="P1175"/>
  <c r="J1175"/>
  <c r="N1171"/>
  <c r="P1171"/>
  <c r="J1171"/>
  <c r="N1167"/>
  <c r="P1167"/>
  <c r="J1167"/>
  <c r="N1163"/>
  <c r="P1163"/>
  <c r="J1163"/>
  <c r="N1159"/>
  <c r="P1159"/>
  <c r="J1159"/>
  <c r="R1159"/>
  <c r="L1159"/>
  <c r="N1155"/>
  <c r="P1155"/>
  <c r="J1155"/>
  <c r="R1155"/>
  <c r="L1155"/>
  <c r="N1151"/>
  <c r="P1151"/>
  <c r="J1151"/>
  <c r="R1151"/>
  <c r="L1151"/>
  <c r="N1147"/>
  <c r="P1147"/>
  <c r="J1147"/>
  <c r="R1147"/>
  <c r="S1147" s="1"/>
  <c r="L1147"/>
  <c r="N1143"/>
  <c r="P1143"/>
  <c r="J1143"/>
  <c r="R1143"/>
  <c r="L1143"/>
  <c r="N1139"/>
  <c r="P1139"/>
  <c r="J1139"/>
  <c r="R1139"/>
  <c r="S1139" s="1"/>
  <c r="L1139"/>
  <c r="N1135"/>
  <c r="P1135"/>
  <c r="J1135"/>
  <c r="R1135"/>
  <c r="S1135" s="1"/>
  <c r="L1135"/>
  <c r="N1131"/>
  <c r="P1131"/>
  <c r="J1131"/>
  <c r="R1131"/>
  <c r="S1131" s="1"/>
  <c r="L1131"/>
  <c r="N1127"/>
  <c r="P1127"/>
  <c r="J1127"/>
  <c r="R1127"/>
  <c r="L1127"/>
  <c r="N1123"/>
  <c r="P1123"/>
  <c r="J1123"/>
  <c r="R1123"/>
  <c r="L1123"/>
  <c r="N1119"/>
  <c r="P1119"/>
  <c r="J1119"/>
  <c r="R1119"/>
  <c r="L1119"/>
  <c r="N1115"/>
  <c r="P1115"/>
  <c r="J1115"/>
  <c r="R1115"/>
  <c r="L1115"/>
  <c r="N1111"/>
  <c r="P1111"/>
  <c r="J1111"/>
  <c r="R1111"/>
  <c r="S1111" s="1"/>
  <c r="L1111"/>
  <c r="N1107"/>
  <c r="P1107"/>
  <c r="J1107"/>
  <c r="R1107"/>
  <c r="S1107" s="1"/>
  <c r="L1107"/>
  <c r="N1103"/>
  <c r="P1103"/>
  <c r="J1103"/>
  <c r="R1103"/>
  <c r="S1103" s="1"/>
  <c r="L1103"/>
  <c r="N1099"/>
  <c r="P1099"/>
  <c r="J1099"/>
  <c r="R1099"/>
  <c r="L1099"/>
  <c r="N1095"/>
  <c r="P1095"/>
  <c r="J1095"/>
  <c r="R1095"/>
  <c r="L1095"/>
  <c r="N1091"/>
  <c r="P1091"/>
  <c r="J1091"/>
  <c r="R1091"/>
  <c r="L1091"/>
  <c r="N1087"/>
  <c r="P1087"/>
  <c r="J1087"/>
  <c r="R1087"/>
  <c r="L1087"/>
  <c r="N1083"/>
  <c r="P1083"/>
  <c r="J1083"/>
  <c r="R1083"/>
  <c r="S1083" s="1"/>
  <c r="L1083"/>
  <c r="N1079"/>
  <c r="P1079"/>
  <c r="J1079"/>
  <c r="R1079"/>
  <c r="L1079"/>
  <c r="N1075"/>
  <c r="P1075"/>
  <c r="J1075"/>
  <c r="R1075"/>
  <c r="S1075" s="1"/>
  <c r="L1075"/>
  <c r="N1071"/>
  <c r="P1071"/>
  <c r="J1071"/>
  <c r="R1071"/>
  <c r="S1071" s="1"/>
  <c r="L1071"/>
  <c r="N1067"/>
  <c r="P1067"/>
  <c r="J1067"/>
  <c r="R1067"/>
  <c r="S1067" s="1"/>
  <c r="L1067"/>
  <c r="N1063"/>
  <c r="P1063"/>
  <c r="J1063"/>
  <c r="R1063"/>
  <c r="L1063"/>
  <c r="N1059"/>
  <c r="P1059"/>
  <c r="J1059"/>
  <c r="R1059"/>
  <c r="S1059" s="1"/>
  <c r="L1059"/>
  <c r="N1055"/>
  <c r="P1055"/>
  <c r="J1055"/>
  <c r="R1055"/>
  <c r="S1055" s="1"/>
  <c r="L1055"/>
  <c r="N1051"/>
  <c r="P1051"/>
  <c r="J1051"/>
  <c r="R1051"/>
  <c r="S1051" s="1"/>
  <c r="L1051"/>
  <c r="N1047"/>
  <c r="P1047"/>
  <c r="J1047"/>
  <c r="R1047"/>
  <c r="L1047"/>
  <c r="N1043"/>
  <c r="P1043"/>
  <c r="J1043"/>
  <c r="R1043"/>
  <c r="L1043"/>
  <c r="N1039"/>
  <c r="P1039"/>
  <c r="J1039"/>
  <c r="R1039"/>
  <c r="L1039"/>
  <c r="N1035"/>
  <c r="P1035"/>
  <c r="J1035"/>
  <c r="R1035"/>
  <c r="S1035" s="1"/>
  <c r="L1035"/>
  <c r="N1031"/>
  <c r="P1031"/>
  <c r="J1031"/>
  <c r="R1031"/>
  <c r="L1031"/>
  <c r="N1027"/>
  <c r="P1027"/>
  <c r="J1027"/>
  <c r="R1027"/>
  <c r="S1027" s="1"/>
  <c r="L1027"/>
  <c r="N1023"/>
  <c r="P1023"/>
  <c r="J1023"/>
  <c r="R1023"/>
  <c r="S1023" s="1"/>
  <c r="L1023"/>
  <c r="N1019"/>
  <c r="P1019"/>
  <c r="J1019"/>
  <c r="R1019"/>
  <c r="L1019"/>
  <c r="N1015"/>
  <c r="P1015"/>
  <c r="J1015"/>
  <c r="R1015"/>
  <c r="L1015"/>
  <c r="N1011"/>
  <c r="P1011"/>
  <c r="J1011"/>
  <c r="R1011"/>
  <c r="L1011"/>
  <c r="N1007"/>
  <c r="P1007"/>
  <c r="J1007"/>
  <c r="R1007"/>
  <c r="L1007"/>
  <c r="N1003"/>
  <c r="P1003"/>
  <c r="J1003"/>
  <c r="R1003"/>
  <c r="L1003"/>
  <c r="N999"/>
  <c r="P999"/>
  <c r="J999"/>
  <c r="R999"/>
  <c r="L999"/>
  <c r="N995"/>
  <c r="P995"/>
  <c r="J995"/>
  <c r="R995"/>
  <c r="L995"/>
  <c r="N991"/>
  <c r="P991"/>
  <c r="J991"/>
  <c r="R991"/>
  <c r="L991"/>
  <c r="N987"/>
  <c r="P987"/>
  <c r="J987"/>
  <c r="R987"/>
  <c r="L987"/>
  <c r="N983"/>
  <c r="P983"/>
  <c r="J983"/>
  <c r="R983"/>
  <c r="L983"/>
  <c r="N979"/>
  <c r="P979"/>
  <c r="J979"/>
  <c r="R979"/>
  <c r="L979"/>
  <c r="N975"/>
  <c r="P975"/>
  <c r="J975"/>
  <c r="R975"/>
  <c r="L975"/>
  <c r="N971"/>
  <c r="P971"/>
  <c r="J971"/>
  <c r="R971"/>
  <c r="L971"/>
  <c r="N967"/>
  <c r="P967"/>
  <c r="J967"/>
  <c r="R967"/>
  <c r="L967"/>
  <c r="N963"/>
  <c r="P963"/>
  <c r="J963"/>
  <c r="R963"/>
  <c r="L963"/>
  <c r="N959"/>
  <c r="P959"/>
  <c r="J959"/>
  <c r="R959"/>
  <c r="S959" s="1"/>
  <c r="L959"/>
  <c r="N955"/>
  <c r="P955"/>
  <c r="J955"/>
  <c r="R955"/>
  <c r="L955"/>
  <c r="N951"/>
  <c r="P951"/>
  <c r="J951"/>
  <c r="R951"/>
  <c r="L951"/>
  <c r="N947"/>
  <c r="P947"/>
  <c r="J947"/>
  <c r="R947"/>
  <c r="L947"/>
  <c r="N943"/>
  <c r="P943"/>
  <c r="J943"/>
  <c r="R943"/>
  <c r="L943"/>
  <c r="N939"/>
  <c r="P939"/>
  <c r="J939"/>
  <c r="R939"/>
  <c r="L939"/>
  <c r="N935"/>
  <c r="P935"/>
  <c r="J935"/>
  <c r="R935"/>
  <c r="L935"/>
  <c r="N931"/>
  <c r="P931"/>
  <c r="J931"/>
  <c r="R931"/>
  <c r="L931"/>
  <c r="N927"/>
  <c r="P927"/>
  <c r="J927"/>
  <c r="R927"/>
  <c r="L927"/>
  <c r="N923"/>
  <c r="P923"/>
  <c r="J923"/>
  <c r="R923"/>
  <c r="L923"/>
  <c r="N919"/>
  <c r="P919"/>
  <c r="J919"/>
  <c r="R919"/>
  <c r="L919"/>
  <c r="N915"/>
  <c r="P915"/>
  <c r="J915"/>
  <c r="R915"/>
  <c r="L915"/>
  <c r="N911"/>
  <c r="P911"/>
  <c r="J911"/>
  <c r="R911"/>
  <c r="L911"/>
  <c r="N907"/>
  <c r="P907"/>
  <c r="J907"/>
  <c r="R907"/>
  <c r="L907"/>
  <c r="N903"/>
  <c r="P903"/>
  <c r="J903"/>
  <c r="R903"/>
  <c r="L903"/>
  <c r="N899"/>
  <c r="P899"/>
  <c r="J899"/>
  <c r="R899"/>
  <c r="L899"/>
  <c r="N895"/>
  <c r="P895"/>
  <c r="J895"/>
  <c r="R895"/>
  <c r="S895" s="1"/>
  <c r="L895"/>
  <c r="N891"/>
  <c r="P891"/>
  <c r="J891"/>
  <c r="R891"/>
  <c r="L891"/>
  <c r="N887"/>
  <c r="P887"/>
  <c r="J887"/>
  <c r="R887"/>
  <c r="S887" s="1"/>
  <c r="L887"/>
  <c r="N883"/>
  <c r="P883"/>
  <c r="J883"/>
  <c r="R883"/>
  <c r="L883"/>
  <c r="N879"/>
  <c r="P879"/>
  <c r="J879"/>
  <c r="R879"/>
  <c r="S879" s="1"/>
  <c r="L879"/>
  <c r="N875"/>
  <c r="P875"/>
  <c r="J875"/>
  <c r="R875"/>
  <c r="L875"/>
  <c r="N871"/>
  <c r="P871"/>
  <c r="J871"/>
  <c r="R871"/>
  <c r="L871"/>
  <c r="N867"/>
  <c r="P867"/>
  <c r="J867"/>
  <c r="R867"/>
  <c r="L867"/>
  <c r="N863"/>
  <c r="P863"/>
  <c r="J863"/>
  <c r="R863"/>
  <c r="L863"/>
  <c r="N859"/>
  <c r="P859"/>
  <c r="J859"/>
  <c r="R859"/>
  <c r="L859"/>
  <c r="N855"/>
  <c r="P855"/>
  <c r="J855"/>
  <c r="R855"/>
  <c r="L855"/>
  <c r="N851"/>
  <c r="P851"/>
  <c r="J851"/>
  <c r="R851"/>
  <c r="L851"/>
  <c r="N847"/>
  <c r="P847"/>
  <c r="J847"/>
  <c r="R847"/>
  <c r="S847" s="1"/>
  <c r="L847"/>
  <c r="N843"/>
  <c r="P843"/>
  <c r="J843"/>
  <c r="R843"/>
  <c r="L843"/>
  <c r="N839"/>
  <c r="P839"/>
  <c r="J839"/>
  <c r="R839"/>
  <c r="L839"/>
  <c r="N835"/>
  <c r="P835"/>
  <c r="J835"/>
  <c r="R835"/>
  <c r="L835"/>
  <c r="N831"/>
  <c r="P831"/>
  <c r="J831"/>
  <c r="R831"/>
  <c r="L831"/>
  <c r="N827"/>
  <c r="P827"/>
  <c r="J827"/>
  <c r="R827"/>
  <c r="L827"/>
  <c r="N823"/>
  <c r="P823"/>
  <c r="J823"/>
  <c r="R823"/>
  <c r="L823"/>
  <c r="N819"/>
  <c r="P819"/>
  <c r="J819"/>
  <c r="R819"/>
  <c r="L819"/>
  <c r="N815"/>
  <c r="P815"/>
  <c r="J815"/>
  <c r="R815"/>
  <c r="L815"/>
  <c r="N811"/>
  <c r="P811"/>
  <c r="J811"/>
  <c r="R811"/>
  <c r="L811"/>
  <c r="N807"/>
  <c r="P807"/>
  <c r="J807"/>
  <c r="R807"/>
  <c r="L807"/>
  <c r="N803"/>
  <c r="P803"/>
  <c r="J803"/>
  <c r="R803"/>
  <c r="L803"/>
  <c r="N21"/>
  <c r="P21"/>
  <c r="J21"/>
  <c r="R21"/>
  <c r="L21"/>
  <c r="P13"/>
  <c r="J13"/>
  <c r="N13"/>
  <c r="L13"/>
  <c r="R13"/>
  <c r="J800"/>
  <c r="R800"/>
  <c r="L800"/>
  <c r="P800"/>
  <c r="N800"/>
  <c r="J792"/>
  <c r="R792"/>
  <c r="L792"/>
  <c r="P792"/>
  <c r="N792"/>
  <c r="J784"/>
  <c r="R784"/>
  <c r="L784"/>
  <c r="P784"/>
  <c r="N784"/>
  <c r="J776"/>
  <c r="R776"/>
  <c r="L776"/>
  <c r="P776"/>
  <c r="N776"/>
  <c r="J768"/>
  <c r="R768"/>
  <c r="L768"/>
  <c r="P768"/>
  <c r="N768"/>
  <c r="J760"/>
  <c r="R760"/>
  <c r="L760"/>
  <c r="P760"/>
  <c r="N760"/>
  <c r="J752"/>
  <c r="R752"/>
  <c r="L752"/>
  <c r="P752"/>
  <c r="N752"/>
  <c r="J744"/>
  <c r="R744"/>
  <c r="L744"/>
  <c r="P744"/>
  <c r="N744"/>
  <c r="P732"/>
  <c r="N732"/>
  <c r="P716"/>
  <c r="N716"/>
  <c r="P700"/>
  <c r="N700"/>
  <c r="P684"/>
  <c r="N684"/>
  <c r="P668"/>
  <c r="N668"/>
  <c r="P652"/>
  <c r="N652"/>
  <c r="P740"/>
  <c r="N740"/>
  <c r="P724"/>
  <c r="N724"/>
  <c r="P708"/>
  <c r="N708"/>
  <c r="P692"/>
  <c r="N692"/>
  <c r="P676"/>
  <c r="N676"/>
  <c r="P660"/>
  <c r="N660"/>
  <c r="N1345"/>
  <c r="P1345"/>
  <c r="N1341"/>
  <c r="P1341"/>
  <c r="N1337"/>
  <c r="P1337"/>
  <c r="N1333"/>
  <c r="P1333"/>
  <c r="N1329"/>
  <c r="P1329"/>
  <c r="N1325"/>
  <c r="P1325"/>
  <c r="N1321"/>
  <c r="P1321"/>
  <c r="N1317"/>
  <c r="P1317"/>
  <c r="N1313"/>
  <c r="P1313"/>
  <c r="N1309"/>
  <c r="R1309"/>
  <c r="N1305"/>
  <c r="R1305"/>
  <c r="N1301"/>
  <c r="R1301"/>
  <c r="N1297"/>
  <c r="R1297"/>
  <c r="N1293"/>
  <c r="R1293"/>
  <c r="N1289"/>
  <c r="R1289"/>
  <c r="N1285"/>
  <c r="R1285"/>
  <c r="N1281"/>
  <c r="R1281"/>
  <c r="N1277"/>
  <c r="R1277"/>
  <c r="N1273"/>
  <c r="R1273"/>
  <c r="N1269"/>
  <c r="R1269"/>
  <c r="N1265"/>
  <c r="R1265"/>
  <c r="N1261"/>
  <c r="R1261"/>
  <c r="N1257"/>
  <c r="R1257"/>
  <c r="N1253"/>
  <c r="R1253"/>
  <c r="N1249"/>
  <c r="R1249"/>
  <c r="N1245"/>
  <c r="R1245"/>
  <c r="N1241"/>
  <c r="R1241"/>
  <c r="N1824"/>
  <c r="P1824"/>
  <c r="N1820"/>
  <c r="P1820"/>
  <c r="N1816"/>
  <c r="P1816"/>
  <c r="N1812"/>
  <c r="P1812"/>
  <c r="N1808"/>
  <c r="P1808"/>
  <c r="N1804"/>
  <c r="P1804"/>
  <c r="N1800"/>
  <c r="P1800"/>
  <c r="N1796"/>
  <c r="P1796"/>
  <c r="N1792"/>
  <c r="P1792"/>
  <c r="N1788"/>
  <c r="P1788"/>
  <c r="N1784"/>
  <c r="P1784"/>
  <c r="N1780"/>
  <c r="P1780"/>
  <c r="N1776"/>
  <c r="P1776"/>
  <c r="N1772"/>
  <c r="P1772"/>
  <c r="N1768"/>
  <c r="P1768"/>
  <c r="N1764"/>
  <c r="P1764"/>
  <c r="N1760"/>
  <c r="P1760"/>
  <c r="N1756"/>
  <c r="P1756"/>
  <c r="N1752"/>
  <c r="P1752"/>
  <c r="N1748"/>
  <c r="P1748"/>
  <c r="N1744"/>
  <c r="P1744"/>
  <c r="N1740"/>
  <c r="P1740"/>
  <c r="N1736"/>
  <c r="P1736"/>
  <c r="N1732"/>
  <c r="P1732"/>
  <c r="N1728"/>
  <c r="P1728"/>
  <c r="N1724"/>
  <c r="P1724"/>
  <c r="N1720"/>
  <c r="P1720"/>
  <c r="N1716"/>
  <c r="P1716"/>
  <c r="N1712"/>
  <c r="P1712"/>
  <c r="N1708"/>
  <c r="P1708"/>
  <c r="N1704"/>
  <c r="P1704"/>
  <c r="N1700"/>
  <c r="P1700"/>
  <c r="N1696"/>
  <c r="P1696"/>
  <c r="N1692"/>
  <c r="P1692"/>
  <c r="N1688"/>
  <c r="P1688"/>
  <c r="N1684"/>
  <c r="P1684"/>
  <c r="N1680"/>
  <c r="P1680"/>
  <c r="N1676"/>
  <c r="P1676"/>
  <c r="N1672"/>
  <c r="P1672"/>
  <c r="N1668"/>
  <c r="P1668"/>
  <c r="N1664"/>
  <c r="P1664"/>
  <c r="N1660"/>
  <c r="P1660"/>
  <c r="N1656"/>
  <c r="P1656"/>
  <c r="N1652"/>
  <c r="P1652"/>
  <c r="N1648"/>
  <c r="P1648"/>
  <c r="N1644"/>
  <c r="P1644"/>
  <c r="N1640"/>
  <c r="P1640"/>
  <c r="N1636"/>
  <c r="P1636"/>
  <c r="N1632"/>
  <c r="P1632"/>
  <c r="N1628"/>
  <c r="P1628"/>
  <c r="N1624"/>
  <c r="P1624"/>
  <c r="N1620"/>
  <c r="P1620"/>
  <c r="N1616"/>
  <c r="P1616"/>
  <c r="N1612"/>
  <c r="P1612"/>
  <c r="N1608"/>
  <c r="P1608"/>
  <c r="N1604"/>
  <c r="P1604"/>
  <c r="N1600"/>
  <c r="P1600"/>
  <c r="N1596"/>
  <c r="P1596"/>
  <c r="N1592"/>
  <c r="P1592"/>
  <c r="N1588"/>
  <c r="P1588"/>
  <c r="N1584"/>
  <c r="P1584"/>
  <c r="N970"/>
  <c r="P970"/>
  <c r="N966"/>
  <c r="P966"/>
  <c r="N962"/>
  <c r="P962"/>
  <c r="N958"/>
  <c r="P958"/>
  <c r="N954"/>
  <c r="P954"/>
  <c r="N950"/>
  <c r="P950"/>
  <c r="N946"/>
  <c r="P946"/>
  <c r="N942"/>
  <c r="P942"/>
  <c r="N938"/>
  <c r="P938"/>
  <c r="N934"/>
  <c r="P934"/>
  <c r="N930"/>
  <c r="P930"/>
  <c r="N926"/>
  <c r="P926"/>
  <c r="N922"/>
  <c r="P922"/>
  <c r="N918"/>
  <c r="P918"/>
  <c r="N914"/>
  <c r="P914"/>
  <c r="N910"/>
  <c r="P910"/>
  <c r="N906"/>
  <c r="P906"/>
  <c r="N902"/>
  <c r="P902"/>
  <c r="N898"/>
  <c r="P898"/>
  <c r="N894"/>
  <c r="P894"/>
  <c r="N890"/>
  <c r="P890"/>
  <c r="N886"/>
  <c r="P886"/>
  <c r="N882"/>
  <c r="P882"/>
  <c r="N878"/>
  <c r="P878"/>
  <c r="N874"/>
  <c r="P874"/>
  <c r="N870"/>
  <c r="P870"/>
  <c r="N866"/>
  <c r="P866"/>
  <c r="N862"/>
  <c r="P862"/>
  <c r="N858"/>
  <c r="P858"/>
  <c r="N854"/>
  <c r="P854"/>
  <c r="N850"/>
  <c r="P850"/>
  <c r="N846"/>
  <c r="P846"/>
  <c r="N842"/>
  <c r="P842"/>
  <c r="N838"/>
  <c r="P838"/>
  <c r="N834"/>
  <c r="P834"/>
  <c r="N830"/>
  <c r="P830"/>
  <c r="N826"/>
  <c r="P826"/>
  <c r="N822"/>
  <c r="P822"/>
  <c r="N818"/>
  <c r="P818"/>
  <c r="N814"/>
  <c r="P814"/>
  <c r="N810"/>
  <c r="P810"/>
  <c r="N806"/>
  <c r="P806"/>
  <c r="N802"/>
  <c r="P802"/>
  <c r="N1235"/>
  <c r="R1235"/>
  <c r="N1231"/>
  <c r="R1231"/>
  <c r="N1227"/>
  <c r="R1227"/>
  <c r="N1223"/>
  <c r="R1223"/>
  <c r="N1219"/>
  <c r="R1219"/>
  <c r="N1215"/>
  <c r="R1215"/>
  <c r="L1211"/>
  <c r="R1211"/>
  <c r="L1207"/>
  <c r="R1207"/>
  <c r="L1203"/>
  <c r="R1203"/>
  <c r="L1199"/>
  <c r="R1199"/>
  <c r="L1195"/>
  <c r="R1195"/>
  <c r="L1191"/>
  <c r="R1191"/>
  <c r="L1187"/>
  <c r="R1187"/>
  <c r="L1183"/>
  <c r="R1183"/>
  <c r="L1179"/>
  <c r="R1179"/>
  <c r="L1175"/>
  <c r="R1175"/>
  <c r="L1171"/>
  <c r="R1171"/>
  <c r="L1167"/>
  <c r="R1167"/>
  <c r="L1163"/>
  <c r="R1163"/>
  <c r="P616"/>
  <c r="N616"/>
  <c r="P608"/>
  <c r="N608"/>
  <c r="P600"/>
  <c r="N600"/>
  <c r="P588"/>
  <c r="N588"/>
  <c r="P580"/>
  <c r="N580"/>
  <c r="P572"/>
  <c r="N572"/>
  <c r="P564"/>
  <c r="N564"/>
  <c r="P556"/>
  <c r="Q556" s="1"/>
  <c r="N556"/>
  <c r="P548"/>
  <c r="Q548" s="1"/>
  <c r="N548"/>
  <c r="O548" s="1"/>
  <c r="P540"/>
  <c r="N540"/>
  <c r="O540" s="1"/>
  <c r="P532"/>
  <c r="Q532" s="1"/>
  <c r="N532"/>
  <c r="O532" s="1"/>
  <c r="P524"/>
  <c r="N524"/>
  <c r="R797"/>
  <c r="L797"/>
  <c r="R785"/>
  <c r="L785"/>
  <c r="R769"/>
  <c r="L769"/>
  <c r="R753"/>
  <c r="L753"/>
  <c r="R737"/>
  <c r="L737"/>
  <c r="R721"/>
  <c r="L721"/>
  <c r="R705"/>
  <c r="L705"/>
  <c r="R689"/>
  <c r="L689"/>
  <c r="R673"/>
  <c r="L673"/>
  <c r="R657"/>
  <c r="L657"/>
  <c r="R641"/>
  <c r="L641"/>
  <c r="R625"/>
  <c r="L625"/>
  <c r="R609"/>
  <c r="L609"/>
  <c r="R593"/>
  <c r="L593"/>
  <c r="R577"/>
  <c r="L577"/>
  <c r="R561"/>
  <c r="L561"/>
  <c r="J545"/>
  <c r="L545"/>
  <c r="J529"/>
  <c r="L529"/>
  <c r="P644"/>
  <c r="N644"/>
  <c r="P636"/>
  <c r="N636"/>
  <c r="P628"/>
  <c r="N628"/>
  <c r="P620"/>
  <c r="N620"/>
  <c r="P596"/>
  <c r="P584"/>
  <c r="Q584" s="1"/>
  <c r="N584"/>
  <c r="P576"/>
  <c r="Q576" s="1"/>
  <c r="N576"/>
  <c r="O576" s="1"/>
  <c r="P568"/>
  <c r="Q568" s="1"/>
  <c r="N568"/>
  <c r="P560"/>
  <c r="N560"/>
  <c r="P552"/>
  <c r="N552"/>
  <c r="O552" s="1"/>
  <c r="P544"/>
  <c r="N544"/>
  <c r="P536"/>
  <c r="N536"/>
  <c r="O536" s="1"/>
  <c r="P528"/>
  <c r="N528"/>
  <c r="O528" s="1"/>
  <c r="P520"/>
  <c r="Q520" s="1"/>
  <c r="N520"/>
  <c r="O520" s="1"/>
  <c r="R793"/>
  <c r="L793"/>
  <c r="R777"/>
  <c r="L777"/>
  <c r="R761"/>
  <c r="L761"/>
  <c r="R745"/>
  <c r="L745"/>
  <c r="R729"/>
  <c r="L729"/>
  <c r="R713"/>
  <c r="L713"/>
  <c r="R697"/>
  <c r="L697"/>
  <c r="R681"/>
  <c r="L681"/>
  <c r="R665"/>
  <c r="L665"/>
  <c r="R649"/>
  <c r="L649"/>
  <c r="R633"/>
  <c r="L633"/>
  <c r="R617"/>
  <c r="L617"/>
  <c r="R601"/>
  <c r="L601"/>
  <c r="R585"/>
  <c r="L585"/>
  <c r="R569"/>
  <c r="L569"/>
  <c r="J553"/>
  <c r="L553"/>
  <c r="J537"/>
  <c r="L537"/>
  <c r="L616"/>
  <c r="J616"/>
  <c r="J521"/>
  <c r="J513"/>
  <c r="J505"/>
  <c r="J497"/>
  <c r="J489"/>
  <c r="J481"/>
  <c r="J473"/>
  <c r="J465"/>
  <c r="J457"/>
  <c r="J449"/>
  <c r="J441"/>
  <c r="P514"/>
  <c r="N514"/>
  <c r="P506"/>
  <c r="N506"/>
  <c r="P498"/>
  <c r="N498"/>
  <c r="P490"/>
  <c r="N490"/>
  <c r="P482"/>
  <c r="N482"/>
  <c r="P474"/>
  <c r="N474"/>
  <c r="P458"/>
  <c r="J458"/>
  <c r="P442"/>
  <c r="J442"/>
  <c r="L396"/>
  <c r="M396" s="1"/>
  <c r="L364"/>
  <c r="L318"/>
  <c r="L302"/>
  <c r="L286"/>
  <c r="L270"/>
  <c r="L254"/>
  <c r="L238"/>
  <c r="L222"/>
  <c r="L206"/>
  <c r="L190"/>
  <c r="L174"/>
  <c r="L158"/>
  <c r="L142"/>
  <c r="L126"/>
  <c r="L110"/>
  <c r="L94"/>
  <c r="L78"/>
  <c r="L62"/>
  <c r="P50"/>
  <c r="J50"/>
  <c r="P433"/>
  <c r="N433"/>
  <c r="R433"/>
  <c r="P417"/>
  <c r="N417"/>
  <c r="R417"/>
  <c r="P401"/>
  <c r="N401"/>
  <c r="R401"/>
  <c r="P385"/>
  <c r="N385"/>
  <c r="R385"/>
  <c r="P369"/>
  <c r="N369"/>
  <c r="R369"/>
  <c r="P353"/>
  <c r="N353"/>
  <c r="R353"/>
  <c r="P333"/>
  <c r="N333"/>
  <c r="R333"/>
  <c r="J309"/>
  <c r="L309"/>
  <c r="J277"/>
  <c r="L277"/>
  <c r="J249"/>
  <c r="L249"/>
  <c r="J217"/>
  <c r="L217"/>
  <c r="P197"/>
  <c r="N197"/>
  <c r="R197"/>
  <c r="L408"/>
  <c r="R408"/>
  <c r="L404"/>
  <c r="M404" s="1"/>
  <c r="J404"/>
  <c r="K404" s="1"/>
  <c r="N404"/>
  <c r="O404" s="1"/>
  <c r="L400"/>
  <c r="J400"/>
  <c r="N400"/>
  <c r="L376"/>
  <c r="R376"/>
  <c r="P376"/>
  <c r="L372"/>
  <c r="M372" s="1"/>
  <c r="J372"/>
  <c r="K372" s="1"/>
  <c r="N372"/>
  <c r="O372" s="1"/>
  <c r="L368"/>
  <c r="J368"/>
  <c r="K368" s="1"/>
  <c r="N368"/>
  <c r="L356"/>
  <c r="L310"/>
  <c r="L294"/>
  <c r="L278"/>
  <c r="L262"/>
  <c r="L246"/>
  <c r="L230"/>
  <c r="L214"/>
  <c r="L198"/>
  <c r="L182"/>
  <c r="L166"/>
  <c r="L150"/>
  <c r="L134"/>
  <c r="L118"/>
  <c r="L102"/>
  <c r="L86"/>
  <c r="L70"/>
  <c r="J321"/>
  <c r="L321"/>
  <c r="J293"/>
  <c r="L293"/>
  <c r="J261"/>
  <c r="L261"/>
  <c r="J233"/>
  <c r="L233"/>
  <c r="J426"/>
  <c r="J410"/>
  <c r="J394"/>
  <c r="J378"/>
  <c r="J362"/>
  <c r="J346"/>
  <c r="J330"/>
  <c r="P551"/>
  <c r="P543"/>
  <c r="P535"/>
  <c r="P527"/>
  <c r="P519"/>
  <c r="P511"/>
  <c r="P503"/>
  <c r="P495"/>
  <c r="P487"/>
  <c r="P479"/>
  <c r="P471"/>
  <c r="P463"/>
  <c r="P455"/>
  <c r="P447"/>
  <c r="P439"/>
  <c r="P456"/>
  <c r="Q456" s="1"/>
  <c r="R456"/>
  <c r="S456" s="1"/>
  <c r="N452"/>
  <c r="O452" s="1"/>
  <c r="J452"/>
  <c r="K452" s="1"/>
  <c r="N448"/>
  <c r="O448" s="1"/>
  <c r="J448"/>
  <c r="K448" s="1"/>
  <c r="P424"/>
  <c r="R424"/>
  <c r="N420"/>
  <c r="O420" s="1"/>
  <c r="J420"/>
  <c r="K420" s="1"/>
  <c r="N416"/>
  <c r="O416" s="1"/>
  <c r="J416"/>
  <c r="J433"/>
  <c r="J417"/>
  <c r="J401"/>
  <c r="J385"/>
  <c r="J369"/>
  <c r="R165"/>
  <c r="N165"/>
  <c r="P120"/>
  <c r="Q120" s="1"/>
  <c r="R120"/>
  <c r="N343"/>
  <c r="N335"/>
  <c r="L319"/>
  <c r="J319"/>
  <c r="L231"/>
  <c r="J231"/>
  <c r="K231" s="1"/>
  <c r="L227"/>
  <c r="M227" s="1"/>
  <c r="J227"/>
  <c r="K227" s="1"/>
  <c r="L223"/>
  <c r="M223" s="1"/>
  <c r="J223"/>
  <c r="L219"/>
  <c r="M219" s="1"/>
  <c r="J219"/>
  <c r="L215"/>
  <c r="J215"/>
  <c r="L211"/>
  <c r="M211" s="1"/>
  <c r="J211"/>
  <c r="K211" s="1"/>
  <c r="L207"/>
  <c r="M207" s="1"/>
  <c r="J207"/>
  <c r="K207" s="1"/>
  <c r="L203"/>
  <c r="M203" s="1"/>
  <c r="J203"/>
  <c r="K203" s="1"/>
  <c r="L199"/>
  <c r="J199"/>
  <c r="L195"/>
  <c r="J195"/>
  <c r="L179"/>
  <c r="J179"/>
  <c r="L163"/>
  <c r="J163"/>
  <c r="L147"/>
  <c r="J147"/>
  <c r="L131"/>
  <c r="J131"/>
  <c r="L115"/>
  <c r="J115"/>
  <c r="L99"/>
  <c r="J99"/>
  <c r="L83"/>
  <c r="J83"/>
  <c r="P71"/>
  <c r="P63"/>
  <c r="P51"/>
  <c r="L337"/>
  <c r="L305"/>
  <c r="L289"/>
  <c r="L273"/>
  <c r="L253"/>
  <c r="L237"/>
  <c r="L221"/>
  <c r="L205"/>
  <c r="L185"/>
  <c r="L169"/>
  <c r="L153"/>
  <c r="L133"/>
  <c r="L117"/>
  <c r="L101"/>
  <c r="L85"/>
  <c r="M85" s="1"/>
  <c r="L77"/>
  <c r="M77" s="1"/>
  <c r="L69"/>
  <c r="M69" s="1"/>
  <c r="L61"/>
  <c r="R45"/>
  <c r="J45"/>
  <c r="Q504"/>
  <c r="O504"/>
  <c r="Q488"/>
  <c r="O488"/>
  <c r="I456"/>
  <c r="I572"/>
  <c r="Q472"/>
  <c r="O472"/>
  <c r="I215"/>
  <c r="T59"/>
  <c r="S199"/>
  <c r="Q512"/>
  <c r="Q480"/>
  <c r="P470"/>
  <c r="P454"/>
  <c r="P438"/>
  <c r="P422"/>
  <c r="P406"/>
  <c r="P390"/>
  <c r="P374"/>
  <c r="P358"/>
  <c r="P342"/>
  <c r="P326"/>
  <c r="J608"/>
  <c r="R608"/>
  <c r="L608"/>
  <c r="J600"/>
  <c r="R600"/>
  <c r="L600"/>
  <c r="J592"/>
  <c r="R592"/>
  <c r="L592"/>
  <c r="N789"/>
  <c r="P789"/>
  <c r="J789"/>
  <c r="N781"/>
  <c r="P781"/>
  <c r="J781"/>
  <c r="N773"/>
  <c r="P773"/>
  <c r="J773"/>
  <c r="N765"/>
  <c r="P765"/>
  <c r="J765"/>
  <c r="N757"/>
  <c r="P757"/>
  <c r="J757"/>
  <c r="N749"/>
  <c r="P749"/>
  <c r="J749"/>
  <c r="N741"/>
  <c r="P741"/>
  <c r="J741"/>
  <c r="N733"/>
  <c r="P733"/>
  <c r="J733"/>
  <c r="N725"/>
  <c r="P725"/>
  <c r="J725"/>
  <c r="N717"/>
  <c r="P717"/>
  <c r="J717"/>
  <c r="N709"/>
  <c r="P709"/>
  <c r="J709"/>
  <c r="N701"/>
  <c r="P701"/>
  <c r="J701"/>
  <c r="N693"/>
  <c r="P693"/>
  <c r="J693"/>
  <c r="N685"/>
  <c r="P685"/>
  <c r="J685"/>
  <c r="N677"/>
  <c r="P677"/>
  <c r="J677"/>
  <c r="N669"/>
  <c r="P669"/>
  <c r="J669"/>
  <c r="N661"/>
  <c r="P661"/>
  <c r="J661"/>
  <c r="N653"/>
  <c r="P653"/>
  <c r="J653"/>
  <c r="N645"/>
  <c r="P645"/>
  <c r="J645"/>
  <c r="N637"/>
  <c r="P637"/>
  <c r="J637"/>
  <c r="N629"/>
  <c r="P629"/>
  <c r="J629"/>
  <c r="N621"/>
  <c r="P621"/>
  <c r="J621"/>
  <c r="N613"/>
  <c r="P613"/>
  <c r="J613"/>
  <c r="N605"/>
  <c r="P605"/>
  <c r="J605"/>
  <c r="N597"/>
  <c r="P597"/>
  <c r="J597"/>
  <c r="N589"/>
  <c r="P589"/>
  <c r="J589"/>
  <c r="N581"/>
  <c r="P581"/>
  <c r="J581"/>
  <c r="N573"/>
  <c r="P573"/>
  <c r="J573"/>
  <c r="N565"/>
  <c r="P565"/>
  <c r="J565"/>
  <c r="N557"/>
  <c r="P557"/>
  <c r="J557"/>
  <c r="P549"/>
  <c r="N549"/>
  <c r="R549"/>
  <c r="P541"/>
  <c r="N541"/>
  <c r="R541"/>
  <c r="P533"/>
  <c r="N533"/>
  <c r="R533"/>
  <c r="P525"/>
  <c r="N525"/>
  <c r="R525"/>
  <c r="P517"/>
  <c r="N517"/>
  <c r="R517"/>
  <c r="P509"/>
  <c r="N509"/>
  <c r="R509"/>
  <c r="P501"/>
  <c r="N501"/>
  <c r="R501"/>
  <c r="P493"/>
  <c r="N493"/>
  <c r="R493"/>
  <c r="P485"/>
  <c r="N485"/>
  <c r="R485"/>
  <c r="P477"/>
  <c r="N477"/>
  <c r="R477"/>
  <c r="P469"/>
  <c r="N469"/>
  <c r="R469"/>
  <c r="P461"/>
  <c r="N461"/>
  <c r="R461"/>
  <c r="P453"/>
  <c r="N453"/>
  <c r="R453"/>
  <c r="P445"/>
  <c r="N445"/>
  <c r="R445"/>
  <c r="J518"/>
  <c r="R518"/>
  <c r="L518"/>
  <c r="J510"/>
  <c r="R510"/>
  <c r="L510"/>
  <c r="J502"/>
  <c r="R502"/>
  <c r="L502"/>
  <c r="J494"/>
  <c r="R494"/>
  <c r="L494"/>
  <c r="J486"/>
  <c r="R486"/>
  <c r="L486"/>
  <c r="J478"/>
  <c r="R478"/>
  <c r="L478"/>
  <c r="P462"/>
  <c r="P446"/>
  <c r="P430"/>
  <c r="P414"/>
  <c r="P398"/>
  <c r="P382"/>
  <c r="P366"/>
  <c r="P350"/>
  <c r="P334"/>
  <c r="N1247"/>
  <c r="J1995"/>
  <c r="R1995"/>
  <c r="L1995"/>
  <c r="J1987"/>
  <c r="R1987"/>
  <c r="L1987"/>
  <c r="N1979"/>
  <c r="J1979"/>
  <c r="L1979"/>
  <c r="N1971"/>
  <c r="J1971"/>
  <c r="L1971"/>
  <c r="N1961"/>
  <c r="J1961"/>
  <c r="L1961"/>
  <c r="N1953"/>
  <c r="J1953"/>
  <c r="L1953"/>
  <c r="N1945"/>
  <c r="J1945"/>
  <c r="L1945"/>
  <c r="N1939"/>
  <c r="J1939"/>
  <c r="L1939"/>
  <c r="N1935"/>
  <c r="J1935"/>
  <c r="L1935"/>
  <c r="N1931"/>
  <c r="J1931"/>
  <c r="L1931"/>
  <c r="N1927"/>
  <c r="J1927"/>
  <c r="L1927"/>
  <c r="N1923"/>
  <c r="J1923"/>
  <c r="L1923"/>
  <c r="N1919"/>
  <c r="J1919"/>
  <c r="L1919"/>
  <c r="N1915"/>
  <c r="J1915"/>
  <c r="L1915"/>
  <c r="N1911"/>
  <c r="J1911"/>
  <c r="L1911"/>
  <c r="N1907"/>
  <c r="J1907"/>
  <c r="L1907"/>
  <c r="N1903"/>
  <c r="J1903"/>
  <c r="L1903"/>
  <c r="N1899"/>
  <c r="J1899"/>
  <c r="L1899"/>
  <c r="N1895"/>
  <c r="J1895"/>
  <c r="L1895"/>
  <c r="N1891"/>
  <c r="J1891"/>
  <c r="L1891"/>
  <c r="N1887"/>
  <c r="J1887"/>
  <c r="L1887"/>
  <c r="N1883"/>
  <c r="J1883"/>
  <c r="L1883"/>
  <c r="N1879"/>
  <c r="J1879"/>
  <c r="L1879"/>
  <c r="N1875"/>
  <c r="J1875"/>
  <c r="L1875"/>
  <c r="N1871"/>
  <c r="J1871"/>
  <c r="L1871"/>
  <c r="N1867"/>
  <c r="J1867"/>
  <c r="L1867"/>
  <c r="N1863"/>
  <c r="J1863"/>
  <c r="L1863"/>
  <c r="N1859"/>
  <c r="J1859"/>
  <c r="L1859"/>
  <c r="N1855"/>
  <c r="J1855"/>
  <c r="L1855"/>
  <c r="N1851"/>
  <c r="J1851"/>
  <c r="L1851"/>
  <c r="N1847"/>
  <c r="J1847"/>
  <c r="L1847"/>
  <c r="N1843"/>
  <c r="J1843"/>
  <c r="L1843"/>
  <c r="N1839"/>
  <c r="J1839"/>
  <c r="L1839"/>
  <c r="N1835"/>
  <c r="J1835"/>
  <c r="L1835"/>
  <c r="N1831"/>
  <c r="J1831"/>
  <c r="L1831"/>
  <c r="N1827"/>
  <c r="J1827"/>
  <c r="L1827"/>
  <c r="N1823"/>
  <c r="J1823"/>
  <c r="L1823"/>
  <c r="N1819"/>
  <c r="J1819"/>
  <c r="L1819"/>
  <c r="N1815"/>
  <c r="J1815"/>
  <c r="L1815"/>
  <c r="J1997"/>
  <c r="R1997"/>
  <c r="L1997"/>
  <c r="N796"/>
  <c r="P796"/>
  <c r="N788"/>
  <c r="P788"/>
  <c r="N780"/>
  <c r="P780"/>
  <c r="N772"/>
  <c r="P772"/>
  <c r="N764"/>
  <c r="P764"/>
  <c r="N756"/>
  <c r="P756"/>
  <c r="N748"/>
  <c r="P748"/>
  <c r="L736"/>
  <c r="R736"/>
  <c r="J736"/>
  <c r="L728"/>
  <c r="R728"/>
  <c r="J728"/>
  <c r="L720"/>
  <c r="R720"/>
  <c r="J720"/>
  <c r="L712"/>
  <c r="R712"/>
  <c r="J712"/>
  <c r="L704"/>
  <c r="R704"/>
  <c r="J704"/>
  <c r="L696"/>
  <c r="R696"/>
  <c r="J696"/>
  <c r="L688"/>
  <c r="R688"/>
  <c r="J688"/>
  <c r="L680"/>
  <c r="R680"/>
  <c r="J680"/>
  <c r="L672"/>
  <c r="R672"/>
  <c r="J672"/>
  <c r="L664"/>
  <c r="R664"/>
  <c r="J664"/>
  <c r="L656"/>
  <c r="R656"/>
  <c r="J656"/>
  <c r="L648"/>
  <c r="R648"/>
  <c r="J648"/>
  <c r="L640"/>
  <c r="R640"/>
  <c r="J640"/>
  <c r="L632"/>
  <c r="R632"/>
  <c r="J632"/>
  <c r="L624"/>
  <c r="R624"/>
  <c r="J624"/>
  <c r="L144"/>
  <c r="M144" s="1"/>
  <c r="R144"/>
  <c r="S144" s="1"/>
  <c r="P144"/>
  <c r="Q144" s="1"/>
  <c r="J140"/>
  <c r="K140" s="1"/>
  <c r="N140"/>
  <c r="O140" s="1"/>
  <c r="L112"/>
  <c r="M112" s="1"/>
  <c r="R112"/>
  <c r="S112" s="1"/>
  <c r="P112"/>
  <c r="Q112" s="1"/>
  <c r="J108"/>
  <c r="N108"/>
  <c r="J100"/>
  <c r="N100"/>
  <c r="J92"/>
  <c r="N92"/>
  <c r="J84"/>
  <c r="N84"/>
  <c r="J76"/>
  <c r="N76"/>
  <c r="J68"/>
  <c r="N68"/>
  <c r="J60"/>
  <c r="N60"/>
  <c r="J52"/>
  <c r="N52"/>
  <c r="R44"/>
  <c r="L44"/>
  <c r="J44"/>
  <c r="R36"/>
  <c r="L36"/>
  <c r="J36"/>
  <c r="J8"/>
  <c r="K8" s="1"/>
  <c r="R8"/>
  <c r="L8"/>
  <c r="M8" s="1"/>
  <c r="J431"/>
  <c r="L431"/>
  <c r="J423"/>
  <c r="L423"/>
  <c r="J415"/>
  <c r="L415"/>
  <c r="J407"/>
  <c r="L407"/>
  <c r="J399"/>
  <c r="L399"/>
  <c r="J391"/>
  <c r="L391"/>
  <c r="J383"/>
  <c r="L383"/>
  <c r="J375"/>
  <c r="L375"/>
  <c r="J367"/>
  <c r="L367"/>
  <c r="J359"/>
  <c r="L359"/>
  <c r="J351"/>
  <c r="L351"/>
  <c r="J343"/>
  <c r="L343"/>
  <c r="J335"/>
  <c r="L335"/>
  <c r="R323"/>
  <c r="P323"/>
  <c r="R307"/>
  <c r="S307" s="1"/>
  <c r="P307"/>
  <c r="Q307" s="1"/>
  <c r="R7"/>
  <c r="L7"/>
  <c r="M7" s="1"/>
  <c r="N702"/>
  <c r="P702"/>
  <c r="N694"/>
  <c r="P694"/>
  <c r="N686"/>
  <c r="P686"/>
  <c r="N678"/>
  <c r="P678"/>
  <c r="N670"/>
  <c r="P670"/>
  <c r="N662"/>
  <c r="P662"/>
  <c r="N654"/>
  <c r="P654"/>
  <c r="N646"/>
  <c r="P646"/>
  <c r="N638"/>
  <c r="P638"/>
  <c r="N630"/>
  <c r="P630"/>
  <c r="N622"/>
  <c r="P622"/>
  <c r="N614"/>
  <c r="P614"/>
  <c r="N606"/>
  <c r="P606"/>
  <c r="N598"/>
  <c r="P598"/>
  <c r="N590"/>
  <c r="P590"/>
  <c r="N582"/>
  <c r="P582"/>
  <c r="N574"/>
  <c r="P574"/>
  <c r="N566"/>
  <c r="P566"/>
  <c r="N558"/>
  <c r="P558"/>
  <c r="N550"/>
  <c r="P550"/>
  <c r="N542"/>
  <c r="P542"/>
  <c r="N534"/>
  <c r="P534"/>
  <c r="N526"/>
  <c r="P526"/>
  <c r="L799"/>
  <c r="R799"/>
  <c r="L791"/>
  <c r="R791"/>
  <c r="L783"/>
  <c r="R783"/>
  <c r="L775"/>
  <c r="R775"/>
  <c r="L767"/>
  <c r="R767"/>
  <c r="L759"/>
  <c r="R759"/>
  <c r="L751"/>
  <c r="R751"/>
  <c r="L743"/>
  <c r="R743"/>
  <c r="L735"/>
  <c r="R735"/>
  <c r="L727"/>
  <c r="R727"/>
  <c r="L719"/>
  <c r="R719"/>
  <c r="L711"/>
  <c r="R711"/>
  <c r="L703"/>
  <c r="R703"/>
  <c r="L695"/>
  <c r="R695"/>
  <c r="L687"/>
  <c r="R687"/>
  <c r="L679"/>
  <c r="R679"/>
  <c r="L671"/>
  <c r="R671"/>
  <c r="L663"/>
  <c r="R663"/>
  <c r="L655"/>
  <c r="R655"/>
  <c r="L647"/>
  <c r="R647"/>
  <c r="L639"/>
  <c r="R639"/>
  <c r="L631"/>
  <c r="R631"/>
  <c r="L623"/>
  <c r="R623"/>
  <c r="L615"/>
  <c r="R615"/>
  <c r="L607"/>
  <c r="R607"/>
  <c r="L599"/>
  <c r="R599"/>
  <c r="L591"/>
  <c r="R591"/>
  <c r="L583"/>
  <c r="R583"/>
  <c r="L575"/>
  <c r="R575"/>
  <c r="L567"/>
  <c r="R567"/>
  <c r="L559"/>
  <c r="R559"/>
  <c r="N551"/>
  <c r="R551"/>
  <c r="N543"/>
  <c r="R543"/>
  <c r="N535"/>
  <c r="R535"/>
  <c r="N527"/>
  <c r="R527"/>
  <c r="N519"/>
  <c r="R519"/>
  <c r="N511"/>
  <c r="R511"/>
  <c r="N503"/>
  <c r="R503"/>
  <c r="N495"/>
  <c r="R495"/>
  <c r="N487"/>
  <c r="R487"/>
  <c r="N479"/>
  <c r="R479"/>
  <c r="N471"/>
  <c r="R471"/>
  <c r="N463"/>
  <c r="R463"/>
  <c r="N455"/>
  <c r="R455"/>
  <c r="N447"/>
  <c r="R447"/>
  <c r="N439"/>
  <c r="R439"/>
  <c r="P464"/>
  <c r="R464"/>
  <c r="S464" s="1"/>
  <c r="N460"/>
  <c r="O460" s="1"/>
  <c r="J460"/>
  <c r="K460" s="1"/>
  <c r="P448"/>
  <c r="Q448" s="1"/>
  <c r="R448"/>
  <c r="N444"/>
  <c r="O444" s="1"/>
  <c r="J444"/>
  <c r="K444" s="1"/>
  <c r="P432"/>
  <c r="Q432" s="1"/>
  <c r="R432"/>
  <c r="N428"/>
  <c r="O428" s="1"/>
  <c r="J428"/>
  <c r="K428" s="1"/>
  <c r="P416"/>
  <c r="Q416" s="1"/>
  <c r="R416"/>
  <c r="S416" s="1"/>
  <c r="N412"/>
  <c r="O412" s="1"/>
  <c r="J412"/>
  <c r="K412" s="1"/>
  <c r="P400"/>
  <c r="R400"/>
  <c r="N396"/>
  <c r="O396" s="1"/>
  <c r="J396"/>
  <c r="K396" s="1"/>
  <c r="P384"/>
  <c r="Q384" s="1"/>
  <c r="R384"/>
  <c r="S384" s="1"/>
  <c r="N380"/>
  <c r="O380" s="1"/>
  <c r="J380"/>
  <c r="K380" s="1"/>
  <c r="P368"/>
  <c r="Q368" s="1"/>
  <c r="R368"/>
  <c r="N364"/>
  <c r="J364"/>
  <c r="N356"/>
  <c r="J356"/>
  <c r="J318"/>
  <c r="P318"/>
  <c r="J310"/>
  <c r="P310"/>
  <c r="J302"/>
  <c r="P302"/>
  <c r="J294"/>
  <c r="P294"/>
  <c r="J286"/>
  <c r="P286"/>
  <c r="J278"/>
  <c r="P278"/>
  <c r="J270"/>
  <c r="P270"/>
  <c r="J262"/>
  <c r="P262"/>
  <c r="J254"/>
  <c r="P254"/>
  <c r="J246"/>
  <c r="P246"/>
  <c r="J238"/>
  <c r="P238"/>
  <c r="J230"/>
  <c r="P230"/>
  <c r="J222"/>
  <c r="P222"/>
  <c r="J214"/>
  <c r="P214"/>
  <c r="J206"/>
  <c r="P206"/>
  <c r="J198"/>
  <c r="P198"/>
  <c r="J190"/>
  <c r="P190"/>
  <c r="J182"/>
  <c r="P182"/>
  <c r="J174"/>
  <c r="P174"/>
  <c r="J166"/>
  <c r="P166"/>
  <c r="J158"/>
  <c r="P158"/>
  <c r="J150"/>
  <c r="P150"/>
  <c r="J142"/>
  <c r="P142"/>
  <c r="J134"/>
  <c r="P134"/>
  <c r="J126"/>
  <c r="P126"/>
  <c r="J118"/>
  <c r="P118"/>
  <c r="J110"/>
  <c r="P110"/>
  <c r="J102"/>
  <c r="P102"/>
  <c r="J94"/>
  <c r="P94"/>
  <c r="J86"/>
  <c r="P86"/>
  <c r="J78"/>
  <c r="P78"/>
  <c r="J70"/>
  <c r="P70"/>
  <c r="J62"/>
  <c r="P62"/>
  <c r="L437"/>
  <c r="L429"/>
  <c r="L421"/>
  <c r="L413"/>
  <c r="L405"/>
  <c r="L397"/>
  <c r="L389"/>
  <c r="L381"/>
  <c r="L373"/>
  <c r="L365"/>
  <c r="L357"/>
  <c r="L349"/>
  <c r="L341"/>
  <c r="L329"/>
  <c r="J201"/>
  <c r="J189"/>
  <c r="J173"/>
  <c r="J157"/>
  <c r="J141"/>
  <c r="J129"/>
  <c r="J113"/>
  <c r="J97"/>
  <c r="J57"/>
  <c r="R41"/>
  <c r="L41"/>
  <c r="R29"/>
  <c r="L29"/>
  <c r="J348"/>
  <c r="N348"/>
  <c r="J340"/>
  <c r="N340"/>
  <c r="J332"/>
  <c r="N332"/>
  <c r="J324"/>
  <c r="N324"/>
  <c r="J316"/>
  <c r="N316"/>
  <c r="J308"/>
  <c r="N308"/>
  <c r="J300"/>
  <c r="N300"/>
  <c r="J292"/>
  <c r="N292"/>
  <c r="J284"/>
  <c r="N284"/>
  <c r="J276"/>
  <c r="N276"/>
  <c r="J268"/>
  <c r="N268"/>
  <c r="J260"/>
  <c r="N260"/>
  <c r="J252"/>
  <c r="N252"/>
  <c r="J244"/>
  <c r="N244"/>
  <c r="J236"/>
  <c r="N236"/>
  <c r="J228"/>
  <c r="N228"/>
  <c r="J220"/>
  <c r="N220"/>
  <c r="J212"/>
  <c r="N212"/>
  <c r="J204"/>
  <c r="N204"/>
  <c r="J196"/>
  <c r="N196"/>
  <c r="J188"/>
  <c r="N188"/>
  <c r="J180"/>
  <c r="N180"/>
  <c r="J172"/>
  <c r="N172"/>
  <c r="J164"/>
  <c r="N164"/>
  <c r="L128"/>
  <c r="M128" s="1"/>
  <c r="R128"/>
  <c r="S128" s="1"/>
  <c r="P128"/>
  <c r="Q128" s="1"/>
  <c r="J124"/>
  <c r="K124" s="1"/>
  <c r="N124"/>
  <c r="O124" s="1"/>
  <c r="R331"/>
  <c r="P331"/>
  <c r="R315"/>
  <c r="P315"/>
  <c r="N144"/>
  <c r="O144" s="1"/>
  <c r="J144"/>
  <c r="K144" s="1"/>
  <c r="N112"/>
  <c r="O112" s="1"/>
  <c r="J112"/>
  <c r="K112" s="1"/>
  <c r="P44"/>
  <c r="N44"/>
  <c r="P36"/>
  <c r="N36"/>
  <c r="N8"/>
  <c r="O8" s="1"/>
  <c r="P8"/>
  <c r="Q8" s="1"/>
  <c r="N431"/>
  <c r="R431"/>
  <c r="N423"/>
  <c r="R423"/>
  <c r="N415"/>
  <c r="R415"/>
  <c r="N407"/>
  <c r="R407"/>
  <c r="N399"/>
  <c r="R399"/>
  <c r="N391"/>
  <c r="R391"/>
  <c r="N383"/>
  <c r="R383"/>
  <c r="N375"/>
  <c r="R375"/>
  <c r="N367"/>
  <c r="R367"/>
  <c r="N359"/>
  <c r="R359"/>
  <c r="N351"/>
  <c r="R351"/>
  <c r="P303"/>
  <c r="Q303" s="1"/>
  <c r="P299"/>
  <c r="Q299" s="1"/>
  <c r="P295"/>
  <c r="Q295" s="1"/>
  <c r="P291"/>
  <c r="Q291" s="1"/>
  <c r="P287"/>
  <c r="Q287" s="1"/>
  <c r="P283"/>
  <c r="Q283" s="1"/>
  <c r="P279"/>
  <c r="Q279" s="1"/>
  <c r="P275"/>
  <c r="P271"/>
  <c r="Q271" s="1"/>
  <c r="P267"/>
  <c r="Q267" s="1"/>
  <c r="P263"/>
  <c r="Q263" s="1"/>
  <c r="P259"/>
  <c r="Q259" s="1"/>
  <c r="P255"/>
  <c r="Q255" s="1"/>
  <c r="P251"/>
  <c r="Q251" s="1"/>
  <c r="P247"/>
  <c r="Q247" s="1"/>
  <c r="P243"/>
  <c r="Q243" s="1"/>
  <c r="P239"/>
  <c r="Q239" s="1"/>
  <c r="P235"/>
  <c r="P191"/>
  <c r="P183"/>
  <c r="P175"/>
  <c r="P167"/>
  <c r="P159"/>
  <c r="P151"/>
  <c r="P143"/>
  <c r="P135"/>
  <c r="P127"/>
  <c r="P119"/>
  <c r="P111"/>
  <c r="P103"/>
  <c r="P95"/>
  <c r="P87"/>
  <c r="P79"/>
  <c r="N71"/>
  <c r="R71"/>
  <c r="N63"/>
  <c r="R63"/>
  <c r="N51"/>
  <c r="R51"/>
  <c r="L43"/>
  <c r="R43"/>
  <c r="L35"/>
  <c r="R35"/>
  <c r="R27"/>
  <c r="L27"/>
  <c r="P30"/>
  <c r="N30"/>
  <c r="P22"/>
  <c r="Q22" s="1"/>
  <c r="N22"/>
  <c r="O22" s="1"/>
  <c r="P18"/>
  <c r="N18"/>
  <c r="J337"/>
  <c r="J305"/>
  <c r="J289"/>
  <c r="J273"/>
  <c r="J253"/>
  <c r="J237"/>
  <c r="J221"/>
  <c r="J205"/>
  <c r="J185"/>
  <c r="J169"/>
  <c r="J153"/>
  <c r="J133"/>
  <c r="J117"/>
  <c r="J101"/>
  <c r="J85"/>
  <c r="K85" s="1"/>
  <c r="J77"/>
  <c r="K77" s="1"/>
  <c r="J69"/>
  <c r="K69" s="1"/>
  <c r="J61"/>
  <c r="J740"/>
  <c r="R740"/>
  <c r="J732"/>
  <c r="R732"/>
  <c r="L732"/>
  <c r="J724"/>
  <c r="R724"/>
  <c r="L724"/>
  <c r="J716"/>
  <c r="R716"/>
  <c r="L716"/>
  <c r="J708"/>
  <c r="R708"/>
  <c r="L708"/>
  <c r="J700"/>
  <c r="R700"/>
  <c r="L700"/>
  <c r="J692"/>
  <c r="R692"/>
  <c r="L692"/>
  <c r="J684"/>
  <c r="R684"/>
  <c r="L684"/>
  <c r="J676"/>
  <c r="R676"/>
  <c r="L676"/>
  <c r="J668"/>
  <c r="R668"/>
  <c r="L668"/>
  <c r="J660"/>
  <c r="R660"/>
  <c r="L660"/>
  <c r="J652"/>
  <c r="R652"/>
  <c r="L652"/>
  <c r="J644"/>
  <c r="R644"/>
  <c r="L644"/>
  <c r="J636"/>
  <c r="R636"/>
  <c r="L636"/>
  <c r="J628"/>
  <c r="R628"/>
  <c r="L628"/>
  <c r="J620"/>
  <c r="R620"/>
  <c r="L620"/>
  <c r="J612"/>
  <c r="R612"/>
  <c r="L612"/>
  <c r="J604"/>
  <c r="R604"/>
  <c r="L604"/>
  <c r="J596"/>
  <c r="R596"/>
  <c r="L596"/>
  <c r="J588"/>
  <c r="K588" s="1"/>
  <c r="R588"/>
  <c r="S588" s="1"/>
  <c r="L588"/>
  <c r="M588" s="1"/>
  <c r="J584"/>
  <c r="K584" s="1"/>
  <c r="R584"/>
  <c r="L584"/>
  <c r="M584" s="1"/>
  <c r="J580"/>
  <c r="K580" s="1"/>
  <c r="R580"/>
  <c r="S580" s="1"/>
  <c r="L580"/>
  <c r="J576"/>
  <c r="K576" s="1"/>
  <c r="R576"/>
  <c r="L576"/>
  <c r="M576" s="1"/>
  <c r="J572"/>
  <c r="R572"/>
  <c r="L572"/>
  <c r="M572" s="1"/>
  <c r="J568"/>
  <c r="K568" s="1"/>
  <c r="R568"/>
  <c r="S568" s="1"/>
  <c r="L568"/>
  <c r="M568" s="1"/>
  <c r="J564"/>
  <c r="K564" s="1"/>
  <c r="R564"/>
  <c r="S564" s="1"/>
  <c r="L564"/>
  <c r="M564" s="1"/>
  <c r="J560"/>
  <c r="K560" s="1"/>
  <c r="R560"/>
  <c r="L560"/>
  <c r="M560" s="1"/>
  <c r="J556"/>
  <c r="K556" s="1"/>
  <c r="R556"/>
  <c r="S556" s="1"/>
  <c r="L556"/>
  <c r="M556" s="1"/>
  <c r="J552"/>
  <c r="K552" s="1"/>
  <c r="R552"/>
  <c r="S552" s="1"/>
  <c r="L552"/>
  <c r="M552" s="1"/>
  <c r="J548"/>
  <c r="K548" s="1"/>
  <c r="R548"/>
  <c r="S548" s="1"/>
  <c r="L548"/>
  <c r="J544"/>
  <c r="K544" s="1"/>
  <c r="R544"/>
  <c r="L544"/>
  <c r="M544" s="1"/>
  <c r="J540"/>
  <c r="K540" s="1"/>
  <c r="R540"/>
  <c r="S540" s="1"/>
  <c r="L540"/>
  <c r="M540" s="1"/>
  <c r="J536"/>
  <c r="K536" s="1"/>
  <c r="R536"/>
  <c r="S536" s="1"/>
  <c r="L536"/>
  <c r="M536" s="1"/>
  <c r="J532"/>
  <c r="K532" s="1"/>
  <c r="R532"/>
  <c r="L532"/>
  <c r="M532" s="1"/>
  <c r="J528"/>
  <c r="K528" s="1"/>
  <c r="R528"/>
  <c r="L528"/>
  <c r="M528" s="1"/>
  <c r="J524"/>
  <c r="K524" s="1"/>
  <c r="R524"/>
  <c r="S524" s="1"/>
  <c r="L524"/>
  <c r="J520"/>
  <c r="K520" s="1"/>
  <c r="R520"/>
  <c r="L520"/>
  <c r="M520" s="1"/>
  <c r="N797"/>
  <c r="P797"/>
  <c r="J797"/>
  <c r="N793"/>
  <c r="P793"/>
  <c r="J793"/>
  <c r="N785"/>
  <c r="P785"/>
  <c r="J785"/>
  <c r="N777"/>
  <c r="P777"/>
  <c r="J777"/>
  <c r="N769"/>
  <c r="P769"/>
  <c r="J769"/>
  <c r="N761"/>
  <c r="P761"/>
  <c r="J761"/>
  <c r="N753"/>
  <c r="P753"/>
  <c r="J753"/>
  <c r="N745"/>
  <c r="P745"/>
  <c r="J745"/>
  <c r="N737"/>
  <c r="P737"/>
  <c r="J737"/>
  <c r="N729"/>
  <c r="P729"/>
  <c r="J729"/>
  <c r="N721"/>
  <c r="P721"/>
  <c r="J721"/>
  <c r="N713"/>
  <c r="P713"/>
  <c r="J713"/>
  <c r="N705"/>
  <c r="P705"/>
  <c r="J705"/>
  <c r="N697"/>
  <c r="P697"/>
  <c r="J697"/>
  <c r="N689"/>
  <c r="P689"/>
  <c r="J689"/>
  <c r="N681"/>
  <c r="P681"/>
  <c r="J681"/>
  <c r="N673"/>
  <c r="P673"/>
  <c r="J673"/>
  <c r="N665"/>
  <c r="P665"/>
  <c r="J665"/>
  <c r="N657"/>
  <c r="P657"/>
  <c r="J657"/>
  <c r="N649"/>
  <c r="P649"/>
  <c r="J649"/>
  <c r="N641"/>
  <c r="P641"/>
  <c r="J641"/>
  <c r="N633"/>
  <c r="P633"/>
  <c r="J633"/>
  <c r="N625"/>
  <c r="P625"/>
  <c r="J625"/>
  <c r="N617"/>
  <c r="P617"/>
  <c r="J617"/>
  <c r="N609"/>
  <c r="P609"/>
  <c r="J609"/>
  <c r="N601"/>
  <c r="P601"/>
  <c r="J601"/>
  <c r="N593"/>
  <c r="P593"/>
  <c r="J593"/>
  <c r="N585"/>
  <c r="P585"/>
  <c r="J585"/>
  <c r="N577"/>
  <c r="P577"/>
  <c r="J577"/>
  <c r="N569"/>
  <c r="P569"/>
  <c r="J569"/>
  <c r="N561"/>
  <c r="P561"/>
  <c r="J561"/>
  <c r="P553"/>
  <c r="N553"/>
  <c r="R553"/>
  <c r="P545"/>
  <c r="N545"/>
  <c r="R545"/>
  <c r="P537"/>
  <c r="N537"/>
  <c r="R537"/>
  <c r="P529"/>
  <c r="N529"/>
  <c r="R529"/>
  <c r="P521"/>
  <c r="N521"/>
  <c r="R521"/>
  <c r="P513"/>
  <c r="N513"/>
  <c r="R513"/>
  <c r="P505"/>
  <c r="N505"/>
  <c r="R505"/>
  <c r="P497"/>
  <c r="N497"/>
  <c r="R497"/>
  <c r="P489"/>
  <c r="N489"/>
  <c r="R489"/>
  <c r="P481"/>
  <c r="N481"/>
  <c r="R481"/>
  <c r="P473"/>
  <c r="N473"/>
  <c r="R473"/>
  <c r="P465"/>
  <c r="N465"/>
  <c r="R465"/>
  <c r="P457"/>
  <c r="N457"/>
  <c r="R457"/>
  <c r="P449"/>
  <c r="N449"/>
  <c r="R449"/>
  <c r="P441"/>
  <c r="N441"/>
  <c r="R441"/>
  <c r="J514"/>
  <c r="R514"/>
  <c r="L514"/>
  <c r="J506"/>
  <c r="R506"/>
  <c r="L506"/>
  <c r="J498"/>
  <c r="R498"/>
  <c r="L498"/>
  <c r="J490"/>
  <c r="R490"/>
  <c r="L490"/>
  <c r="J482"/>
  <c r="R482"/>
  <c r="L482"/>
  <c r="J474"/>
  <c r="R474"/>
  <c r="L474"/>
  <c r="L466"/>
  <c r="N466"/>
  <c r="R466"/>
  <c r="L458"/>
  <c r="N458"/>
  <c r="R458"/>
  <c r="L450"/>
  <c r="N450"/>
  <c r="R450"/>
  <c r="L442"/>
  <c r="N442"/>
  <c r="R442"/>
  <c r="L434"/>
  <c r="N434"/>
  <c r="R434"/>
  <c r="L426"/>
  <c r="N426"/>
  <c r="R426"/>
  <c r="L418"/>
  <c r="N418"/>
  <c r="R418"/>
  <c r="L410"/>
  <c r="N410"/>
  <c r="R410"/>
  <c r="L402"/>
  <c r="N402"/>
  <c r="R402"/>
  <c r="L394"/>
  <c r="N394"/>
  <c r="R394"/>
  <c r="L386"/>
  <c r="N386"/>
  <c r="R386"/>
  <c r="L378"/>
  <c r="N378"/>
  <c r="R378"/>
  <c r="L370"/>
  <c r="N370"/>
  <c r="R370"/>
  <c r="L362"/>
  <c r="N362"/>
  <c r="R362"/>
  <c r="L354"/>
  <c r="N354"/>
  <c r="R354"/>
  <c r="L346"/>
  <c r="N346"/>
  <c r="R346"/>
  <c r="L338"/>
  <c r="N338"/>
  <c r="R338"/>
  <c r="L330"/>
  <c r="N330"/>
  <c r="R330"/>
  <c r="T516"/>
  <c r="T508"/>
  <c r="T500"/>
  <c r="T492"/>
  <c r="T484"/>
  <c r="T476"/>
  <c r="K512"/>
  <c r="K504"/>
  <c r="K496"/>
  <c r="K488"/>
  <c r="K480"/>
  <c r="K472"/>
  <c r="K464"/>
  <c r="K384"/>
  <c r="K376"/>
  <c r="M136"/>
  <c r="I552"/>
  <c r="O231"/>
  <c r="K89"/>
  <c r="I548"/>
  <c r="I536"/>
  <c r="I532"/>
  <c r="I528"/>
  <c r="I520"/>
  <c r="J1251"/>
  <c r="P1243"/>
  <c r="N1239"/>
  <c r="L796"/>
  <c r="R796"/>
  <c r="J796"/>
  <c r="L788"/>
  <c r="R788"/>
  <c r="J788"/>
  <c r="L780"/>
  <c r="R780"/>
  <c r="J780"/>
  <c r="L772"/>
  <c r="R772"/>
  <c r="J772"/>
  <c r="L764"/>
  <c r="R764"/>
  <c r="J764"/>
  <c r="L756"/>
  <c r="R756"/>
  <c r="J756"/>
  <c r="L748"/>
  <c r="R748"/>
  <c r="J748"/>
  <c r="J470"/>
  <c r="J462"/>
  <c r="J454"/>
  <c r="J446"/>
  <c r="J438"/>
  <c r="J430"/>
  <c r="J422"/>
  <c r="J414"/>
  <c r="J406"/>
  <c r="J398"/>
  <c r="J390"/>
  <c r="J382"/>
  <c r="J374"/>
  <c r="J366"/>
  <c r="J358"/>
  <c r="J350"/>
  <c r="J342"/>
  <c r="J334"/>
  <c r="J326"/>
  <c r="L470"/>
  <c r="N470"/>
  <c r="R470"/>
  <c r="L462"/>
  <c r="N462"/>
  <c r="R462"/>
  <c r="L454"/>
  <c r="N454"/>
  <c r="R454"/>
  <c r="L446"/>
  <c r="N446"/>
  <c r="R446"/>
  <c r="L438"/>
  <c r="N438"/>
  <c r="R438"/>
  <c r="L430"/>
  <c r="N430"/>
  <c r="R430"/>
  <c r="L422"/>
  <c r="N422"/>
  <c r="R422"/>
  <c r="L414"/>
  <c r="N414"/>
  <c r="R414"/>
  <c r="L406"/>
  <c r="N406"/>
  <c r="R406"/>
  <c r="L398"/>
  <c r="N398"/>
  <c r="R398"/>
  <c r="L390"/>
  <c r="N390"/>
  <c r="R390"/>
  <c r="L382"/>
  <c r="N382"/>
  <c r="R382"/>
  <c r="L374"/>
  <c r="N374"/>
  <c r="R374"/>
  <c r="L366"/>
  <c r="N366"/>
  <c r="R366"/>
  <c r="L358"/>
  <c r="N358"/>
  <c r="R358"/>
  <c r="L350"/>
  <c r="N350"/>
  <c r="R350"/>
  <c r="L342"/>
  <c r="N342"/>
  <c r="R342"/>
  <c r="L334"/>
  <c r="N334"/>
  <c r="R334"/>
  <c r="L326"/>
  <c r="N326"/>
  <c r="R326"/>
  <c r="L58"/>
  <c r="N58"/>
  <c r="R58"/>
  <c r="L50"/>
  <c r="N50"/>
  <c r="R50"/>
  <c r="L352"/>
  <c r="R352"/>
  <c r="P352"/>
  <c r="L344"/>
  <c r="R344"/>
  <c r="P344"/>
  <c r="L336"/>
  <c r="R336"/>
  <c r="P336"/>
  <c r="L328"/>
  <c r="R328"/>
  <c r="P328"/>
  <c r="L320"/>
  <c r="R320"/>
  <c r="P320"/>
  <c r="L312"/>
  <c r="R312"/>
  <c r="P312"/>
  <c r="L304"/>
  <c r="R304"/>
  <c r="P304"/>
  <c r="L296"/>
  <c r="R296"/>
  <c r="P296"/>
  <c r="L288"/>
  <c r="R288"/>
  <c r="P288"/>
  <c r="L280"/>
  <c r="R280"/>
  <c r="P280"/>
  <c r="L272"/>
  <c r="R272"/>
  <c r="P272"/>
  <c r="L264"/>
  <c r="R264"/>
  <c r="P264"/>
  <c r="L256"/>
  <c r="R256"/>
  <c r="P256"/>
  <c r="L248"/>
  <c r="R248"/>
  <c r="P248"/>
  <c r="L240"/>
  <c r="R240"/>
  <c r="P240"/>
  <c r="L232"/>
  <c r="R232"/>
  <c r="P232"/>
  <c r="L224"/>
  <c r="R224"/>
  <c r="P224"/>
  <c r="L216"/>
  <c r="R216"/>
  <c r="P216"/>
  <c r="L208"/>
  <c r="R208"/>
  <c r="P208"/>
  <c r="L200"/>
  <c r="R200"/>
  <c r="P200"/>
  <c r="L192"/>
  <c r="R192"/>
  <c r="P192"/>
  <c r="L184"/>
  <c r="R184"/>
  <c r="P184"/>
  <c r="L176"/>
  <c r="R176"/>
  <c r="P176"/>
  <c r="L168"/>
  <c r="R168"/>
  <c r="P168"/>
  <c r="L160"/>
  <c r="R160"/>
  <c r="P160"/>
  <c r="L148"/>
  <c r="M148" s="1"/>
  <c r="R148"/>
  <c r="S148" s="1"/>
  <c r="P148"/>
  <c r="Q148" s="1"/>
  <c r="L132"/>
  <c r="M132" s="1"/>
  <c r="R132"/>
  <c r="S132" s="1"/>
  <c r="P132"/>
  <c r="Q132" s="1"/>
  <c r="L116"/>
  <c r="M116" s="1"/>
  <c r="R116"/>
  <c r="S116" s="1"/>
  <c r="P116"/>
  <c r="Q116" s="1"/>
  <c r="L104"/>
  <c r="R104"/>
  <c r="P104"/>
  <c r="L96"/>
  <c r="R96"/>
  <c r="P96"/>
  <c r="L88"/>
  <c r="R88"/>
  <c r="P88"/>
  <c r="L80"/>
  <c r="R80"/>
  <c r="P80"/>
  <c r="L72"/>
  <c r="R72"/>
  <c r="P72"/>
  <c r="L64"/>
  <c r="R64"/>
  <c r="P64"/>
  <c r="L56"/>
  <c r="R56"/>
  <c r="P56"/>
  <c r="L48"/>
  <c r="R48"/>
  <c r="P48"/>
  <c r="R40"/>
  <c r="L40"/>
  <c r="J40"/>
  <c r="R32"/>
  <c r="S32" s="1"/>
  <c r="L32"/>
  <c r="M32" s="1"/>
  <c r="J32"/>
  <c r="J28"/>
  <c r="K28" s="1"/>
  <c r="R28"/>
  <c r="S28" s="1"/>
  <c r="L28"/>
  <c r="M28" s="1"/>
  <c r="R24"/>
  <c r="S24" s="1"/>
  <c r="L24"/>
  <c r="M24" s="1"/>
  <c r="J24"/>
  <c r="R20"/>
  <c r="S20" s="1"/>
  <c r="L20"/>
  <c r="M20" s="1"/>
  <c r="J20"/>
  <c r="K20" s="1"/>
  <c r="J16"/>
  <c r="R16"/>
  <c r="S16" s="1"/>
  <c r="L16"/>
  <c r="M16" s="1"/>
  <c r="J12"/>
  <c r="K12" s="1"/>
  <c r="R12"/>
  <c r="S12" s="1"/>
  <c r="L12"/>
  <c r="M12" s="1"/>
  <c r="J435"/>
  <c r="L435"/>
  <c r="J427"/>
  <c r="L427"/>
  <c r="J419"/>
  <c r="L419"/>
  <c r="J411"/>
  <c r="L411"/>
  <c r="J403"/>
  <c r="L403"/>
  <c r="J395"/>
  <c r="L395"/>
  <c r="J387"/>
  <c r="L387"/>
  <c r="J379"/>
  <c r="L379"/>
  <c r="J371"/>
  <c r="L371"/>
  <c r="J363"/>
  <c r="L363"/>
  <c r="N7"/>
  <c r="O7" s="1"/>
  <c r="J7"/>
  <c r="K7" s="1"/>
  <c r="L702"/>
  <c r="R702"/>
  <c r="J702"/>
  <c r="L694"/>
  <c r="R694"/>
  <c r="J694"/>
  <c r="L686"/>
  <c r="R686"/>
  <c r="J686"/>
  <c r="L678"/>
  <c r="R678"/>
  <c r="J678"/>
  <c r="L670"/>
  <c r="R670"/>
  <c r="J670"/>
  <c r="L662"/>
  <c r="R662"/>
  <c r="J662"/>
  <c r="L654"/>
  <c r="R654"/>
  <c r="J654"/>
  <c r="L646"/>
  <c r="R646"/>
  <c r="J646"/>
  <c r="L638"/>
  <c r="R638"/>
  <c r="J638"/>
  <c r="L630"/>
  <c r="R630"/>
  <c r="J630"/>
  <c r="L622"/>
  <c r="R622"/>
  <c r="J622"/>
  <c r="L614"/>
  <c r="R614"/>
  <c r="J614"/>
  <c r="L606"/>
  <c r="R606"/>
  <c r="J606"/>
  <c r="L598"/>
  <c r="R598"/>
  <c r="J598"/>
  <c r="L590"/>
  <c r="R590"/>
  <c r="J590"/>
  <c r="L582"/>
  <c r="R582"/>
  <c r="J582"/>
  <c r="L574"/>
  <c r="R574"/>
  <c r="J574"/>
  <c r="L566"/>
  <c r="R566"/>
  <c r="J566"/>
  <c r="L558"/>
  <c r="R558"/>
  <c r="J558"/>
  <c r="L550"/>
  <c r="R550"/>
  <c r="J550"/>
  <c r="L542"/>
  <c r="R542"/>
  <c r="J542"/>
  <c r="L534"/>
  <c r="R534"/>
  <c r="J534"/>
  <c r="L526"/>
  <c r="R526"/>
  <c r="J526"/>
  <c r="J799"/>
  <c r="P799"/>
  <c r="N799"/>
  <c r="J791"/>
  <c r="P791"/>
  <c r="N791"/>
  <c r="J783"/>
  <c r="P783"/>
  <c r="N783"/>
  <c r="J775"/>
  <c r="P775"/>
  <c r="N775"/>
  <c r="J767"/>
  <c r="P767"/>
  <c r="N767"/>
  <c r="J759"/>
  <c r="P759"/>
  <c r="N759"/>
  <c r="J751"/>
  <c r="P751"/>
  <c r="N751"/>
  <c r="J743"/>
  <c r="P743"/>
  <c r="N743"/>
  <c r="J735"/>
  <c r="P735"/>
  <c r="N735"/>
  <c r="J727"/>
  <c r="P727"/>
  <c r="N727"/>
  <c r="J719"/>
  <c r="P719"/>
  <c r="N719"/>
  <c r="J711"/>
  <c r="P711"/>
  <c r="N711"/>
  <c r="J703"/>
  <c r="P703"/>
  <c r="N703"/>
  <c r="J695"/>
  <c r="P695"/>
  <c r="N695"/>
  <c r="J687"/>
  <c r="P687"/>
  <c r="N687"/>
  <c r="J679"/>
  <c r="P679"/>
  <c r="N679"/>
  <c r="J671"/>
  <c r="P671"/>
  <c r="N671"/>
  <c r="J663"/>
  <c r="P663"/>
  <c r="N663"/>
  <c r="J655"/>
  <c r="P655"/>
  <c r="N655"/>
  <c r="J647"/>
  <c r="P647"/>
  <c r="N647"/>
  <c r="J639"/>
  <c r="P639"/>
  <c r="N639"/>
  <c r="J631"/>
  <c r="P631"/>
  <c r="N631"/>
  <c r="J623"/>
  <c r="P623"/>
  <c r="N623"/>
  <c r="J615"/>
  <c r="P615"/>
  <c r="N615"/>
  <c r="J607"/>
  <c r="P607"/>
  <c r="N607"/>
  <c r="J599"/>
  <c r="P599"/>
  <c r="N599"/>
  <c r="J591"/>
  <c r="P591"/>
  <c r="N591"/>
  <c r="J583"/>
  <c r="P583"/>
  <c r="N583"/>
  <c r="J575"/>
  <c r="P575"/>
  <c r="N575"/>
  <c r="J567"/>
  <c r="P567"/>
  <c r="N567"/>
  <c r="J559"/>
  <c r="P559"/>
  <c r="N559"/>
  <c r="L551"/>
  <c r="J551"/>
  <c r="L543"/>
  <c r="J543"/>
  <c r="L535"/>
  <c r="J535"/>
  <c r="L527"/>
  <c r="J527"/>
  <c r="L519"/>
  <c r="J519"/>
  <c r="L511"/>
  <c r="J511"/>
  <c r="L503"/>
  <c r="J503"/>
  <c r="L495"/>
  <c r="J495"/>
  <c r="L487"/>
  <c r="J487"/>
  <c r="L479"/>
  <c r="J479"/>
  <c r="L471"/>
  <c r="J471"/>
  <c r="L463"/>
  <c r="J463"/>
  <c r="L455"/>
  <c r="J455"/>
  <c r="L447"/>
  <c r="J447"/>
  <c r="L439"/>
  <c r="J439"/>
  <c r="P468"/>
  <c r="Q468" s="1"/>
  <c r="R468"/>
  <c r="S468" s="1"/>
  <c r="P460"/>
  <c r="Q460" s="1"/>
  <c r="R460"/>
  <c r="S460" s="1"/>
  <c r="P452"/>
  <c r="Q452" s="1"/>
  <c r="R452"/>
  <c r="S452" s="1"/>
  <c r="P444"/>
  <c r="Q444" s="1"/>
  <c r="R444"/>
  <c r="S444" s="1"/>
  <c r="P436"/>
  <c r="Q436" s="1"/>
  <c r="R436"/>
  <c r="S436" s="1"/>
  <c r="P428"/>
  <c r="Q428" s="1"/>
  <c r="R428"/>
  <c r="S428" s="1"/>
  <c r="P420"/>
  <c r="Q420" s="1"/>
  <c r="R420"/>
  <c r="S420" s="1"/>
  <c r="P412"/>
  <c r="Q412" s="1"/>
  <c r="R412"/>
  <c r="S412" s="1"/>
  <c r="P404"/>
  <c r="Q404" s="1"/>
  <c r="R404"/>
  <c r="S404" s="1"/>
  <c r="P396"/>
  <c r="Q396" s="1"/>
  <c r="R396"/>
  <c r="S396" s="1"/>
  <c r="P388"/>
  <c r="Q388" s="1"/>
  <c r="R388"/>
  <c r="S388" s="1"/>
  <c r="P380"/>
  <c r="Q380" s="1"/>
  <c r="R380"/>
  <c r="S380" s="1"/>
  <c r="P372"/>
  <c r="Q372" s="1"/>
  <c r="R372"/>
  <c r="S372" s="1"/>
  <c r="P364"/>
  <c r="R364"/>
  <c r="P360"/>
  <c r="R360"/>
  <c r="P356"/>
  <c r="R356"/>
  <c r="R322"/>
  <c r="N322"/>
  <c r="R318"/>
  <c r="N318"/>
  <c r="R314"/>
  <c r="N314"/>
  <c r="R310"/>
  <c r="N310"/>
  <c r="R306"/>
  <c r="N306"/>
  <c r="R302"/>
  <c r="N302"/>
  <c r="R298"/>
  <c r="N298"/>
  <c r="R294"/>
  <c r="N294"/>
  <c r="R290"/>
  <c r="N290"/>
  <c r="R286"/>
  <c r="N286"/>
  <c r="R282"/>
  <c r="N282"/>
  <c r="R278"/>
  <c r="N278"/>
  <c r="R274"/>
  <c r="N274"/>
  <c r="R270"/>
  <c r="N270"/>
  <c r="R266"/>
  <c r="N266"/>
  <c r="R262"/>
  <c r="N262"/>
  <c r="R258"/>
  <c r="N258"/>
  <c r="R254"/>
  <c r="N254"/>
  <c r="R250"/>
  <c r="N250"/>
  <c r="R246"/>
  <c r="N246"/>
  <c r="R242"/>
  <c r="N242"/>
  <c r="R238"/>
  <c r="N238"/>
  <c r="R234"/>
  <c r="N234"/>
  <c r="R230"/>
  <c r="N230"/>
  <c r="R226"/>
  <c r="N226"/>
  <c r="R222"/>
  <c r="N222"/>
  <c r="R218"/>
  <c r="N218"/>
  <c r="R214"/>
  <c r="N214"/>
  <c r="R210"/>
  <c r="N210"/>
  <c r="R206"/>
  <c r="N206"/>
  <c r="R202"/>
  <c r="N202"/>
  <c r="R198"/>
  <c r="N198"/>
  <c r="R194"/>
  <c r="N194"/>
  <c r="R190"/>
  <c r="N190"/>
  <c r="R186"/>
  <c r="N186"/>
  <c r="R182"/>
  <c r="N182"/>
  <c r="R178"/>
  <c r="N178"/>
  <c r="R174"/>
  <c r="N174"/>
  <c r="R170"/>
  <c r="N170"/>
  <c r="R166"/>
  <c r="N166"/>
  <c r="R162"/>
  <c r="N162"/>
  <c r="R158"/>
  <c r="N158"/>
  <c r="R154"/>
  <c r="N154"/>
  <c r="R150"/>
  <c r="N150"/>
  <c r="R146"/>
  <c r="N146"/>
  <c r="R142"/>
  <c r="N142"/>
  <c r="R138"/>
  <c r="N138"/>
  <c r="R134"/>
  <c r="N134"/>
  <c r="R130"/>
  <c r="N130"/>
  <c r="R126"/>
  <c r="N126"/>
  <c r="R122"/>
  <c r="N122"/>
  <c r="R118"/>
  <c r="N118"/>
  <c r="R114"/>
  <c r="N114"/>
  <c r="R110"/>
  <c r="N110"/>
  <c r="R106"/>
  <c r="N106"/>
  <c r="R102"/>
  <c r="N102"/>
  <c r="R98"/>
  <c r="N98"/>
  <c r="R94"/>
  <c r="N94"/>
  <c r="R90"/>
  <c r="N90"/>
  <c r="R86"/>
  <c r="N86"/>
  <c r="R82"/>
  <c r="N82"/>
  <c r="R78"/>
  <c r="N78"/>
  <c r="R74"/>
  <c r="N74"/>
  <c r="R70"/>
  <c r="N70"/>
  <c r="R66"/>
  <c r="N66"/>
  <c r="R62"/>
  <c r="N62"/>
  <c r="J54"/>
  <c r="J46"/>
  <c r="L54"/>
  <c r="N54"/>
  <c r="R54"/>
  <c r="L46"/>
  <c r="N46"/>
  <c r="R46"/>
  <c r="P437"/>
  <c r="N437"/>
  <c r="R437"/>
  <c r="P429"/>
  <c r="N429"/>
  <c r="R429"/>
  <c r="P421"/>
  <c r="N421"/>
  <c r="R421"/>
  <c r="P413"/>
  <c r="N413"/>
  <c r="R413"/>
  <c r="P405"/>
  <c r="N405"/>
  <c r="R405"/>
  <c r="P397"/>
  <c r="N397"/>
  <c r="R397"/>
  <c r="P389"/>
  <c r="N389"/>
  <c r="R389"/>
  <c r="P381"/>
  <c r="N381"/>
  <c r="R381"/>
  <c r="P373"/>
  <c r="N373"/>
  <c r="R373"/>
  <c r="P365"/>
  <c r="N365"/>
  <c r="R365"/>
  <c r="P357"/>
  <c r="N357"/>
  <c r="R357"/>
  <c r="P349"/>
  <c r="N349"/>
  <c r="R349"/>
  <c r="P341"/>
  <c r="N341"/>
  <c r="R341"/>
  <c r="P329"/>
  <c r="N329"/>
  <c r="R329"/>
  <c r="P321"/>
  <c r="N321"/>
  <c r="R321"/>
  <c r="P309"/>
  <c r="N309"/>
  <c r="R309"/>
  <c r="P293"/>
  <c r="N293"/>
  <c r="R293"/>
  <c r="P277"/>
  <c r="N277"/>
  <c r="R277"/>
  <c r="P261"/>
  <c r="N261"/>
  <c r="R261"/>
  <c r="P249"/>
  <c r="N249"/>
  <c r="R249"/>
  <c r="P233"/>
  <c r="N233"/>
  <c r="R233"/>
  <c r="P217"/>
  <c r="N217"/>
  <c r="R217"/>
  <c r="P201"/>
  <c r="N201"/>
  <c r="R201"/>
  <c r="P189"/>
  <c r="N189"/>
  <c r="R189"/>
  <c r="P173"/>
  <c r="N173"/>
  <c r="R173"/>
  <c r="P157"/>
  <c r="N157"/>
  <c r="R157"/>
  <c r="P141"/>
  <c r="N141"/>
  <c r="R141"/>
  <c r="P129"/>
  <c r="N129"/>
  <c r="R129"/>
  <c r="P113"/>
  <c r="N113"/>
  <c r="R113"/>
  <c r="P97"/>
  <c r="N97"/>
  <c r="R97"/>
  <c r="P57"/>
  <c r="N57"/>
  <c r="R57"/>
  <c r="N41"/>
  <c r="P41"/>
  <c r="J41"/>
  <c r="N29"/>
  <c r="P29"/>
  <c r="J29"/>
  <c r="L348"/>
  <c r="R348"/>
  <c r="P348"/>
  <c r="L340"/>
  <c r="R340"/>
  <c r="P340"/>
  <c r="L332"/>
  <c r="R332"/>
  <c r="P332"/>
  <c r="L324"/>
  <c r="R324"/>
  <c r="P324"/>
  <c r="L316"/>
  <c r="R316"/>
  <c r="P316"/>
  <c r="L308"/>
  <c r="R308"/>
  <c r="P308"/>
  <c r="L300"/>
  <c r="R300"/>
  <c r="P300"/>
  <c r="L292"/>
  <c r="R292"/>
  <c r="P292"/>
  <c r="L284"/>
  <c r="R284"/>
  <c r="P284"/>
  <c r="L276"/>
  <c r="R276"/>
  <c r="P276"/>
  <c r="L268"/>
  <c r="R268"/>
  <c r="P268"/>
  <c r="L260"/>
  <c r="R260"/>
  <c r="P260"/>
  <c r="L252"/>
  <c r="R252"/>
  <c r="P252"/>
  <c r="L244"/>
  <c r="R244"/>
  <c r="P244"/>
  <c r="L236"/>
  <c r="R236"/>
  <c r="P236"/>
  <c r="L228"/>
  <c r="R228"/>
  <c r="P228"/>
  <c r="L220"/>
  <c r="R220"/>
  <c r="P220"/>
  <c r="L212"/>
  <c r="R212"/>
  <c r="P212"/>
  <c r="L204"/>
  <c r="R204"/>
  <c r="P204"/>
  <c r="L196"/>
  <c r="R196"/>
  <c r="P196"/>
  <c r="L188"/>
  <c r="R188"/>
  <c r="P188"/>
  <c r="L180"/>
  <c r="R180"/>
  <c r="P180"/>
  <c r="L172"/>
  <c r="R172"/>
  <c r="P172"/>
  <c r="L164"/>
  <c r="R164"/>
  <c r="P164"/>
  <c r="L140"/>
  <c r="R140"/>
  <c r="S140" s="1"/>
  <c r="P140"/>
  <c r="Q140" s="1"/>
  <c r="L124"/>
  <c r="R124"/>
  <c r="S124" s="1"/>
  <c r="P124"/>
  <c r="Q124" s="1"/>
  <c r="L108"/>
  <c r="R108"/>
  <c r="P108"/>
  <c r="L100"/>
  <c r="R100"/>
  <c r="P100"/>
  <c r="L92"/>
  <c r="R92"/>
  <c r="P92"/>
  <c r="L84"/>
  <c r="R84"/>
  <c r="P84"/>
  <c r="L76"/>
  <c r="R76"/>
  <c r="P76"/>
  <c r="L68"/>
  <c r="R68"/>
  <c r="P68"/>
  <c r="L60"/>
  <c r="R60"/>
  <c r="P60"/>
  <c r="L52"/>
  <c r="R52"/>
  <c r="P52"/>
  <c r="N352"/>
  <c r="J352"/>
  <c r="N344"/>
  <c r="J344"/>
  <c r="N336"/>
  <c r="J336"/>
  <c r="N328"/>
  <c r="J328"/>
  <c r="N320"/>
  <c r="J320"/>
  <c r="N312"/>
  <c r="J312"/>
  <c r="N304"/>
  <c r="J304"/>
  <c r="N296"/>
  <c r="J296"/>
  <c r="N288"/>
  <c r="J288"/>
  <c r="N280"/>
  <c r="J280"/>
  <c r="N272"/>
  <c r="J272"/>
  <c r="N264"/>
  <c r="J264"/>
  <c r="N256"/>
  <c r="J256"/>
  <c r="N248"/>
  <c r="J248"/>
  <c r="N240"/>
  <c r="J240"/>
  <c r="N232"/>
  <c r="J232"/>
  <c r="N224"/>
  <c r="J224"/>
  <c r="N216"/>
  <c r="J216"/>
  <c r="N208"/>
  <c r="J208"/>
  <c r="N200"/>
  <c r="J200"/>
  <c r="N192"/>
  <c r="J192"/>
  <c r="N184"/>
  <c r="J184"/>
  <c r="N176"/>
  <c r="J176"/>
  <c r="N168"/>
  <c r="J168"/>
  <c r="N160"/>
  <c r="J160"/>
  <c r="N148"/>
  <c r="O148" s="1"/>
  <c r="J148"/>
  <c r="N132"/>
  <c r="O132" s="1"/>
  <c r="J132"/>
  <c r="N116"/>
  <c r="O116" s="1"/>
  <c r="J116"/>
  <c r="N104"/>
  <c r="J104"/>
  <c r="N96"/>
  <c r="J96"/>
  <c r="N88"/>
  <c r="J88"/>
  <c r="N80"/>
  <c r="J80"/>
  <c r="N72"/>
  <c r="J72"/>
  <c r="N64"/>
  <c r="J64"/>
  <c r="N56"/>
  <c r="J56"/>
  <c r="N48"/>
  <c r="J48"/>
  <c r="P40"/>
  <c r="N40"/>
  <c r="P32"/>
  <c r="Q32" s="1"/>
  <c r="N32"/>
  <c r="O32" s="1"/>
  <c r="N28"/>
  <c r="O28" s="1"/>
  <c r="P28"/>
  <c r="Q28" s="1"/>
  <c r="P24"/>
  <c r="Q24" s="1"/>
  <c r="N24"/>
  <c r="O24" s="1"/>
  <c r="P20"/>
  <c r="Q20" s="1"/>
  <c r="N20"/>
  <c r="O20" s="1"/>
  <c r="N16"/>
  <c r="O16" s="1"/>
  <c r="P16"/>
  <c r="Q16" s="1"/>
  <c r="N12"/>
  <c r="P12"/>
  <c r="Q12" s="1"/>
  <c r="N435"/>
  <c r="R435"/>
  <c r="L355"/>
  <c r="J355"/>
  <c r="L347"/>
  <c r="J347"/>
  <c r="L339"/>
  <c r="J339"/>
  <c r="L331"/>
  <c r="J331"/>
  <c r="N323"/>
  <c r="N315"/>
  <c r="N307"/>
  <c r="O307" s="1"/>
  <c r="N303"/>
  <c r="O303" s="1"/>
  <c r="N299"/>
  <c r="O299" s="1"/>
  <c r="N295"/>
  <c r="O295" s="1"/>
  <c r="N291"/>
  <c r="O291" s="1"/>
  <c r="N287"/>
  <c r="O287" s="1"/>
  <c r="N283"/>
  <c r="O283" s="1"/>
  <c r="N279"/>
  <c r="O279" s="1"/>
  <c r="N275"/>
  <c r="O275" s="1"/>
  <c r="N271"/>
  <c r="O271" s="1"/>
  <c r="N267"/>
  <c r="O267" s="1"/>
  <c r="N263"/>
  <c r="O263" s="1"/>
  <c r="N259"/>
  <c r="O259" s="1"/>
  <c r="N255"/>
  <c r="O255" s="1"/>
  <c r="N251"/>
  <c r="O251" s="1"/>
  <c r="N247"/>
  <c r="O247" s="1"/>
  <c r="N243"/>
  <c r="O243" s="1"/>
  <c r="N239"/>
  <c r="O239" s="1"/>
  <c r="N235"/>
  <c r="N191"/>
  <c r="N183"/>
  <c r="N175"/>
  <c r="N167"/>
  <c r="N159"/>
  <c r="N151"/>
  <c r="N143"/>
  <c r="N135"/>
  <c r="N127"/>
  <c r="N119"/>
  <c r="N111"/>
  <c r="N103"/>
  <c r="N95"/>
  <c r="N87"/>
  <c r="N79"/>
  <c r="J323"/>
  <c r="L323"/>
  <c r="J315"/>
  <c r="L315"/>
  <c r="J307"/>
  <c r="K307" s="1"/>
  <c r="L307"/>
  <c r="M307" s="1"/>
  <c r="J303"/>
  <c r="L303"/>
  <c r="M303" s="1"/>
  <c r="J299"/>
  <c r="K299" s="1"/>
  <c r="L299"/>
  <c r="M299" s="1"/>
  <c r="J295"/>
  <c r="L295"/>
  <c r="M295" s="1"/>
  <c r="J291"/>
  <c r="K291" s="1"/>
  <c r="L291"/>
  <c r="M291" s="1"/>
  <c r="J287"/>
  <c r="L287"/>
  <c r="M287" s="1"/>
  <c r="J283"/>
  <c r="K283" s="1"/>
  <c r="L283"/>
  <c r="M283" s="1"/>
  <c r="J279"/>
  <c r="L279"/>
  <c r="M279" s="1"/>
  <c r="J275"/>
  <c r="K275" s="1"/>
  <c r="L275"/>
  <c r="M275" s="1"/>
  <c r="J271"/>
  <c r="L271"/>
  <c r="M271" s="1"/>
  <c r="J267"/>
  <c r="K267" s="1"/>
  <c r="L267"/>
  <c r="M267" s="1"/>
  <c r="J263"/>
  <c r="L263"/>
  <c r="M263" s="1"/>
  <c r="J259"/>
  <c r="K259" s="1"/>
  <c r="L259"/>
  <c r="M259" s="1"/>
  <c r="J255"/>
  <c r="L255"/>
  <c r="M255" s="1"/>
  <c r="J251"/>
  <c r="L251"/>
  <c r="M251" s="1"/>
  <c r="J247"/>
  <c r="L247"/>
  <c r="M247" s="1"/>
  <c r="J243"/>
  <c r="L243"/>
  <c r="M243" s="1"/>
  <c r="J239"/>
  <c r="L239"/>
  <c r="M239" s="1"/>
  <c r="J235"/>
  <c r="L235"/>
  <c r="J191"/>
  <c r="L191"/>
  <c r="J183"/>
  <c r="L183"/>
  <c r="J175"/>
  <c r="L175"/>
  <c r="J167"/>
  <c r="L167"/>
  <c r="J159"/>
  <c r="L159"/>
  <c r="J151"/>
  <c r="L151"/>
  <c r="J143"/>
  <c r="L143"/>
  <c r="J135"/>
  <c r="L135"/>
  <c r="J127"/>
  <c r="L127"/>
  <c r="J119"/>
  <c r="L119"/>
  <c r="J111"/>
  <c r="L111"/>
  <c r="J103"/>
  <c r="L103"/>
  <c r="J95"/>
  <c r="L95"/>
  <c r="J87"/>
  <c r="L87"/>
  <c r="J79"/>
  <c r="L79"/>
  <c r="L71"/>
  <c r="J71"/>
  <c r="L63"/>
  <c r="J63"/>
  <c r="L51"/>
  <c r="J51"/>
  <c r="J43"/>
  <c r="P43"/>
  <c r="N43"/>
  <c r="J35"/>
  <c r="P35"/>
  <c r="N35"/>
  <c r="N27"/>
  <c r="J27"/>
  <c r="J30"/>
  <c r="L30"/>
  <c r="J22"/>
  <c r="K22" s="1"/>
  <c r="L22"/>
  <c r="M22" s="1"/>
  <c r="J18"/>
  <c r="L18"/>
  <c r="R337"/>
  <c r="N337"/>
  <c r="R305"/>
  <c r="N305"/>
  <c r="R289"/>
  <c r="N289"/>
  <c r="R273"/>
  <c r="N273"/>
  <c r="R253"/>
  <c r="N253"/>
  <c r="R237"/>
  <c r="N237"/>
  <c r="R221"/>
  <c r="N221"/>
  <c r="R205"/>
  <c r="N205"/>
  <c r="R185"/>
  <c r="N185"/>
  <c r="R169"/>
  <c r="N169"/>
  <c r="R153"/>
  <c r="N153"/>
  <c r="R133"/>
  <c r="N133"/>
  <c r="R117"/>
  <c r="N117"/>
  <c r="R101"/>
  <c r="N101"/>
  <c r="R85"/>
  <c r="S85" s="1"/>
  <c r="N85"/>
  <c r="O85" s="1"/>
  <c r="R77"/>
  <c r="S77" s="1"/>
  <c r="N77"/>
  <c r="R69"/>
  <c r="S69" s="1"/>
  <c r="N69"/>
  <c r="O69" s="1"/>
  <c r="R61"/>
  <c r="N61"/>
  <c r="N45"/>
  <c r="I798"/>
  <c r="I750"/>
  <c r="O456"/>
  <c r="S400"/>
  <c r="M231"/>
  <c r="K223"/>
  <c r="M152"/>
  <c r="M120"/>
  <c r="O81"/>
  <c r="O588"/>
  <c r="O584"/>
  <c r="Q572"/>
  <c r="Q560"/>
  <c r="Q552"/>
  <c r="M448"/>
  <c r="O432"/>
  <c r="I299"/>
  <c r="I283"/>
  <c r="I267"/>
  <c r="I251"/>
  <c r="I231"/>
  <c r="M199"/>
  <c r="K128"/>
  <c r="I89"/>
  <c r="I73"/>
  <c r="K73"/>
  <c r="Q766"/>
  <c r="O750"/>
  <c r="O798"/>
  <c r="O794"/>
  <c r="Q794"/>
  <c r="O762"/>
  <c r="Q762"/>
  <c r="I758"/>
  <c r="O746"/>
  <c r="Q746"/>
  <c r="I730"/>
  <c r="Q588"/>
  <c r="I580"/>
  <c r="O572"/>
  <c r="G4"/>
  <c r="I4" s="1"/>
  <c r="P1247"/>
  <c r="J1247"/>
  <c r="P1239"/>
  <c r="J1239"/>
  <c r="O766"/>
  <c r="I778"/>
  <c r="I770"/>
  <c r="P25"/>
  <c r="R25"/>
  <c r="L25"/>
  <c r="N25"/>
  <c r="J25"/>
  <c r="P17"/>
  <c r="R17"/>
  <c r="L17"/>
  <c r="N17"/>
  <c r="J17"/>
  <c r="R4"/>
  <c r="P4"/>
  <c r="N4"/>
  <c r="J4"/>
  <c r="L4"/>
  <c r="I782"/>
  <c r="I774"/>
  <c r="I448"/>
  <c r="O440"/>
  <c r="K432"/>
  <c r="K424"/>
  <c r="K416"/>
  <c r="K408"/>
  <c r="Q392"/>
  <c r="S392"/>
  <c r="Q376"/>
  <c r="Q199"/>
  <c r="K215"/>
  <c r="M89"/>
  <c r="M81"/>
  <c r="M73"/>
  <c r="O89"/>
  <c r="O73"/>
  <c r="I28"/>
  <c r="Q536"/>
  <c r="S512"/>
  <c r="S504"/>
  <c r="S496"/>
  <c r="S488"/>
  <c r="S480"/>
  <c r="S472"/>
  <c r="M548"/>
  <c r="M456"/>
  <c r="K440"/>
  <c r="O424"/>
  <c r="O408"/>
  <c r="I307"/>
  <c r="I291"/>
  <c r="I275"/>
  <c r="I259"/>
  <c r="I243"/>
  <c r="I223"/>
  <c r="I207"/>
  <c r="K152"/>
  <c r="K136"/>
  <c r="K120"/>
  <c r="I81"/>
  <c r="O782"/>
  <c r="O778"/>
  <c r="O774"/>
  <c r="O770"/>
  <c r="O738"/>
  <c r="O734"/>
  <c r="O730"/>
  <c r="Q718"/>
  <c r="O568"/>
  <c r="O564"/>
  <c r="O560"/>
  <c r="O556"/>
  <c r="O544"/>
  <c r="Q540"/>
  <c r="O524"/>
  <c r="S448"/>
  <c r="Q440"/>
  <c r="M432"/>
  <c r="M424"/>
  <c r="M416"/>
  <c r="M408"/>
  <c r="O400"/>
  <c r="O392"/>
  <c r="M384"/>
  <c r="M376"/>
  <c r="M368"/>
  <c r="K199"/>
  <c r="S89"/>
  <c r="S81"/>
  <c r="S73"/>
  <c r="T1145"/>
  <c r="T1141"/>
  <c r="T1081"/>
  <c r="T1077"/>
  <c r="T1057"/>
  <c r="T1139"/>
  <c r="T1135"/>
  <c r="T1131"/>
  <c r="T1091"/>
  <c r="T1051"/>
  <c r="T1027"/>
  <c r="T1025"/>
  <c r="T1015"/>
  <c r="T1013"/>
  <c r="T1011"/>
  <c r="T1001"/>
  <c r="T981"/>
  <c r="T969"/>
  <c r="T943"/>
  <c r="T921"/>
  <c r="Q738"/>
  <c r="I734"/>
  <c r="I718"/>
  <c r="I576"/>
  <c r="Q564"/>
  <c r="I564"/>
  <c r="I560"/>
  <c r="I556"/>
  <c r="S1125"/>
  <c r="S1097"/>
  <c r="S1077"/>
  <c r="S1041"/>
  <c r="S969"/>
  <c r="S853"/>
  <c r="S1155"/>
  <c r="S1099"/>
  <c r="S1091"/>
  <c r="S1043"/>
  <c r="S1015"/>
  <c r="S1007"/>
  <c r="S979"/>
  <c r="Q730"/>
  <c r="I568"/>
  <c r="I540"/>
  <c r="Q524"/>
  <c r="I524"/>
  <c r="S1153"/>
  <c r="S1145"/>
  <c r="S1113"/>
  <c r="S1105"/>
  <c r="S1065"/>
  <c r="S1045"/>
  <c r="S1033"/>
  <c r="S1001"/>
  <c r="S933"/>
  <c r="S905"/>
  <c r="S869"/>
  <c r="S861"/>
  <c r="S841"/>
  <c r="S825"/>
  <c r="S809"/>
  <c r="S1151"/>
  <c r="S1123"/>
  <c r="S1087"/>
  <c r="S1039"/>
  <c r="S1011"/>
  <c r="S927"/>
  <c r="M512"/>
  <c r="M504"/>
  <c r="M496"/>
  <c r="M488"/>
  <c r="M480"/>
  <c r="M472"/>
  <c r="M464"/>
  <c r="M440"/>
  <c r="Q424"/>
  <c r="Q408"/>
  <c r="I400"/>
  <c r="I392"/>
  <c r="K400"/>
  <c r="K392"/>
  <c r="I384"/>
  <c r="I376"/>
  <c r="I368"/>
  <c r="S299"/>
  <c r="S291"/>
  <c r="S283"/>
  <c r="S275"/>
  <c r="S267"/>
  <c r="S259"/>
  <c r="S251"/>
  <c r="S243"/>
  <c r="S231"/>
  <c r="M215"/>
  <c r="I199"/>
  <c r="O152"/>
  <c r="O136"/>
  <c r="O128"/>
  <c r="O120"/>
  <c r="S223"/>
  <c r="S215"/>
  <c r="S207"/>
  <c r="Q544"/>
  <c r="Q528"/>
  <c r="S440"/>
  <c r="M400"/>
  <c r="M392"/>
  <c r="O384"/>
  <c r="O376"/>
  <c r="O368"/>
  <c r="Q275"/>
  <c r="Q231"/>
  <c r="Q223"/>
  <c r="Q215"/>
  <c r="Q207"/>
  <c r="S152"/>
  <c r="S136"/>
  <c r="S120"/>
  <c r="I112"/>
  <c r="Q89"/>
  <c r="Q81"/>
  <c r="Q73"/>
  <c r="I742"/>
  <c r="I710"/>
  <c r="I512"/>
  <c r="I504"/>
  <c r="I496"/>
  <c r="I488"/>
  <c r="I480"/>
  <c r="I472"/>
  <c r="I464"/>
  <c r="O790"/>
  <c r="Q790"/>
  <c r="O742"/>
  <c r="Q742"/>
  <c r="O722"/>
  <c r="Q722"/>
  <c r="I24"/>
  <c r="I16"/>
  <c r="H1999"/>
  <c r="G1999"/>
  <c r="H1991"/>
  <c r="G1991"/>
  <c r="H1983"/>
  <c r="G1983"/>
  <c r="H1975"/>
  <c r="G1975"/>
  <c r="H1967"/>
  <c r="G1967"/>
  <c r="H1957"/>
  <c r="G1957"/>
  <c r="H1949"/>
  <c r="G1949"/>
  <c r="H1943"/>
  <c r="G1943"/>
  <c r="H1937"/>
  <c r="G1937"/>
  <c r="H1933"/>
  <c r="G1933"/>
  <c r="H1929"/>
  <c r="G1929"/>
  <c r="H1925"/>
  <c r="G1925"/>
  <c r="H1921"/>
  <c r="G1921"/>
  <c r="H1917"/>
  <c r="G1917"/>
  <c r="H1913"/>
  <c r="G1913"/>
  <c r="H1909"/>
  <c r="G1909"/>
  <c r="H1905"/>
  <c r="G1905"/>
  <c r="H1901"/>
  <c r="G1901"/>
  <c r="H1897"/>
  <c r="G1897"/>
  <c r="H1893"/>
  <c r="G1893"/>
  <c r="H1889"/>
  <c r="G1889"/>
  <c r="H1885"/>
  <c r="G1885"/>
  <c r="H1881"/>
  <c r="G1881"/>
  <c r="H1877"/>
  <c r="G1877"/>
  <c r="H1873"/>
  <c r="G1873"/>
  <c r="H1869"/>
  <c r="G1869"/>
  <c r="H1865"/>
  <c r="G1865"/>
  <c r="H1861"/>
  <c r="G1861"/>
  <c r="H1857"/>
  <c r="G1857"/>
  <c r="H1853"/>
  <c r="G1853"/>
  <c r="H1849"/>
  <c r="G1849"/>
  <c r="H1845"/>
  <c r="G1845"/>
  <c r="H1841"/>
  <c r="G1841"/>
  <c r="H1837"/>
  <c r="G1837"/>
  <c r="H1833"/>
  <c r="G1833"/>
  <c r="H1829"/>
  <c r="G1829"/>
  <c r="H1825"/>
  <c r="G1825"/>
  <c r="H1821"/>
  <c r="G1821"/>
  <c r="H1817"/>
  <c r="G1817"/>
  <c r="H2001"/>
  <c r="G2001"/>
  <c r="H1993"/>
  <c r="G1993"/>
  <c r="H1985"/>
  <c r="G1985"/>
  <c r="H1977"/>
  <c r="G1977"/>
  <c r="H1969"/>
  <c r="G1969"/>
  <c r="H1963"/>
  <c r="G1963"/>
  <c r="H1955"/>
  <c r="G1955"/>
  <c r="H1947"/>
  <c r="G1947"/>
  <c r="H2002"/>
  <c r="T2002" s="1"/>
  <c r="G2002"/>
  <c r="H1998"/>
  <c r="T1998" s="1"/>
  <c r="G1998"/>
  <c r="H1994"/>
  <c r="T1994" s="1"/>
  <c r="G1994"/>
  <c r="H1990"/>
  <c r="T1990" s="1"/>
  <c r="G1990"/>
  <c r="H1986"/>
  <c r="T1986" s="1"/>
  <c r="G1986"/>
  <c r="H1982"/>
  <c r="T1982" s="1"/>
  <c r="G1982"/>
  <c r="H1978"/>
  <c r="T1978" s="1"/>
  <c r="G1978"/>
  <c r="H1974"/>
  <c r="T1974" s="1"/>
  <c r="G1974"/>
  <c r="H1970"/>
  <c r="T1970" s="1"/>
  <c r="G1970"/>
  <c r="H1966"/>
  <c r="T1966" s="1"/>
  <c r="G1966"/>
  <c r="H1962"/>
  <c r="T1962" s="1"/>
  <c r="G1962"/>
  <c r="H1958"/>
  <c r="T1958" s="1"/>
  <c r="G1958"/>
  <c r="H1954"/>
  <c r="G1954"/>
  <c r="H1950"/>
  <c r="G1950"/>
  <c r="H1946"/>
  <c r="G1946"/>
  <c r="H1942"/>
  <c r="G1942"/>
  <c r="H1938"/>
  <c r="G1938"/>
  <c r="H1934"/>
  <c r="G1934"/>
  <c r="H1930"/>
  <c r="G1930"/>
  <c r="H1926"/>
  <c r="G1926"/>
  <c r="H1922"/>
  <c r="G1922"/>
  <c r="H1918"/>
  <c r="G1918"/>
  <c r="H1914"/>
  <c r="G1914"/>
  <c r="H1910"/>
  <c r="G1910"/>
  <c r="H1906"/>
  <c r="G1906"/>
  <c r="H1902"/>
  <c r="G1902"/>
  <c r="H1898"/>
  <c r="G1898"/>
  <c r="H1894"/>
  <c r="G1894"/>
  <c r="H1890"/>
  <c r="G1890"/>
  <c r="H1886"/>
  <c r="G1886"/>
  <c r="H1882"/>
  <c r="G1882"/>
  <c r="H1878"/>
  <c r="G1878"/>
  <c r="H1874"/>
  <c r="G1874"/>
  <c r="H1870"/>
  <c r="G1870"/>
  <c r="H1866"/>
  <c r="G1866"/>
  <c r="H1862"/>
  <c r="G1862"/>
  <c r="H1858"/>
  <c r="G1858"/>
  <c r="H1854"/>
  <c r="G1854"/>
  <c r="H1850"/>
  <c r="G1850"/>
  <c r="H1846"/>
  <c r="G1846"/>
  <c r="H1842"/>
  <c r="G1842"/>
  <c r="H1838"/>
  <c r="G1838"/>
  <c r="H1834"/>
  <c r="G1834"/>
  <c r="H1830"/>
  <c r="G1830"/>
  <c r="H1826"/>
  <c r="G1826"/>
  <c r="H1811"/>
  <c r="G1811"/>
  <c r="H1807"/>
  <c r="G1807"/>
  <c r="H1803"/>
  <c r="G1803"/>
  <c r="H1799"/>
  <c r="G1799"/>
  <c r="H1795"/>
  <c r="G1795"/>
  <c r="H1791"/>
  <c r="G1791"/>
  <c r="H1787"/>
  <c r="G1787"/>
  <c r="H1783"/>
  <c r="G1783"/>
  <c r="H1779"/>
  <c r="G1779"/>
  <c r="H1775"/>
  <c r="G1775"/>
  <c r="H1771"/>
  <c r="G1771"/>
  <c r="H1767"/>
  <c r="G1767"/>
  <c r="H1763"/>
  <c r="G1763"/>
  <c r="H1759"/>
  <c r="G1759"/>
  <c r="H1755"/>
  <c r="G1755"/>
  <c r="H1751"/>
  <c r="G1751"/>
  <c r="H1747"/>
  <c r="G1747"/>
  <c r="H1743"/>
  <c r="G1743"/>
  <c r="H1739"/>
  <c r="G1739"/>
  <c r="H1735"/>
  <c r="G1735"/>
  <c r="H1731"/>
  <c r="G1731"/>
  <c r="H1727"/>
  <c r="G1727"/>
  <c r="H1723"/>
  <c r="G1723"/>
  <c r="H1719"/>
  <c r="G1719"/>
  <c r="H1715"/>
  <c r="G1715"/>
  <c r="H1711"/>
  <c r="G1711"/>
  <c r="H1707"/>
  <c r="G1707"/>
  <c r="H1703"/>
  <c r="G1703"/>
  <c r="H1699"/>
  <c r="G1699"/>
  <c r="H1695"/>
  <c r="G1695"/>
  <c r="H1691"/>
  <c r="G1691"/>
  <c r="H1687"/>
  <c r="G1687"/>
  <c r="H1683"/>
  <c r="G1683"/>
  <c r="H1679"/>
  <c r="G1679"/>
  <c r="H1675"/>
  <c r="G1675"/>
  <c r="H1671"/>
  <c r="G1671"/>
  <c r="H1667"/>
  <c r="G1667"/>
  <c r="H1663"/>
  <c r="G1663"/>
  <c r="H1659"/>
  <c r="G1659"/>
  <c r="H1655"/>
  <c r="G1655"/>
  <c r="H1651"/>
  <c r="G1651"/>
  <c r="H1647"/>
  <c r="G1647"/>
  <c r="H1643"/>
  <c r="G1643"/>
  <c r="H1639"/>
  <c r="G1639"/>
  <c r="H1635"/>
  <c r="G1635"/>
  <c r="H1631"/>
  <c r="G1631"/>
  <c r="H1627"/>
  <c r="G1627"/>
  <c r="H1623"/>
  <c r="G1623"/>
  <c r="H1619"/>
  <c r="G1619"/>
  <c r="H1615"/>
  <c r="G1615"/>
  <c r="H1611"/>
  <c r="G1611"/>
  <c r="H1607"/>
  <c r="G1607"/>
  <c r="H1603"/>
  <c r="G1603"/>
  <c r="H1599"/>
  <c r="G1599"/>
  <c r="H1595"/>
  <c r="G1595"/>
  <c r="H1591"/>
  <c r="G1591"/>
  <c r="H1587"/>
  <c r="G1587"/>
  <c r="H1583"/>
  <c r="G1583"/>
  <c r="H1579"/>
  <c r="G1579"/>
  <c r="H1575"/>
  <c r="G1575"/>
  <c r="H1571"/>
  <c r="G1571"/>
  <c r="H1567"/>
  <c r="G1567"/>
  <c r="H1563"/>
  <c r="G1563"/>
  <c r="H1559"/>
  <c r="G1559"/>
  <c r="H1555"/>
  <c r="G1555"/>
  <c r="H1551"/>
  <c r="G1551"/>
  <c r="H1547"/>
  <c r="G1547"/>
  <c r="H1543"/>
  <c r="G1543"/>
  <c r="H1539"/>
  <c r="G1539"/>
  <c r="H1535"/>
  <c r="G1535"/>
  <c r="H1531"/>
  <c r="G1531"/>
  <c r="H1527"/>
  <c r="G1527"/>
  <c r="H1523"/>
  <c r="G1523"/>
  <c r="H1519"/>
  <c r="G1519"/>
  <c r="H1515"/>
  <c r="G1515"/>
  <c r="H1511"/>
  <c r="G1511"/>
  <c r="H1507"/>
  <c r="G1507"/>
  <c r="H1503"/>
  <c r="G1503"/>
  <c r="H1499"/>
  <c r="G1499"/>
  <c r="H1495"/>
  <c r="G1495"/>
  <c r="H1491"/>
  <c r="G1491"/>
  <c r="H1487"/>
  <c r="G1487"/>
  <c r="H1483"/>
  <c r="G1483"/>
  <c r="H1479"/>
  <c r="G1479"/>
  <c r="H1475"/>
  <c r="G1475"/>
  <c r="H1471"/>
  <c r="G1471"/>
  <c r="H1467"/>
  <c r="G1467"/>
  <c r="H1463"/>
  <c r="G1463"/>
  <c r="H1459"/>
  <c r="G1459"/>
  <c r="H1455"/>
  <c r="G1455"/>
  <c r="H1451"/>
  <c r="G1451"/>
  <c r="H1447"/>
  <c r="G1447"/>
  <c r="H1443"/>
  <c r="G1443"/>
  <c r="H1439"/>
  <c r="G1439"/>
  <c r="H1435"/>
  <c r="G1435"/>
  <c r="H1431"/>
  <c r="G1431"/>
  <c r="H1427"/>
  <c r="G1427"/>
  <c r="H1423"/>
  <c r="G1423"/>
  <c r="H1419"/>
  <c r="G1419"/>
  <c r="H1415"/>
  <c r="G1415"/>
  <c r="H1411"/>
  <c r="G1411"/>
  <c r="H1407"/>
  <c r="G1407"/>
  <c r="H1403"/>
  <c r="G1403"/>
  <c r="H1399"/>
  <c r="G1399"/>
  <c r="H1395"/>
  <c r="G1395"/>
  <c r="H1391"/>
  <c r="G1391"/>
  <c r="H1387"/>
  <c r="G1387"/>
  <c r="H1383"/>
  <c r="G1383"/>
  <c r="H1379"/>
  <c r="G1379"/>
  <c r="H1375"/>
  <c r="G1375"/>
  <c r="H1371"/>
  <c r="G1371"/>
  <c r="H1367"/>
  <c r="G1367"/>
  <c r="H1363"/>
  <c r="G1363"/>
  <c r="H1359"/>
  <c r="G1359"/>
  <c r="H1355"/>
  <c r="G1355"/>
  <c r="H1351"/>
  <c r="G1351"/>
  <c r="H1347"/>
  <c r="G1347"/>
  <c r="H1343"/>
  <c r="G1343"/>
  <c r="H1339"/>
  <c r="G1339"/>
  <c r="H1335"/>
  <c r="G1335"/>
  <c r="H1331"/>
  <c r="G1331"/>
  <c r="H1327"/>
  <c r="G1327"/>
  <c r="H1323"/>
  <c r="G1323"/>
  <c r="H1319"/>
  <c r="G1319"/>
  <c r="H1315"/>
  <c r="G1315"/>
  <c r="H1311"/>
  <c r="G1311"/>
  <c r="H1307"/>
  <c r="G1307"/>
  <c r="H1303"/>
  <c r="G1303"/>
  <c r="H1299"/>
  <c r="G1299"/>
  <c r="H1295"/>
  <c r="G1295"/>
  <c r="H1291"/>
  <c r="G1291"/>
  <c r="H1287"/>
  <c r="G1287"/>
  <c r="H1283"/>
  <c r="G1283"/>
  <c r="H1279"/>
  <c r="G1279"/>
  <c r="H1275"/>
  <c r="G1275"/>
  <c r="H1271"/>
  <c r="G1271"/>
  <c r="H1267"/>
  <c r="G1267"/>
  <c r="H1263"/>
  <c r="G1263"/>
  <c r="H1259"/>
  <c r="G1259"/>
  <c r="H1255"/>
  <c r="G1255"/>
  <c r="H1251"/>
  <c r="G1251"/>
  <c r="H1247"/>
  <c r="G1247"/>
  <c r="H1243"/>
  <c r="G1243"/>
  <c r="H1239"/>
  <c r="G1239"/>
  <c r="H1822"/>
  <c r="G1822"/>
  <c r="H1818"/>
  <c r="G1818"/>
  <c r="H1814"/>
  <c r="G1814"/>
  <c r="H1810"/>
  <c r="G1810"/>
  <c r="H1806"/>
  <c r="G1806"/>
  <c r="H1802"/>
  <c r="G1802"/>
  <c r="H1798"/>
  <c r="G1798"/>
  <c r="H1794"/>
  <c r="G1794"/>
  <c r="H1790"/>
  <c r="G1790"/>
  <c r="H1786"/>
  <c r="G1786"/>
  <c r="H1782"/>
  <c r="G1782"/>
  <c r="H1778"/>
  <c r="G1778"/>
  <c r="H1774"/>
  <c r="G1774"/>
  <c r="H1770"/>
  <c r="G1770"/>
  <c r="H1766"/>
  <c r="G1766"/>
  <c r="H1762"/>
  <c r="G1762"/>
  <c r="H1758"/>
  <c r="G1758"/>
  <c r="H1754"/>
  <c r="G1754"/>
  <c r="H1750"/>
  <c r="G1750"/>
  <c r="H1995"/>
  <c r="G1995"/>
  <c r="H1987"/>
  <c r="G1987"/>
  <c r="H1979"/>
  <c r="G1979"/>
  <c r="H1971"/>
  <c r="G1971"/>
  <c r="H1961"/>
  <c r="G1961"/>
  <c r="H1953"/>
  <c r="G1953"/>
  <c r="H1945"/>
  <c r="G1945"/>
  <c r="H1939"/>
  <c r="G1939"/>
  <c r="H1935"/>
  <c r="G1935"/>
  <c r="H1931"/>
  <c r="G1931"/>
  <c r="H1927"/>
  <c r="G1927"/>
  <c r="H1923"/>
  <c r="G1923"/>
  <c r="H1919"/>
  <c r="G1919"/>
  <c r="H1915"/>
  <c r="G1915"/>
  <c r="H1911"/>
  <c r="G1911"/>
  <c r="H1907"/>
  <c r="G1907"/>
  <c r="H1903"/>
  <c r="G1903"/>
  <c r="H1899"/>
  <c r="G1899"/>
  <c r="H1895"/>
  <c r="G1895"/>
  <c r="H1891"/>
  <c r="G1891"/>
  <c r="H1887"/>
  <c r="G1887"/>
  <c r="H1883"/>
  <c r="G1883"/>
  <c r="H1879"/>
  <c r="G1879"/>
  <c r="H1875"/>
  <c r="G1875"/>
  <c r="H1871"/>
  <c r="G1871"/>
  <c r="H1867"/>
  <c r="G1867"/>
  <c r="H1863"/>
  <c r="G1863"/>
  <c r="H1859"/>
  <c r="G1859"/>
  <c r="H1855"/>
  <c r="G1855"/>
  <c r="H1851"/>
  <c r="G1851"/>
  <c r="H1847"/>
  <c r="G1847"/>
  <c r="H1843"/>
  <c r="G1843"/>
  <c r="H1839"/>
  <c r="G1839"/>
  <c r="H1835"/>
  <c r="G1835"/>
  <c r="H1831"/>
  <c r="G1831"/>
  <c r="H1827"/>
  <c r="G1827"/>
  <c r="H1823"/>
  <c r="G1823"/>
  <c r="H1819"/>
  <c r="G1819"/>
  <c r="H1815"/>
  <c r="G1815"/>
  <c r="H1997"/>
  <c r="G1997"/>
  <c r="H1989"/>
  <c r="G1989"/>
  <c r="H1981"/>
  <c r="G1981"/>
  <c r="H1973"/>
  <c r="G1973"/>
  <c r="H1965"/>
  <c r="G1965"/>
  <c r="H1959"/>
  <c r="G1959"/>
  <c r="H1951"/>
  <c r="G1951"/>
  <c r="H1941"/>
  <c r="G1941"/>
  <c r="H2000"/>
  <c r="G2000"/>
  <c r="H1996"/>
  <c r="G1996"/>
  <c r="H1992"/>
  <c r="G1992"/>
  <c r="H1988"/>
  <c r="G1988"/>
  <c r="H1984"/>
  <c r="G1984"/>
  <c r="H1980"/>
  <c r="G1980"/>
  <c r="H1976"/>
  <c r="G1976"/>
  <c r="H1972"/>
  <c r="G1972"/>
  <c r="H1968"/>
  <c r="G1968"/>
  <c r="H1964"/>
  <c r="G1964"/>
  <c r="H1960"/>
  <c r="G1960"/>
  <c r="H1956"/>
  <c r="G1956"/>
  <c r="H1952"/>
  <c r="G1952"/>
  <c r="H1948"/>
  <c r="G1948"/>
  <c r="H1944"/>
  <c r="G1944"/>
  <c r="H1940"/>
  <c r="G1940"/>
  <c r="H1936"/>
  <c r="G1936"/>
  <c r="H1932"/>
  <c r="G1932"/>
  <c r="H1928"/>
  <c r="G1928"/>
  <c r="H1924"/>
  <c r="G1924"/>
  <c r="H1920"/>
  <c r="G1920"/>
  <c r="H1916"/>
  <c r="G1916"/>
  <c r="H1912"/>
  <c r="G1912"/>
  <c r="H1908"/>
  <c r="G1908"/>
  <c r="H1904"/>
  <c r="G1904"/>
  <c r="H1900"/>
  <c r="G1900"/>
  <c r="H1896"/>
  <c r="G1896"/>
  <c r="H1892"/>
  <c r="G1892"/>
  <c r="H1888"/>
  <c r="G1888"/>
  <c r="H1884"/>
  <c r="G1884"/>
  <c r="H1880"/>
  <c r="G1880"/>
  <c r="H1876"/>
  <c r="G1876"/>
  <c r="H1872"/>
  <c r="G1872"/>
  <c r="H1868"/>
  <c r="G1868"/>
  <c r="H1864"/>
  <c r="G1864"/>
  <c r="H1860"/>
  <c r="G1860"/>
  <c r="H1856"/>
  <c r="G1856"/>
  <c r="H1852"/>
  <c r="G1852"/>
  <c r="H1848"/>
  <c r="G1848"/>
  <c r="H1844"/>
  <c r="G1844"/>
  <c r="H1840"/>
  <c r="G1840"/>
  <c r="H1836"/>
  <c r="G1836"/>
  <c r="H1832"/>
  <c r="G1832"/>
  <c r="H1828"/>
  <c r="G1828"/>
  <c r="H1813"/>
  <c r="G1813"/>
  <c r="H1809"/>
  <c r="G1809"/>
  <c r="H1805"/>
  <c r="G1805"/>
  <c r="H1801"/>
  <c r="G1801"/>
  <c r="H1797"/>
  <c r="G1797"/>
  <c r="H1793"/>
  <c r="G1793"/>
  <c r="H1789"/>
  <c r="G1789"/>
  <c r="H1785"/>
  <c r="G1785"/>
  <c r="H1781"/>
  <c r="G1781"/>
  <c r="H1777"/>
  <c r="G1777"/>
  <c r="H1773"/>
  <c r="G1773"/>
  <c r="H1769"/>
  <c r="G1769"/>
  <c r="H1765"/>
  <c r="G1765"/>
  <c r="H1761"/>
  <c r="G1761"/>
  <c r="H1757"/>
  <c r="G1757"/>
  <c r="H1753"/>
  <c r="G1753"/>
  <c r="H1749"/>
  <c r="G1749"/>
  <c r="H1745"/>
  <c r="G1745"/>
  <c r="H1741"/>
  <c r="G1741"/>
  <c r="H1737"/>
  <c r="G1737"/>
  <c r="H1733"/>
  <c r="G1733"/>
  <c r="H1729"/>
  <c r="G1729"/>
  <c r="H1725"/>
  <c r="G1725"/>
  <c r="H1721"/>
  <c r="G1721"/>
  <c r="H1717"/>
  <c r="G1717"/>
  <c r="H1713"/>
  <c r="G1713"/>
  <c r="H1709"/>
  <c r="G1709"/>
  <c r="H1705"/>
  <c r="G1705"/>
  <c r="H1701"/>
  <c r="G1701"/>
  <c r="H1697"/>
  <c r="G1697"/>
  <c r="H1693"/>
  <c r="G1693"/>
  <c r="H1689"/>
  <c r="G1689"/>
  <c r="H1685"/>
  <c r="G1685"/>
  <c r="H1681"/>
  <c r="G1681"/>
  <c r="H1677"/>
  <c r="G1677"/>
  <c r="H1673"/>
  <c r="G1673"/>
  <c r="H1669"/>
  <c r="G1669"/>
  <c r="H1665"/>
  <c r="G1665"/>
  <c r="H1661"/>
  <c r="G1661"/>
  <c r="H1657"/>
  <c r="G1657"/>
  <c r="H1653"/>
  <c r="G1653"/>
  <c r="H1649"/>
  <c r="G1649"/>
  <c r="H1645"/>
  <c r="G1645"/>
  <c r="H1641"/>
  <c r="G1641"/>
  <c r="H1637"/>
  <c r="G1637"/>
  <c r="H1633"/>
  <c r="G1633"/>
  <c r="H1629"/>
  <c r="G1629"/>
  <c r="H1625"/>
  <c r="G1625"/>
  <c r="H1621"/>
  <c r="G1621"/>
  <c r="H1617"/>
  <c r="G1617"/>
  <c r="H1613"/>
  <c r="G1613"/>
  <c r="H1609"/>
  <c r="G1609"/>
  <c r="H1605"/>
  <c r="G1605"/>
  <c r="H1601"/>
  <c r="G1601"/>
  <c r="H1597"/>
  <c r="G1597"/>
  <c r="H1593"/>
  <c r="G1593"/>
  <c r="H1589"/>
  <c r="G1589"/>
  <c r="H1585"/>
  <c r="G1585"/>
  <c r="H1581"/>
  <c r="G1581"/>
  <c r="H1577"/>
  <c r="G1577"/>
  <c r="H1573"/>
  <c r="G1573"/>
  <c r="H1569"/>
  <c r="G1569"/>
  <c r="H1565"/>
  <c r="G1565"/>
  <c r="H1561"/>
  <c r="G1561"/>
  <c r="H1557"/>
  <c r="G1557"/>
  <c r="H1553"/>
  <c r="G1553"/>
  <c r="H1549"/>
  <c r="G1549"/>
  <c r="H1545"/>
  <c r="G1545"/>
  <c r="H1541"/>
  <c r="G1541"/>
  <c r="H1537"/>
  <c r="G1537"/>
  <c r="H1533"/>
  <c r="G1533"/>
  <c r="H1529"/>
  <c r="G1529"/>
  <c r="H1525"/>
  <c r="G1525"/>
  <c r="H1521"/>
  <c r="G1521"/>
  <c r="H1517"/>
  <c r="G1517"/>
  <c r="H1513"/>
  <c r="G1513"/>
  <c r="H1509"/>
  <c r="G1509"/>
  <c r="H1505"/>
  <c r="G1505"/>
  <c r="H1501"/>
  <c r="G1501"/>
  <c r="H1497"/>
  <c r="G1497"/>
  <c r="H1493"/>
  <c r="G1493"/>
  <c r="H1489"/>
  <c r="G1489"/>
  <c r="H1485"/>
  <c r="G1485"/>
  <c r="H1481"/>
  <c r="G1481"/>
  <c r="H1477"/>
  <c r="G1477"/>
  <c r="H1473"/>
  <c r="G1473"/>
  <c r="H1469"/>
  <c r="G1469"/>
  <c r="H1465"/>
  <c r="G1465"/>
  <c r="H1461"/>
  <c r="G1461"/>
  <c r="H1457"/>
  <c r="G1457"/>
  <c r="H1453"/>
  <c r="G1453"/>
  <c r="H1449"/>
  <c r="G1449"/>
  <c r="H1445"/>
  <c r="G1445"/>
  <c r="H1441"/>
  <c r="G1441"/>
  <c r="H1437"/>
  <c r="G1437"/>
  <c r="H1433"/>
  <c r="G1433"/>
  <c r="H1429"/>
  <c r="G1429"/>
  <c r="H1425"/>
  <c r="G1425"/>
  <c r="H1421"/>
  <c r="G1421"/>
  <c r="H1417"/>
  <c r="G1417"/>
  <c r="H1413"/>
  <c r="G1413"/>
  <c r="H1409"/>
  <c r="G1409"/>
  <c r="H1405"/>
  <c r="G1405"/>
  <c r="H1401"/>
  <c r="G1401"/>
  <c r="H1397"/>
  <c r="G1397"/>
  <c r="H1393"/>
  <c r="G1393"/>
  <c r="H1389"/>
  <c r="G1389"/>
  <c r="H1385"/>
  <c r="G1385"/>
  <c r="H1381"/>
  <c r="G1381"/>
  <c r="H1377"/>
  <c r="G1377"/>
  <c r="H1373"/>
  <c r="G1373"/>
  <c r="H1369"/>
  <c r="G1369"/>
  <c r="H1365"/>
  <c r="G1365"/>
  <c r="H1361"/>
  <c r="G1361"/>
  <c r="H1357"/>
  <c r="G1357"/>
  <c r="H1353"/>
  <c r="G1353"/>
  <c r="H1349"/>
  <c r="G1349"/>
  <c r="H1345"/>
  <c r="G1345"/>
  <c r="H1341"/>
  <c r="G1341"/>
  <c r="H1337"/>
  <c r="G1337"/>
  <c r="H1333"/>
  <c r="G1333"/>
  <c r="H1329"/>
  <c r="G1329"/>
  <c r="H1325"/>
  <c r="G1325"/>
  <c r="H1321"/>
  <c r="G1321"/>
  <c r="H1317"/>
  <c r="G1317"/>
  <c r="H1313"/>
  <c r="G1313"/>
  <c r="H1309"/>
  <c r="G1309"/>
  <c r="H1305"/>
  <c r="G1305"/>
  <c r="H1301"/>
  <c r="G1301"/>
  <c r="H1297"/>
  <c r="G1297"/>
  <c r="H1293"/>
  <c r="G1293"/>
  <c r="H1289"/>
  <c r="G1289"/>
  <c r="H1285"/>
  <c r="G1285"/>
  <c r="H1281"/>
  <c r="G1281"/>
  <c r="H1277"/>
  <c r="G1277"/>
  <c r="H1273"/>
  <c r="G1273"/>
  <c r="H1269"/>
  <c r="G1269"/>
  <c r="H1265"/>
  <c r="G1265"/>
  <c r="H1261"/>
  <c r="G1261"/>
  <c r="H1257"/>
  <c r="G1257"/>
  <c r="H1253"/>
  <c r="G1253"/>
  <c r="H1249"/>
  <c r="G1249"/>
  <c r="H1245"/>
  <c r="G1245"/>
  <c r="H1241"/>
  <c r="G1241"/>
  <c r="H1824"/>
  <c r="G1824"/>
  <c r="H1820"/>
  <c r="G1820"/>
  <c r="H1816"/>
  <c r="G1816"/>
  <c r="H1812"/>
  <c r="G1812"/>
  <c r="H1808"/>
  <c r="G1808"/>
  <c r="H1804"/>
  <c r="G1804"/>
  <c r="H1800"/>
  <c r="G1800"/>
  <c r="H1796"/>
  <c r="G1796"/>
  <c r="H1792"/>
  <c r="G1792"/>
  <c r="H1788"/>
  <c r="G1788"/>
  <c r="H1784"/>
  <c r="G1784"/>
  <c r="H1780"/>
  <c r="G1780"/>
  <c r="H1776"/>
  <c r="G1776"/>
  <c r="H1772"/>
  <c r="G1772"/>
  <c r="H1768"/>
  <c r="G1768"/>
  <c r="H1764"/>
  <c r="G1764"/>
  <c r="H1760"/>
  <c r="G1760"/>
  <c r="H1756"/>
  <c r="G1756"/>
  <c r="H1752"/>
  <c r="G1752"/>
  <c r="H1748"/>
  <c r="G1748"/>
  <c r="H1744"/>
  <c r="G1744"/>
  <c r="H1746"/>
  <c r="G1746"/>
  <c r="H1742"/>
  <c r="G1742"/>
  <c r="H1738"/>
  <c r="G1738"/>
  <c r="H1734"/>
  <c r="G1734"/>
  <c r="H1730"/>
  <c r="G1730"/>
  <c r="H1726"/>
  <c r="G1726"/>
  <c r="H1722"/>
  <c r="G1722"/>
  <c r="H1718"/>
  <c r="G1718"/>
  <c r="H1714"/>
  <c r="G1714"/>
  <c r="H1710"/>
  <c r="G1710"/>
  <c r="H1706"/>
  <c r="G1706"/>
  <c r="H1702"/>
  <c r="G1702"/>
  <c r="H1698"/>
  <c r="G1698"/>
  <c r="H1694"/>
  <c r="G1694"/>
  <c r="H1690"/>
  <c r="G1690"/>
  <c r="H1686"/>
  <c r="G1686"/>
  <c r="H1682"/>
  <c r="G1682"/>
  <c r="H1678"/>
  <c r="G1678"/>
  <c r="H1674"/>
  <c r="G1674"/>
  <c r="H1670"/>
  <c r="G1670"/>
  <c r="H1666"/>
  <c r="G1666"/>
  <c r="H1662"/>
  <c r="G1662"/>
  <c r="H1658"/>
  <c r="G1658"/>
  <c r="H1654"/>
  <c r="G1654"/>
  <c r="H1650"/>
  <c r="G1650"/>
  <c r="H1646"/>
  <c r="G1646"/>
  <c r="H1642"/>
  <c r="G1642"/>
  <c r="H1638"/>
  <c r="G1638"/>
  <c r="H1634"/>
  <c r="G1634"/>
  <c r="H1630"/>
  <c r="G1630"/>
  <c r="H1626"/>
  <c r="G1626"/>
  <c r="H1622"/>
  <c r="G1622"/>
  <c r="H1618"/>
  <c r="G1618"/>
  <c r="H1614"/>
  <c r="G1614"/>
  <c r="H1610"/>
  <c r="G1610"/>
  <c r="H1606"/>
  <c r="G1606"/>
  <c r="H1602"/>
  <c r="G1602"/>
  <c r="H1598"/>
  <c r="G1598"/>
  <c r="H1594"/>
  <c r="G1594"/>
  <c r="H1590"/>
  <c r="G1590"/>
  <c r="H1586"/>
  <c r="G1586"/>
  <c r="H1582"/>
  <c r="G1582"/>
  <c r="H1578"/>
  <c r="G1578"/>
  <c r="H1574"/>
  <c r="G1574"/>
  <c r="H1570"/>
  <c r="G1570"/>
  <c r="H1566"/>
  <c r="G1566"/>
  <c r="H1562"/>
  <c r="G1562"/>
  <c r="H1558"/>
  <c r="G1558"/>
  <c r="H1554"/>
  <c r="G1554"/>
  <c r="H1550"/>
  <c r="G1550"/>
  <c r="H1546"/>
  <c r="G1546"/>
  <c r="H1542"/>
  <c r="G1542"/>
  <c r="H1538"/>
  <c r="G1538"/>
  <c r="H1534"/>
  <c r="G1534"/>
  <c r="H1530"/>
  <c r="G1530"/>
  <c r="H1526"/>
  <c r="G1526"/>
  <c r="H1522"/>
  <c r="G1522"/>
  <c r="H1518"/>
  <c r="G1518"/>
  <c r="H1514"/>
  <c r="G1514"/>
  <c r="H1510"/>
  <c r="G1510"/>
  <c r="H1506"/>
  <c r="G1506"/>
  <c r="H1502"/>
  <c r="G1502"/>
  <c r="H1498"/>
  <c r="G1498"/>
  <c r="H1494"/>
  <c r="G1494"/>
  <c r="H1490"/>
  <c r="G1490"/>
  <c r="H1486"/>
  <c r="G1486"/>
  <c r="H1482"/>
  <c r="G1482"/>
  <c r="H1478"/>
  <c r="G1478"/>
  <c r="H1474"/>
  <c r="G1474"/>
  <c r="H1470"/>
  <c r="G1470"/>
  <c r="H1466"/>
  <c r="G1466"/>
  <c r="H1462"/>
  <c r="G1462"/>
  <c r="H1458"/>
  <c r="G1458"/>
  <c r="H1454"/>
  <c r="G1454"/>
  <c r="H1450"/>
  <c r="G1450"/>
  <c r="H1446"/>
  <c r="G1446"/>
  <c r="H1442"/>
  <c r="G1442"/>
  <c r="H1438"/>
  <c r="G1438"/>
  <c r="H1434"/>
  <c r="G1434"/>
  <c r="H1430"/>
  <c r="G1430"/>
  <c r="H1426"/>
  <c r="G1426"/>
  <c r="H1422"/>
  <c r="G1422"/>
  <c r="H1418"/>
  <c r="G1418"/>
  <c r="H1414"/>
  <c r="G1414"/>
  <c r="H1410"/>
  <c r="G1410"/>
  <c r="H1406"/>
  <c r="G1406"/>
  <c r="H1402"/>
  <c r="G1402"/>
  <c r="H1398"/>
  <c r="G1398"/>
  <c r="H1394"/>
  <c r="G1394"/>
  <c r="H1390"/>
  <c r="G1390"/>
  <c r="H1386"/>
  <c r="G1386"/>
  <c r="H1382"/>
  <c r="G1382"/>
  <c r="H1378"/>
  <c r="G1378"/>
  <c r="H1374"/>
  <c r="G1374"/>
  <c r="H1370"/>
  <c r="G1370"/>
  <c r="H1366"/>
  <c r="G1366"/>
  <c r="H1362"/>
  <c r="G1362"/>
  <c r="H1358"/>
  <c r="G1358"/>
  <c r="H1354"/>
  <c r="G1354"/>
  <c r="H1350"/>
  <c r="G1350"/>
  <c r="H1346"/>
  <c r="G1346"/>
  <c r="H1342"/>
  <c r="G1342"/>
  <c r="H1338"/>
  <c r="G1338"/>
  <c r="H1334"/>
  <c r="G1334"/>
  <c r="H1330"/>
  <c r="G1330"/>
  <c r="H1326"/>
  <c r="G1326"/>
  <c r="H1322"/>
  <c r="G1322"/>
  <c r="H1318"/>
  <c r="G1318"/>
  <c r="H1314"/>
  <c r="G1314"/>
  <c r="H1310"/>
  <c r="G1310"/>
  <c r="H1306"/>
  <c r="G1306"/>
  <c r="H1302"/>
  <c r="G1302"/>
  <c r="H1298"/>
  <c r="G1298"/>
  <c r="H1294"/>
  <c r="G1294"/>
  <c r="H1290"/>
  <c r="G1290"/>
  <c r="H1286"/>
  <c r="G1286"/>
  <c r="H1282"/>
  <c r="G1282"/>
  <c r="H1278"/>
  <c r="G1278"/>
  <c r="H1274"/>
  <c r="G1274"/>
  <c r="H1270"/>
  <c r="G1270"/>
  <c r="H1266"/>
  <c r="G1266"/>
  <c r="H1262"/>
  <c r="G1262"/>
  <c r="H1258"/>
  <c r="G1258"/>
  <c r="H1254"/>
  <c r="G1254"/>
  <c r="H1250"/>
  <c r="G1250"/>
  <c r="H1246"/>
  <c r="G1246"/>
  <c r="H1242"/>
  <c r="G1242"/>
  <c r="H1238"/>
  <c r="G1238"/>
  <c r="H1234"/>
  <c r="G1234"/>
  <c r="H1230"/>
  <c r="G1230"/>
  <c r="H1226"/>
  <c r="G1226"/>
  <c r="H1222"/>
  <c r="G1222"/>
  <c r="H1218"/>
  <c r="G1218"/>
  <c r="H1214"/>
  <c r="G1214"/>
  <c r="H1210"/>
  <c r="G1210"/>
  <c r="H1206"/>
  <c r="G1206"/>
  <c r="H1202"/>
  <c r="G1202"/>
  <c r="H1198"/>
  <c r="G1198"/>
  <c r="H1194"/>
  <c r="G1194"/>
  <c r="H1190"/>
  <c r="G1190"/>
  <c r="H1186"/>
  <c r="G1186"/>
  <c r="H1182"/>
  <c r="G1182"/>
  <c r="H1178"/>
  <c r="G1178"/>
  <c r="H1174"/>
  <c r="G1174"/>
  <c r="H1170"/>
  <c r="G1170"/>
  <c r="H1166"/>
  <c r="G1166"/>
  <c r="H1162"/>
  <c r="G1162"/>
  <c r="M1162" s="1"/>
  <c r="H1158"/>
  <c r="G1158"/>
  <c r="S1158" s="1"/>
  <c r="H1154"/>
  <c r="G1154"/>
  <c r="H1150"/>
  <c r="G1150"/>
  <c r="S1150" s="1"/>
  <c r="H1146"/>
  <c r="G1146"/>
  <c r="K1146" s="1"/>
  <c r="H1142"/>
  <c r="G1142"/>
  <c r="S1142" s="1"/>
  <c r="H1138"/>
  <c r="G1138"/>
  <c r="H1134"/>
  <c r="G1134"/>
  <c r="S1134" s="1"/>
  <c r="H1130"/>
  <c r="G1130"/>
  <c r="K1130" s="1"/>
  <c r="H1126"/>
  <c r="G1126"/>
  <c r="S1126" s="1"/>
  <c r="H1122"/>
  <c r="G1122"/>
  <c r="H1118"/>
  <c r="G1118"/>
  <c r="H1114"/>
  <c r="G1114"/>
  <c r="H1110"/>
  <c r="G1110"/>
  <c r="H1106"/>
  <c r="G1106"/>
  <c r="H1102"/>
  <c r="G1102"/>
  <c r="H1098"/>
  <c r="G1098"/>
  <c r="H1094"/>
  <c r="G1094"/>
  <c r="H1090"/>
  <c r="G1090"/>
  <c r="H1086"/>
  <c r="G1086"/>
  <c r="H1082"/>
  <c r="G1082"/>
  <c r="H1078"/>
  <c r="G1078"/>
  <c r="H1074"/>
  <c r="G1074"/>
  <c r="H1070"/>
  <c r="G1070"/>
  <c r="H1066"/>
  <c r="G1066"/>
  <c r="H1062"/>
  <c r="G1062"/>
  <c r="H1058"/>
  <c r="G1058"/>
  <c r="H1054"/>
  <c r="G1054"/>
  <c r="H1050"/>
  <c r="G1050"/>
  <c r="H1046"/>
  <c r="G1046"/>
  <c r="H1042"/>
  <c r="G1042"/>
  <c r="H1038"/>
  <c r="G1038"/>
  <c r="H1034"/>
  <c r="G1034"/>
  <c r="H1030"/>
  <c r="G1030"/>
  <c r="H1026"/>
  <c r="G1026"/>
  <c r="H1022"/>
  <c r="G1022"/>
  <c r="H1018"/>
  <c r="G1018"/>
  <c r="H1014"/>
  <c r="G1014"/>
  <c r="H1010"/>
  <c r="G1010"/>
  <c r="H1006"/>
  <c r="G1006"/>
  <c r="H1002"/>
  <c r="G1002"/>
  <c r="H998"/>
  <c r="G998"/>
  <c r="H994"/>
  <c r="G994"/>
  <c r="H990"/>
  <c r="G990"/>
  <c r="H986"/>
  <c r="G986"/>
  <c r="H982"/>
  <c r="G982"/>
  <c r="H978"/>
  <c r="G978"/>
  <c r="H974"/>
  <c r="G974"/>
  <c r="H970"/>
  <c r="G970"/>
  <c r="H966"/>
  <c r="G966"/>
  <c r="H962"/>
  <c r="G962"/>
  <c r="H958"/>
  <c r="G958"/>
  <c r="H954"/>
  <c r="G954"/>
  <c r="H950"/>
  <c r="G950"/>
  <c r="H946"/>
  <c r="G946"/>
  <c r="H942"/>
  <c r="G942"/>
  <c r="H938"/>
  <c r="G938"/>
  <c r="H934"/>
  <c r="G934"/>
  <c r="H930"/>
  <c r="G930"/>
  <c r="H926"/>
  <c r="G926"/>
  <c r="H922"/>
  <c r="G922"/>
  <c r="H918"/>
  <c r="G918"/>
  <c r="H914"/>
  <c r="G914"/>
  <c r="H910"/>
  <c r="G910"/>
  <c r="H906"/>
  <c r="G906"/>
  <c r="H902"/>
  <c r="G902"/>
  <c r="H898"/>
  <c r="G898"/>
  <c r="H894"/>
  <c r="G894"/>
  <c r="H890"/>
  <c r="G890"/>
  <c r="H886"/>
  <c r="G886"/>
  <c r="H882"/>
  <c r="G882"/>
  <c r="H878"/>
  <c r="G878"/>
  <c r="H874"/>
  <c r="G874"/>
  <c r="H870"/>
  <c r="G870"/>
  <c r="H866"/>
  <c r="G866"/>
  <c r="H862"/>
  <c r="G862"/>
  <c r="H858"/>
  <c r="G858"/>
  <c r="H854"/>
  <c r="G854"/>
  <c r="H850"/>
  <c r="G850"/>
  <c r="H846"/>
  <c r="G846"/>
  <c r="H842"/>
  <c r="G842"/>
  <c r="H838"/>
  <c r="G838"/>
  <c r="H834"/>
  <c r="G834"/>
  <c r="H830"/>
  <c r="G830"/>
  <c r="H826"/>
  <c r="G826"/>
  <c r="H822"/>
  <c r="G822"/>
  <c r="H818"/>
  <c r="G818"/>
  <c r="H814"/>
  <c r="G814"/>
  <c r="H810"/>
  <c r="G810"/>
  <c r="H806"/>
  <c r="G806"/>
  <c r="H802"/>
  <c r="G802"/>
  <c r="H1235"/>
  <c r="G1235"/>
  <c r="H1231"/>
  <c r="G1231"/>
  <c r="H1227"/>
  <c r="G1227"/>
  <c r="H1223"/>
  <c r="G1223"/>
  <c r="H1219"/>
  <c r="G1219"/>
  <c r="H1215"/>
  <c r="G1215"/>
  <c r="H1211"/>
  <c r="G1211"/>
  <c r="H1207"/>
  <c r="G1207"/>
  <c r="H1203"/>
  <c r="G1203"/>
  <c r="H1199"/>
  <c r="G1199"/>
  <c r="H1195"/>
  <c r="G1195"/>
  <c r="H1191"/>
  <c r="G1191"/>
  <c r="H1187"/>
  <c r="G1187"/>
  <c r="H1183"/>
  <c r="G1183"/>
  <c r="H1179"/>
  <c r="G1179"/>
  <c r="H1175"/>
  <c r="G1175"/>
  <c r="H1171"/>
  <c r="G1171"/>
  <c r="H1167"/>
  <c r="G1167"/>
  <c r="H1163"/>
  <c r="G1163"/>
  <c r="H1740"/>
  <c r="G1740"/>
  <c r="H1736"/>
  <c r="G1736"/>
  <c r="H1732"/>
  <c r="G1732"/>
  <c r="H1728"/>
  <c r="G1728"/>
  <c r="H1724"/>
  <c r="G1724"/>
  <c r="H1720"/>
  <c r="G1720"/>
  <c r="H1716"/>
  <c r="G1716"/>
  <c r="H1712"/>
  <c r="G1712"/>
  <c r="H1708"/>
  <c r="G1708"/>
  <c r="H1704"/>
  <c r="G1704"/>
  <c r="H1700"/>
  <c r="G1700"/>
  <c r="H1696"/>
  <c r="G1696"/>
  <c r="H1692"/>
  <c r="G1692"/>
  <c r="H1688"/>
  <c r="G1688"/>
  <c r="H1684"/>
  <c r="G1684"/>
  <c r="H1680"/>
  <c r="G1680"/>
  <c r="H1676"/>
  <c r="G1676"/>
  <c r="H1672"/>
  <c r="G1672"/>
  <c r="H1668"/>
  <c r="G1668"/>
  <c r="H1664"/>
  <c r="G1664"/>
  <c r="H1660"/>
  <c r="G1660"/>
  <c r="H1656"/>
  <c r="G1656"/>
  <c r="H1652"/>
  <c r="G1652"/>
  <c r="H1648"/>
  <c r="G1648"/>
  <c r="H1644"/>
  <c r="G1644"/>
  <c r="H1640"/>
  <c r="G1640"/>
  <c r="H1636"/>
  <c r="G1636"/>
  <c r="H1632"/>
  <c r="G1632"/>
  <c r="H1628"/>
  <c r="G1628"/>
  <c r="H1624"/>
  <c r="G1624"/>
  <c r="H1620"/>
  <c r="G1620"/>
  <c r="H1616"/>
  <c r="G1616"/>
  <c r="H1612"/>
  <c r="G1612"/>
  <c r="H1608"/>
  <c r="G1608"/>
  <c r="H1604"/>
  <c r="G1604"/>
  <c r="H1600"/>
  <c r="G1600"/>
  <c r="H1596"/>
  <c r="G1596"/>
  <c r="H1592"/>
  <c r="G1592"/>
  <c r="H1588"/>
  <c r="G1588"/>
  <c r="H1584"/>
  <c r="G1584"/>
  <c r="H1580"/>
  <c r="G1580"/>
  <c r="H1576"/>
  <c r="G1576"/>
  <c r="H1572"/>
  <c r="G1572"/>
  <c r="H1568"/>
  <c r="G1568"/>
  <c r="H1564"/>
  <c r="G1564"/>
  <c r="H1560"/>
  <c r="G1560"/>
  <c r="H1556"/>
  <c r="G1556"/>
  <c r="H1552"/>
  <c r="G1552"/>
  <c r="H1548"/>
  <c r="G1548"/>
  <c r="H1544"/>
  <c r="G1544"/>
  <c r="H1540"/>
  <c r="G1540"/>
  <c r="H1536"/>
  <c r="G1536"/>
  <c r="H1532"/>
  <c r="G1532"/>
  <c r="H1528"/>
  <c r="G1528"/>
  <c r="H1524"/>
  <c r="G1524"/>
  <c r="H1520"/>
  <c r="G1520"/>
  <c r="H1516"/>
  <c r="G1516"/>
  <c r="H1512"/>
  <c r="G1512"/>
  <c r="H1508"/>
  <c r="G1508"/>
  <c r="H1504"/>
  <c r="G1504"/>
  <c r="H1500"/>
  <c r="G1500"/>
  <c r="H1496"/>
  <c r="G1496"/>
  <c r="H1492"/>
  <c r="G1492"/>
  <c r="H1488"/>
  <c r="G1488"/>
  <c r="H1484"/>
  <c r="G1484"/>
  <c r="H1480"/>
  <c r="G1480"/>
  <c r="H1476"/>
  <c r="G1476"/>
  <c r="H1472"/>
  <c r="G1472"/>
  <c r="H1468"/>
  <c r="G1468"/>
  <c r="H1464"/>
  <c r="G1464"/>
  <c r="H1460"/>
  <c r="G1460"/>
  <c r="H1456"/>
  <c r="G1456"/>
  <c r="H1452"/>
  <c r="G1452"/>
  <c r="H1448"/>
  <c r="G1448"/>
  <c r="H1444"/>
  <c r="G1444"/>
  <c r="H1440"/>
  <c r="G1440"/>
  <c r="H1436"/>
  <c r="G1436"/>
  <c r="H1432"/>
  <c r="G1432"/>
  <c r="H1428"/>
  <c r="G1428"/>
  <c r="H1424"/>
  <c r="G1424"/>
  <c r="H1420"/>
  <c r="G1420"/>
  <c r="H1416"/>
  <c r="G1416"/>
  <c r="H1412"/>
  <c r="G1412"/>
  <c r="H1408"/>
  <c r="G1408"/>
  <c r="H1404"/>
  <c r="G1404"/>
  <c r="H1400"/>
  <c r="G1400"/>
  <c r="H1396"/>
  <c r="G1396"/>
  <c r="H1392"/>
  <c r="G1392"/>
  <c r="H1388"/>
  <c r="G1388"/>
  <c r="H1384"/>
  <c r="G1384"/>
  <c r="H1380"/>
  <c r="G1380"/>
  <c r="H1376"/>
  <c r="G1376"/>
  <c r="H1372"/>
  <c r="G1372"/>
  <c r="H1368"/>
  <c r="G1368"/>
  <c r="H1364"/>
  <c r="G1364"/>
  <c r="H1360"/>
  <c r="G1360"/>
  <c r="H1356"/>
  <c r="G1356"/>
  <c r="H1352"/>
  <c r="G1352"/>
  <c r="H1348"/>
  <c r="G1348"/>
  <c r="H1344"/>
  <c r="G1344"/>
  <c r="H1340"/>
  <c r="G1340"/>
  <c r="H1336"/>
  <c r="G1336"/>
  <c r="H1332"/>
  <c r="G1332"/>
  <c r="H1328"/>
  <c r="G1328"/>
  <c r="H1324"/>
  <c r="G1324"/>
  <c r="H1320"/>
  <c r="G1320"/>
  <c r="H1316"/>
  <c r="G1316"/>
  <c r="H1312"/>
  <c r="G1312"/>
  <c r="H1308"/>
  <c r="G1308"/>
  <c r="H1304"/>
  <c r="G1304"/>
  <c r="H1300"/>
  <c r="G1300"/>
  <c r="H1296"/>
  <c r="G1296"/>
  <c r="H1292"/>
  <c r="G1292"/>
  <c r="H1288"/>
  <c r="G1288"/>
  <c r="H1284"/>
  <c r="G1284"/>
  <c r="H1280"/>
  <c r="G1280"/>
  <c r="H1276"/>
  <c r="G1276"/>
  <c r="H1272"/>
  <c r="G1272"/>
  <c r="H1268"/>
  <c r="G1268"/>
  <c r="H1264"/>
  <c r="G1264"/>
  <c r="H1260"/>
  <c r="G1260"/>
  <c r="H1256"/>
  <c r="G1256"/>
  <c r="H1252"/>
  <c r="G1252"/>
  <c r="H1248"/>
  <c r="G1248"/>
  <c r="H1244"/>
  <c r="G1244"/>
  <c r="H1240"/>
  <c r="G1240"/>
  <c r="H1236"/>
  <c r="G1236"/>
  <c r="H1232"/>
  <c r="G1232"/>
  <c r="H1228"/>
  <c r="G1228"/>
  <c r="H1224"/>
  <c r="G1224"/>
  <c r="H1220"/>
  <c r="G1220"/>
  <c r="H1216"/>
  <c r="G1216"/>
  <c r="H1212"/>
  <c r="G1212"/>
  <c r="H1208"/>
  <c r="G1208"/>
  <c r="H1204"/>
  <c r="G1204"/>
  <c r="H1200"/>
  <c r="G1200"/>
  <c r="H1196"/>
  <c r="G1196"/>
  <c r="H1192"/>
  <c r="G1192"/>
  <c r="H1188"/>
  <c r="G1188"/>
  <c r="H1184"/>
  <c r="G1184"/>
  <c r="H1180"/>
  <c r="G1180"/>
  <c r="H1176"/>
  <c r="G1176"/>
  <c r="H1172"/>
  <c r="G1172"/>
  <c r="H1168"/>
  <c r="G1168"/>
  <c r="H1164"/>
  <c r="G1164"/>
  <c r="H1160"/>
  <c r="G1160"/>
  <c r="H1156"/>
  <c r="G1156"/>
  <c r="H1152"/>
  <c r="G1152"/>
  <c r="H1148"/>
  <c r="G1148"/>
  <c r="H1144"/>
  <c r="G1144"/>
  <c r="H1140"/>
  <c r="G1140"/>
  <c r="H1136"/>
  <c r="G1136"/>
  <c r="H1132"/>
  <c r="G1132"/>
  <c r="H1128"/>
  <c r="G1128"/>
  <c r="H1124"/>
  <c r="G1124"/>
  <c r="H1120"/>
  <c r="G1120"/>
  <c r="H1116"/>
  <c r="G1116"/>
  <c r="H1112"/>
  <c r="G1112"/>
  <c r="K1112" s="1"/>
  <c r="H1108"/>
  <c r="G1108"/>
  <c r="H1104"/>
  <c r="G1104"/>
  <c r="H1100"/>
  <c r="G1100"/>
  <c r="H1096"/>
  <c r="G1096"/>
  <c r="K1096" s="1"/>
  <c r="H1092"/>
  <c r="G1092"/>
  <c r="H1088"/>
  <c r="G1088"/>
  <c r="H1084"/>
  <c r="G1084"/>
  <c r="H1080"/>
  <c r="G1080"/>
  <c r="K1080" s="1"/>
  <c r="H1076"/>
  <c r="G1076"/>
  <c r="H1072"/>
  <c r="G1072"/>
  <c r="H1068"/>
  <c r="G1068"/>
  <c r="S1068" s="1"/>
  <c r="H1064"/>
  <c r="G1064"/>
  <c r="H1060"/>
  <c r="G1060"/>
  <c r="H1056"/>
  <c r="G1056"/>
  <c r="H1052"/>
  <c r="G1052"/>
  <c r="S1052" s="1"/>
  <c r="H1048"/>
  <c r="G1048"/>
  <c r="H1044"/>
  <c r="G1044"/>
  <c r="H1040"/>
  <c r="G1040"/>
  <c r="H1036"/>
  <c r="G1036"/>
  <c r="S1036" s="1"/>
  <c r="H1032"/>
  <c r="G1032"/>
  <c r="H1028"/>
  <c r="G1028"/>
  <c r="H1024"/>
  <c r="G1024"/>
  <c r="H1020"/>
  <c r="G1020"/>
  <c r="H1016"/>
  <c r="G1016"/>
  <c r="H1012"/>
  <c r="G1012"/>
  <c r="H1008"/>
  <c r="G1008"/>
  <c r="H1004"/>
  <c r="G1004"/>
  <c r="H1000"/>
  <c r="G1000"/>
  <c r="H996"/>
  <c r="G996"/>
  <c r="H992"/>
  <c r="G992"/>
  <c r="H988"/>
  <c r="G988"/>
  <c r="H984"/>
  <c r="G984"/>
  <c r="H980"/>
  <c r="G980"/>
  <c r="S980" s="1"/>
  <c r="H976"/>
  <c r="G976"/>
  <c r="H972"/>
  <c r="G972"/>
  <c r="H968"/>
  <c r="G968"/>
  <c r="H964"/>
  <c r="G964"/>
  <c r="H960"/>
  <c r="G960"/>
  <c r="H956"/>
  <c r="G956"/>
  <c r="H952"/>
  <c r="G952"/>
  <c r="H948"/>
  <c r="G948"/>
  <c r="K948" s="1"/>
  <c r="H944"/>
  <c r="G944"/>
  <c r="H940"/>
  <c r="G940"/>
  <c r="H936"/>
  <c r="G936"/>
  <c r="H932"/>
  <c r="G932"/>
  <c r="H928"/>
  <c r="G928"/>
  <c r="H924"/>
  <c r="G924"/>
  <c r="H920"/>
  <c r="G920"/>
  <c r="H916"/>
  <c r="G916"/>
  <c r="S916" s="1"/>
  <c r="H912"/>
  <c r="G912"/>
  <c r="H908"/>
  <c r="G908"/>
  <c r="H904"/>
  <c r="G904"/>
  <c r="H900"/>
  <c r="G900"/>
  <c r="H896"/>
  <c r="G896"/>
  <c r="H892"/>
  <c r="G892"/>
  <c r="H888"/>
  <c r="G888"/>
  <c r="H884"/>
  <c r="G884"/>
  <c r="H880"/>
  <c r="G880"/>
  <c r="H876"/>
  <c r="G876"/>
  <c r="H872"/>
  <c r="G872"/>
  <c r="H868"/>
  <c r="G868"/>
  <c r="H864"/>
  <c r="G864"/>
  <c r="H860"/>
  <c r="G860"/>
  <c r="H856"/>
  <c r="G856"/>
  <c r="H852"/>
  <c r="G852"/>
  <c r="H848"/>
  <c r="G848"/>
  <c r="H844"/>
  <c r="G844"/>
  <c r="H840"/>
  <c r="G840"/>
  <c r="H836"/>
  <c r="G836"/>
  <c r="H832"/>
  <c r="G832"/>
  <c r="H828"/>
  <c r="G828"/>
  <c r="H824"/>
  <c r="G824"/>
  <c r="H820"/>
  <c r="G820"/>
  <c r="H816"/>
  <c r="G816"/>
  <c r="H812"/>
  <c r="G812"/>
  <c r="H808"/>
  <c r="G808"/>
  <c r="H804"/>
  <c r="G804"/>
  <c r="H1237"/>
  <c r="G1237"/>
  <c r="H1233"/>
  <c r="G1233"/>
  <c r="H1229"/>
  <c r="G1229"/>
  <c r="H1225"/>
  <c r="G1225"/>
  <c r="H1221"/>
  <c r="G1221"/>
  <c r="H1217"/>
  <c r="G1217"/>
  <c r="H1213"/>
  <c r="G1213"/>
  <c r="H1209"/>
  <c r="G1209"/>
  <c r="H1205"/>
  <c r="G1205"/>
  <c r="H1201"/>
  <c r="G1201"/>
  <c r="H1197"/>
  <c r="G1197"/>
  <c r="H1193"/>
  <c r="G1193"/>
  <c r="H1189"/>
  <c r="G1189"/>
  <c r="H1185"/>
  <c r="G1185"/>
  <c r="H1181"/>
  <c r="G1181"/>
  <c r="H1177"/>
  <c r="G1177"/>
  <c r="H1173"/>
  <c r="G1173"/>
  <c r="H1169"/>
  <c r="G1169"/>
  <c r="H1165"/>
  <c r="G1165"/>
  <c r="H1161"/>
  <c r="G1161"/>
  <c r="H1157"/>
  <c r="G1157"/>
  <c r="H1149"/>
  <c r="G1149"/>
  <c r="H1133"/>
  <c r="G1133"/>
  <c r="H1109"/>
  <c r="G1109"/>
  <c r="H1101"/>
  <c r="G1101"/>
  <c r="H1085"/>
  <c r="G1085"/>
  <c r="H1073"/>
  <c r="G1073"/>
  <c r="H1069"/>
  <c r="G1069"/>
  <c r="H1053"/>
  <c r="G1053"/>
  <c r="H1037"/>
  <c r="G1037"/>
  <c r="H1159"/>
  <c r="G1159"/>
  <c r="H1143"/>
  <c r="G1143"/>
  <c r="H1127"/>
  <c r="G1127"/>
  <c r="H1119"/>
  <c r="G1119"/>
  <c r="H1115"/>
  <c r="G1115"/>
  <c r="H1095"/>
  <c r="G1095"/>
  <c r="H1079"/>
  <c r="G1079"/>
  <c r="H1063"/>
  <c r="G1063"/>
  <c r="H1047"/>
  <c r="G1047"/>
  <c r="H1031"/>
  <c r="G1031"/>
  <c r="H1021"/>
  <c r="G1021"/>
  <c r="H1017"/>
  <c r="G1017"/>
  <c r="H1005"/>
  <c r="G1005"/>
  <c r="H1003"/>
  <c r="G1003"/>
  <c r="H999"/>
  <c r="G999"/>
  <c r="H995"/>
  <c r="G995"/>
  <c r="H991"/>
  <c r="G991"/>
  <c r="H987"/>
  <c r="G987"/>
  <c r="H985"/>
  <c r="G985"/>
  <c r="H983"/>
  <c r="G983"/>
  <c r="H977"/>
  <c r="G977"/>
  <c r="H971"/>
  <c r="G971"/>
  <c r="H967"/>
  <c r="G967"/>
  <c r="H965"/>
  <c r="G965"/>
  <c r="H963"/>
  <c r="G963"/>
  <c r="H961"/>
  <c r="G961"/>
  <c r="H957"/>
  <c r="G957"/>
  <c r="H955"/>
  <c r="G955"/>
  <c r="H951"/>
  <c r="G951"/>
  <c r="H949"/>
  <c r="G949"/>
  <c r="H947"/>
  <c r="G947"/>
  <c r="M947" s="1"/>
  <c r="H945"/>
  <c r="G945"/>
  <c r="H941"/>
  <c r="G941"/>
  <c r="H939"/>
  <c r="G939"/>
  <c r="H937"/>
  <c r="G937"/>
  <c r="H935"/>
  <c r="G935"/>
  <c r="H931"/>
  <c r="G931"/>
  <c r="H929"/>
  <c r="G929"/>
  <c r="H925"/>
  <c r="G925"/>
  <c r="H923"/>
  <c r="G923"/>
  <c r="H919"/>
  <c r="G919"/>
  <c r="H917"/>
  <c r="G917"/>
  <c r="H915"/>
  <c r="G915"/>
  <c r="O915" s="1"/>
  <c r="H913"/>
  <c r="G913"/>
  <c r="H909"/>
  <c r="G909"/>
  <c r="H907"/>
  <c r="G907"/>
  <c r="H903"/>
  <c r="G903"/>
  <c r="H901"/>
  <c r="G901"/>
  <c r="H899"/>
  <c r="G899"/>
  <c r="H897"/>
  <c r="G897"/>
  <c r="H893"/>
  <c r="G893"/>
  <c r="H889"/>
  <c r="G889"/>
  <c r="H885"/>
  <c r="G885"/>
  <c r="H883"/>
  <c r="G883"/>
  <c r="H881"/>
  <c r="G881"/>
  <c r="H877"/>
  <c r="G877"/>
  <c r="M877" s="1"/>
  <c r="H873"/>
  <c r="G873"/>
  <c r="H871"/>
  <c r="G871"/>
  <c r="O871" s="1"/>
  <c r="H867"/>
  <c r="G867"/>
  <c r="H865"/>
  <c r="G865"/>
  <c r="H863"/>
  <c r="G863"/>
  <c r="H859"/>
  <c r="G859"/>
  <c r="O859" s="1"/>
  <c r="H855"/>
  <c r="G855"/>
  <c r="H851"/>
  <c r="G851"/>
  <c r="H849"/>
  <c r="G849"/>
  <c r="H845"/>
  <c r="G845"/>
  <c r="H843"/>
  <c r="G843"/>
  <c r="H839"/>
  <c r="G839"/>
  <c r="M839" s="1"/>
  <c r="H837"/>
  <c r="G837"/>
  <c r="H833"/>
  <c r="G833"/>
  <c r="H831"/>
  <c r="G831"/>
  <c r="H827"/>
  <c r="G827"/>
  <c r="H823"/>
  <c r="G823"/>
  <c r="O823" s="1"/>
  <c r="H821"/>
  <c r="G821"/>
  <c r="H817"/>
  <c r="G817"/>
  <c r="H815"/>
  <c r="G815"/>
  <c r="H811"/>
  <c r="G811"/>
  <c r="H807"/>
  <c r="G807"/>
  <c r="M807" s="1"/>
  <c r="H805"/>
  <c r="G805"/>
  <c r="H801"/>
  <c r="G801"/>
  <c r="H25"/>
  <c r="G25"/>
  <c r="H23"/>
  <c r="G23"/>
  <c r="H21"/>
  <c r="G21"/>
  <c r="H19"/>
  <c r="G19"/>
  <c r="H17"/>
  <c r="G17"/>
  <c r="H15"/>
  <c r="G15"/>
  <c r="H13"/>
  <c r="G13"/>
  <c r="H797"/>
  <c r="G797"/>
  <c r="G1019"/>
  <c r="G975"/>
  <c r="I975" s="1"/>
  <c r="G943"/>
  <c r="S943" s="1"/>
  <c r="Q927"/>
  <c r="G911"/>
  <c r="Q895"/>
  <c r="G891"/>
  <c r="Q891" s="1"/>
  <c r="Q887"/>
  <c r="Q879"/>
  <c r="G875"/>
  <c r="Q875" s="1"/>
  <c r="Q847"/>
  <c r="G835"/>
  <c r="O835" s="1"/>
  <c r="G819"/>
  <c r="G803"/>
  <c r="Q1155"/>
  <c r="Q1151"/>
  <c r="Q1131"/>
  <c r="Q1123"/>
  <c r="Q1111"/>
  <c r="Q1099"/>
  <c r="Q1091"/>
  <c r="Q1087"/>
  <c r="Q1071"/>
  <c r="Q1051"/>
  <c r="Q1043"/>
  <c r="Q1039"/>
  <c r="Q1153"/>
  <c r="Q1145"/>
  <c r="Q1125"/>
  <c r="Q1121"/>
  <c r="Q1113"/>
  <c r="Q1105"/>
  <c r="Q1097"/>
  <c r="Q1077"/>
  <c r="Q1065"/>
  <c r="Q1045"/>
  <c r="Q1041"/>
  <c r="Q1033"/>
  <c r="Q1001"/>
  <c r="Q993"/>
  <c r="Q969"/>
  <c r="Q933"/>
  <c r="Q905"/>
  <c r="Q869"/>
  <c r="Q861"/>
  <c r="Q853"/>
  <c r="Q841"/>
  <c r="Q825"/>
  <c r="Q809"/>
  <c r="O754"/>
  <c r="Q754"/>
  <c r="O714"/>
  <c r="K572"/>
  <c r="G796"/>
  <c r="H796"/>
  <c r="G788"/>
  <c r="H788"/>
  <c r="G780"/>
  <c r="Q780" s="1"/>
  <c r="H780"/>
  <c r="G772"/>
  <c r="M772" s="1"/>
  <c r="H772"/>
  <c r="T772" s="1"/>
  <c r="G764"/>
  <c r="H764"/>
  <c r="G756"/>
  <c r="H756"/>
  <c r="G748"/>
  <c r="H748"/>
  <c r="G740"/>
  <c r="H740"/>
  <c r="G732"/>
  <c r="H732"/>
  <c r="G724"/>
  <c r="H724"/>
  <c r="G716"/>
  <c r="K716" s="1"/>
  <c r="H716"/>
  <c r="G708"/>
  <c r="H708"/>
  <c r="G704"/>
  <c r="H704"/>
  <c r="G700"/>
  <c r="H700"/>
  <c r="G696"/>
  <c r="S696" s="1"/>
  <c r="H696"/>
  <c r="G692"/>
  <c r="H692"/>
  <c r="G688"/>
  <c r="O688" s="1"/>
  <c r="H688"/>
  <c r="G684"/>
  <c r="H684"/>
  <c r="T684" s="1"/>
  <c r="G680"/>
  <c r="O680" s="1"/>
  <c r="H680"/>
  <c r="G676"/>
  <c r="H676"/>
  <c r="G672"/>
  <c r="H672"/>
  <c r="G668"/>
  <c r="Q668" s="1"/>
  <c r="H668"/>
  <c r="G664"/>
  <c r="S664" s="1"/>
  <c r="H664"/>
  <c r="G660"/>
  <c r="H660"/>
  <c r="G656"/>
  <c r="H656"/>
  <c r="G652"/>
  <c r="H652"/>
  <c r="G648"/>
  <c r="S648" s="1"/>
  <c r="H648"/>
  <c r="G644"/>
  <c r="O644" s="1"/>
  <c r="H644"/>
  <c r="G640"/>
  <c r="H640"/>
  <c r="G636"/>
  <c r="H636"/>
  <c r="G632"/>
  <c r="S632" s="1"/>
  <c r="H632"/>
  <c r="G628"/>
  <c r="O628" s="1"/>
  <c r="H628"/>
  <c r="G624"/>
  <c r="H624"/>
  <c r="G620"/>
  <c r="H620"/>
  <c r="G616"/>
  <c r="S616" s="1"/>
  <c r="H616"/>
  <c r="G612"/>
  <c r="H612"/>
  <c r="G608"/>
  <c r="O608" s="1"/>
  <c r="H608"/>
  <c r="G604"/>
  <c r="Q604" s="1"/>
  <c r="H604"/>
  <c r="G600"/>
  <c r="K600" s="1"/>
  <c r="H600"/>
  <c r="G596"/>
  <c r="H596"/>
  <c r="G592"/>
  <c r="Q592" s="1"/>
  <c r="H592"/>
  <c r="T592" s="1"/>
  <c r="G586"/>
  <c r="Q586" s="1"/>
  <c r="H586"/>
  <c r="G578"/>
  <c r="H578"/>
  <c r="G570"/>
  <c r="H570"/>
  <c r="G562"/>
  <c r="O562" s="1"/>
  <c r="H562"/>
  <c r="G554"/>
  <c r="H554"/>
  <c r="G546"/>
  <c r="H546"/>
  <c r="G538"/>
  <c r="S538" s="1"/>
  <c r="H538"/>
  <c r="G530"/>
  <c r="H530"/>
  <c r="G522"/>
  <c r="H522"/>
  <c r="G795"/>
  <c r="H795"/>
  <c r="G791"/>
  <c r="H791"/>
  <c r="G787"/>
  <c r="H787"/>
  <c r="G783"/>
  <c r="H783"/>
  <c r="G779"/>
  <c r="H779"/>
  <c r="T779" s="1"/>
  <c r="G775"/>
  <c r="S775" s="1"/>
  <c r="H775"/>
  <c r="G771"/>
  <c r="H771"/>
  <c r="G767"/>
  <c r="H767"/>
  <c r="G763"/>
  <c r="H763"/>
  <c r="G759"/>
  <c r="S759" s="1"/>
  <c r="H759"/>
  <c r="G755"/>
  <c r="H755"/>
  <c r="G751"/>
  <c r="H751"/>
  <c r="G747"/>
  <c r="H747"/>
  <c r="G743"/>
  <c r="H743"/>
  <c r="G739"/>
  <c r="H739"/>
  <c r="G735"/>
  <c r="H735"/>
  <c r="G731"/>
  <c r="H731"/>
  <c r="G727"/>
  <c r="H727"/>
  <c r="G723"/>
  <c r="H723"/>
  <c r="G719"/>
  <c r="H719"/>
  <c r="G715"/>
  <c r="H715"/>
  <c r="G711"/>
  <c r="H711"/>
  <c r="G707"/>
  <c r="Q707" s="1"/>
  <c r="H707"/>
  <c r="G703"/>
  <c r="H703"/>
  <c r="G699"/>
  <c r="H699"/>
  <c r="G695"/>
  <c r="S695" s="1"/>
  <c r="H695"/>
  <c r="G691"/>
  <c r="Q691" s="1"/>
  <c r="H691"/>
  <c r="G687"/>
  <c r="H687"/>
  <c r="G683"/>
  <c r="H683"/>
  <c r="G679"/>
  <c r="S679" s="1"/>
  <c r="H679"/>
  <c r="G675"/>
  <c r="Q675" s="1"/>
  <c r="H675"/>
  <c r="G671"/>
  <c r="H671"/>
  <c r="G667"/>
  <c r="Q667" s="1"/>
  <c r="H667"/>
  <c r="G663"/>
  <c r="H663"/>
  <c r="G659"/>
  <c r="H659"/>
  <c r="G655"/>
  <c r="H655"/>
  <c r="G651"/>
  <c r="S651" s="1"/>
  <c r="H651"/>
  <c r="G647"/>
  <c r="H647"/>
  <c r="G643"/>
  <c r="Q643" s="1"/>
  <c r="H643"/>
  <c r="G639"/>
  <c r="H639"/>
  <c r="G635"/>
  <c r="Q635" s="1"/>
  <c r="H635"/>
  <c r="G631"/>
  <c r="H631"/>
  <c r="G627"/>
  <c r="H627"/>
  <c r="T627" s="1"/>
  <c r="G623"/>
  <c r="H623"/>
  <c r="G619"/>
  <c r="S619" s="1"/>
  <c r="H619"/>
  <c r="G615"/>
  <c r="H615"/>
  <c r="G611"/>
  <c r="Q611" s="1"/>
  <c r="H611"/>
  <c r="G607"/>
  <c r="H607"/>
  <c r="G603"/>
  <c r="Q603" s="1"/>
  <c r="H603"/>
  <c r="G599"/>
  <c r="H599"/>
  <c r="G595"/>
  <c r="H595"/>
  <c r="G591"/>
  <c r="H591"/>
  <c r="G587"/>
  <c r="H587"/>
  <c r="G583"/>
  <c r="H583"/>
  <c r="G579"/>
  <c r="H579"/>
  <c r="G575"/>
  <c r="H575"/>
  <c r="G571"/>
  <c r="H571"/>
  <c r="T571" s="1"/>
  <c r="G567"/>
  <c r="H567"/>
  <c r="G563"/>
  <c r="H563"/>
  <c r="G559"/>
  <c r="H559"/>
  <c r="G555"/>
  <c r="H555"/>
  <c r="G551"/>
  <c r="H551"/>
  <c r="G547"/>
  <c r="K547" s="1"/>
  <c r="H547"/>
  <c r="G543"/>
  <c r="H543"/>
  <c r="G539"/>
  <c r="S539" s="1"/>
  <c r="H539"/>
  <c r="G535"/>
  <c r="H535"/>
  <c r="G531"/>
  <c r="S531" s="1"/>
  <c r="H531"/>
  <c r="G527"/>
  <c r="H527"/>
  <c r="G523"/>
  <c r="H523"/>
  <c r="G519"/>
  <c r="H519"/>
  <c r="G515"/>
  <c r="Q515" s="1"/>
  <c r="H515"/>
  <c r="G511"/>
  <c r="H511"/>
  <c r="G507"/>
  <c r="S507" s="1"/>
  <c r="H507"/>
  <c r="G503"/>
  <c r="S503" s="1"/>
  <c r="H503"/>
  <c r="G499"/>
  <c r="H499"/>
  <c r="G495"/>
  <c r="Q495" s="1"/>
  <c r="H495"/>
  <c r="G491"/>
  <c r="K491" s="1"/>
  <c r="H491"/>
  <c r="G487"/>
  <c r="Q487" s="1"/>
  <c r="H487"/>
  <c r="G483"/>
  <c r="H483"/>
  <c r="G479"/>
  <c r="Q479" s="1"/>
  <c r="H479"/>
  <c r="G475"/>
  <c r="H475"/>
  <c r="Q1141"/>
  <c r="Q1137"/>
  <c r="Q1129"/>
  <c r="Q1117"/>
  <c r="Q1093"/>
  <c r="Q1089"/>
  <c r="Q1081"/>
  <c r="Q1061"/>
  <c r="Q1057"/>
  <c r="Q1049"/>
  <c r="Q1029"/>
  <c r="Q1025"/>
  <c r="Q1013"/>
  <c r="Q1009"/>
  <c r="Q997"/>
  <c r="Q989"/>
  <c r="Q981"/>
  <c r="Q973"/>
  <c r="Q953"/>
  <c r="Q921"/>
  <c r="Q857"/>
  <c r="Q829"/>
  <c r="Q813"/>
  <c r="Q1147"/>
  <c r="Q1139"/>
  <c r="Q1135"/>
  <c r="Q1107"/>
  <c r="Q1103"/>
  <c r="Q1083"/>
  <c r="Q1075"/>
  <c r="Q1067"/>
  <c r="Q1059"/>
  <c r="Q1055"/>
  <c r="Q1035"/>
  <c r="Q1027"/>
  <c r="Q1023"/>
  <c r="Q1015"/>
  <c r="Q1011"/>
  <c r="Q1007"/>
  <c r="Q979"/>
  <c r="Q959"/>
  <c r="G800"/>
  <c r="H800"/>
  <c r="G792"/>
  <c r="H792"/>
  <c r="G784"/>
  <c r="H784"/>
  <c r="G776"/>
  <c r="H776"/>
  <c r="T776" s="1"/>
  <c r="G768"/>
  <c r="K768" s="1"/>
  <c r="H768"/>
  <c r="G760"/>
  <c r="S760" s="1"/>
  <c r="H760"/>
  <c r="T760" s="1"/>
  <c r="G752"/>
  <c r="M752" s="1"/>
  <c r="H752"/>
  <c r="G744"/>
  <c r="H744"/>
  <c r="T744" s="1"/>
  <c r="G736"/>
  <c r="Q736" s="1"/>
  <c r="H736"/>
  <c r="G728"/>
  <c r="H728"/>
  <c r="G720"/>
  <c r="H720"/>
  <c r="G712"/>
  <c r="H712"/>
  <c r="T712" s="1"/>
  <c r="G706"/>
  <c r="S706" s="1"/>
  <c r="H706"/>
  <c r="G702"/>
  <c r="O702" s="1"/>
  <c r="H702"/>
  <c r="G698"/>
  <c r="O698" s="1"/>
  <c r="H698"/>
  <c r="G694"/>
  <c r="O694" s="1"/>
  <c r="H694"/>
  <c r="G690"/>
  <c r="S690" s="1"/>
  <c r="H690"/>
  <c r="G686"/>
  <c r="H686"/>
  <c r="G682"/>
  <c r="H682"/>
  <c r="G678"/>
  <c r="H678"/>
  <c r="G674"/>
  <c r="S674" s="1"/>
  <c r="H674"/>
  <c r="G670"/>
  <c r="H670"/>
  <c r="G666"/>
  <c r="H666"/>
  <c r="G662"/>
  <c r="H662"/>
  <c r="G658"/>
  <c r="S658" s="1"/>
  <c r="H658"/>
  <c r="G654"/>
  <c r="H654"/>
  <c r="G650"/>
  <c r="H650"/>
  <c r="G646"/>
  <c r="H646"/>
  <c r="G642"/>
  <c r="S642" s="1"/>
  <c r="H642"/>
  <c r="G638"/>
  <c r="H638"/>
  <c r="G634"/>
  <c r="O634" s="1"/>
  <c r="H634"/>
  <c r="G630"/>
  <c r="H630"/>
  <c r="G626"/>
  <c r="S626" s="1"/>
  <c r="H626"/>
  <c r="G622"/>
  <c r="H622"/>
  <c r="G618"/>
  <c r="O618" s="1"/>
  <c r="H618"/>
  <c r="G614"/>
  <c r="O614" s="1"/>
  <c r="H614"/>
  <c r="G610"/>
  <c r="S610" s="1"/>
  <c r="H610"/>
  <c r="G606"/>
  <c r="H606"/>
  <c r="G602"/>
  <c r="S602" s="1"/>
  <c r="H602"/>
  <c r="G598"/>
  <c r="O598" s="1"/>
  <c r="H598"/>
  <c r="G594"/>
  <c r="H594"/>
  <c r="G590"/>
  <c r="H590"/>
  <c r="G582"/>
  <c r="H582"/>
  <c r="G574"/>
  <c r="O574" s="1"/>
  <c r="H574"/>
  <c r="G566"/>
  <c r="H566"/>
  <c r="G558"/>
  <c r="O558" s="1"/>
  <c r="H558"/>
  <c r="G550"/>
  <c r="H550"/>
  <c r="G542"/>
  <c r="H542"/>
  <c r="G534"/>
  <c r="H534"/>
  <c r="G526"/>
  <c r="O526" s="1"/>
  <c r="H526"/>
  <c r="G799"/>
  <c r="H799"/>
  <c r="G793"/>
  <c r="H793"/>
  <c r="G789"/>
  <c r="H789"/>
  <c r="G785"/>
  <c r="S785" s="1"/>
  <c r="H785"/>
  <c r="G781"/>
  <c r="H781"/>
  <c r="G777"/>
  <c r="H777"/>
  <c r="G773"/>
  <c r="H773"/>
  <c r="T773" s="1"/>
  <c r="G769"/>
  <c r="S769" s="1"/>
  <c r="H769"/>
  <c r="G765"/>
  <c r="Q765" s="1"/>
  <c r="H765"/>
  <c r="G761"/>
  <c r="H761"/>
  <c r="G757"/>
  <c r="H757"/>
  <c r="T757" s="1"/>
  <c r="G753"/>
  <c r="H753"/>
  <c r="G749"/>
  <c r="K749" s="1"/>
  <c r="H749"/>
  <c r="G745"/>
  <c r="H745"/>
  <c r="G741"/>
  <c r="H741"/>
  <c r="T741" s="1"/>
  <c r="G737"/>
  <c r="H737"/>
  <c r="G733"/>
  <c r="Q733" s="1"/>
  <c r="H733"/>
  <c r="G729"/>
  <c r="H729"/>
  <c r="S800"/>
  <c r="O786"/>
  <c r="Q786"/>
  <c r="O758"/>
  <c r="Q758"/>
  <c r="O726"/>
  <c r="Q726"/>
  <c r="O710"/>
  <c r="Q710"/>
  <c r="S584"/>
  <c r="O580"/>
  <c r="Q580"/>
  <c r="S560"/>
  <c r="G725"/>
  <c r="H725"/>
  <c r="G721"/>
  <c r="H721"/>
  <c r="G717"/>
  <c r="K717" s="1"/>
  <c r="H717"/>
  <c r="T717" s="1"/>
  <c r="G713"/>
  <c r="H713"/>
  <c r="G709"/>
  <c r="Q709" s="1"/>
  <c r="H709"/>
  <c r="G705"/>
  <c r="H705"/>
  <c r="G701"/>
  <c r="H701"/>
  <c r="G697"/>
  <c r="H697"/>
  <c r="G693"/>
  <c r="H693"/>
  <c r="G689"/>
  <c r="H689"/>
  <c r="G685"/>
  <c r="S685" s="1"/>
  <c r="H685"/>
  <c r="G681"/>
  <c r="S681" s="1"/>
  <c r="H681"/>
  <c r="G677"/>
  <c r="K677" s="1"/>
  <c r="H677"/>
  <c r="G673"/>
  <c r="H673"/>
  <c r="G669"/>
  <c r="S669" s="1"/>
  <c r="H669"/>
  <c r="G665"/>
  <c r="H665"/>
  <c r="G661"/>
  <c r="H661"/>
  <c r="G657"/>
  <c r="H657"/>
  <c r="G653"/>
  <c r="H653"/>
  <c r="G649"/>
  <c r="H649"/>
  <c r="G645"/>
  <c r="H645"/>
  <c r="T645" s="1"/>
  <c r="G641"/>
  <c r="S641" s="1"/>
  <c r="H641"/>
  <c r="G637"/>
  <c r="S637" s="1"/>
  <c r="H637"/>
  <c r="G633"/>
  <c r="H633"/>
  <c r="G629"/>
  <c r="H629"/>
  <c r="G625"/>
  <c r="H625"/>
  <c r="G621"/>
  <c r="K621" s="1"/>
  <c r="H621"/>
  <c r="G617"/>
  <c r="S617" s="1"/>
  <c r="H617"/>
  <c r="G613"/>
  <c r="K613" s="1"/>
  <c r="H613"/>
  <c r="G609"/>
  <c r="S609" s="1"/>
  <c r="H609"/>
  <c r="G605"/>
  <c r="S605" s="1"/>
  <c r="H605"/>
  <c r="G601"/>
  <c r="H601"/>
  <c r="G597"/>
  <c r="H597"/>
  <c r="G593"/>
  <c r="H593"/>
  <c r="G589"/>
  <c r="H589"/>
  <c r="G585"/>
  <c r="S585" s="1"/>
  <c r="H585"/>
  <c r="G581"/>
  <c r="H581"/>
  <c r="T581" s="1"/>
  <c r="G577"/>
  <c r="H577"/>
  <c r="G573"/>
  <c r="H573"/>
  <c r="T573" s="1"/>
  <c r="G569"/>
  <c r="H569"/>
  <c r="G565"/>
  <c r="H565"/>
  <c r="G561"/>
  <c r="S561" s="1"/>
  <c r="H561"/>
  <c r="G557"/>
  <c r="S557" s="1"/>
  <c r="H557"/>
  <c r="G553"/>
  <c r="H553"/>
  <c r="G549"/>
  <c r="H549"/>
  <c r="G545"/>
  <c r="H545"/>
  <c r="G541"/>
  <c r="H541"/>
  <c r="G537"/>
  <c r="K537" s="1"/>
  <c r="H537"/>
  <c r="G533"/>
  <c r="S533" s="1"/>
  <c r="H533"/>
  <c r="G529"/>
  <c r="H529"/>
  <c r="G525"/>
  <c r="H525"/>
  <c r="G521"/>
  <c r="H521"/>
  <c r="G517"/>
  <c r="H517"/>
  <c r="G513"/>
  <c r="H513"/>
  <c r="G509"/>
  <c r="H509"/>
  <c r="G505"/>
  <c r="H505"/>
  <c r="G501"/>
  <c r="K501" s="1"/>
  <c r="H501"/>
  <c r="G497"/>
  <c r="K497" s="1"/>
  <c r="H497"/>
  <c r="G493"/>
  <c r="H493"/>
  <c r="G489"/>
  <c r="H489"/>
  <c r="G485"/>
  <c r="H485"/>
  <c r="T485" s="1"/>
  <c r="G481"/>
  <c r="H481"/>
  <c r="G477"/>
  <c r="H477"/>
  <c r="G473"/>
  <c r="H473"/>
  <c r="G469"/>
  <c r="S469" s="1"/>
  <c r="H469"/>
  <c r="G465"/>
  <c r="K465" s="1"/>
  <c r="H465"/>
  <c r="G461"/>
  <c r="H461"/>
  <c r="G457"/>
  <c r="K457" s="1"/>
  <c r="H457"/>
  <c r="G453"/>
  <c r="H453"/>
  <c r="G449"/>
  <c r="H449"/>
  <c r="G445"/>
  <c r="S445" s="1"/>
  <c r="H445"/>
  <c r="G441"/>
  <c r="H441"/>
  <c r="G518"/>
  <c r="O518" s="1"/>
  <c r="H518"/>
  <c r="G510"/>
  <c r="H510"/>
  <c r="G502"/>
  <c r="H502"/>
  <c r="G494"/>
  <c r="H494"/>
  <c r="G486"/>
  <c r="H486"/>
  <c r="G478"/>
  <c r="H478"/>
  <c r="G470"/>
  <c r="H470"/>
  <c r="G462"/>
  <c r="H462"/>
  <c r="G454"/>
  <c r="H454"/>
  <c r="G446"/>
  <c r="H446"/>
  <c r="G438"/>
  <c r="H438"/>
  <c r="G430"/>
  <c r="H430"/>
  <c r="G422"/>
  <c r="H422"/>
  <c r="G414"/>
  <c r="H414"/>
  <c r="G406"/>
  <c r="H406"/>
  <c r="G398"/>
  <c r="H398"/>
  <c r="G390"/>
  <c r="H390"/>
  <c r="G382"/>
  <c r="H382"/>
  <c r="G374"/>
  <c r="H374"/>
  <c r="G366"/>
  <c r="H366"/>
  <c r="G362"/>
  <c r="H362"/>
  <c r="G358"/>
  <c r="H358"/>
  <c r="G354"/>
  <c r="H354"/>
  <c r="G350"/>
  <c r="H350"/>
  <c r="G346"/>
  <c r="H346"/>
  <c r="G342"/>
  <c r="H342"/>
  <c r="G338"/>
  <c r="H338"/>
  <c r="G334"/>
  <c r="H334"/>
  <c r="G330"/>
  <c r="H330"/>
  <c r="G326"/>
  <c r="H326"/>
  <c r="G322"/>
  <c r="H322"/>
  <c r="G318"/>
  <c r="H318"/>
  <c r="G314"/>
  <c r="H314"/>
  <c r="G310"/>
  <c r="H310"/>
  <c r="G306"/>
  <c r="H306"/>
  <c r="G302"/>
  <c r="H302"/>
  <c r="G298"/>
  <c r="H298"/>
  <c r="G294"/>
  <c r="H294"/>
  <c r="G290"/>
  <c r="H290"/>
  <c r="G286"/>
  <c r="H286"/>
  <c r="G282"/>
  <c r="H282"/>
  <c r="G278"/>
  <c r="H278"/>
  <c r="G274"/>
  <c r="H274"/>
  <c r="G270"/>
  <c r="H270"/>
  <c r="G266"/>
  <c r="H266"/>
  <c r="G262"/>
  <c r="H262"/>
  <c r="G258"/>
  <c r="H258"/>
  <c r="G254"/>
  <c r="H254"/>
  <c r="G250"/>
  <c r="H250"/>
  <c r="G246"/>
  <c r="H246"/>
  <c r="G242"/>
  <c r="H242"/>
  <c r="G238"/>
  <c r="H238"/>
  <c r="G234"/>
  <c r="H234"/>
  <c r="G230"/>
  <c r="H230"/>
  <c r="G226"/>
  <c r="H226"/>
  <c r="G222"/>
  <c r="H222"/>
  <c r="G218"/>
  <c r="H218"/>
  <c r="G214"/>
  <c r="H214"/>
  <c r="G210"/>
  <c r="H210"/>
  <c r="G206"/>
  <c r="H206"/>
  <c r="G202"/>
  <c r="H202"/>
  <c r="G198"/>
  <c r="H198"/>
  <c r="G194"/>
  <c r="H194"/>
  <c r="G190"/>
  <c r="H190"/>
  <c r="G186"/>
  <c r="H186"/>
  <c r="G182"/>
  <c r="H182"/>
  <c r="G178"/>
  <c r="H178"/>
  <c r="G174"/>
  <c r="H174"/>
  <c r="G170"/>
  <c r="H170"/>
  <c r="G166"/>
  <c r="H166"/>
  <c r="G162"/>
  <c r="H162"/>
  <c r="G158"/>
  <c r="H158"/>
  <c r="G150"/>
  <c r="H150"/>
  <c r="G142"/>
  <c r="H142"/>
  <c r="G134"/>
  <c r="H134"/>
  <c r="G126"/>
  <c r="H126"/>
  <c r="G118"/>
  <c r="H118"/>
  <c r="G110"/>
  <c r="H110"/>
  <c r="G106"/>
  <c r="H106"/>
  <c r="G102"/>
  <c r="H102"/>
  <c r="G98"/>
  <c r="H98"/>
  <c r="G94"/>
  <c r="H94"/>
  <c r="G90"/>
  <c r="H90"/>
  <c r="G86"/>
  <c r="H86"/>
  <c r="G82"/>
  <c r="H82"/>
  <c r="G78"/>
  <c r="H78"/>
  <c r="G74"/>
  <c r="H74"/>
  <c r="G70"/>
  <c r="H70"/>
  <c r="G66"/>
  <c r="H66"/>
  <c r="G62"/>
  <c r="H62"/>
  <c r="G58"/>
  <c r="H58"/>
  <c r="G54"/>
  <c r="H54"/>
  <c r="G50"/>
  <c r="H50"/>
  <c r="G46"/>
  <c r="H46"/>
  <c r="G42"/>
  <c r="H42"/>
  <c r="G34"/>
  <c r="H34"/>
  <c r="G26"/>
  <c r="H26"/>
  <c r="G14"/>
  <c r="H14"/>
  <c r="G437"/>
  <c r="H437"/>
  <c r="G433"/>
  <c r="H433"/>
  <c r="G429"/>
  <c r="H429"/>
  <c r="G425"/>
  <c r="H425"/>
  <c r="G421"/>
  <c r="H421"/>
  <c r="G417"/>
  <c r="H417"/>
  <c r="G413"/>
  <c r="H413"/>
  <c r="G409"/>
  <c r="H409"/>
  <c r="G405"/>
  <c r="H405"/>
  <c r="G401"/>
  <c r="H401"/>
  <c r="G397"/>
  <c r="H397"/>
  <c r="G393"/>
  <c r="H393"/>
  <c r="G389"/>
  <c r="H389"/>
  <c r="G385"/>
  <c r="H385"/>
  <c r="G381"/>
  <c r="H381"/>
  <c r="G377"/>
  <c r="H377"/>
  <c r="G373"/>
  <c r="H373"/>
  <c r="G369"/>
  <c r="H369"/>
  <c r="G365"/>
  <c r="H365"/>
  <c r="G361"/>
  <c r="H361"/>
  <c r="G357"/>
  <c r="H357"/>
  <c r="G353"/>
  <c r="H353"/>
  <c r="G349"/>
  <c r="H349"/>
  <c r="G345"/>
  <c r="H345"/>
  <c r="G341"/>
  <c r="H341"/>
  <c r="G337"/>
  <c r="H337"/>
  <c r="G333"/>
  <c r="H333"/>
  <c r="G329"/>
  <c r="H329"/>
  <c r="G325"/>
  <c r="H325"/>
  <c r="G321"/>
  <c r="H321"/>
  <c r="G317"/>
  <c r="H317"/>
  <c r="G313"/>
  <c r="H313"/>
  <c r="G309"/>
  <c r="H309"/>
  <c r="G301"/>
  <c r="H301"/>
  <c r="G293"/>
  <c r="H293"/>
  <c r="G285"/>
  <c r="H285"/>
  <c r="G277"/>
  <c r="H277"/>
  <c r="G269"/>
  <c r="H269"/>
  <c r="G261"/>
  <c r="H261"/>
  <c r="G253"/>
  <c r="H253"/>
  <c r="G245"/>
  <c r="H245"/>
  <c r="G237"/>
  <c r="H237"/>
  <c r="G233"/>
  <c r="H233"/>
  <c r="G225"/>
  <c r="H225"/>
  <c r="G217"/>
  <c r="H217"/>
  <c r="G209"/>
  <c r="H209"/>
  <c r="G201"/>
  <c r="H201"/>
  <c r="G195"/>
  <c r="H195"/>
  <c r="G191"/>
  <c r="H191"/>
  <c r="G187"/>
  <c r="H187"/>
  <c r="G183"/>
  <c r="H183"/>
  <c r="G179"/>
  <c r="H179"/>
  <c r="G175"/>
  <c r="H175"/>
  <c r="G171"/>
  <c r="H171"/>
  <c r="G167"/>
  <c r="H167"/>
  <c r="G163"/>
  <c r="H163"/>
  <c r="G159"/>
  <c r="H159"/>
  <c r="G151"/>
  <c r="H151"/>
  <c r="G147"/>
  <c r="H147"/>
  <c r="G143"/>
  <c r="H143"/>
  <c r="G139"/>
  <c r="H139"/>
  <c r="G135"/>
  <c r="H135"/>
  <c r="G131"/>
  <c r="H131"/>
  <c r="G127"/>
  <c r="H127"/>
  <c r="G123"/>
  <c r="H123"/>
  <c r="G119"/>
  <c r="H119"/>
  <c r="G115"/>
  <c r="H115"/>
  <c r="G111"/>
  <c r="H111"/>
  <c r="G107"/>
  <c r="H107"/>
  <c r="G103"/>
  <c r="H103"/>
  <c r="G99"/>
  <c r="H99"/>
  <c r="G95"/>
  <c r="H95"/>
  <c r="G91"/>
  <c r="H91"/>
  <c r="G83"/>
  <c r="H83"/>
  <c r="G75"/>
  <c r="H75"/>
  <c r="G67"/>
  <c r="H67"/>
  <c r="G63"/>
  <c r="H63"/>
  <c r="G57"/>
  <c r="H57"/>
  <c r="G53"/>
  <c r="H53"/>
  <c r="G49"/>
  <c r="H49"/>
  <c r="G45"/>
  <c r="H45"/>
  <c r="G41"/>
  <c r="H41"/>
  <c r="G33"/>
  <c r="H33"/>
  <c r="G29"/>
  <c r="H29"/>
  <c r="G11"/>
  <c r="H11"/>
  <c r="T11" s="1"/>
  <c r="G471"/>
  <c r="H471"/>
  <c r="G467"/>
  <c r="Q467" s="1"/>
  <c r="H467"/>
  <c r="G463"/>
  <c r="H463"/>
  <c r="G459"/>
  <c r="S459" s="1"/>
  <c r="H459"/>
  <c r="G455"/>
  <c r="H455"/>
  <c r="G451"/>
  <c r="Q451" s="1"/>
  <c r="H451"/>
  <c r="G447"/>
  <c r="H447"/>
  <c r="G443"/>
  <c r="Q443" s="1"/>
  <c r="H443"/>
  <c r="G439"/>
  <c r="H439"/>
  <c r="G514"/>
  <c r="H514"/>
  <c r="G506"/>
  <c r="H506"/>
  <c r="G498"/>
  <c r="H498"/>
  <c r="G490"/>
  <c r="H490"/>
  <c r="G482"/>
  <c r="H482"/>
  <c r="G474"/>
  <c r="H474"/>
  <c r="G466"/>
  <c r="H466"/>
  <c r="G458"/>
  <c r="H458"/>
  <c r="G450"/>
  <c r="H450"/>
  <c r="G442"/>
  <c r="H442"/>
  <c r="G434"/>
  <c r="H434"/>
  <c r="G426"/>
  <c r="H426"/>
  <c r="G418"/>
  <c r="H418"/>
  <c r="G410"/>
  <c r="H410"/>
  <c r="G402"/>
  <c r="H402"/>
  <c r="G394"/>
  <c r="H394"/>
  <c r="G386"/>
  <c r="H386"/>
  <c r="G378"/>
  <c r="H378"/>
  <c r="G370"/>
  <c r="H370"/>
  <c r="G364"/>
  <c r="H364"/>
  <c r="G360"/>
  <c r="H360"/>
  <c r="G356"/>
  <c r="H356"/>
  <c r="G352"/>
  <c r="H352"/>
  <c r="G348"/>
  <c r="H348"/>
  <c r="G344"/>
  <c r="H344"/>
  <c r="G340"/>
  <c r="H340"/>
  <c r="G336"/>
  <c r="H336"/>
  <c r="G332"/>
  <c r="H332"/>
  <c r="G328"/>
  <c r="H328"/>
  <c r="G324"/>
  <c r="H324"/>
  <c r="G320"/>
  <c r="H320"/>
  <c r="G316"/>
  <c r="H316"/>
  <c r="G312"/>
  <c r="H312"/>
  <c r="G308"/>
  <c r="H308"/>
  <c r="G304"/>
  <c r="H304"/>
  <c r="G300"/>
  <c r="H300"/>
  <c r="G296"/>
  <c r="H296"/>
  <c r="G292"/>
  <c r="H292"/>
  <c r="G288"/>
  <c r="H288"/>
  <c r="G284"/>
  <c r="H284"/>
  <c r="G280"/>
  <c r="H280"/>
  <c r="G276"/>
  <c r="H276"/>
  <c r="G272"/>
  <c r="H272"/>
  <c r="G268"/>
  <c r="H268"/>
  <c r="G264"/>
  <c r="H264"/>
  <c r="G260"/>
  <c r="H260"/>
  <c r="G256"/>
  <c r="H256"/>
  <c r="G252"/>
  <c r="H252"/>
  <c r="G248"/>
  <c r="H248"/>
  <c r="G244"/>
  <c r="H244"/>
  <c r="G240"/>
  <c r="H240"/>
  <c r="G236"/>
  <c r="H236"/>
  <c r="G232"/>
  <c r="H232"/>
  <c r="G228"/>
  <c r="H228"/>
  <c r="G224"/>
  <c r="H224"/>
  <c r="G220"/>
  <c r="H220"/>
  <c r="G216"/>
  <c r="H216"/>
  <c r="G212"/>
  <c r="H212"/>
  <c r="G208"/>
  <c r="H208"/>
  <c r="G204"/>
  <c r="H204"/>
  <c r="G200"/>
  <c r="H200"/>
  <c r="G196"/>
  <c r="H196"/>
  <c r="G192"/>
  <c r="H192"/>
  <c r="G188"/>
  <c r="H188"/>
  <c r="G184"/>
  <c r="H184"/>
  <c r="G180"/>
  <c r="H180"/>
  <c r="G176"/>
  <c r="H176"/>
  <c r="G172"/>
  <c r="H172"/>
  <c r="G168"/>
  <c r="H168"/>
  <c r="G164"/>
  <c r="H164"/>
  <c r="G160"/>
  <c r="H160"/>
  <c r="G154"/>
  <c r="H154"/>
  <c r="G146"/>
  <c r="H146"/>
  <c r="G138"/>
  <c r="H138"/>
  <c r="G130"/>
  <c r="H130"/>
  <c r="G122"/>
  <c r="H122"/>
  <c r="G114"/>
  <c r="H114"/>
  <c r="G108"/>
  <c r="H108"/>
  <c r="G104"/>
  <c r="H104"/>
  <c r="G100"/>
  <c r="H100"/>
  <c r="G96"/>
  <c r="H96"/>
  <c r="G92"/>
  <c r="H92"/>
  <c r="G88"/>
  <c r="H88"/>
  <c r="G84"/>
  <c r="H84"/>
  <c r="G80"/>
  <c r="H80"/>
  <c r="G76"/>
  <c r="H76"/>
  <c r="G72"/>
  <c r="H72"/>
  <c r="G68"/>
  <c r="H68"/>
  <c r="G64"/>
  <c r="H64"/>
  <c r="G60"/>
  <c r="H60"/>
  <c r="G56"/>
  <c r="H56"/>
  <c r="G52"/>
  <c r="H52"/>
  <c r="G48"/>
  <c r="H48"/>
  <c r="G44"/>
  <c r="H44"/>
  <c r="G40"/>
  <c r="H40"/>
  <c r="G36"/>
  <c r="H36"/>
  <c r="G30"/>
  <c r="H30"/>
  <c r="G18"/>
  <c r="H18"/>
  <c r="G435"/>
  <c r="H435"/>
  <c r="G431"/>
  <c r="H431"/>
  <c r="G427"/>
  <c r="H427"/>
  <c r="G423"/>
  <c r="H423"/>
  <c r="G419"/>
  <c r="H419"/>
  <c r="G415"/>
  <c r="H415"/>
  <c r="G411"/>
  <c r="H411"/>
  <c r="G407"/>
  <c r="H407"/>
  <c r="G403"/>
  <c r="H403"/>
  <c r="G399"/>
  <c r="H399"/>
  <c r="G395"/>
  <c r="H395"/>
  <c r="G391"/>
  <c r="H391"/>
  <c r="G387"/>
  <c r="H387"/>
  <c r="G383"/>
  <c r="H383"/>
  <c r="G379"/>
  <c r="H379"/>
  <c r="G375"/>
  <c r="H375"/>
  <c r="G371"/>
  <c r="H371"/>
  <c r="G367"/>
  <c r="H367"/>
  <c r="G363"/>
  <c r="H363"/>
  <c r="G359"/>
  <c r="H359"/>
  <c r="G355"/>
  <c r="H355"/>
  <c r="G351"/>
  <c r="H351"/>
  <c r="G347"/>
  <c r="H347"/>
  <c r="G343"/>
  <c r="H343"/>
  <c r="G339"/>
  <c r="H339"/>
  <c r="G335"/>
  <c r="H335"/>
  <c r="G331"/>
  <c r="H331"/>
  <c r="G327"/>
  <c r="H327"/>
  <c r="G323"/>
  <c r="H323"/>
  <c r="G319"/>
  <c r="H319"/>
  <c r="G315"/>
  <c r="H315"/>
  <c r="G311"/>
  <c r="H311"/>
  <c r="G305"/>
  <c r="H305"/>
  <c r="G297"/>
  <c r="H297"/>
  <c r="G289"/>
  <c r="H289"/>
  <c r="G281"/>
  <c r="H281"/>
  <c r="G273"/>
  <c r="H273"/>
  <c r="G265"/>
  <c r="H265"/>
  <c r="G257"/>
  <c r="H257"/>
  <c r="G249"/>
  <c r="H249"/>
  <c r="G241"/>
  <c r="H241"/>
  <c r="G235"/>
  <c r="H235"/>
  <c r="G229"/>
  <c r="H229"/>
  <c r="G221"/>
  <c r="H221"/>
  <c r="G213"/>
  <c r="H213"/>
  <c r="G205"/>
  <c r="H205"/>
  <c r="G197"/>
  <c r="H197"/>
  <c r="G193"/>
  <c r="H193"/>
  <c r="G189"/>
  <c r="H189"/>
  <c r="G185"/>
  <c r="H185"/>
  <c r="G181"/>
  <c r="H181"/>
  <c r="G177"/>
  <c r="H177"/>
  <c r="G173"/>
  <c r="H173"/>
  <c r="G169"/>
  <c r="H169"/>
  <c r="G165"/>
  <c r="H165"/>
  <c r="G161"/>
  <c r="H161"/>
  <c r="G157"/>
  <c r="H157"/>
  <c r="G153"/>
  <c r="H153"/>
  <c r="G149"/>
  <c r="H149"/>
  <c r="G145"/>
  <c r="H145"/>
  <c r="G141"/>
  <c r="H141"/>
  <c r="G137"/>
  <c r="H137"/>
  <c r="G133"/>
  <c r="H133"/>
  <c r="G129"/>
  <c r="H129"/>
  <c r="G125"/>
  <c r="H125"/>
  <c r="G121"/>
  <c r="H121"/>
  <c r="G117"/>
  <c r="H117"/>
  <c r="G113"/>
  <c r="H113"/>
  <c r="G109"/>
  <c r="H109"/>
  <c r="G105"/>
  <c r="H105"/>
  <c r="G101"/>
  <c r="H101"/>
  <c r="G97"/>
  <c r="H97"/>
  <c r="G93"/>
  <c r="H93"/>
  <c r="G87"/>
  <c r="H87"/>
  <c r="G79"/>
  <c r="H79"/>
  <c r="G71"/>
  <c r="H71"/>
  <c r="G65"/>
  <c r="H65"/>
  <c r="G61"/>
  <c r="H61"/>
  <c r="G55"/>
  <c r="H55"/>
  <c r="G51"/>
  <c r="H51"/>
  <c r="G47"/>
  <c r="H47"/>
  <c r="G43"/>
  <c r="H43"/>
  <c r="G39"/>
  <c r="H39"/>
  <c r="G35"/>
  <c r="H35"/>
  <c r="G31"/>
  <c r="H31"/>
  <c r="G27"/>
  <c r="H27"/>
  <c r="I12"/>
  <c r="I8"/>
  <c r="H7"/>
  <c r="I7" s="1"/>
  <c r="G9"/>
  <c r="Q9" s="1"/>
  <c r="G38"/>
  <c r="G10"/>
  <c r="G37"/>
  <c r="T556"/>
  <c r="M524"/>
  <c r="Q714"/>
  <c r="I714"/>
  <c r="S576"/>
  <c r="M1071"/>
  <c r="M1039"/>
  <c r="M1011"/>
  <c r="M979"/>
  <c r="M1083"/>
  <c r="O1083"/>
  <c r="O1039"/>
  <c r="O1011"/>
  <c r="I1083"/>
  <c r="K1083"/>
  <c r="I1075"/>
  <c r="O1071"/>
  <c r="M1027"/>
  <c r="O979"/>
  <c r="K1075"/>
  <c r="I1071"/>
  <c r="M1059"/>
  <c r="I1039"/>
  <c r="I895"/>
  <c r="S532"/>
  <c r="K1071"/>
  <c r="O1059"/>
  <c r="K1039"/>
  <c r="I1035"/>
  <c r="O1027"/>
  <c r="I1011"/>
  <c r="K1011"/>
  <c r="I927"/>
  <c r="M1089"/>
  <c r="O1089"/>
  <c r="I953"/>
  <c r="K953"/>
  <c r="I933"/>
  <c r="K933"/>
  <c r="I921"/>
  <c r="K921"/>
  <c r="I861"/>
  <c r="K861"/>
  <c r="I857"/>
  <c r="K857"/>
  <c r="I853"/>
  <c r="K853"/>
  <c r="I841"/>
  <c r="K841"/>
  <c r="I829"/>
  <c r="K829"/>
  <c r="I825"/>
  <c r="K825"/>
  <c r="I813"/>
  <c r="K813"/>
  <c r="I809"/>
  <c r="M1151"/>
  <c r="O1151"/>
  <c r="I1151"/>
  <c r="M1139"/>
  <c r="M1111"/>
  <c r="O1111"/>
  <c r="I1111"/>
  <c r="K1111"/>
  <c r="I1107"/>
  <c r="I1087"/>
  <c r="K1087"/>
  <c r="I1137"/>
  <c r="K1137"/>
  <c r="M1129"/>
  <c r="O1129"/>
  <c r="I1129"/>
  <c r="I1125"/>
  <c r="I1089"/>
  <c r="K1089"/>
  <c r="I1081"/>
  <c r="K1081"/>
  <c r="M1077"/>
  <c r="O1077"/>
  <c r="I1077"/>
  <c r="M1049"/>
  <c r="S572"/>
  <c r="S798"/>
  <c r="K798"/>
  <c r="M798"/>
  <c r="S790"/>
  <c r="K790"/>
  <c r="M790"/>
  <c r="K786"/>
  <c r="S782"/>
  <c r="K782"/>
  <c r="M782"/>
  <c r="S774"/>
  <c r="K774"/>
  <c r="M774"/>
  <c r="M770"/>
  <c r="S766"/>
  <c r="K766"/>
  <c r="M766"/>
  <c r="M762"/>
  <c r="S758"/>
  <c r="K758"/>
  <c r="M758"/>
  <c r="M754"/>
  <c r="S750"/>
  <c r="K750"/>
  <c r="M750"/>
  <c r="K746"/>
  <c r="S742"/>
  <c r="K742"/>
  <c r="M742"/>
  <c r="M738"/>
  <c r="S734"/>
  <c r="K734"/>
  <c r="M734"/>
  <c r="K730"/>
  <c r="S726"/>
  <c r="K726"/>
  <c r="M726"/>
  <c r="S718"/>
  <c r="K718"/>
  <c r="M718"/>
  <c r="M714"/>
  <c r="S710"/>
  <c r="K710"/>
  <c r="M710"/>
  <c r="M580"/>
  <c r="I1057"/>
  <c r="K1057"/>
  <c r="O1049"/>
  <c r="I1025"/>
  <c r="K1025"/>
  <c r="I1009"/>
  <c r="K1009"/>
  <c r="K1107"/>
  <c r="I1067"/>
  <c r="I879"/>
  <c r="K879"/>
  <c r="I847"/>
  <c r="K847"/>
  <c r="G5"/>
  <c r="M1023"/>
  <c r="U211"/>
  <c r="I1153"/>
  <c r="K1153"/>
  <c r="M1145"/>
  <c r="O1145"/>
  <c r="I1145"/>
  <c r="K1145"/>
  <c r="I1141"/>
  <c r="I1121"/>
  <c r="K1121"/>
  <c r="M1117"/>
  <c r="O1117"/>
  <c r="I1117"/>
  <c r="M1105"/>
  <c r="M1065"/>
  <c r="O1065"/>
  <c r="I1065"/>
  <c r="K1065"/>
  <c r="I1061"/>
  <c r="K1061"/>
  <c r="I1041"/>
  <c r="K1041"/>
  <c r="M1033"/>
  <c r="O1033"/>
  <c r="I1033"/>
  <c r="K1033"/>
  <c r="I1029"/>
  <c r="K1029"/>
  <c r="I1013"/>
  <c r="I1001"/>
  <c r="K1001"/>
  <c r="M997"/>
  <c r="O997"/>
  <c r="I997"/>
  <c r="M989"/>
  <c r="M1155"/>
  <c r="O1155"/>
  <c r="I1155"/>
  <c r="K1155"/>
  <c r="M1135"/>
  <c r="O1135"/>
  <c r="I1135"/>
  <c r="K1135"/>
  <c r="I1131"/>
  <c r="K1131"/>
  <c r="M1123"/>
  <c r="O1123"/>
  <c r="I1123"/>
  <c r="I1103"/>
  <c r="K1103"/>
  <c r="M1099"/>
  <c r="O1099"/>
  <c r="I1099"/>
  <c r="M1055"/>
  <c r="O1055"/>
  <c r="I1055"/>
  <c r="K1055"/>
  <c r="I1051"/>
  <c r="K1051"/>
  <c r="M1043"/>
  <c r="O1043"/>
  <c r="I1043"/>
  <c r="K1043"/>
  <c r="O1023"/>
  <c r="I1023"/>
  <c r="K1023"/>
  <c r="M1015"/>
  <c r="O1015"/>
  <c r="I1015"/>
  <c r="K1015"/>
  <c r="M1007"/>
  <c r="O1007"/>
  <c r="I1007"/>
  <c r="K1007"/>
  <c r="M905"/>
  <c r="O905"/>
  <c r="M869"/>
  <c r="O869"/>
  <c r="O879"/>
  <c r="M879"/>
  <c r="O847"/>
  <c r="M847"/>
  <c r="M1153"/>
  <c r="O1153"/>
  <c r="M1141"/>
  <c r="O1141"/>
  <c r="K1129"/>
  <c r="K1125"/>
  <c r="M1121"/>
  <c r="O1121"/>
  <c r="M1113"/>
  <c r="O1113"/>
  <c r="M1097"/>
  <c r="O1097"/>
  <c r="K1077"/>
  <c r="M1061"/>
  <c r="O1061"/>
  <c r="I1049"/>
  <c r="K1049"/>
  <c r="I1045"/>
  <c r="K1045"/>
  <c r="M1041"/>
  <c r="O1041"/>
  <c r="M1029"/>
  <c r="O1029"/>
  <c r="M1013"/>
  <c r="O1013"/>
  <c r="M1001"/>
  <c r="O1001"/>
  <c r="M993"/>
  <c r="O993"/>
  <c r="M981"/>
  <c r="O981"/>
  <c r="M969"/>
  <c r="O969"/>
  <c r="K809"/>
  <c r="K1151"/>
  <c r="I1147"/>
  <c r="K1147"/>
  <c r="O1139"/>
  <c r="I1139"/>
  <c r="K1139"/>
  <c r="M1131"/>
  <c r="O1131"/>
  <c r="M1103"/>
  <c r="O1103"/>
  <c r="M1091"/>
  <c r="O1091"/>
  <c r="K1067"/>
  <c r="I1059"/>
  <c r="K1059"/>
  <c r="M1051"/>
  <c r="O1051"/>
  <c r="K1035"/>
  <c r="I1027"/>
  <c r="K1027"/>
  <c r="I979"/>
  <c r="K979"/>
  <c r="I959"/>
  <c r="K959"/>
  <c r="K927"/>
  <c r="K895"/>
  <c r="I887"/>
  <c r="K887"/>
  <c r="M953"/>
  <c r="O953"/>
  <c r="M933"/>
  <c r="O933"/>
  <c r="M921"/>
  <c r="O921"/>
  <c r="O861"/>
  <c r="M861"/>
  <c r="M857"/>
  <c r="O857"/>
  <c r="M853"/>
  <c r="O853"/>
  <c r="M841"/>
  <c r="O841"/>
  <c r="M829"/>
  <c r="O829"/>
  <c r="M825"/>
  <c r="O825"/>
  <c r="O813"/>
  <c r="M813"/>
  <c r="M809"/>
  <c r="O809"/>
  <c r="M959"/>
  <c r="O959"/>
  <c r="O927"/>
  <c r="M927"/>
  <c r="O895"/>
  <c r="M895"/>
  <c r="O887"/>
  <c r="M887"/>
  <c r="K1141"/>
  <c r="M1137"/>
  <c r="O1137"/>
  <c r="M1125"/>
  <c r="O1125"/>
  <c r="K1117"/>
  <c r="I1113"/>
  <c r="K1113"/>
  <c r="O1105"/>
  <c r="I1105"/>
  <c r="K1105"/>
  <c r="I1097"/>
  <c r="K1097"/>
  <c r="M1093"/>
  <c r="O1093"/>
  <c r="I1093"/>
  <c r="K1093"/>
  <c r="M1081"/>
  <c r="O1081"/>
  <c r="M1057"/>
  <c r="O1057"/>
  <c r="M1045"/>
  <c r="O1045"/>
  <c r="M1025"/>
  <c r="O1025"/>
  <c r="K1013"/>
  <c r="M1009"/>
  <c r="O1009"/>
  <c r="K997"/>
  <c r="I993"/>
  <c r="K993"/>
  <c r="O989"/>
  <c r="I989"/>
  <c r="K989"/>
  <c r="I981"/>
  <c r="K981"/>
  <c r="M973"/>
  <c r="O973"/>
  <c r="I973"/>
  <c r="K973"/>
  <c r="I969"/>
  <c r="K969"/>
  <c r="I905"/>
  <c r="K905"/>
  <c r="I869"/>
  <c r="K869"/>
  <c r="M1147"/>
  <c r="O1147"/>
  <c r="K1123"/>
  <c r="M1107"/>
  <c r="O1107"/>
  <c r="K1099"/>
  <c r="I1091"/>
  <c r="K1091"/>
  <c r="M1087"/>
  <c r="O1087"/>
  <c r="M1075"/>
  <c r="O1075"/>
  <c r="M1067"/>
  <c r="O1067"/>
  <c r="M1035"/>
  <c r="O1035"/>
  <c r="T738"/>
  <c r="T770"/>
  <c r="U484"/>
  <c r="I786"/>
  <c r="T786"/>
  <c r="I754"/>
  <c r="T754"/>
  <c r="I722"/>
  <c r="T722"/>
  <c r="K794"/>
  <c r="M786"/>
  <c r="K778"/>
  <c r="K722"/>
  <c r="M722"/>
  <c r="T5"/>
  <c r="T794"/>
  <c r="T778"/>
  <c r="T762"/>
  <c r="T746"/>
  <c r="T730"/>
  <c r="T714"/>
  <c r="M794"/>
  <c r="M778"/>
  <c r="K762"/>
  <c r="K714"/>
  <c r="U492"/>
  <c r="U476"/>
  <c r="S770"/>
  <c r="S754"/>
  <c r="S746"/>
  <c r="S738"/>
  <c r="S730"/>
  <c r="T798"/>
  <c r="T790"/>
  <c r="T782"/>
  <c r="T774"/>
  <c r="T766"/>
  <c r="T758"/>
  <c r="T750"/>
  <c r="T742"/>
  <c r="T734"/>
  <c r="T726"/>
  <c r="T718"/>
  <c r="T710"/>
  <c r="S794"/>
  <c r="S786"/>
  <c r="S778"/>
  <c r="K770"/>
  <c r="K754"/>
  <c r="M746"/>
  <c r="K738"/>
  <c r="M730"/>
  <c r="S762"/>
  <c r="S722"/>
  <c r="S714"/>
  <c r="S544"/>
  <c r="S528"/>
  <c r="S432"/>
  <c r="S424"/>
  <c r="S408"/>
  <c r="S376"/>
  <c r="S368"/>
  <c r="S8"/>
  <c r="S227"/>
  <c r="U227" s="1"/>
  <c r="U203"/>
  <c r="S22"/>
  <c r="I22"/>
  <c r="O6"/>
  <c r="M6"/>
  <c r="S6"/>
  <c r="K6"/>
  <c r="Q6"/>
  <c r="I6"/>
  <c r="S7"/>
  <c r="Q7"/>
  <c r="T37"/>
  <c r="T9"/>
  <c r="K81" l="1"/>
  <c r="U81" s="1"/>
  <c r="U155"/>
  <c r="T156"/>
  <c r="T552"/>
  <c r="T566"/>
  <c r="T614"/>
  <c r="S684"/>
  <c r="M748"/>
  <c r="U156"/>
  <c r="K4"/>
  <c r="O975"/>
  <c r="Q4"/>
  <c r="T737"/>
  <c r="T769"/>
  <c r="Q719"/>
  <c r="T574"/>
  <c r="T686"/>
  <c r="K599"/>
  <c r="K631"/>
  <c r="K663"/>
  <c r="S682"/>
  <c r="K773"/>
  <c r="T520"/>
  <c r="T560"/>
  <c r="S618"/>
  <c r="O642"/>
  <c r="S650"/>
  <c r="K741"/>
  <c r="S520"/>
  <c r="Q529"/>
  <c r="Q545"/>
  <c r="Q569"/>
  <c r="Q593"/>
  <c r="Q625"/>
  <c r="Q633"/>
  <c r="Q657"/>
  <c r="Q689"/>
  <c r="Q697"/>
  <c r="Q705"/>
  <c r="Q713"/>
  <c r="S634"/>
  <c r="S666"/>
  <c r="S698"/>
  <c r="Q752"/>
  <c r="Q792"/>
  <c r="K757"/>
  <c r="O626"/>
  <c r="O807"/>
  <c r="O839"/>
  <c r="M859"/>
  <c r="T457"/>
  <c r="T521"/>
  <c r="T561"/>
  <c r="T617"/>
  <c r="T649"/>
  <c r="T705"/>
  <c r="U69"/>
  <c r="T262"/>
  <c r="K725"/>
  <c r="T536"/>
  <c r="T612"/>
  <c r="T724"/>
  <c r="T732"/>
  <c r="T680"/>
  <c r="T704"/>
  <c r="T576"/>
  <c r="T580"/>
  <c r="T524"/>
  <c r="U396"/>
  <c r="T767"/>
  <c r="T796"/>
  <c r="U444"/>
  <c r="O943"/>
  <c r="K911"/>
  <c r="O911"/>
  <c r="K943"/>
  <c r="M943"/>
  <c r="I943"/>
  <c r="Q943"/>
  <c r="M915"/>
  <c r="O947"/>
  <c r="T215"/>
  <c r="U372"/>
  <c r="U404"/>
  <c r="U420"/>
  <c r="U460"/>
  <c r="T495"/>
  <c r="M582"/>
  <c r="O760"/>
  <c r="S733"/>
  <c r="S749"/>
  <c r="S765"/>
  <c r="Q753"/>
  <c r="K707"/>
  <c r="T764"/>
  <c r="U468"/>
  <c r="T655"/>
  <c r="T695"/>
  <c r="M566"/>
  <c r="U20"/>
  <c r="K785"/>
  <c r="T564"/>
  <c r="T584"/>
  <c r="T636"/>
  <c r="T676"/>
  <c r="T632"/>
  <c r="T672"/>
  <c r="M720"/>
  <c r="T788"/>
  <c r="U388"/>
  <c r="U436"/>
  <c r="U452"/>
  <c r="T568"/>
  <c r="U380"/>
  <c r="U412"/>
  <c r="U428"/>
  <c r="T528"/>
  <c r="T544"/>
  <c r="T540"/>
  <c r="T588"/>
  <c r="T8"/>
  <c r="M514"/>
  <c r="K439"/>
  <c r="S455"/>
  <c r="S463"/>
  <c r="S471"/>
  <c r="S449"/>
  <c r="Q461"/>
  <c r="Q477"/>
  <c r="S489"/>
  <c r="Q493"/>
  <c r="S505"/>
  <c r="Q509"/>
  <c r="S513"/>
  <c r="Q525"/>
  <c r="Q541"/>
  <c r="Q549"/>
  <c r="Q573"/>
  <c r="K577"/>
  <c r="Q597"/>
  <c r="K601"/>
  <c r="Q629"/>
  <c r="Q661"/>
  <c r="K665"/>
  <c r="K673"/>
  <c r="K721"/>
  <c r="K761"/>
  <c r="Q606"/>
  <c r="T535"/>
  <c r="T591"/>
  <c r="T631"/>
  <c r="T608"/>
  <c r="T620"/>
  <c r="T628"/>
  <c r="T640"/>
  <c r="T644"/>
  <c r="T664"/>
  <c r="T668"/>
  <c r="T688"/>
  <c r="T692"/>
  <c r="T696"/>
  <c r="T700"/>
  <c r="T708"/>
  <c r="T716"/>
  <c r="T740"/>
  <c r="T748"/>
  <c r="T756"/>
  <c r="T780"/>
  <c r="Q85"/>
  <c r="U85" s="1"/>
  <c r="O4"/>
  <c r="N2003"/>
  <c r="O819"/>
  <c r="T548"/>
  <c r="T408"/>
  <c r="O1019"/>
  <c r="I1019"/>
  <c r="T7"/>
  <c r="M891"/>
  <c r="M1019"/>
  <c r="K1019"/>
  <c r="L2003"/>
  <c r="O12"/>
  <c r="U12" s="1"/>
  <c r="T12"/>
  <c r="K745"/>
  <c r="K777"/>
  <c r="Q781"/>
  <c r="S781"/>
  <c r="K789"/>
  <c r="S799"/>
  <c r="Q799"/>
  <c r="O534"/>
  <c r="Q542"/>
  <c r="O542"/>
  <c r="O550"/>
  <c r="Q566"/>
  <c r="O566"/>
  <c r="O582"/>
  <c r="O594"/>
  <c r="Q602"/>
  <c r="O602"/>
  <c r="Q610"/>
  <c r="Q618"/>
  <c r="Q622"/>
  <c r="Q626"/>
  <c r="Q630"/>
  <c r="Q634"/>
  <c r="Q638"/>
  <c r="Q642"/>
  <c r="O646"/>
  <c r="O650"/>
  <c r="O654"/>
  <c r="O658"/>
  <c r="O662"/>
  <c r="O666"/>
  <c r="O670"/>
  <c r="O674"/>
  <c r="O678"/>
  <c r="O682"/>
  <c r="O686"/>
  <c r="O690"/>
  <c r="O706"/>
  <c r="S712"/>
  <c r="K712"/>
  <c r="S720"/>
  <c r="K720"/>
  <c r="S728"/>
  <c r="K728"/>
  <c r="S752"/>
  <c r="K752"/>
  <c r="Q776"/>
  <c r="K800"/>
  <c r="S975"/>
  <c r="Q975"/>
  <c r="S1019"/>
  <c r="Q1019"/>
  <c r="M975"/>
  <c r="I891"/>
  <c r="K975"/>
  <c r="P2003"/>
  <c r="M558"/>
  <c r="M574"/>
  <c r="M590"/>
  <c r="M598"/>
  <c r="K606"/>
  <c r="S614"/>
  <c r="S622"/>
  <c r="S630"/>
  <c r="S638"/>
  <c r="S646"/>
  <c r="S654"/>
  <c r="S662"/>
  <c r="S670"/>
  <c r="S678"/>
  <c r="K686"/>
  <c r="S694"/>
  <c r="S702"/>
  <c r="O712"/>
  <c r="O728"/>
  <c r="O744"/>
  <c r="Q760"/>
  <c r="Q784"/>
  <c r="O792"/>
  <c r="S729"/>
  <c r="K737"/>
  <c r="S745"/>
  <c r="K753"/>
  <c r="S761"/>
  <c r="K769"/>
  <c r="S777"/>
  <c r="Q793"/>
  <c r="O622"/>
  <c r="O630"/>
  <c r="O638"/>
  <c r="K793"/>
  <c r="Q598"/>
  <c r="M712"/>
  <c r="M728"/>
  <c r="S776"/>
  <c r="M823"/>
  <c r="M871"/>
  <c r="T405"/>
  <c r="I19"/>
  <c r="I21"/>
  <c r="I25"/>
  <c r="I877"/>
  <c r="I1572"/>
  <c r="I1576"/>
  <c r="I1580"/>
  <c r="I1584"/>
  <c r="I1588"/>
  <c r="I1592"/>
  <c r="I1596"/>
  <c r="I1600"/>
  <c r="I1604"/>
  <c r="I1608"/>
  <c r="I1612"/>
  <c r="I1616"/>
  <c r="I1620"/>
  <c r="I1624"/>
  <c r="I1628"/>
  <c r="I1632"/>
  <c r="I1636"/>
  <c r="I1640"/>
  <c r="I1644"/>
  <c r="I1648"/>
  <c r="I1652"/>
  <c r="I1656"/>
  <c r="I1660"/>
  <c r="I1664"/>
  <c r="I1668"/>
  <c r="I1672"/>
  <c r="I1676"/>
  <c r="I1680"/>
  <c r="I1684"/>
  <c r="I1688"/>
  <c r="I1692"/>
  <c r="I1696"/>
  <c r="I1700"/>
  <c r="I1704"/>
  <c r="I1708"/>
  <c r="I1712"/>
  <c r="I1716"/>
  <c r="I1720"/>
  <c r="I1724"/>
  <c r="I1728"/>
  <c r="I1732"/>
  <c r="I1736"/>
  <c r="I1740"/>
  <c r="I862"/>
  <c r="I866"/>
  <c r="I870"/>
  <c r="I874"/>
  <c r="I878"/>
  <c r="I882"/>
  <c r="I886"/>
  <c r="I890"/>
  <c r="I894"/>
  <c r="I898"/>
  <c r="I902"/>
  <c r="I906"/>
  <c r="I910"/>
  <c r="I914"/>
  <c r="I918"/>
  <c r="I922"/>
  <c r="I926"/>
  <c r="I930"/>
  <c r="I934"/>
  <c r="I938"/>
  <c r="I942"/>
  <c r="I946"/>
  <c r="I950"/>
  <c r="I954"/>
  <c r="I958"/>
  <c r="I962"/>
  <c r="I966"/>
  <c r="I970"/>
  <c r="I974"/>
  <c r="I978"/>
  <c r="I982"/>
  <c r="I986"/>
  <c r="I990"/>
  <c r="I994"/>
  <c r="I998"/>
  <c r="I1002"/>
  <c r="I1006"/>
  <c r="I1010"/>
  <c r="I1014"/>
  <c r="I1018"/>
  <c r="I1182"/>
  <c r="I1186"/>
  <c r="I1190"/>
  <c r="I1194"/>
  <c r="I1198"/>
  <c r="I1202"/>
  <c r="I1206"/>
  <c r="I1210"/>
  <c r="I1214"/>
  <c r="I1218"/>
  <c r="I1222"/>
  <c r="I1226"/>
  <c r="I1230"/>
  <c r="I1234"/>
  <c r="I1238"/>
  <c r="I1242"/>
  <c r="I1246"/>
  <c r="I1250"/>
  <c r="I1254"/>
  <c r="I1258"/>
  <c r="I1262"/>
  <c r="I1266"/>
  <c r="I1270"/>
  <c r="I1274"/>
  <c r="I1278"/>
  <c r="I1282"/>
  <c r="I1286"/>
  <c r="I1290"/>
  <c r="I1294"/>
  <c r="I1298"/>
  <c r="I1302"/>
  <c r="I1306"/>
  <c r="I1310"/>
  <c r="I1314"/>
  <c r="I1318"/>
  <c r="I1322"/>
  <c r="I1326"/>
  <c r="I1330"/>
  <c r="I1334"/>
  <c r="I1338"/>
  <c r="I1342"/>
  <c r="I1346"/>
  <c r="I1350"/>
  <c r="I1354"/>
  <c r="I1358"/>
  <c r="I1362"/>
  <c r="I1366"/>
  <c r="I1370"/>
  <c r="I1374"/>
  <c r="I1378"/>
  <c r="I1382"/>
  <c r="I1386"/>
  <c r="I1390"/>
  <c r="I1410"/>
  <c r="I1414"/>
  <c r="I1418"/>
  <c r="I1422"/>
  <c r="I1426"/>
  <c r="I1430"/>
  <c r="I1434"/>
  <c r="I1438"/>
  <c r="I1442"/>
  <c r="I1446"/>
  <c r="I1450"/>
  <c r="I1454"/>
  <c r="I1458"/>
  <c r="I1462"/>
  <c r="I1466"/>
  <c r="I1744"/>
  <c r="I1748"/>
  <c r="I1752"/>
  <c r="I1756"/>
  <c r="I1760"/>
  <c r="I1764"/>
  <c r="I1768"/>
  <c r="I1772"/>
  <c r="I1776"/>
  <c r="I1780"/>
  <c r="I1784"/>
  <c r="I1788"/>
  <c r="I1792"/>
  <c r="I1796"/>
  <c r="I1800"/>
  <c r="I1804"/>
  <c r="I1808"/>
  <c r="I1812"/>
  <c r="J2003"/>
  <c r="U488"/>
  <c r="U128"/>
  <c r="U144"/>
  <c r="U368"/>
  <c r="U384"/>
  <c r="U432"/>
  <c r="T73"/>
  <c r="T89"/>
  <c r="M4"/>
  <c r="R2003"/>
  <c r="U500"/>
  <c r="U508"/>
  <c r="U516"/>
  <c r="U472"/>
  <c r="U504"/>
  <c r="T424"/>
  <c r="T1113"/>
  <c r="T81"/>
  <c r="T926"/>
  <c r="S4"/>
  <c r="U73"/>
  <c r="U89"/>
  <c r="U120"/>
  <c r="U136"/>
  <c r="U152"/>
  <c r="U376"/>
  <c r="U392"/>
  <c r="U416"/>
  <c r="U496"/>
  <c r="U512"/>
  <c r="U59"/>
  <c r="T199"/>
  <c r="T223"/>
  <c r="T231"/>
  <c r="T456"/>
  <c r="T504"/>
  <c r="T512"/>
  <c r="T243"/>
  <c r="T251"/>
  <c r="T259"/>
  <c r="T275"/>
  <c r="T283"/>
  <c r="T291"/>
  <c r="T307"/>
  <c r="T803"/>
  <c r="T819"/>
  <c r="T847"/>
  <c r="T875"/>
  <c r="T879"/>
  <c r="T887"/>
  <c r="T891"/>
  <c r="T895"/>
  <c r="T911"/>
  <c r="T927"/>
  <c r="T959"/>
  <c r="T979"/>
  <c r="T1007"/>
  <c r="T1023"/>
  <c r="T1039"/>
  <c r="T1043"/>
  <c r="T1055"/>
  <c r="T1059"/>
  <c r="T1067"/>
  <c r="T1071"/>
  <c r="T1083"/>
  <c r="T1087"/>
  <c r="T1103"/>
  <c r="T1107"/>
  <c r="T1147"/>
  <c r="T1151"/>
  <c r="T1155"/>
  <c r="T392"/>
  <c r="T440"/>
  <c r="T1117"/>
  <c r="T1121"/>
  <c r="T1125"/>
  <c r="T1129"/>
  <c r="T1137"/>
  <c r="T1153"/>
  <c r="T152"/>
  <c r="U480"/>
  <c r="T376"/>
  <c r="T472"/>
  <c r="T480"/>
  <c r="T488"/>
  <c r="T809"/>
  <c r="T813"/>
  <c r="T825"/>
  <c r="T829"/>
  <c r="T853"/>
  <c r="T857"/>
  <c r="T869"/>
  <c r="T905"/>
  <c r="T933"/>
  <c r="T953"/>
  <c r="T989"/>
  <c r="T993"/>
  <c r="T1009"/>
  <c r="T1029"/>
  <c r="T1033"/>
  <c r="T1041"/>
  <c r="T1045"/>
  <c r="T1049"/>
  <c r="T1061"/>
  <c r="T1065"/>
  <c r="T1093"/>
  <c r="T1097"/>
  <c r="T1105"/>
  <c r="U215"/>
  <c r="U424"/>
  <c r="U456"/>
  <c r="K243"/>
  <c r="U243" s="1"/>
  <c r="K251"/>
  <c r="U251" s="1"/>
  <c r="T203"/>
  <c r="T227"/>
  <c r="T120"/>
  <c r="T496"/>
  <c r="T841"/>
  <c r="T861"/>
  <c r="T973"/>
  <c r="T997"/>
  <c r="T1089"/>
  <c r="U199"/>
  <c r="U231"/>
  <c r="U408"/>
  <c r="U440"/>
  <c r="T1290"/>
  <c r="U207"/>
  <c r="U223"/>
  <c r="U448"/>
  <c r="T128"/>
  <c r="T835"/>
  <c r="T975"/>
  <c r="T1019"/>
  <c r="T1035"/>
  <c r="T1075"/>
  <c r="T1099"/>
  <c r="T1111"/>
  <c r="T1123"/>
  <c r="T211"/>
  <c r="T207"/>
  <c r="T136"/>
  <c r="T1620"/>
  <c r="T1740"/>
  <c r="K219"/>
  <c r="U219" s="1"/>
  <c r="T219"/>
  <c r="T400"/>
  <c r="Q400"/>
  <c r="U400" s="1"/>
  <c r="Q464"/>
  <c r="U464" s="1"/>
  <c r="T464"/>
  <c r="I1958"/>
  <c r="I1962"/>
  <c r="I1966"/>
  <c r="I1970"/>
  <c r="I1974"/>
  <c r="I1978"/>
  <c r="I1982"/>
  <c r="I1986"/>
  <c r="I1990"/>
  <c r="I1994"/>
  <c r="I1998"/>
  <c r="I2002"/>
  <c r="T368"/>
  <c r="T432"/>
  <c r="T112"/>
  <c r="T144"/>
  <c r="U112"/>
  <c r="T1270"/>
  <c r="T1784"/>
  <c r="T1358"/>
  <c r="K875"/>
  <c r="T28"/>
  <c r="T384"/>
  <c r="T416"/>
  <c r="T448"/>
  <c r="T124"/>
  <c r="M124"/>
  <c r="U124" s="1"/>
  <c r="T140"/>
  <c r="M140"/>
  <c r="U140" s="1"/>
  <c r="U283"/>
  <c r="T22"/>
  <c r="T20"/>
  <c r="T372"/>
  <c r="T412"/>
  <c r="T428"/>
  <c r="T444"/>
  <c r="T460"/>
  <c r="T85"/>
  <c r="T267"/>
  <c r="T299"/>
  <c r="T396"/>
  <c r="O77"/>
  <c r="U77" s="1"/>
  <c r="T77"/>
  <c r="K239"/>
  <c r="U239" s="1"/>
  <c r="T239"/>
  <c r="K247"/>
  <c r="U247" s="1"/>
  <c r="T247"/>
  <c r="K255"/>
  <c r="U255" s="1"/>
  <c r="T255"/>
  <c r="K263"/>
  <c r="U263" s="1"/>
  <c r="T263"/>
  <c r="K271"/>
  <c r="U271" s="1"/>
  <c r="T271"/>
  <c r="T279"/>
  <c r="K279"/>
  <c r="U279" s="1"/>
  <c r="K287"/>
  <c r="U287" s="1"/>
  <c r="T287"/>
  <c r="T295"/>
  <c r="K295"/>
  <c r="U295" s="1"/>
  <c r="K303"/>
  <c r="U303" s="1"/>
  <c r="T303"/>
  <c r="K116"/>
  <c r="U116" s="1"/>
  <c r="T116"/>
  <c r="K132"/>
  <c r="U132" s="1"/>
  <c r="T132"/>
  <c r="K148"/>
  <c r="U148" s="1"/>
  <c r="T148"/>
  <c r="K16"/>
  <c r="U16" s="1"/>
  <c r="T16"/>
  <c r="T24"/>
  <c r="K24"/>
  <c r="U24" s="1"/>
  <c r="K32"/>
  <c r="T32"/>
  <c r="U32"/>
  <c r="U267"/>
  <c r="U299"/>
  <c r="U28"/>
  <c r="U8"/>
  <c r="U259"/>
  <c r="U275"/>
  <c r="U291"/>
  <c r="U307"/>
  <c r="I27"/>
  <c r="I35"/>
  <c r="I39"/>
  <c r="I47"/>
  <c r="I51"/>
  <c r="I93"/>
  <c r="I97"/>
  <c r="I101"/>
  <c r="I105"/>
  <c r="I109"/>
  <c r="I113"/>
  <c r="I117"/>
  <c r="I121"/>
  <c r="I129"/>
  <c r="I133"/>
  <c r="I137"/>
  <c r="I141"/>
  <c r="I145"/>
  <c r="I149"/>
  <c r="I153"/>
  <c r="I165"/>
  <c r="I169"/>
  <c r="I173"/>
  <c r="I177"/>
  <c r="I181"/>
  <c r="I185"/>
  <c r="I311"/>
  <c r="I315"/>
  <c r="I319"/>
  <c r="I323"/>
  <c r="I327"/>
  <c r="I331"/>
  <c r="I335"/>
  <c r="I339"/>
  <c r="I343"/>
  <c r="I347"/>
  <c r="I351"/>
  <c r="I355"/>
  <c r="I359"/>
  <c r="I363"/>
  <c r="I383"/>
  <c r="I391"/>
  <c r="I399"/>
  <c r="I415"/>
  <c r="I423"/>
  <c r="I431"/>
  <c r="I36"/>
  <c r="I40"/>
  <c r="I44"/>
  <c r="I48"/>
  <c r="I52"/>
  <c r="I56"/>
  <c r="I60"/>
  <c r="I64"/>
  <c r="I104"/>
  <c r="I160"/>
  <c r="I164"/>
  <c r="I168"/>
  <c r="I172"/>
  <c r="I176"/>
  <c r="I180"/>
  <c r="I184"/>
  <c r="I188"/>
  <c r="I192"/>
  <c r="I196"/>
  <c r="I204"/>
  <c r="I208"/>
  <c r="I212"/>
  <c r="I216"/>
  <c r="I224"/>
  <c r="I228"/>
  <c r="I236"/>
  <c r="I240"/>
  <c r="I244"/>
  <c r="I248"/>
  <c r="I252"/>
  <c r="I264"/>
  <c r="I268"/>
  <c r="I272"/>
  <c r="I276"/>
  <c r="I280"/>
  <c r="I284"/>
  <c r="I296"/>
  <c r="I300"/>
  <c r="I304"/>
  <c r="I308"/>
  <c r="I312"/>
  <c r="I316"/>
  <c r="I320"/>
  <c r="I328"/>
  <c r="I332"/>
  <c r="I336"/>
  <c r="I340"/>
  <c r="I344"/>
  <c r="I348"/>
  <c r="I352"/>
  <c r="I360"/>
  <c r="I364"/>
  <c r="I443"/>
  <c r="I447"/>
  <c r="I455"/>
  <c r="I459"/>
  <c r="I463"/>
  <c r="I29"/>
  <c r="I33"/>
  <c r="I41"/>
  <c r="I45"/>
  <c r="I49"/>
  <c r="I53"/>
  <c r="I63"/>
  <c r="I67"/>
  <c r="I111"/>
  <c r="I115"/>
  <c r="I123"/>
  <c r="I139"/>
  <c r="I147"/>
  <c r="I163"/>
  <c r="I179"/>
  <c r="I195"/>
  <c r="I369"/>
  <c r="T69"/>
  <c r="T404"/>
  <c r="T420"/>
  <c r="T436"/>
  <c r="T452"/>
  <c r="T468"/>
  <c r="T532"/>
  <c r="T572"/>
  <c r="T388"/>
  <c r="T380"/>
  <c r="T1298"/>
  <c r="T1422"/>
  <c r="T1812"/>
  <c r="T886"/>
  <c r="T1214"/>
  <c r="T1426"/>
  <c r="T1696"/>
  <c r="T29"/>
  <c r="T19"/>
  <c r="K558"/>
  <c r="K566"/>
  <c r="K574"/>
  <c r="K582"/>
  <c r="K590"/>
  <c r="S594"/>
  <c r="K598"/>
  <c r="M606"/>
  <c r="Q720"/>
  <c r="K748"/>
  <c r="Q768"/>
  <c r="O768"/>
  <c r="O776"/>
  <c r="K780"/>
  <c r="Q800"/>
  <c r="O800"/>
  <c r="O9"/>
  <c r="Q729"/>
  <c r="Q745"/>
  <c r="Q749"/>
  <c r="Q761"/>
  <c r="Q777"/>
  <c r="S793"/>
  <c r="K799"/>
  <c r="Q526"/>
  <c r="Q534"/>
  <c r="Q550"/>
  <c r="Q558"/>
  <c r="Q574"/>
  <c r="Q590"/>
  <c r="Q594"/>
  <c r="Q614"/>
  <c r="Q646"/>
  <c r="Q650"/>
  <c r="Q654"/>
  <c r="Q658"/>
  <c r="Q662"/>
  <c r="Q666"/>
  <c r="Q670"/>
  <c r="Q674"/>
  <c r="Q678"/>
  <c r="Q682"/>
  <c r="Q686"/>
  <c r="Q690"/>
  <c r="K729"/>
  <c r="S737"/>
  <c r="K719"/>
  <c r="Q706"/>
  <c r="M760"/>
  <c r="K760"/>
  <c r="M776"/>
  <c r="K776"/>
  <c r="M800"/>
  <c r="I733"/>
  <c r="I745"/>
  <c r="I749"/>
  <c r="I753"/>
  <c r="I765"/>
  <c r="I793"/>
  <c r="I598"/>
  <c r="I602"/>
  <c r="I618"/>
  <c r="I626"/>
  <c r="I630"/>
  <c r="I642"/>
  <c r="I646"/>
  <c r="I650"/>
  <c r="I662"/>
  <c r="I678"/>
  <c r="I682"/>
  <c r="I694"/>
  <c r="I698"/>
  <c r="I720"/>
  <c r="I736"/>
  <c r="I768"/>
  <c r="I784"/>
  <c r="I800"/>
  <c r="T986"/>
  <c r="T1218"/>
  <c r="T1362"/>
  <c r="T1334"/>
  <c r="T1434"/>
  <c r="T1748"/>
  <c r="T1688"/>
  <c r="T914"/>
  <c r="T1014"/>
  <c r="T1354"/>
  <c r="T1294"/>
  <c r="T1430"/>
  <c r="T1612"/>
  <c r="T1804"/>
  <c r="T1776"/>
  <c r="T369"/>
  <c r="M9"/>
  <c r="K587"/>
  <c r="T4"/>
  <c r="T40"/>
  <c r="T922"/>
  <c r="T862"/>
  <c r="T990"/>
  <c r="T1266"/>
  <c r="T1330"/>
  <c r="T1206"/>
  <c r="T1302"/>
  <c r="T1366"/>
  <c r="T1454"/>
  <c r="T1466"/>
  <c r="T1684"/>
  <c r="T1780"/>
  <c r="T1624"/>
  <c r="T1752"/>
  <c r="T323"/>
  <c r="T978"/>
  <c r="T950"/>
  <c r="T1242"/>
  <c r="T1322"/>
  <c r="T1386"/>
  <c r="T1262"/>
  <c r="T1326"/>
  <c r="T1390"/>
  <c r="T1462"/>
  <c r="T1458"/>
  <c r="T1676"/>
  <c r="T1772"/>
  <c r="T1632"/>
  <c r="T1744"/>
  <c r="T1808"/>
  <c r="T25"/>
  <c r="T662"/>
  <c r="O875"/>
  <c r="I757"/>
  <c r="S586"/>
  <c r="S643"/>
  <c r="Q651"/>
  <c r="T351"/>
  <c r="T890"/>
  <c r="T954"/>
  <c r="T1018"/>
  <c r="T894"/>
  <c r="T958"/>
  <c r="T1186"/>
  <c r="T1250"/>
  <c r="T1282"/>
  <c r="T1314"/>
  <c r="T1346"/>
  <c r="T1378"/>
  <c r="T1238"/>
  <c r="T1286"/>
  <c r="T1318"/>
  <c r="T1350"/>
  <c r="T1382"/>
  <c r="T1438"/>
  <c r="T1418"/>
  <c r="T1450"/>
  <c r="T1588"/>
  <c r="T1652"/>
  <c r="T1716"/>
  <c r="T1764"/>
  <c r="T1796"/>
  <c r="T1592"/>
  <c r="T1656"/>
  <c r="T1720"/>
  <c r="T1768"/>
  <c r="T1800"/>
  <c r="T882"/>
  <c r="T946"/>
  <c r="T1010"/>
  <c r="T918"/>
  <c r="T982"/>
  <c r="T1210"/>
  <c r="T1274"/>
  <c r="T1306"/>
  <c r="T1338"/>
  <c r="T1370"/>
  <c r="T1182"/>
  <c r="T1246"/>
  <c r="T1278"/>
  <c r="T1310"/>
  <c r="T1342"/>
  <c r="T1374"/>
  <c r="T1414"/>
  <c r="T1446"/>
  <c r="T1410"/>
  <c r="T1442"/>
  <c r="T1580"/>
  <c r="T1644"/>
  <c r="T1708"/>
  <c r="T1756"/>
  <c r="T1788"/>
  <c r="T1600"/>
  <c r="T1664"/>
  <c r="T1728"/>
  <c r="T1760"/>
  <c r="T1792"/>
  <c r="T129"/>
  <c r="T173"/>
  <c r="T53"/>
  <c r="T646"/>
  <c r="T630"/>
  <c r="O891"/>
  <c r="K891"/>
  <c r="M875"/>
  <c r="I875"/>
  <c r="S680"/>
  <c r="S611"/>
  <c r="K675"/>
  <c r="S515"/>
  <c r="S559"/>
  <c r="Q619"/>
  <c r="S875"/>
  <c r="S891"/>
  <c r="T21"/>
  <c r="I11"/>
  <c r="S475"/>
  <c r="Q475"/>
  <c r="Q483"/>
  <c r="S483"/>
  <c r="S491"/>
  <c r="Q491"/>
  <c r="Q499"/>
  <c r="S499"/>
  <c r="Q507"/>
  <c r="K507"/>
  <c r="Q523"/>
  <c r="K523"/>
  <c r="K531"/>
  <c r="Q551"/>
  <c r="S551"/>
  <c r="Q567"/>
  <c r="K567"/>
  <c r="Q583"/>
  <c r="S583"/>
  <c r="S595"/>
  <c r="Q595"/>
  <c r="K607"/>
  <c r="K615"/>
  <c r="K623"/>
  <c r="K639"/>
  <c r="K655"/>
  <c r="Q671"/>
  <c r="S671"/>
  <c r="K671"/>
  <c r="S687"/>
  <c r="S703"/>
  <c r="S711"/>
  <c r="S727"/>
  <c r="K727"/>
  <c r="S739"/>
  <c r="K739"/>
  <c r="K771"/>
  <c r="S771"/>
  <c r="I797"/>
  <c r="T797"/>
  <c r="I15"/>
  <c r="T15"/>
  <c r="I23"/>
  <c r="T23"/>
  <c r="I801"/>
  <c r="T801"/>
  <c r="I807"/>
  <c r="T807"/>
  <c r="I815"/>
  <c r="T815"/>
  <c r="I821"/>
  <c r="T821"/>
  <c r="I827"/>
  <c r="T827"/>
  <c r="I831"/>
  <c r="T831"/>
  <c r="I837"/>
  <c r="T837"/>
  <c r="I843"/>
  <c r="T843"/>
  <c r="I849"/>
  <c r="T849"/>
  <c r="I855"/>
  <c r="T855"/>
  <c r="I863"/>
  <c r="T863"/>
  <c r="I867"/>
  <c r="T867"/>
  <c r="I873"/>
  <c r="T873"/>
  <c r="I881"/>
  <c r="T881"/>
  <c r="I885"/>
  <c r="T885"/>
  <c r="I893"/>
  <c r="T893"/>
  <c r="I899"/>
  <c r="T899"/>
  <c r="I903"/>
  <c r="T903"/>
  <c r="I909"/>
  <c r="T909"/>
  <c r="I915"/>
  <c r="T915"/>
  <c r="I919"/>
  <c r="T919"/>
  <c r="I925"/>
  <c r="T925"/>
  <c r="I931"/>
  <c r="T931"/>
  <c r="I937"/>
  <c r="T937"/>
  <c r="I941"/>
  <c r="T941"/>
  <c r="I947"/>
  <c r="T947"/>
  <c r="I951"/>
  <c r="T951"/>
  <c r="I957"/>
  <c r="T957"/>
  <c r="I963"/>
  <c r="T963"/>
  <c r="I967"/>
  <c r="T967"/>
  <c r="I977"/>
  <c r="T977"/>
  <c r="T985"/>
  <c r="I985"/>
  <c r="I991"/>
  <c r="T991"/>
  <c r="I999"/>
  <c r="T999"/>
  <c r="I1005"/>
  <c r="T1005"/>
  <c r="I1021"/>
  <c r="T1021"/>
  <c r="I1031"/>
  <c r="T1031"/>
  <c r="I1063"/>
  <c r="T1063"/>
  <c r="I1095"/>
  <c r="T1095"/>
  <c r="T1119"/>
  <c r="I1119"/>
  <c r="I1143"/>
  <c r="T1143"/>
  <c r="I1159"/>
  <c r="T1159"/>
  <c r="I1037"/>
  <c r="T1037"/>
  <c r="I1053"/>
  <c r="T1053"/>
  <c r="I1069"/>
  <c r="T1069"/>
  <c r="I1073"/>
  <c r="T1073"/>
  <c r="I1085"/>
  <c r="T1085"/>
  <c r="I1101"/>
  <c r="T1101"/>
  <c r="I1109"/>
  <c r="T1109"/>
  <c r="I1133"/>
  <c r="T1133"/>
  <c r="I1149"/>
  <c r="T1149"/>
  <c r="I1157"/>
  <c r="T1157"/>
  <c r="I1161"/>
  <c r="T1161"/>
  <c r="I1165"/>
  <c r="T1165"/>
  <c r="I1169"/>
  <c r="T1169"/>
  <c r="I1173"/>
  <c r="T1173"/>
  <c r="T1177"/>
  <c r="I1177"/>
  <c r="I1181"/>
  <c r="T1181"/>
  <c r="I1185"/>
  <c r="T1185"/>
  <c r="I1189"/>
  <c r="T1189"/>
  <c r="T1193"/>
  <c r="I1193"/>
  <c r="I1197"/>
  <c r="T1197"/>
  <c r="I1201"/>
  <c r="T1201"/>
  <c r="I1205"/>
  <c r="T1205"/>
  <c r="I1209"/>
  <c r="T1209"/>
  <c r="I1213"/>
  <c r="T1213"/>
  <c r="I1217"/>
  <c r="T1217"/>
  <c r="I1221"/>
  <c r="T1221"/>
  <c r="I1225"/>
  <c r="T1225"/>
  <c r="T1233"/>
  <c r="I1233"/>
  <c r="I1237"/>
  <c r="T1237"/>
  <c r="I804"/>
  <c r="T804"/>
  <c r="I808"/>
  <c r="T808"/>
  <c r="I812"/>
  <c r="T812"/>
  <c r="I816"/>
  <c r="T816"/>
  <c r="I820"/>
  <c r="T820"/>
  <c r="I824"/>
  <c r="T824"/>
  <c r="I828"/>
  <c r="T828"/>
  <c r="I832"/>
  <c r="T832"/>
  <c r="I836"/>
  <c r="T836"/>
  <c r="I840"/>
  <c r="T840"/>
  <c r="I844"/>
  <c r="T844"/>
  <c r="I848"/>
  <c r="T848"/>
  <c r="I852"/>
  <c r="T852"/>
  <c r="I856"/>
  <c r="T856"/>
  <c r="I860"/>
  <c r="T860"/>
  <c r="I864"/>
  <c r="T864"/>
  <c r="I868"/>
  <c r="T868"/>
  <c r="I872"/>
  <c r="T872"/>
  <c r="I876"/>
  <c r="T876"/>
  <c r="I880"/>
  <c r="T880"/>
  <c r="I884"/>
  <c r="T884"/>
  <c r="I888"/>
  <c r="T888"/>
  <c r="I892"/>
  <c r="T892"/>
  <c r="I896"/>
  <c r="T896"/>
  <c r="I900"/>
  <c r="T900"/>
  <c r="I904"/>
  <c r="T904"/>
  <c r="I908"/>
  <c r="T908"/>
  <c r="I912"/>
  <c r="T912"/>
  <c r="I916"/>
  <c r="T916"/>
  <c r="I920"/>
  <c r="T920"/>
  <c r="I924"/>
  <c r="T924"/>
  <c r="I928"/>
  <c r="T928"/>
  <c r="I932"/>
  <c r="T932"/>
  <c r="I936"/>
  <c r="T936"/>
  <c r="I940"/>
  <c r="T940"/>
  <c r="I944"/>
  <c r="T944"/>
  <c r="I948"/>
  <c r="T948"/>
  <c r="I952"/>
  <c r="T952"/>
  <c r="I956"/>
  <c r="T956"/>
  <c r="I960"/>
  <c r="T960"/>
  <c r="I964"/>
  <c r="T964"/>
  <c r="I968"/>
  <c r="T968"/>
  <c r="S487"/>
  <c r="K487"/>
  <c r="S511"/>
  <c r="Q511"/>
  <c r="Q519"/>
  <c r="S519"/>
  <c r="K527"/>
  <c r="Q535"/>
  <c r="S535"/>
  <c r="K543"/>
  <c r="Q547"/>
  <c r="S555"/>
  <c r="Q555"/>
  <c r="Q563"/>
  <c r="S563"/>
  <c r="Q571"/>
  <c r="S571"/>
  <c r="K571"/>
  <c r="Q579"/>
  <c r="Q587"/>
  <c r="S587"/>
  <c r="K591"/>
  <c r="S627"/>
  <c r="Q627"/>
  <c r="K647"/>
  <c r="S659"/>
  <c r="Q659"/>
  <c r="K683"/>
  <c r="Q683"/>
  <c r="Q699"/>
  <c r="K699"/>
  <c r="K715"/>
  <c r="Q715"/>
  <c r="Q723"/>
  <c r="S723"/>
  <c r="K731"/>
  <c r="K735"/>
  <c r="Q735"/>
  <c r="Q743"/>
  <c r="S743"/>
  <c r="S747"/>
  <c r="K747"/>
  <c r="K751"/>
  <c r="Q751"/>
  <c r="Q755"/>
  <c r="S755"/>
  <c r="K759"/>
  <c r="Q763"/>
  <c r="K763"/>
  <c r="S767"/>
  <c r="Q767"/>
  <c r="Q775"/>
  <c r="S779"/>
  <c r="Q779"/>
  <c r="K779"/>
  <c r="Q783"/>
  <c r="S783"/>
  <c r="K787"/>
  <c r="Q787"/>
  <c r="S787"/>
  <c r="Q791"/>
  <c r="S791"/>
  <c r="K795"/>
  <c r="Q795"/>
  <c r="M522"/>
  <c r="K530"/>
  <c r="S530"/>
  <c r="M538"/>
  <c r="K546"/>
  <c r="S546"/>
  <c r="M554"/>
  <c r="Q554"/>
  <c r="S562"/>
  <c r="K562"/>
  <c r="Q570"/>
  <c r="K570"/>
  <c r="O570"/>
  <c r="O578"/>
  <c r="S578"/>
  <c r="M578"/>
  <c r="Q578"/>
  <c r="K578"/>
  <c r="O586"/>
  <c r="M586"/>
  <c r="K586"/>
  <c r="K592"/>
  <c r="O592"/>
  <c r="M592"/>
  <c r="I592"/>
  <c r="M596"/>
  <c r="Q596"/>
  <c r="S596"/>
  <c r="S600"/>
  <c r="O600"/>
  <c r="M600"/>
  <c r="Q600"/>
  <c r="S604"/>
  <c r="O604"/>
  <c r="M604"/>
  <c r="K604"/>
  <c r="M608"/>
  <c r="K608"/>
  <c r="S612"/>
  <c r="M612"/>
  <c r="O612"/>
  <c r="K612"/>
  <c r="M616"/>
  <c r="K616"/>
  <c r="O616"/>
  <c r="Q616"/>
  <c r="S620"/>
  <c r="O620"/>
  <c r="Q620"/>
  <c r="M620"/>
  <c r="K620"/>
  <c r="M624"/>
  <c r="K624"/>
  <c r="O624"/>
  <c r="Q624"/>
  <c r="S628"/>
  <c r="I628"/>
  <c r="M628"/>
  <c r="Q628"/>
  <c r="K628"/>
  <c r="M632"/>
  <c r="K632"/>
  <c r="Q632"/>
  <c r="S636"/>
  <c r="O636"/>
  <c r="M636"/>
  <c r="Q636"/>
  <c r="K636"/>
  <c r="M640"/>
  <c r="K640"/>
  <c r="Q640"/>
  <c r="S644"/>
  <c r="M644"/>
  <c r="Q644"/>
  <c r="K644"/>
  <c r="M648"/>
  <c r="K648"/>
  <c r="O648"/>
  <c r="Q648"/>
  <c r="S652"/>
  <c r="O652"/>
  <c r="Q652"/>
  <c r="M652"/>
  <c r="K652"/>
  <c r="M656"/>
  <c r="K656"/>
  <c r="O656"/>
  <c r="Q656"/>
  <c r="S660"/>
  <c r="O660"/>
  <c r="Q660"/>
  <c r="M660"/>
  <c r="K660"/>
  <c r="M664"/>
  <c r="K664"/>
  <c r="I664"/>
  <c r="O664"/>
  <c r="S668"/>
  <c r="M668"/>
  <c r="O668"/>
  <c r="K668"/>
  <c r="K672"/>
  <c r="M672"/>
  <c r="O672"/>
  <c r="Q672"/>
  <c r="O676"/>
  <c r="Q676"/>
  <c r="M676"/>
  <c r="S676"/>
  <c r="K676"/>
  <c r="K680"/>
  <c r="M680"/>
  <c r="I680"/>
  <c r="Q680"/>
  <c r="M684"/>
  <c r="Q684"/>
  <c r="K684"/>
  <c r="M688"/>
  <c r="K688"/>
  <c r="Q688"/>
  <c r="S692"/>
  <c r="O692"/>
  <c r="Q692"/>
  <c r="M692"/>
  <c r="K692"/>
  <c r="M696"/>
  <c r="O696"/>
  <c r="Q696"/>
  <c r="K696"/>
  <c r="S700"/>
  <c r="O700"/>
  <c r="Q700"/>
  <c r="M700"/>
  <c r="K700"/>
  <c r="M704"/>
  <c r="O704"/>
  <c r="Q704"/>
  <c r="K704"/>
  <c r="O708"/>
  <c r="Q708"/>
  <c r="S708"/>
  <c r="O716"/>
  <c r="Q716"/>
  <c r="M716"/>
  <c r="O724"/>
  <c r="Q724"/>
  <c r="S724"/>
  <c r="I724"/>
  <c r="O732"/>
  <c r="Q732"/>
  <c r="M732"/>
  <c r="S740"/>
  <c r="M756"/>
  <c r="O756"/>
  <c r="Q756"/>
  <c r="S756"/>
  <c r="K756"/>
  <c r="I756"/>
  <c r="S764"/>
  <c r="M764"/>
  <c r="O764"/>
  <c r="K764"/>
  <c r="K772"/>
  <c r="S772"/>
  <c r="S780"/>
  <c r="O780"/>
  <c r="M780"/>
  <c r="M788"/>
  <c r="S788"/>
  <c r="K788"/>
  <c r="I788"/>
  <c r="S796"/>
  <c r="M796"/>
  <c r="K796"/>
  <c r="Q803"/>
  <c r="S803"/>
  <c r="I803"/>
  <c r="O803"/>
  <c r="K803"/>
  <c r="Q835"/>
  <c r="S835"/>
  <c r="K835"/>
  <c r="I835"/>
  <c r="M835"/>
  <c r="I13"/>
  <c r="T13"/>
  <c r="I17"/>
  <c r="T17"/>
  <c r="I805"/>
  <c r="T805"/>
  <c r="I811"/>
  <c r="T811"/>
  <c r="I817"/>
  <c r="T817"/>
  <c r="I823"/>
  <c r="T823"/>
  <c r="I833"/>
  <c r="T833"/>
  <c r="I839"/>
  <c r="T839"/>
  <c r="I845"/>
  <c r="T845"/>
  <c r="I851"/>
  <c r="T851"/>
  <c r="I859"/>
  <c r="T859"/>
  <c r="I865"/>
  <c r="T865"/>
  <c r="I871"/>
  <c r="T871"/>
  <c r="I883"/>
  <c r="T883"/>
  <c r="I889"/>
  <c r="T889"/>
  <c r="I897"/>
  <c r="T897"/>
  <c r="I901"/>
  <c r="T901"/>
  <c r="I907"/>
  <c r="T907"/>
  <c r="I913"/>
  <c r="T913"/>
  <c r="I917"/>
  <c r="T917"/>
  <c r="I923"/>
  <c r="T923"/>
  <c r="I929"/>
  <c r="T929"/>
  <c r="I935"/>
  <c r="T935"/>
  <c r="I939"/>
  <c r="T939"/>
  <c r="T945"/>
  <c r="I945"/>
  <c r="I949"/>
  <c r="T949"/>
  <c r="I955"/>
  <c r="T955"/>
  <c r="I961"/>
  <c r="T961"/>
  <c r="I965"/>
  <c r="T965"/>
  <c r="I971"/>
  <c r="T971"/>
  <c r="I983"/>
  <c r="T983"/>
  <c r="I987"/>
  <c r="T987"/>
  <c r="I995"/>
  <c r="T995"/>
  <c r="I1003"/>
  <c r="T1003"/>
  <c r="T1017"/>
  <c r="I1017"/>
  <c r="I1047"/>
  <c r="T1047"/>
  <c r="I1079"/>
  <c r="T1079"/>
  <c r="I1115"/>
  <c r="T1115"/>
  <c r="I1127"/>
  <c r="T1127"/>
  <c r="I785"/>
  <c r="T785"/>
  <c r="T789"/>
  <c r="I789"/>
  <c r="I534"/>
  <c r="T534"/>
  <c r="I666"/>
  <c r="T666"/>
  <c r="I690"/>
  <c r="T690"/>
  <c r="I706"/>
  <c r="T706"/>
  <c r="I752"/>
  <c r="T752"/>
  <c r="M803"/>
  <c r="T877"/>
  <c r="S592"/>
  <c r="S608"/>
  <c r="S624"/>
  <c r="S640"/>
  <c r="S656"/>
  <c r="S672"/>
  <c r="S688"/>
  <c r="S704"/>
  <c r="K732"/>
  <c r="Q731"/>
  <c r="Q747"/>
  <c r="K767"/>
  <c r="K783"/>
  <c r="S522"/>
  <c r="S554"/>
  <c r="M562"/>
  <c r="S570"/>
  <c r="Q612"/>
  <c r="O632"/>
  <c r="O640"/>
  <c r="Q664"/>
  <c r="I672"/>
  <c r="O684"/>
  <c r="S479"/>
  <c r="S495"/>
  <c r="S523"/>
  <c r="K555"/>
  <c r="K579"/>
  <c r="K691"/>
  <c r="S735"/>
  <c r="M530"/>
  <c r="M546"/>
  <c r="Q608"/>
  <c r="Q764"/>
  <c r="K475"/>
  <c r="Q503"/>
  <c r="Q539"/>
  <c r="K575"/>
  <c r="S603"/>
  <c r="S635"/>
  <c r="S667"/>
  <c r="M570"/>
  <c r="I976"/>
  <c r="T976"/>
  <c r="I984"/>
  <c r="T984"/>
  <c r="T992"/>
  <c r="I992"/>
  <c r="I1000"/>
  <c r="T1000"/>
  <c r="I1008"/>
  <c r="T1008"/>
  <c r="I1016"/>
  <c r="T1016"/>
  <c r="I1024"/>
  <c r="T1024"/>
  <c r="I1032"/>
  <c r="T1032"/>
  <c r="I1040"/>
  <c r="T1040"/>
  <c r="I1048"/>
  <c r="T1048"/>
  <c r="I1056"/>
  <c r="T1056"/>
  <c r="I1064"/>
  <c r="T1064"/>
  <c r="I1072"/>
  <c r="T1072"/>
  <c r="I1080"/>
  <c r="T1080"/>
  <c r="I1088"/>
  <c r="T1088"/>
  <c r="I1096"/>
  <c r="T1096"/>
  <c r="I1104"/>
  <c r="T1104"/>
  <c r="I1112"/>
  <c r="T1112"/>
  <c r="I1120"/>
  <c r="T1120"/>
  <c r="I1128"/>
  <c r="T1128"/>
  <c r="I1136"/>
  <c r="T1136"/>
  <c r="I1144"/>
  <c r="T1144"/>
  <c r="I1152"/>
  <c r="T1152"/>
  <c r="I1160"/>
  <c r="T1160"/>
  <c r="I1168"/>
  <c r="T1168"/>
  <c r="I1176"/>
  <c r="T1176"/>
  <c r="I1184"/>
  <c r="T1184"/>
  <c r="I1192"/>
  <c r="T1192"/>
  <c r="I1200"/>
  <c r="T1200"/>
  <c r="I1208"/>
  <c r="T1208"/>
  <c r="I1216"/>
  <c r="T1216"/>
  <c r="T1224"/>
  <c r="I1224"/>
  <c r="I1232"/>
  <c r="T1232"/>
  <c r="I1240"/>
  <c r="T1240"/>
  <c r="I1248"/>
  <c r="T1248"/>
  <c r="I1256"/>
  <c r="T1256"/>
  <c r="I1264"/>
  <c r="T1264"/>
  <c r="I1272"/>
  <c r="T1272"/>
  <c r="I1280"/>
  <c r="T1280"/>
  <c r="I1288"/>
  <c r="T1288"/>
  <c r="I1296"/>
  <c r="T1296"/>
  <c r="I1304"/>
  <c r="T1304"/>
  <c r="I1312"/>
  <c r="T1312"/>
  <c r="I1320"/>
  <c r="T1320"/>
  <c r="T1328"/>
  <c r="I1328"/>
  <c r="I1336"/>
  <c r="T1336"/>
  <c r="T1344"/>
  <c r="I1344"/>
  <c r="I1352"/>
  <c r="T1352"/>
  <c r="I1360"/>
  <c r="T1360"/>
  <c r="I1368"/>
  <c r="T1368"/>
  <c r="I1376"/>
  <c r="T1376"/>
  <c r="I1384"/>
  <c r="T1384"/>
  <c r="I1392"/>
  <c r="T1392"/>
  <c r="I1400"/>
  <c r="T1400"/>
  <c r="I1408"/>
  <c r="T1408"/>
  <c r="I1416"/>
  <c r="T1416"/>
  <c r="I1424"/>
  <c r="T1424"/>
  <c r="I1432"/>
  <c r="T1432"/>
  <c r="I1440"/>
  <c r="T1440"/>
  <c r="I1448"/>
  <c r="T1448"/>
  <c r="I1456"/>
  <c r="T1456"/>
  <c r="I1464"/>
  <c r="T1464"/>
  <c r="I1472"/>
  <c r="T1472"/>
  <c r="I1480"/>
  <c r="T1480"/>
  <c r="I1488"/>
  <c r="T1488"/>
  <c r="I1496"/>
  <c r="T1496"/>
  <c r="I1504"/>
  <c r="T1504"/>
  <c r="I1512"/>
  <c r="T1512"/>
  <c r="I1520"/>
  <c r="T1520"/>
  <c r="I1528"/>
  <c r="T1528"/>
  <c r="I1532"/>
  <c r="T1532"/>
  <c r="I1540"/>
  <c r="T1540"/>
  <c r="I1548"/>
  <c r="T1548"/>
  <c r="I1556"/>
  <c r="T1556"/>
  <c r="I1564"/>
  <c r="T1564"/>
  <c r="I1167"/>
  <c r="T1167"/>
  <c r="I1175"/>
  <c r="T1175"/>
  <c r="I1183"/>
  <c r="T1183"/>
  <c r="I1191"/>
  <c r="T1191"/>
  <c r="I1199"/>
  <c r="T1199"/>
  <c r="I1207"/>
  <c r="T1207"/>
  <c r="I1215"/>
  <c r="T1215"/>
  <c r="I1223"/>
  <c r="T1223"/>
  <c r="I1231"/>
  <c r="T1231"/>
  <c r="I802"/>
  <c r="T802"/>
  <c r="I810"/>
  <c r="T810"/>
  <c r="I818"/>
  <c r="T818"/>
  <c r="I826"/>
  <c r="T826"/>
  <c r="I834"/>
  <c r="T834"/>
  <c r="I842"/>
  <c r="T842"/>
  <c r="I850"/>
  <c r="T850"/>
  <c r="I858"/>
  <c r="T858"/>
  <c r="I1026"/>
  <c r="T1026"/>
  <c r="I1034"/>
  <c r="T1034"/>
  <c r="I1042"/>
  <c r="T1042"/>
  <c r="I1050"/>
  <c r="T1050"/>
  <c r="I1058"/>
  <c r="T1058"/>
  <c r="I1062"/>
  <c r="T1062"/>
  <c r="I1070"/>
  <c r="T1070"/>
  <c r="I1078"/>
  <c r="T1078"/>
  <c r="I1086"/>
  <c r="T1086"/>
  <c r="I1094"/>
  <c r="T1094"/>
  <c r="I1102"/>
  <c r="T1102"/>
  <c r="I1110"/>
  <c r="T1110"/>
  <c r="I1118"/>
  <c r="T1118"/>
  <c r="I1126"/>
  <c r="T1126"/>
  <c r="I1134"/>
  <c r="T1134"/>
  <c r="I1142"/>
  <c r="T1142"/>
  <c r="I1150"/>
  <c r="T1150"/>
  <c r="I1158"/>
  <c r="T1158"/>
  <c r="I1166"/>
  <c r="T1166"/>
  <c r="I1174"/>
  <c r="T1174"/>
  <c r="I1394"/>
  <c r="T1394"/>
  <c r="I1398"/>
  <c r="T1398"/>
  <c r="I1402"/>
  <c r="T1402"/>
  <c r="I1406"/>
  <c r="T1406"/>
  <c r="I1470"/>
  <c r="T1470"/>
  <c r="I1474"/>
  <c r="T1474"/>
  <c r="I1478"/>
  <c r="T1478"/>
  <c r="I1482"/>
  <c r="T1482"/>
  <c r="I1486"/>
  <c r="T1486"/>
  <c r="I1490"/>
  <c r="T1490"/>
  <c r="I1494"/>
  <c r="T1494"/>
  <c r="I1498"/>
  <c r="T1498"/>
  <c r="I1502"/>
  <c r="T1502"/>
  <c r="I1506"/>
  <c r="T1506"/>
  <c r="I1510"/>
  <c r="T1510"/>
  <c r="T1514"/>
  <c r="I1514"/>
  <c r="I1518"/>
  <c r="T1518"/>
  <c r="I1522"/>
  <c r="T1522"/>
  <c r="I1526"/>
  <c r="T1526"/>
  <c r="I1530"/>
  <c r="T1530"/>
  <c r="I1534"/>
  <c r="T1534"/>
  <c r="I1538"/>
  <c r="T1538"/>
  <c r="I1542"/>
  <c r="T1542"/>
  <c r="I1546"/>
  <c r="T1546"/>
  <c r="I1550"/>
  <c r="T1550"/>
  <c r="I1554"/>
  <c r="T1554"/>
  <c r="I1558"/>
  <c r="T1558"/>
  <c r="I1562"/>
  <c r="T1562"/>
  <c r="I1566"/>
  <c r="T1566"/>
  <c r="I1570"/>
  <c r="T1570"/>
  <c r="I1574"/>
  <c r="T1574"/>
  <c r="I1578"/>
  <c r="T1578"/>
  <c r="I1582"/>
  <c r="T1582"/>
  <c r="I1586"/>
  <c r="T1586"/>
  <c r="I1590"/>
  <c r="T1590"/>
  <c r="I1594"/>
  <c r="T1594"/>
  <c r="I1598"/>
  <c r="T1598"/>
  <c r="I1602"/>
  <c r="T1602"/>
  <c r="I1606"/>
  <c r="T1606"/>
  <c r="I1610"/>
  <c r="T1610"/>
  <c r="I1614"/>
  <c r="T1614"/>
  <c r="I1618"/>
  <c r="T1618"/>
  <c r="I1622"/>
  <c r="T1622"/>
  <c r="I1626"/>
  <c r="T1626"/>
  <c r="I1630"/>
  <c r="T1630"/>
  <c r="I1634"/>
  <c r="T1634"/>
  <c r="I1638"/>
  <c r="T1638"/>
  <c r="I1642"/>
  <c r="T1642"/>
  <c r="I1646"/>
  <c r="T1646"/>
  <c r="I1650"/>
  <c r="T1650"/>
  <c r="I1654"/>
  <c r="T1654"/>
  <c r="I1658"/>
  <c r="T1658"/>
  <c r="I1662"/>
  <c r="T1662"/>
  <c r="I1666"/>
  <c r="T1666"/>
  <c r="I1670"/>
  <c r="T1670"/>
  <c r="I1674"/>
  <c r="T1674"/>
  <c r="I1678"/>
  <c r="T1678"/>
  <c r="I1682"/>
  <c r="T1682"/>
  <c r="I1686"/>
  <c r="T1686"/>
  <c r="I1690"/>
  <c r="T1690"/>
  <c r="I1694"/>
  <c r="T1694"/>
  <c r="I1698"/>
  <c r="T1698"/>
  <c r="I1702"/>
  <c r="T1702"/>
  <c r="I1706"/>
  <c r="T1706"/>
  <c r="I1710"/>
  <c r="T1710"/>
  <c r="I1714"/>
  <c r="T1714"/>
  <c r="I1718"/>
  <c r="T1718"/>
  <c r="I1722"/>
  <c r="T1722"/>
  <c r="I1726"/>
  <c r="T1726"/>
  <c r="T1730"/>
  <c r="I1730"/>
  <c r="I1734"/>
  <c r="T1734"/>
  <c r="I1738"/>
  <c r="T1738"/>
  <c r="I1742"/>
  <c r="T1742"/>
  <c r="I1746"/>
  <c r="T1746"/>
  <c r="I1816"/>
  <c r="T1816"/>
  <c r="I1820"/>
  <c r="T1820"/>
  <c r="I1824"/>
  <c r="T1824"/>
  <c r="I1241"/>
  <c r="T1241"/>
  <c r="I1245"/>
  <c r="T1245"/>
  <c r="T1249"/>
  <c r="I1249"/>
  <c r="I1253"/>
  <c r="T1253"/>
  <c r="I1257"/>
  <c r="T1257"/>
  <c r="I1261"/>
  <c r="T1261"/>
  <c r="T1265"/>
  <c r="I1265"/>
  <c r="I1269"/>
  <c r="T1269"/>
  <c r="I1273"/>
  <c r="T1273"/>
  <c r="I1277"/>
  <c r="T1277"/>
  <c r="T1281"/>
  <c r="I1281"/>
  <c r="I1285"/>
  <c r="T1285"/>
  <c r="I1289"/>
  <c r="T1289"/>
  <c r="I1297"/>
  <c r="T1297"/>
  <c r="I1301"/>
  <c r="T1301"/>
  <c r="I1305"/>
  <c r="T1305"/>
  <c r="T1309"/>
  <c r="I1309"/>
  <c r="I1313"/>
  <c r="T1313"/>
  <c r="I1317"/>
  <c r="T1317"/>
  <c r="I1321"/>
  <c r="T1321"/>
  <c r="T1325"/>
  <c r="I1325"/>
  <c r="I1329"/>
  <c r="T1329"/>
  <c r="I1333"/>
  <c r="T1333"/>
  <c r="I1337"/>
  <c r="T1337"/>
  <c r="I1341"/>
  <c r="T1341"/>
  <c r="I1345"/>
  <c r="T1345"/>
  <c r="I1349"/>
  <c r="T1349"/>
  <c r="I1353"/>
  <c r="T1353"/>
  <c r="I1361"/>
  <c r="T1361"/>
  <c r="I1365"/>
  <c r="T1365"/>
  <c r="I1369"/>
  <c r="T1369"/>
  <c r="T1373"/>
  <c r="I1373"/>
  <c r="I1377"/>
  <c r="T1377"/>
  <c r="I1381"/>
  <c r="T1381"/>
  <c r="I1385"/>
  <c r="T1385"/>
  <c r="I1389"/>
  <c r="T1389"/>
  <c r="I1393"/>
  <c r="T1393"/>
  <c r="I1397"/>
  <c r="T1397"/>
  <c r="I1401"/>
  <c r="T1401"/>
  <c r="I1405"/>
  <c r="T1405"/>
  <c r="I1409"/>
  <c r="T1409"/>
  <c r="I1413"/>
  <c r="T1413"/>
  <c r="I1417"/>
  <c r="T1417"/>
  <c r="I1421"/>
  <c r="T1421"/>
  <c r="I1425"/>
  <c r="T1425"/>
  <c r="T1429"/>
  <c r="I1429"/>
  <c r="T1433"/>
  <c r="I1433"/>
  <c r="I1437"/>
  <c r="T1437"/>
  <c r="I1441"/>
  <c r="T1441"/>
  <c r="I1445"/>
  <c r="T1445"/>
  <c r="I1449"/>
  <c r="T1449"/>
  <c r="I1453"/>
  <c r="T1453"/>
  <c r="I1457"/>
  <c r="T1457"/>
  <c r="I1461"/>
  <c r="T1461"/>
  <c r="I1465"/>
  <c r="T1465"/>
  <c r="I1469"/>
  <c r="T1469"/>
  <c r="I1473"/>
  <c r="T1473"/>
  <c r="I1477"/>
  <c r="T1477"/>
  <c r="I1481"/>
  <c r="T1481"/>
  <c r="I1485"/>
  <c r="T1485"/>
  <c r="I1489"/>
  <c r="T1489"/>
  <c r="I1493"/>
  <c r="T1493"/>
  <c r="T1497"/>
  <c r="I1497"/>
  <c r="I1501"/>
  <c r="T1501"/>
  <c r="I1505"/>
  <c r="T1505"/>
  <c r="I1509"/>
  <c r="T1509"/>
  <c r="I1513"/>
  <c r="T1513"/>
  <c r="I1517"/>
  <c r="T1517"/>
  <c r="I1521"/>
  <c r="T1521"/>
  <c r="I1525"/>
  <c r="T1525"/>
  <c r="I1529"/>
  <c r="T1529"/>
  <c r="I1533"/>
  <c r="T1533"/>
  <c r="I1537"/>
  <c r="T1537"/>
  <c r="I1541"/>
  <c r="T1541"/>
  <c r="I1545"/>
  <c r="T1545"/>
  <c r="I1549"/>
  <c r="T1549"/>
  <c r="I1553"/>
  <c r="T1553"/>
  <c r="I1557"/>
  <c r="T1557"/>
  <c r="I1561"/>
  <c r="T1561"/>
  <c r="I1565"/>
  <c r="T1565"/>
  <c r="I1569"/>
  <c r="T1569"/>
  <c r="T1573"/>
  <c r="I1573"/>
  <c r="I1577"/>
  <c r="T1577"/>
  <c r="I1581"/>
  <c r="T1581"/>
  <c r="I1585"/>
  <c r="T1585"/>
  <c r="I1589"/>
  <c r="T1589"/>
  <c r="I1593"/>
  <c r="T1593"/>
  <c r="I1597"/>
  <c r="T1597"/>
  <c r="I1601"/>
  <c r="T1601"/>
  <c r="I1605"/>
  <c r="T1605"/>
  <c r="I1609"/>
  <c r="T1609"/>
  <c r="T1613"/>
  <c r="I1613"/>
  <c r="I1617"/>
  <c r="T1617"/>
  <c r="I1621"/>
  <c r="T1621"/>
  <c r="I1625"/>
  <c r="T1625"/>
  <c r="I1629"/>
  <c r="T1629"/>
  <c r="I1633"/>
  <c r="T1633"/>
  <c r="I1637"/>
  <c r="T1637"/>
  <c r="I1641"/>
  <c r="T1641"/>
  <c r="I1645"/>
  <c r="T1645"/>
  <c r="I1649"/>
  <c r="T1649"/>
  <c r="I1653"/>
  <c r="T1653"/>
  <c r="I1657"/>
  <c r="T1657"/>
  <c r="I1661"/>
  <c r="T1661"/>
  <c r="I1665"/>
  <c r="T1665"/>
  <c r="I1669"/>
  <c r="T1669"/>
  <c r="I1673"/>
  <c r="T1673"/>
  <c r="I1677"/>
  <c r="T1677"/>
  <c r="I1681"/>
  <c r="T1681"/>
  <c r="I1685"/>
  <c r="T1685"/>
  <c r="I1689"/>
  <c r="T1689"/>
  <c r="I1693"/>
  <c r="T1693"/>
  <c r="I1697"/>
  <c r="T1697"/>
  <c r="I1701"/>
  <c r="T1701"/>
  <c r="T1705"/>
  <c r="I1705"/>
  <c r="I1709"/>
  <c r="T1709"/>
  <c r="I1713"/>
  <c r="T1713"/>
  <c r="I1717"/>
  <c r="T1717"/>
  <c r="I1721"/>
  <c r="T1721"/>
  <c r="I1725"/>
  <c r="T1725"/>
  <c r="I1729"/>
  <c r="T1729"/>
  <c r="I1733"/>
  <c r="T1733"/>
  <c r="I1737"/>
  <c r="T1737"/>
  <c r="I1741"/>
  <c r="T1741"/>
  <c r="T1745"/>
  <c r="I1745"/>
  <c r="I1749"/>
  <c r="T1749"/>
  <c r="I1753"/>
  <c r="T1753"/>
  <c r="I1757"/>
  <c r="T1757"/>
  <c r="I1761"/>
  <c r="T1761"/>
  <c r="I1765"/>
  <c r="T1765"/>
  <c r="I1769"/>
  <c r="T1769"/>
  <c r="I1773"/>
  <c r="T1773"/>
  <c r="T1777"/>
  <c r="I1777"/>
  <c r="I1781"/>
  <c r="T1781"/>
  <c r="I1785"/>
  <c r="T1785"/>
  <c r="I1789"/>
  <c r="T1789"/>
  <c r="I1793"/>
  <c r="T1793"/>
  <c r="I1797"/>
  <c r="T1797"/>
  <c r="I1801"/>
  <c r="T1801"/>
  <c r="I1805"/>
  <c r="T1805"/>
  <c r="I1809"/>
  <c r="T1809"/>
  <c r="I1813"/>
  <c r="T1813"/>
  <c r="I1828"/>
  <c r="T1828"/>
  <c r="I1832"/>
  <c r="T1832"/>
  <c r="I1836"/>
  <c r="T1836"/>
  <c r="I1840"/>
  <c r="T1840"/>
  <c r="T1844"/>
  <c r="I1844"/>
  <c r="I1848"/>
  <c r="T1848"/>
  <c r="I1852"/>
  <c r="T1852"/>
  <c r="I1856"/>
  <c r="T1856"/>
  <c r="I1860"/>
  <c r="T1860"/>
  <c r="I1864"/>
  <c r="T1864"/>
  <c r="I1868"/>
  <c r="T1868"/>
  <c r="I1872"/>
  <c r="T1872"/>
  <c r="I1876"/>
  <c r="T1876"/>
  <c r="I1880"/>
  <c r="T1880"/>
  <c r="I1884"/>
  <c r="T1884"/>
  <c r="I1888"/>
  <c r="T1888"/>
  <c r="I1892"/>
  <c r="T1892"/>
  <c r="I1896"/>
  <c r="T1896"/>
  <c r="I1900"/>
  <c r="T1900"/>
  <c r="I1904"/>
  <c r="T1904"/>
  <c r="T1908"/>
  <c r="I1908"/>
  <c r="I1912"/>
  <c r="T1912"/>
  <c r="I1916"/>
  <c r="T1916"/>
  <c r="I1920"/>
  <c r="T1920"/>
  <c r="I1924"/>
  <c r="T1924"/>
  <c r="I1928"/>
  <c r="T1928"/>
  <c r="I1932"/>
  <c r="T1932"/>
  <c r="I1936"/>
  <c r="T1936"/>
  <c r="I1940"/>
  <c r="T1940"/>
  <c r="I1944"/>
  <c r="T1944"/>
  <c r="I1948"/>
  <c r="T1948"/>
  <c r="I1952"/>
  <c r="T1952"/>
  <c r="I1956"/>
  <c r="T1956"/>
  <c r="I1960"/>
  <c r="T1960"/>
  <c r="I1964"/>
  <c r="T1964"/>
  <c r="I1968"/>
  <c r="T1968"/>
  <c r="I1972"/>
  <c r="T1972"/>
  <c r="I1976"/>
  <c r="T1976"/>
  <c r="T1980"/>
  <c r="I1980"/>
  <c r="I1984"/>
  <c r="T1984"/>
  <c r="I1988"/>
  <c r="T1988"/>
  <c r="I1992"/>
  <c r="T1992"/>
  <c r="I1996"/>
  <c r="T1996"/>
  <c r="I2000"/>
  <c r="T2000"/>
  <c r="I1941"/>
  <c r="T1941"/>
  <c r="I1951"/>
  <c r="T1951"/>
  <c r="I1959"/>
  <c r="T1959"/>
  <c r="I1965"/>
  <c r="T1965"/>
  <c r="I1973"/>
  <c r="T1973"/>
  <c r="I1981"/>
  <c r="T1981"/>
  <c r="T1997"/>
  <c r="I1997"/>
  <c r="I1815"/>
  <c r="T1815"/>
  <c r="I1819"/>
  <c r="T1819"/>
  <c r="I1823"/>
  <c r="T1823"/>
  <c r="I1827"/>
  <c r="T1827"/>
  <c r="I1831"/>
  <c r="T1831"/>
  <c r="I1835"/>
  <c r="T1835"/>
  <c r="I1839"/>
  <c r="T1839"/>
  <c r="I1843"/>
  <c r="T1843"/>
  <c r="T1847"/>
  <c r="I1847"/>
  <c r="T1851"/>
  <c r="I1851"/>
  <c r="I1855"/>
  <c r="T1855"/>
  <c r="I1859"/>
  <c r="T1859"/>
  <c r="I1863"/>
  <c r="T1863"/>
  <c r="I1867"/>
  <c r="T1867"/>
  <c r="I1871"/>
  <c r="T1871"/>
  <c r="I1875"/>
  <c r="T1875"/>
  <c r="I1879"/>
  <c r="T1879"/>
  <c r="I1883"/>
  <c r="T1883"/>
  <c r="I1887"/>
  <c r="T1887"/>
  <c r="I1891"/>
  <c r="T1891"/>
  <c r="I1895"/>
  <c r="T1895"/>
  <c r="I1899"/>
  <c r="T1899"/>
  <c r="I1903"/>
  <c r="T1903"/>
  <c r="I1907"/>
  <c r="T1907"/>
  <c r="I1911"/>
  <c r="T1911"/>
  <c r="I1915"/>
  <c r="T1915"/>
  <c r="I1919"/>
  <c r="T1919"/>
  <c r="I1923"/>
  <c r="T1923"/>
  <c r="I1927"/>
  <c r="T1927"/>
  <c r="I1931"/>
  <c r="T1931"/>
  <c r="I1935"/>
  <c r="T1935"/>
  <c r="I1939"/>
  <c r="T1939"/>
  <c r="I1945"/>
  <c r="T1945"/>
  <c r="T1953"/>
  <c r="I1953"/>
  <c r="I1961"/>
  <c r="T1961"/>
  <c r="I1971"/>
  <c r="T1971"/>
  <c r="I1979"/>
  <c r="T1979"/>
  <c r="I1987"/>
  <c r="T1987"/>
  <c r="I1995"/>
  <c r="T1995"/>
  <c r="I1750"/>
  <c r="T1750"/>
  <c r="I1754"/>
  <c r="T1754"/>
  <c r="I1758"/>
  <c r="T1758"/>
  <c r="T1762"/>
  <c r="I1762"/>
  <c r="I1766"/>
  <c r="T1766"/>
  <c r="I1770"/>
  <c r="T1770"/>
  <c r="I1774"/>
  <c r="T1774"/>
  <c r="I1778"/>
  <c r="T1778"/>
  <c r="I1782"/>
  <c r="T1782"/>
  <c r="I1786"/>
  <c r="T1786"/>
  <c r="I1790"/>
  <c r="T1790"/>
  <c r="I1794"/>
  <c r="T1794"/>
  <c r="I1798"/>
  <c r="T1798"/>
  <c r="I1802"/>
  <c r="T1802"/>
  <c r="I1806"/>
  <c r="T1806"/>
  <c r="I1810"/>
  <c r="T1810"/>
  <c r="I1814"/>
  <c r="T1814"/>
  <c r="I1818"/>
  <c r="T1818"/>
  <c r="I1822"/>
  <c r="T1822"/>
  <c r="I1239"/>
  <c r="T1239"/>
  <c r="I1243"/>
  <c r="T1243"/>
  <c r="I1247"/>
  <c r="T1247"/>
  <c r="I1251"/>
  <c r="T1251"/>
  <c r="I1255"/>
  <c r="T1255"/>
  <c r="I1259"/>
  <c r="T1259"/>
  <c r="I1263"/>
  <c r="T1263"/>
  <c r="I1267"/>
  <c r="T1267"/>
  <c r="T1271"/>
  <c r="I1271"/>
  <c r="I1275"/>
  <c r="T1275"/>
  <c r="I1279"/>
  <c r="T1279"/>
  <c r="I1283"/>
  <c r="T1283"/>
  <c r="I1287"/>
  <c r="T1287"/>
  <c r="I1291"/>
  <c r="T1291"/>
  <c r="I1295"/>
  <c r="T1295"/>
  <c r="I1299"/>
  <c r="T1299"/>
  <c r="I1303"/>
  <c r="T1303"/>
  <c r="I1307"/>
  <c r="T1307"/>
  <c r="I1311"/>
  <c r="T1311"/>
  <c r="I1315"/>
  <c r="T1315"/>
  <c r="I1319"/>
  <c r="T1319"/>
  <c r="I1323"/>
  <c r="T1323"/>
  <c r="I1327"/>
  <c r="T1327"/>
  <c r="I1331"/>
  <c r="T1331"/>
  <c r="I1335"/>
  <c r="T1335"/>
  <c r="T1339"/>
  <c r="I1339"/>
  <c r="I1343"/>
  <c r="T1343"/>
  <c r="I1347"/>
  <c r="T1347"/>
  <c r="I1351"/>
  <c r="T1351"/>
  <c r="I1355"/>
  <c r="T1355"/>
  <c r="I1359"/>
  <c r="T1359"/>
  <c r="I1363"/>
  <c r="T1363"/>
  <c r="I1367"/>
  <c r="T1367"/>
  <c r="I1371"/>
  <c r="T1371"/>
  <c r="I1375"/>
  <c r="T1375"/>
  <c r="I1379"/>
  <c r="T1379"/>
  <c r="I1383"/>
  <c r="T1383"/>
  <c r="I1387"/>
  <c r="T1387"/>
  <c r="I1391"/>
  <c r="T1391"/>
  <c r="I1395"/>
  <c r="T1395"/>
  <c r="I1399"/>
  <c r="T1399"/>
  <c r="T1403"/>
  <c r="I1403"/>
  <c r="I1407"/>
  <c r="T1407"/>
  <c r="I1411"/>
  <c r="T1411"/>
  <c r="I1415"/>
  <c r="T1415"/>
  <c r="I1419"/>
  <c r="T1419"/>
  <c r="I1423"/>
  <c r="T1423"/>
  <c r="I1427"/>
  <c r="T1427"/>
  <c r="I1431"/>
  <c r="T1431"/>
  <c r="I1435"/>
  <c r="T1435"/>
  <c r="I1439"/>
  <c r="T1439"/>
  <c r="I1443"/>
  <c r="T1443"/>
  <c r="I1447"/>
  <c r="T1447"/>
  <c r="I1451"/>
  <c r="T1451"/>
  <c r="I1455"/>
  <c r="T1455"/>
  <c r="I1459"/>
  <c r="T1459"/>
  <c r="I1463"/>
  <c r="T1463"/>
  <c r="I1467"/>
  <c r="T1467"/>
  <c r="T1471"/>
  <c r="I1471"/>
  <c r="I1475"/>
  <c r="T1475"/>
  <c r="T1479"/>
  <c r="I1479"/>
  <c r="I1483"/>
  <c r="T1483"/>
  <c r="T1487"/>
  <c r="I1487"/>
  <c r="I1491"/>
  <c r="T1491"/>
  <c r="I1495"/>
  <c r="T1495"/>
  <c r="I1499"/>
  <c r="T1499"/>
  <c r="I1503"/>
  <c r="T1503"/>
  <c r="I1507"/>
  <c r="T1507"/>
  <c r="T1511"/>
  <c r="I1511"/>
  <c r="I1515"/>
  <c r="T1515"/>
  <c r="I1519"/>
  <c r="T1519"/>
  <c r="I1523"/>
  <c r="T1523"/>
  <c r="I972"/>
  <c r="T972"/>
  <c r="I980"/>
  <c r="T980"/>
  <c r="I988"/>
  <c r="T988"/>
  <c r="I996"/>
  <c r="T996"/>
  <c r="I1004"/>
  <c r="T1004"/>
  <c r="I1012"/>
  <c r="T1012"/>
  <c r="I1020"/>
  <c r="T1020"/>
  <c r="I1028"/>
  <c r="T1028"/>
  <c r="I1036"/>
  <c r="T1036"/>
  <c r="I1044"/>
  <c r="T1044"/>
  <c r="I1052"/>
  <c r="T1052"/>
  <c r="I1060"/>
  <c r="T1060"/>
  <c r="I1068"/>
  <c r="T1068"/>
  <c r="I1076"/>
  <c r="T1076"/>
  <c r="I1084"/>
  <c r="T1084"/>
  <c r="I1092"/>
  <c r="T1092"/>
  <c r="I1100"/>
  <c r="T1100"/>
  <c r="I1108"/>
  <c r="T1108"/>
  <c r="I1116"/>
  <c r="T1116"/>
  <c r="I1124"/>
  <c r="T1124"/>
  <c r="I1132"/>
  <c r="T1132"/>
  <c r="I1140"/>
  <c r="T1140"/>
  <c r="I1148"/>
  <c r="T1148"/>
  <c r="I1156"/>
  <c r="T1156"/>
  <c r="T1164"/>
  <c r="I1164"/>
  <c r="I1172"/>
  <c r="T1172"/>
  <c r="I1180"/>
  <c r="T1180"/>
  <c r="I1188"/>
  <c r="T1188"/>
  <c r="I1196"/>
  <c r="T1196"/>
  <c r="I1204"/>
  <c r="T1204"/>
  <c r="I1212"/>
  <c r="T1212"/>
  <c r="I1220"/>
  <c r="T1220"/>
  <c r="I1228"/>
  <c r="T1228"/>
  <c r="I1236"/>
  <c r="T1236"/>
  <c r="I1244"/>
  <c r="T1244"/>
  <c r="I1252"/>
  <c r="T1252"/>
  <c r="I1260"/>
  <c r="T1260"/>
  <c r="I1268"/>
  <c r="T1268"/>
  <c r="I1276"/>
  <c r="T1276"/>
  <c r="I1284"/>
  <c r="T1284"/>
  <c r="I1292"/>
  <c r="T1292"/>
  <c r="I1300"/>
  <c r="T1300"/>
  <c r="I1308"/>
  <c r="T1308"/>
  <c r="I1316"/>
  <c r="T1316"/>
  <c r="I1324"/>
  <c r="T1324"/>
  <c r="I1332"/>
  <c r="T1332"/>
  <c r="I1340"/>
  <c r="T1340"/>
  <c r="I1348"/>
  <c r="T1348"/>
  <c r="I1356"/>
  <c r="T1356"/>
  <c r="I1364"/>
  <c r="T1364"/>
  <c r="I1372"/>
  <c r="T1372"/>
  <c r="I1380"/>
  <c r="T1380"/>
  <c r="I1388"/>
  <c r="T1388"/>
  <c r="I1396"/>
  <c r="T1396"/>
  <c r="I1404"/>
  <c r="T1404"/>
  <c r="I1412"/>
  <c r="T1412"/>
  <c r="I1420"/>
  <c r="T1420"/>
  <c r="I1428"/>
  <c r="T1428"/>
  <c r="I1436"/>
  <c r="T1436"/>
  <c r="I1444"/>
  <c r="T1444"/>
  <c r="T1452"/>
  <c r="I1452"/>
  <c r="I1460"/>
  <c r="T1460"/>
  <c r="I1468"/>
  <c r="T1468"/>
  <c r="I1476"/>
  <c r="T1476"/>
  <c r="I1484"/>
  <c r="T1484"/>
  <c r="I1492"/>
  <c r="T1492"/>
  <c r="I1500"/>
  <c r="T1500"/>
  <c r="I1508"/>
  <c r="T1508"/>
  <c r="I1516"/>
  <c r="T1516"/>
  <c r="I1524"/>
  <c r="T1524"/>
  <c r="I1536"/>
  <c r="T1536"/>
  <c r="I1544"/>
  <c r="T1544"/>
  <c r="I1552"/>
  <c r="T1552"/>
  <c r="I1560"/>
  <c r="T1560"/>
  <c r="I1568"/>
  <c r="T1568"/>
  <c r="I1163"/>
  <c r="T1163"/>
  <c r="I1171"/>
  <c r="T1171"/>
  <c r="I1179"/>
  <c r="T1179"/>
  <c r="I1187"/>
  <c r="T1187"/>
  <c r="I1195"/>
  <c r="T1195"/>
  <c r="I1203"/>
  <c r="T1203"/>
  <c r="I1211"/>
  <c r="T1211"/>
  <c r="I1219"/>
  <c r="T1219"/>
  <c r="I1227"/>
  <c r="T1227"/>
  <c r="I1235"/>
  <c r="T1235"/>
  <c r="I806"/>
  <c r="T806"/>
  <c r="I814"/>
  <c r="T814"/>
  <c r="I822"/>
  <c r="T822"/>
  <c r="I830"/>
  <c r="T830"/>
  <c r="I838"/>
  <c r="T838"/>
  <c r="I846"/>
  <c r="T846"/>
  <c r="I854"/>
  <c r="T854"/>
  <c r="I1022"/>
  <c r="T1022"/>
  <c r="I1030"/>
  <c r="T1030"/>
  <c r="I1038"/>
  <c r="T1038"/>
  <c r="I1046"/>
  <c r="T1046"/>
  <c r="I1054"/>
  <c r="T1054"/>
  <c r="I1066"/>
  <c r="T1066"/>
  <c r="I1074"/>
  <c r="T1074"/>
  <c r="I1082"/>
  <c r="T1082"/>
  <c r="I1090"/>
  <c r="T1090"/>
  <c r="I1098"/>
  <c r="T1098"/>
  <c r="I1106"/>
  <c r="T1106"/>
  <c r="I1114"/>
  <c r="T1114"/>
  <c r="I1122"/>
  <c r="T1122"/>
  <c r="I1130"/>
  <c r="T1130"/>
  <c r="I1138"/>
  <c r="T1138"/>
  <c r="I1146"/>
  <c r="T1146"/>
  <c r="I1154"/>
  <c r="T1154"/>
  <c r="I1162"/>
  <c r="T1162"/>
  <c r="I1170"/>
  <c r="T1170"/>
  <c r="I1178"/>
  <c r="T1178"/>
  <c r="T725"/>
  <c r="I725"/>
  <c r="Q819"/>
  <c r="S819"/>
  <c r="I819"/>
  <c r="K819"/>
  <c r="M819"/>
  <c r="Q911"/>
  <c r="S911"/>
  <c r="I911"/>
  <c r="M911"/>
  <c r="T874"/>
  <c r="T906"/>
  <c r="T938"/>
  <c r="T970"/>
  <c r="T1002"/>
  <c r="T878"/>
  <c r="T910"/>
  <c r="T942"/>
  <c r="T974"/>
  <c r="T1006"/>
  <c r="T1202"/>
  <c r="T1234"/>
  <c r="T1190"/>
  <c r="T1222"/>
  <c r="T1254"/>
  <c r="T1572"/>
  <c r="T1604"/>
  <c r="T1636"/>
  <c r="T1668"/>
  <c r="T1700"/>
  <c r="T1732"/>
  <c r="T1576"/>
  <c r="T1608"/>
  <c r="T1640"/>
  <c r="T1672"/>
  <c r="T1704"/>
  <c r="T1736"/>
  <c r="T866"/>
  <c r="T898"/>
  <c r="T930"/>
  <c r="T962"/>
  <c r="T994"/>
  <c r="T870"/>
  <c r="T902"/>
  <c r="T934"/>
  <c r="T966"/>
  <c r="T998"/>
  <c r="T1194"/>
  <c r="T1226"/>
  <c r="T1258"/>
  <c r="T1198"/>
  <c r="T1230"/>
  <c r="T1596"/>
  <c r="T1628"/>
  <c r="T1660"/>
  <c r="T1692"/>
  <c r="T1724"/>
  <c r="T1584"/>
  <c r="T1616"/>
  <c r="T1648"/>
  <c r="T1680"/>
  <c r="T1712"/>
  <c r="I1527"/>
  <c r="T1527"/>
  <c r="I1531"/>
  <c r="T1531"/>
  <c r="T1535"/>
  <c r="I1535"/>
  <c r="I1539"/>
  <c r="T1539"/>
  <c r="I1543"/>
  <c r="T1543"/>
  <c r="I1547"/>
  <c r="T1547"/>
  <c r="I1551"/>
  <c r="T1551"/>
  <c r="I1555"/>
  <c r="T1555"/>
  <c r="I1559"/>
  <c r="T1559"/>
  <c r="I1563"/>
  <c r="T1563"/>
  <c r="I1567"/>
  <c r="T1567"/>
  <c r="I1571"/>
  <c r="T1571"/>
  <c r="I1575"/>
  <c r="T1575"/>
  <c r="I1579"/>
  <c r="T1579"/>
  <c r="I1583"/>
  <c r="T1583"/>
  <c r="I1587"/>
  <c r="T1587"/>
  <c r="I1591"/>
  <c r="T1591"/>
  <c r="I1595"/>
  <c r="T1595"/>
  <c r="I1599"/>
  <c r="T1599"/>
  <c r="I1603"/>
  <c r="T1603"/>
  <c r="I1611"/>
  <c r="T1611"/>
  <c r="I1615"/>
  <c r="T1615"/>
  <c r="I1619"/>
  <c r="T1619"/>
  <c r="I1623"/>
  <c r="T1623"/>
  <c r="T1627"/>
  <c r="I1627"/>
  <c r="I1631"/>
  <c r="T1631"/>
  <c r="I1635"/>
  <c r="T1635"/>
  <c r="T1639"/>
  <c r="I1639"/>
  <c r="I1643"/>
  <c r="T1643"/>
  <c r="T1647"/>
  <c r="I1647"/>
  <c r="I1651"/>
  <c r="T1651"/>
  <c r="I1655"/>
  <c r="T1655"/>
  <c r="T1659"/>
  <c r="I1659"/>
  <c r="T1663"/>
  <c r="I1663"/>
  <c r="I1667"/>
  <c r="T1667"/>
  <c r="I1675"/>
  <c r="T1675"/>
  <c r="I1679"/>
  <c r="T1679"/>
  <c r="I1683"/>
  <c r="T1683"/>
  <c r="I1687"/>
  <c r="T1687"/>
  <c r="T1691"/>
  <c r="I1691"/>
  <c r="T1695"/>
  <c r="I1695"/>
  <c r="I1699"/>
  <c r="T1699"/>
  <c r="I1703"/>
  <c r="T1703"/>
  <c r="I1707"/>
  <c r="T1707"/>
  <c r="I1711"/>
  <c r="T1711"/>
  <c r="I1715"/>
  <c r="T1715"/>
  <c r="I1719"/>
  <c r="T1719"/>
  <c r="T1723"/>
  <c r="I1723"/>
  <c r="T1727"/>
  <c r="I1727"/>
  <c r="I1731"/>
  <c r="T1731"/>
  <c r="I1739"/>
  <c r="T1739"/>
  <c r="I1743"/>
  <c r="T1743"/>
  <c r="I1747"/>
  <c r="T1747"/>
  <c r="I1751"/>
  <c r="T1751"/>
  <c r="T1755"/>
  <c r="I1755"/>
  <c r="I1759"/>
  <c r="T1759"/>
  <c r="I1763"/>
  <c r="T1763"/>
  <c r="I1767"/>
  <c r="T1767"/>
  <c r="I1771"/>
  <c r="T1771"/>
  <c r="I1775"/>
  <c r="T1775"/>
  <c r="I1779"/>
  <c r="T1779"/>
  <c r="I1783"/>
  <c r="T1783"/>
  <c r="T1787"/>
  <c r="I1787"/>
  <c r="I1791"/>
  <c r="T1791"/>
  <c r="I1795"/>
  <c r="T1795"/>
  <c r="I1803"/>
  <c r="T1803"/>
  <c r="I1807"/>
  <c r="T1807"/>
  <c r="I1811"/>
  <c r="T1811"/>
  <c r="I1826"/>
  <c r="T1826"/>
  <c r="I1830"/>
  <c r="T1830"/>
  <c r="I1834"/>
  <c r="T1834"/>
  <c r="I1838"/>
  <c r="T1838"/>
  <c r="I1842"/>
  <c r="T1842"/>
  <c r="I1846"/>
  <c r="T1846"/>
  <c r="I1850"/>
  <c r="T1850"/>
  <c r="I1854"/>
  <c r="T1854"/>
  <c r="I1858"/>
  <c r="T1858"/>
  <c r="I1862"/>
  <c r="T1862"/>
  <c r="I1866"/>
  <c r="T1866"/>
  <c r="I1870"/>
  <c r="T1870"/>
  <c r="I1874"/>
  <c r="T1874"/>
  <c r="I1878"/>
  <c r="T1878"/>
  <c r="I1882"/>
  <c r="T1882"/>
  <c r="I1886"/>
  <c r="T1886"/>
  <c r="I1890"/>
  <c r="T1890"/>
  <c r="I1894"/>
  <c r="T1894"/>
  <c r="I1898"/>
  <c r="T1898"/>
  <c r="I1902"/>
  <c r="T1902"/>
  <c r="I1906"/>
  <c r="T1906"/>
  <c r="I1910"/>
  <c r="T1910"/>
  <c r="I1914"/>
  <c r="T1914"/>
  <c r="I1918"/>
  <c r="T1918"/>
  <c r="I1922"/>
  <c r="T1922"/>
  <c r="I1926"/>
  <c r="T1926"/>
  <c r="I1930"/>
  <c r="T1930"/>
  <c r="I1934"/>
  <c r="T1934"/>
  <c r="I1938"/>
  <c r="T1938"/>
  <c r="I1942"/>
  <c r="T1942"/>
  <c r="I1946"/>
  <c r="T1946"/>
  <c r="I1950"/>
  <c r="T1950"/>
  <c r="I1954"/>
  <c r="T1954"/>
  <c r="I1947"/>
  <c r="T1947"/>
  <c r="I1955"/>
  <c r="T1955"/>
  <c r="I1963"/>
  <c r="T1963"/>
  <c r="I1969"/>
  <c r="T1969"/>
  <c r="I1977"/>
  <c r="T1977"/>
  <c r="I1985"/>
  <c r="T1985"/>
  <c r="I1993"/>
  <c r="T1993"/>
  <c r="I1817"/>
  <c r="T1817"/>
  <c r="I1821"/>
  <c r="T1821"/>
  <c r="I1825"/>
  <c r="T1825"/>
  <c r="I1829"/>
  <c r="T1829"/>
  <c r="I1833"/>
  <c r="T1833"/>
  <c r="I1837"/>
  <c r="T1837"/>
  <c r="I1841"/>
  <c r="T1841"/>
  <c r="I1845"/>
  <c r="T1845"/>
  <c r="T1849"/>
  <c r="I1849"/>
  <c r="I1853"/>
  <c r="T1853"/>
  <c r="I1857"/>
  <c r="T1857"/>
  <c r="I1861"/>
  <c r="T1861"/>
  <c r="T1865"/>
  <c r="I1865"/>
  <c r="I1869"/>
  <c r="T1869"/>
  <c r="I1873"/>
  <c r="T1873"/>
  <c r="I1877"/>
  <c r="T1877"/>
  <c r="I1881"/>
  <c r="T1881"/>
  <c r="I1885"/>
  <c r="T1885"/>
  <c r="I1889"/>
  <c r="T1889"/>
  <c r="I1893"/>
  <c r="T1893"/>
  <c r="I1897"/>
  <c r="T1897"/>
  <c r="I1901"/>
  <c r="T1901"/>
  <c r="I1905"/>
  <c r="T1905"/>
  <c r="I1909"/>
  <c r="T1909"/>
  <c r="T1913"/>
  <c r="I1913"/>
  <c r="I1917"/>
  <c r="T1917"/>
  <c r="I1921"/>
  <c r="T1921"/>
  <c r="I1925"/>
  <c r="T1925"/>
  <c r="T1929"/>
  <c r="I1929"/>
  <c r="I1933"/>
  <c r="T1933"/>
  <c r="O797"/>
  <c r="M797"/>
  <c r="K797"/>
  <c r="Q797"/>
  <c r="S797"/>
  <c r="O13"/>
  <c r="M13"/>
  <c r="K13"/>
  <c r="S13"/>
  <c r="Q13"/>
  <c r="S15"/>
  <c r="O15"/>
  <c r="K15"/>
  <c r="M15"/>
  <c r="Q15"/>
  <c r="Q17"/>
  <c r="S17"/>
  <c r="M17"/>
  <c r="K17"/>
  <c r="O17"/>
  <c r="M19"/>
  <c r="K19"/>
  <c r="Q19"/>
  <c r="S19"/>
  <c r="O19"/>
  <c r="O21"/>
  <c r="M21"/>
  <c r="K21"/>
  <c r="Q21"/>
  <c r="S21"/>
  <c r="S23"/>
  <c r="O23"/>
  <c r="M23"/>
  <c r="Q23"/>
  <c r="K23"/>
  <c r="Q25"/>
  <c r="S25"/>
  <c r="O25"/>
  <c r="K25"/>
  <c r="M25"/>
  <c r="O801"/>
  <c r="M801"/>
  <c r="Q805"/>
  <c r="S805"/>
  <c r="M805"/>
  <c r="K805"/>
  <c r="O805"/>
  <c r="O811"/>
  <c r="M811"/>
  <c r="S815"/>
  <c r="O815"/>
  <c r="M815"/>
  <c r="Q815"/>
  <c r="K815"/>
  <c r="O817"/>
  <c r="M817"/>
  <c r="Q821"/>
  <c r="S821"/>
  <c r="O821"/>
  <c r="K821"/>
  <c r="M821"/>
  <c r="O827"/>
  <c r="M827"/>
  <c r="S831"/>
  <c r="O831"/>
  <c r="K831"/>
  <c r="Q831"/>
  <c r="M831"/>
  <c r="O833"/>
  <c r="M833"/>
  <c r="Q837"/>
  <c r="S837"/>
  <c r="M837"/>
  <c r="K837"/>
  <c r="O837"/>
  <c r="M843"/>
  <c r="O843"/>
  <c r="O845"/>
  <c r="M845"/>
  <c r="K845"/>
  <c r="Q845"/>
  <c r="S845"/>
  <c r="O849"/>
  <c r="M849"/>
  <c r="M851"/>
  <c r="K851"/>
  <c r="Q851"/>
  <c r="O851"/>
  <c r="S851"/>
  <c r="M855"/>
  <c r="O855"/>
  <c r="S863"/>
  <c r="O863"/>
  <c r="K863"/>
  <c r="M863"/>
  <c r="Q863"/>
  <c r="O865"/>
  <c r="M865"/>
  <c r="M867"/>
  <c r="K867"/>
  <c r="Q867"/>
  <c r="S867"/>
  <c r="O867"/>
  <c r="O873"/>
  <c r="M873"/>
  <c r="K873"/>
  <c r="Q873"/>
  <c r="S873"/>
  <c r="O877"/>
  <c r="O881"/>
  <c r="M881"/>
  <c r="S881"/>
  <c r="K881"/>
  <c r="Q881"/>
  <c r="M883"/>
  <c r="O883"/>
  <c r="S885"/>
  <c r="O885"/>
  <c r="M885"/>
  <c r="Q885"/>
  <c r="K885"/>
  <c r="M889"/>
  <c r="O889"/>
  <c r="O893"/>
  <c r="M893"/>
  <c r="M897"/>
  <c r="K897"/>
  <c r="Q897"/>
  <c r="S897"/>
  <c r="O897"/>
  <c r="O899"/>
  <c r="M899"/>
  <c r="S901"/>
  <c r="O901"/>
  <c r="M901"/>
  <c r="Q901"/>
  <c r="K901"/>
  <c r="O903"/>
  <c r="M903"/>
  <c r="K903"/>
  <c r="Q903"/>
  <c r="S903"/>
  <c r="Q907"/>
  <c r="S907"/>
  <c r="M907"/>
  <c r="O907"/>
  <c r="K907"/>
  <c r="M909"/>
  <c r="O909"/>
  <c r="M913"/>
  <c r="O913"/>
  <c r="Q913"/>
  <c r="S913"/>
  <c r="K913"/>
  <c r="K917"/>
  <c r="O917"/>
  <c r="S917"/>
  <c r="Q917"/>
  <c r="M917"/>
  <c r="K919"/>
  <c r="M919"/>
  <c r="O919"/>
  <c r="Q919"/>
  <c r="S919"/>
  <c r="Q923"/>
  <c r="S923"/>
  <c r="M923"/>
  <c r="O923"/>
  <c r="K923"/>
  <c r="O925"/>
  <c r="M925"/>
  <c r="M929"/>
  <c r="O929"/>
  <c r="Q929"/>
  <c r="S929"/>
  <c r="K929"/>
  <c r="O931"/>
  <c r="M931"/>
  <c r="K935"/>
  <c r="M935"/>
  <c r="O935"/>
  <c r="Q935"/>
  <c r="S935"/>
  <c r="M937"/>
  <c r="O937"/>
  <c r="Q939"/>
  <c r="S939"/>
  <c r="M939"/>
  <c r="K939"/>
  <c r="O939"/>
  <c r="M941"/>
  <c r="Q941"/>
  <c r="K941"/>
  <c r="S941"/>
  <c r="O941"/>
  <c r="M945"/>
  <c r="O945"/>
  <c r="Q945"/>
  <c r="S945"/>
  <c r="K945"/>
  <c r="K949"/>
  <c r="M949"/>
  <c r="O949"/>
  <c r="S949"/>
  <c r="Q949"/>
  <c r="K951"/>
  <c r="M951"/>
  <c r="O951"/>
  <c r="Q951"/>
  <c r="S951"/>
  <c r="Q955"/>
  <c r="S955"/>
  <c r="M955"/>
  <c r="K955"/>
  <c r="O955"/>
  <c r="O957"/>
  <c r="M957"/>
  <c r="K961"/>
  <c r="M961"/>
  <c r="Q961"/>
  <c r="S961"/>
  <c r="O961"/>
  <c r="O963"/>
  <c r="M963"/>
  <c r="M965"/>
  <c r="O965"/>
  <c r="Q965"/>
  <c r="S965"/>
  <c r="K965"/>
  <c r="K967"/>
  <c r="M967"/>
  <c r="O967"/>
  <c r="Q967"/>
  <c r="S967"/>
  <c r="Q971"/>
  <c r="S971"/>
  <c r="M971"/>
  <c r="O971"/>
  <c r="K971"/>
  <c r="K977"/>
  <c r="O977"/>
  <c r="M977"/>
  <c r="Q977"/>
  <c r="S977"/>
  <c r="K983"/>
  <c r="M983"/>
  <c r="O983"/>
  <c r="Q983"/>
  <c r="S983"/>
  <c r="M985"/>
  <c r="O985"/>
  <c r="Q985"/>
  <c r="S985"/>
  <c r="K985"/>
  <c r="Q987"/>
  <c r="S987"/>
  <c r="M987"/>
  <c r="K987"/>
  <c r="O987"/>
  <c r="K991"/>
  <c r="M991"/>
  <c r="O991"/>
  <c r="Q991"/>
  <c r="S991"/>
  <c r="Q995"/>
  <c r="S995"/>
  <c r="M995"/>
  <c r="K995"/>
  <c r="O995"/>
  <c r="K999"/>
  <c r="M999"/>
  <c r="O999"/>
  <c r="Q999"/>
  <c r="S999"/>
  <c r="Q1003"/>
  <c r="S1003"/>
  <c r="M1003"/>
  <c r="K1003"/>
  <c r="O1003"/>
  <c r="K1005"/>
  <c r="O1005"/>
  <c r="M1005"/>
  <c r="Q1005"/>
  <c r="S1005"/>
  <c r="M1017"/>
  <c r="O1017"/>
  <c r="Q1017"/>
  <c r="S1017"/>
  <c r="K1017"/>
  <c r="K1021"/>
  <c r="Q1021"/>
  <c r="O1021"/>
  <c r="S1021"/>
  <c r="M1021"/>
  <c r="Q1031"/>
  <c r="S1031"/>
  <c r="K1031"/>
  <c r="O1031"/>
  <c r="M1031"/>
  <c r="Q1047"/>
  <c r="S1047"/>
  <c r="M1047"/>
  <c r="K1047"/>
  <c r="O1047"/>
  <c r="Q1063"/>
  <c r="S1063"/>
  <c r="K1063"/>
  <c r="O1063"/>
  <c r="M1063"/>
  <c r="Q1079"/>
  <c r="S1079"/>
  <c r="M1079"/>
  <c r="K1079"/>
  <c r="O1079"/>
  <c r="M1095"/>
  <c r="Q1095"/>
  <c r="S1095"/>
  <c r="K1095"/>
  <c r="O1095"/>
  <c r="K1115"/>
  <c r="O1115"/>
  <c r="M1115"/>
  <c r="Q1115"/>
  <c r="S1115"/>
  <c r="K1119"/>
  <c r="M1119"/>
  <c r="O1119"/>
  <c r="Q1119"/>
  <c r="S1119"/>
  <c r="S1127"/>
  <c r="O1127"/>
  <c r="K1127"/>
  <c r="M1127"/>
  <c r="Q1127"/>
  <c r="S1143"/>
  <c r="O1143"/>
  <c r="Q1143"/>
  <c r="K1143"/>
  <c r="M1143"/>
  <c r="K1037"/>
  <c r="S1037"/>
  <c r="M1037"/>
  <c r="Q1037"/>
  <c r="O1037"/>
  <c r="K1053"/>
  <c r="Q1053"/>
  <c r="O1053"/>
  <c r="S1053"/>
  <c r="M1053"/>
  <c r="M1069"/>
  <c r="O1069"/>
  <c r="Q1069"/>
  <c r="S1069"/>
  <c r="K1069"/>
  <c r="K1073"/>
  <c r="O1073"/>
  <c r="M1073"/>
  <c r="Q1073"/>
  <c r="S1073"/>
  <c r="K1085"/>
  <c r="M1085"/>
  <c r="O1085"/>
  <c r="S1085"/>
  <c r="Q1085"/>
  <c r="M1101"/>
  <c r="O1101"/>
  <c r="K1101"/>
  <c r="Q1101"/>
  <c r="S1101"/>
  <c r="Q1109"/>
  <c r="S1109"/>
  <c r="M1109"/>
  <c r="K1109"/>
  <c r="O1109"/>
  <c r="Q1133"/>
  <c r="S1133"/>
  <c r="M1133"/>
  <c r="O1133"/>
  <c r="K1133"/>
  <c r="Q1149"/>
  <c r="S1149"/>
  <c r="O1149"/>
  <c r="K1149"/>
  <c r="M1149"/>
  <c r="O1157"/>
  <c r="M1157"/>
  <c r="K1157"/>
  <c r="S1157"/>
  <c r="Q1157"/>
  <c r="Q1177"/>
  <c r="S1177"/>
  <c r="O1177"/>
  <c r="M1177"/>
  <c r="K1177"/>
  <c r="O1185"/>
  <c r="M1185"/>
  <c r="K1185"/>
  <c r="Q1185"/>
  <c r="S1185"/>
  <c r="Q1193"/>
  <c r="S1193"/>
  <c r="M1193"/>
  <c r="O1193"/>
  <c r="K1193"/>
  <c r="O1197"/>
  <c r="M1197"/>
  <c r="K1197"/>
  <c r="S1197"/>
  <c r="Q1197"/>
  <c r="Q1205"/>
  <c r="S1205"/>
  <c r="O1205"/>
  <c r="M1205"/>
  <c r="K1205"/>
  <c r="Q1213"/>
  <c r="S1213"/>
  <c r="O1213"/>
  <c r="K1213"/>
  <c r="M1213"/>
  <c r="O1217"/>
  <c r="M1217"/>
  <c r="K1217"/>
  <c r="S1217"/>
  <c r="Q1217"/>
  <c r="Q1233"/>
  <c r="S1233"/>
  <c r="O1233"/>
  <c r="M1233"/>
  <c r="K1233"/>
  <c r="S804"/>
  <c r="M804"/>
  <c r="K804"/>
  <c r="K808"/>
  <c r="M808"/>
  <c r="M812"/>
  <c r="K812"/>
  <c r="S816"/>
  <c r="K816"/>
  <c r="M816"/>
  <c r="S820"/>
  <c r="M820"/>
  <c r="K820"/>
  <c r="K824"/>
  <c r="M824"/>
  <c r="M828"/>
  <c r="K828"/>
  <c r="S832"/>
  <c r="K832"/>
  <c r="M832"/>
  <c r="S836"/>
  <c r="M836"/>
  <c r="K836"/>
  <c r="M840"/>
  <c r="S844"/>
  <c r="M844"/>
  <c r="S848"/>
  <c r="K848"/>
  <c r="M848"/>
  <c r="S852"/>
  <c r="O852"/>
  <c r="M852"/>
  <c r="K852"/>
  <c r="Q852"/>
  <c r="M856"/>
  <c r="K856"/>
  <c r="M860"/>
  <c r="S860"/>
  <c r="K860"/>
  <c r="K864"/>
  <c r="Q864"/>
  <c r="S864"/>
  <c r="M864"/>
  <c r="O864"/>
  <c r="S868"/>
  <c r="O868"/>
  <c r="M868"/>
  <c r="Q868"/>
  <c r="K868"/>
  <c r="S872"/>
  <c r="M876"/>
  <c r="K876"/>
  <c r="O880"/>
  <c r="S880"/>
  <c r="K880"/>
  <c r="S884"/>
  <c r="K884"/>
  <c r="S888"/>
  <c r="K892"/>
  <c r="M892"/>
  <c r="Q896"/>
  <c r="K896"/>
  <c r="M896"/>
  <c r="S900"/>
  <c r="M900"/>
  <c r="S904"/>
  <c r="M904"/>
  <c r="Q904"/>
  <c r="K904"/>
  <c r="O904"/>
  <c r="O908"/>
  <c r="Q908"/>
  <c r="S908"/>
  <c r="M908"/>
  <c r="K908"/>
  <c r="S912"/>
  <c r="K920"/>
  <c r="M920"/>
  <c r="Q920"/>
  <c r="S920"/>
  <c r="O920"/>
  <c r="O924"/>
  <c r="Q924"/>
  <c r="S924"/>
  <c r="M924"/>
  <c r="K924"/>
  <c r="S928"/>
  <c r="M932"/>
  <c r="K932"/>
  <c r="K936"/>
  <c r="M936"/>
  <c r="Q936"/>
  <c r="S936"/>
  <c r="O936"/>
  <c r="O940"/>
  <c r="Q940"/>
  <c r="S940"/>
  <c r="M940"/>
  <c r="K940"/>
  <c r="K944"/>
  <c r="M944"/>
  <c r="K952"/>
  <c r="M952"/>
  <c r="Q952"/>
  <c r="O952"/>
  <c r="S952"/>
  <c r="O956"/>
  <c r="Q956"/>
  <c r="S956"/>
  <c r="M956"/>
  <c r="K956"/>
  <c r="S960"/>
  <c r="M964"/>
  <c r="S964"/>
  <c r="K968"/>
  <c r="M968"/>
  <c r="Q968"/>
  <c r="S968"/>
  <c r="O968"/>
  <c r="O972"/>
  <c r="Q972"/>
  <c r="S972"/>
  <c r="M972"/>
  <c r="K972"/>
  <c r="M976"/>
  <c r="K976"/>
  <c r="K984"/>
  <c r="M984"/>
  <c r="Q984"/>
  <c r="S984"/>
  <c r="O984"/>
  <c r="O988"/>
  <c r="Q988"/>
  <c r="S988"/>
  <c r="M988"/>
  <c r="K988"/>
  <c r="O992"/>
  <c r="Q992"/>
  <c r="S992"/>
  <c r="K992"/>
  <c r="M992"/>
  <c r="K996"/>
  <c r="M996"/>
  <c r="O996"/>
  <c r="S996"/>
  <c r="Q996"/>
  <c r="K1000"/>
  <c r="M1000"/>
  <c r="Q1000"/>
  <c r="S1000"/>
  <c r="O1000"/>
  <c r="O1004"/>
  <c r="Q1004"/>
  <c r="S1004"/>
  <c r="M1004"/>
  <c r="K1004"/>
  <c r="O1008"/>
  <c r="S1008"/>
  <c r="K1012"/>
  <c r="K1016"/>
  <c r="M1016"/>
  <c r="K1020"/>
  <c r="M1024"/>
  <c r="S1024"/>
  <c r="M1028"/>
  <c r="S1028"/>
  <c r="K1032"/>
  <c r="K1040"/>
  <c r="M1040"/>
  <c r="S1044"/>
  <c r="M1044"/>
  <c r="K1048"/>
  <c r="M1056"/>
  <c r="K1056"/>
  <c r="M1060"/>
  <c r="S1060"/>
  <c r="K1064"/>
  <c r="K1072"/>
  <c r="S1076"/>
  <c r="M1076"/>
  <c r="S1084"/>
  <c r="K1088"/>
  <c r="M1092"/>
  <c r="S1092"/>
  <c r="S1100"/>
  <c r="K1104"/>
  <c r="S1108"/>
  <c r="M1108"/>
  <c r="S1116"/>
  <c r="M1116"/>
  <c r="O1116"/>
  <c r="K1116"/>
  <c r="Q1116"/>
  <c r="K1120"/>
  <c r="M1120"/>
  <c r="Q1124"/>
  <c r="S1124"/>
  <c r="M1128"/>
  <c r="K1128"/>
  <c r="S1132"/>
  <c r="K1136"/>
  <c r="M1136"/>
  <c r="S1140"/>
  <c r="M1144"/>
  <c r="K1144"/>
  <c r="Q1148"/>
  <c r="S1148"/>
  <c r="K1152"/>
  <c r="M1152"/>
  <c r="S1156"/>
  <c r="Q1156"/>
  <c r="K1160"/>
  <c r="M1160"/>
  <c r="K1164"/>
  <c r="Q1164"/>
  <c r="O1164"/>
  <c r="S1164"/>
  <c r="M1164"/>
  <c r="S1172"/>
  <c r="O1172"/>
  <c r="M1172"/>
  <c r="Q1172"/>
  <c r="K1172"/>
  <c r="K1184"/>
  <c r="Q1184"/>
  <c r="M1184"/>
  <c r="O1184"/>
  <c r="S1184"/>
  <c r="K1188"/>
  <c r="Q1188"/>
  <c r="S1188"/>
  <c r="M1188"/>
  <c r="O1188"/>
  <c r="S1196"/>
  <c r="O1196"/>
  <c r="M1196"/>
  <c r="Q1196"/>
  <c r="K1196"/>
  <c r="S1200"/>
  <c r="O1200"/>
  <c r="M1200"/>
  <c r="K1200"/>
  <c r="Q1200"/>
  <c r="K1204"/>
  <c r="Q1204"/>
  <c r="O1204"/>
  <c r="S1204"/>
  <c r="M1204"/>
  <c r="K1208"/>
  <c r="Q1208"/>
  <c r="S1208"/>
  <c r="M1208"/>
  <c r="O1208"/>
  <c r="S1212"/>
  <c r="O1212"/>
  <c r="M1212"/>
  <c r="Q1212"/>
  <c r="K1212"/>
  <c r="S1216"/>
  <c r="O1216"/>
  <c r="M1216"/>
  <c r="Q1216"/>
  <c r="K1216"/>
  <c r="S1220"/>
  <c r="O1220"/>
  <c r="M1220"/>
  <c r="Q1220"/>
  <c r="K1220"/>
  <c r="K1224"/>
  <c r="Q1224"/>
  <c r="O1224"/>
  <c r="S1224"/>
  <c r="M1224"/>
  <c r="S1228"/>
  <c r="Q1228"/>
  <c r="O1228"/>
  <c r="K1228"/>
  <c r="M1228"/>
  <c r="S1236"/>
  <c r="O1236"/>
  <c r="M1236"/>
  <c r="Q1236"/>
  <c r="K1236"/>
  <c r="K1244"/>
  <c r="Q1244"/>
  <c r="S1244"/>
  <c r="M1244"/>
  <c r="O1244"/>
  <c r="I479"/>
  <c r="I491"/>
  <c r="I495"/>
  <c r="I511"/>
  <c r="I523"/>
  <c r="I527"/>
  <c r="I535"/>
  <c r="I559"/>
  <c r="I567"/>
  <c r="I571"/>
  <c r="I591"/>
  <c r="I595"/>
  <c r="I603"/>
  <c r="I615"/>
  <c r="I623"/>
  <c r="I627"/>
  <c r="I631"/>
  <c r="I647"/>
  <c r="I655"/>
  <c r="I659"/>
  <c r="I663"/>
  <c r="I679"/>
  <c r="I687"/>
  <c r="I691"/>
  <c r="I695"/>
  <c r="I711"/>
  <c r="I715"/>
  <c r="I723"/>
  <c r="I735"/>
  <c r="I743"/>
  <c r="I747"/>
  <c r="I755"/>
  <c r="I767"/>
  <c r="I775"/>
  <c r="I779"/>
  <c r="I783"/>
  <c r="I522"/>
  <c r="I530"/>
  <c r="I538"/>
  <c r="I546"/>
  <c r="I554"/>
  <c r="I578"/>
  <c r="I596"/>
  <c r="I600"/>
  <c r="I604"/>
  <c r="I612"/>
  <c r="I616"/>
  <c r="I624"/>
  <c r="I632"/>
  <c r="I636"/>
  <c r="I640"/>
  <c r="I644"/>
  <c r="I648"/>
  <c r="I652"/>
  <c r="I656"/>
  <c r="I660"/>
  <c r="I668"/>
  <c r="I676"/>
  <c r="I684"/>
  <c r="I688"/>
  <c r="I692"/>
  <c r="I696"/>
  <c r="I700"/>
  <c r="I704"/>
  <c r="I708"/>
  <c r="I716"/>
  <c r="I732"/>
  <c r="I740"/>
  <c r="I748"/>
  <c r="I764"/>
  <c r="I772"/>
  <c r="I780"/>
  <c r="I796"/>
  <c r="I1937"/>
  <c r="T1937"/>
  <c r="I1943"/>
  <c r="T1943"/>
  <c r="I1949"/>
  <c r="T1949"/>
  <c r="I1957"/>
  <c r="T1957"/>
  <c r="K1252"/>
  <c r="Q1252"/>
  <c r="O1252"/>
  <c r="S1252"/>
  <c r="M1252"/>
  <c r="S1260"/>
  <c r="O1260"/>
  <c r="M1260"/>
  <c r="Q1260"/>
  <c r="K1260"/>
  <c r="K1268"/>
  <c r="Q1268"/>
  <c r="S1268"/>
  <c r="M1268"/>
  <c r="O1268"/>
  <c r="S1276"/>
  <c r="O1276"/>
  <c r="M1276"/>
  <c r="K1276"/>
  <c r="Q1276"/>
  <c r="S1284"/>
  <c r="O1284"/>
  <c r="M1284"/>
  <c r="Q1284"/>
  <c r="K1284"/>
  <c r="K1292"/>
  <c r="Q1292"/>
  <c r="S1292"/>
  <c r="M1292"/>
  <c r="O1292"/>
  <c r="S1300"/>
  <c r="O1300"/>
  <c r="M1300"/>
  <c r="Q1300"/>
  <c r="K1300"/>
  <c r="S1304"/>
  <c r="O1304"/>
  <c r="M1304"/>
  <c r="K1304"/>
  <c r="Q1304"/>
  <c r="K1308"/>
  <c r="Q1308"/>
  <c r="O1308"/>
  <c r="S1308"/>
  <c r="M1308"/>
  <c r="K1312"/>
  <c r="Q1312"/>
  <c r="S1312"/>
  <c r="M1312"/>
  <c r="O1312"/>
  <c r="K1316"/>
  <c r="Q1316"/>
  <c r="S1316"/>
  <c r="M1316"/>
  <c r="O1316"/>
  <c r="S1320"/>
  <c r="O1320"/>
  <c r="M1320"/>
  <c r="Q1320"/>
  <c r="K1320"/>
  <c r="S1324"/>
  <c r="O1324"/>
  <c r="M1324"/>
  <c r="Q1324"/>
  <c r="K1324"/>
  <c r="K1328"/>
  <c r="Q1328"/>
  <c r="O1328"/>
  <c r="S1328"/>
  <c r="M1328"/>
  <c r="K1332"/>
  <c r="Q1332"/>
  <c r="S1332"/>
  <c r="M1332"/>
  <c r="O1332"/>
  <c r="S1336"/>
  <c r="O1336"/>
  <c r="M1336"/>
  <c r="K1336"/>
  <c r="Q1336"/>
  <c r="K1340"/>
  <c r="M1340"/>
  <c r="O1340"/>
  <c r="Q1340"/>
  <c r="S1340"/>
  <c r="Q1344"/>
  <c r="S1344"/>
  <c r="K1344"/>
  <c r="O1344"/>
  <c r="M1344"/>
  <c r="S1348"/>
  <c r="O1348"/>
  <c r="M1348"/>
  <c r="Q1348"/>
  <c r="K1348"/>
  <c r="S1352"/>
  <c r="O1352"/>
  <c r="M1352"/>
  <c r="Q1352"/>
  <c r="K1352"/>
  <c r="K1356"/>
  <c r="Q1356"/>
  <c r="S1356"/>
  <c r="M1356"/>
  <c r="O1356"/>
  <c r="S1396"/>
  <c r="O1396"/>
  <c r="M1396"/>
  <c r="K1396"/>
  <c r="Q1396"/>
  <c r="S1400"/>
  <c r="O1400"/>
  <c r="M1400"/>
  <c r="Q1400"/>
  <c r="K1400"/>
  <c r="K1404"/>
  <c r="Q1404"/>
  <c r="S1404"/>
  <c r="M1404"/>
  <c r="O1404"/>
  <c r="K1412"/>
  <c r="Q1412"/>
  <c r="O1412"/>
  <c r="M1412"/>
  <c r="S1412"/>
  <c r="K1420"/>
  <c r="Q1420"/>
  <c r="O1420"/>
  <c r="S1420"/>
  <c r="M1420"/>
  <c r="S1428"/>
  <c r="O1428"/>
  <c r="M1428"/>
  <c r="K1428"/>
  <c r="Q1428"/>
  <c r="S1436"/>
  <c r="O1436"/>
  <c r="M1436"/>
  <c r="K1436"/>
  <c r="Q1436"/>
  <c r="S1444"/>
  <c r="O1444"/>
  <c r="M1444"/>
  <c r="K1444"/>
  <c r="Q1444"/>
  <c r="Q1452"/>
  <c r="S1452"/>
  <c r="K1452"/>
  <c r="O1452"/>
  <c r="M1452"/>
  <c r="Q1460"/>
  <c r="S1460"/>
  <c r="K1460"/>
  <c r="O1460"/>
  <c r="M1460"/>
  <c r="Q1468"/>
  <c r="S1468"/>
  <c r="K1468"/>
  <c r="O1468"/>
  <c r="M1468"/>
  <c r="S1572"/>
  <c r="O1572"/>
  <c r="M1572"/>
  <c r="Q1572"/>
  <c r="K1572"/>
  <c r="S1576"/>
  <c r="O1576"/>
  <c r="M1576"/>
  <c r="Q1576"/>
  <c r="K1576"/>
  <c r="K1580"/>
  <c r="Q1580"/>
  <c r="O1580"/>
  <c r="S1580"/>
  <c r="M1580"/>
  <c r="K1584"/>
  <c r="Q1584"/>
  <c r="O1584"/>
  <c r="S1584"/>
  <c r="M1584"/>
  <c r="S1588"/>
  <c r="O1588"/>
  <c r="M1588"/>
  <c r="K1588"/>
  <c r="Q1588"/>
  <c r="S1592"/>
  <c r="O1592"/>
  <c r="M1592"/>
  <c r="K1592"/>
  <c r="Q1592"/>
  <c r="K1596"/>
  <c r="Q1596"/>
  <c r="S1596"/>
  <c r="M1596"/>
  <c r="O1596"/>
  <c r="K1600"/>
  <c r="Q1600"/>
  <c r="S1600"/>
  <c r="M1600"/>
  <c r="O1600"/>
  <c r="S1604"/>
  <c r="O1604"/>
  <c r="M1604"/>
  <c r="Q1604"/>
  <c r="K1604"/>
  <c r="S1608"/>
  <c r="O1608"/>
  <c r="M1608"/>
  <c r="Q1608"/>
  <c r="K1608"/>
  <c r="K1612"/>
  <c r="Q1612"/>
  <c r="O1612"/>
  <c r="M1612"/>
  <c r="S1612"/>
  <c r="K1616"/>
  <c r="Q1616"/>
  <c r="O1616"/>
  <c r="S1616"/>
  <c r="M1616"/>
  <c r="S1620"/>
  <c r="O1620"/>
  <c r="M1620"/>
  <c r="K1620"/>
  <c r="Q1620"/>
  <c r="S1624"/>
  <c r="O1624"/>
  <c r="M1624"/>
  <c r="K1624"/>
  <c r="Q1624"/>
  <c r="K1628"/>
  <c r="Q1628"/>
  <c r="S1628"/>
  <c r="M1628"/>
  <c r="O1628"/>
  <c r="K1632"/>
  <c r="Q1632"/>
  <c r="S1632"/>
  <c r="M1632"/>
  <c r="O1632"/>
  <c r="S1636"/>
  <c r="O1636"/>
  <c r="M1636"/>
  <c r="Q1636"/>
  <c r="K1636"/>
  <c r="S1640"/>
  <c r="O1640"/>
  <c r="M1640"/>
  <c r="Q1640"/>
  <c r="K1640"/>
  <c r="K1644"/>
  <c r="Q1644"/>
  <c r="O1644"/>
  <c r="S1644"/>
  <c r="M1644"/>
  <c r="K1648"/>
  <c r="Q1648"/>
  <c r="O1648"/>
  <c r="M1648"/>
  <c r="S1648"/>
  <c r="S1652"/>
  <c r="O1652"/>
  <c r="M1652"/>
  <c r="K1652"/>
  <c r="Q1652"/>
  <c r="S1656"/>
  <c r="O1656"/>
  <c r="M1656"/>
  <c r="K1656"/>
  <c r="Q1656"/>
  <c r="K1660"/>
  <c r="Q1660"/>
  <c r="S1660"/>
  <c r="M1660"/>
  <c r="O1660"/>
  <c r="K1664"/>
  <c r="Q1664"/>
  <c r="S1664"/>
  <c r="M1664"/>
  <c r="O1664"/>
  <c r="S1668"/>
  <c r="O1668"/>
  <c r="M1668"/>
  <c r="Q1668"/>
  <c r="K1668"/>
  <c r="K1672"/>
  <c r="M1672"/>
  <c r="O1672"/>
  <c r="S1672"/>
  <c r="Q1672"/>
  <c r="K1676"/>
  <c r="M1676"/>
  <c r="O1676"/>
  <c r="S1676"/>
  <c r="Q1676"/>
  <c r="Q1680"/>
  <c r="S1680"/>
  <c r="M1680"/>
  <c r="O1680"/>
  <c r="K1680"/>
  <c r="Q1684"/>
  <c r="S1684"/>
  <c r="M1684"/>
  <c r="K1684"/>
  <c r="O1684"/>
  <c r="K1688"/>
  <c r="M1688"/>
  <c r="O1688"/>
  <c r="Q1688"/>
  <c r="S1688"/>
  <c r="K1692"/>
  <c r="M1692"/>
  <c r="O1692"/>
  <c r="Q1692"/>
  <c r="S1692"/>
  <c r="Q1696"/>
  <c r="S1696"/>
  <c r="K1696"/>
  <c r="O1696"/>
  <c r="M1696"/>
  <c r="O1700"/>
  <c r="Q1700"/>
  <c r="S1700"/>
  <c r="M1700"/>
  <c r="K1700"/>
  <c r="K1704"/>
  <c r="M1704"/>
  <c r="Q1704"/>
  <c r="S1704"/>
  <c r="O1704"/>
  <c r="K1708"/>
  <c r="M1708"/>
  <c r="Q1708"/>
  <c r="O1708"/>
  <c r="S1708"/>
  <c r="O1712"/>
  <c r="Q1712"/>
  <c r="S1712"/>
  <c r="K1712"/>
  <c r="M1712"/>
  <c r="O1716"/>
  <c r="Q1716"/>
  <c r="S1716"/>
  <c r="K1716"/>
  <c r="M1716"/>
  <c r="K1720"/>
  <c r="M1720"/>
  <c r="O1720"/>
  <c r="S1720"/>
  <c r="Q1720"/>
  <c r="K1724"/>
  <c r="M1724"/>
  <c r="O1724"/>
  <c r="S1724"/>
  <c r="Q1724"/>
  <c r="O1728"/>
  <c r="Q1728"/>
  <c r="S1728"/>
  <c r="M1728"/>
  <c r="K1728"/>
  <c r="O1732"/>
  <c r="Q1732"/>
  <c r="S1732"/>
  <c r="M1732"/>
  <c r="K1732"/>
  <c r="K1736"/>
  <c r="M1736"/>
  <c r="Q1736"/>
  <c r="O1736"/>
  <c r="S1736"/>
  <c r="K1740"/>
  <c r="M1740"/>
  <c r="Q1740"/>
  <c r="S1740"/>
  <c r="O1740"/>
  <c r="M1163"/>
  <c r="K1163"/>
  <c r="Q1163"/>
  <c r="O1163"/>
  <c r="S1163"/>
  <c r="S1167"/>
  <c r="O1167"/>
  <c r="M1167"/>
  <c r="K1167"/>
  <c r="Q1167"/>
  <c r="S1171"/>
  <c r="O1171"/>
  <c r="Q1171"/>
  <c r="K1171"/>
  <c r="M1171"/>
  <c r="M1175"/>
  <c r="K1175"/>
  <c r="Q1175"/>
  <c r="O1175"/>
  <c r="S1175"/>
  <c r="S1183"/>
  <c r="O1183"/>
  <c r="K1183"/>
  <c r="M1183"/>
  <c r="Q1183"/>
  <c r="S1191"/>
  <c r="O1191"/>
  <c r="M1191"/>
  <c r="Q1191"/>
  <c r="K1191"/>
  <c r="M1207"/>
  <c r="K1207"/>
  <c r="Q1207"/>
  <c r="S1207"/>
  <c r="O1207"/>
  <c r="S1211"/>
  <c r="O1211"/>
  <c r="K1211"/>
  <c r="M1211"/>
  <c r="Q1211"/>
  <c r="M1223"/>
  <c r="K1223"/>
  <c r="Q1223"/>
  <c r="S1223"/>
  <c r="O1223"/>
  <c r="S1227"/>
  <c r="O1227"/>
  <c r="Q1227"/>
  <c r="K1227"/>
  <c r="M1227"/>
  <c r="S802"/>
  <c r="M802"/>
  <c r="K802"/>
  <c r="M806"/>
  <c r="S806"/>
  <c r="K806"/>
  <c r="K810"/>
  <c r="M810"/>
  <c r="S810"/>
  <c r="M814"/>
  <c r="S814"/>
  <c r="K814"/>
  <c r="S818"/>
  <c r="K818"/>
  <c r="M818"/>
  <c r="S822"/>
  <c r="M822"/>
  <c r="K822"/>
  <c r="M826"/>
  <c r="K826"/>
  <c r="S826"/>
  <c r="S830"/>
  <c r="M830"/>
  <c r="K830"/>
  <c r="S834"/>
  <c r="M834"/>
  <c r="K834"/>
  <c r="M838"/>
  <c r="S838"/>
  <c r="K838"/>
  <c r="K842"/>
  <c r="M842"/>
  <c r="S842"/>
  <c r="M846"/>
  <c r="K846"/>
  <c r="S850"/>
  <c r="M850"/>
  <c r="K850"/>
  <c r="S854"/>
  <c r="M854"/>
  <c r="K854"/>
  <c r="S858"/>
  <c r="K858"/>
  <c r="M858"/>
  <c r="S862"/>
  <c r="O862"/>
  <c r="K862"/>
  <c r="Q862"/>
  <c r="M862"/>
  <c r="S866"/>
  <c r="O866"/>
  <c r="K866"/>
  <c r="M866"/>
  <c r="Q866"/>
  <c r="O870"/>
  <c r="M870"/>
  <c r="K870"/>
  <c r="Q870"/>
  <c r="S870"/>
  <c r="O874"/>
  <c r="M874"/>
  <c r="K874"/>
  <c r="Q874"/>
  <c r="S874"/>
  <c r="S878"/>
  <c r="M878"/>
  <c r="Q878"/>
  <c r="K878"/>
  <c r="O878"/>
  <c r="O882"/>
  <c r="M882"/>
  <c r="K882"/>
  <c r="S882"/>
  <c r="Q882"/>
  <c r="Q886"/>
  <c r="S886"/>
  <c r="M886"/>
  <c r="O886"/>
  <c r="K886"/>
  <c r="Q890"/>
  <c r="S890"/>
  <c r="M890"/>
  <c r="K890"/>
  <c r="O890"/>
  <c r="S894"/>
  <c r="O894"/>
  <c r="M894"/>
  <c r="K894"/>
  <c r="Q894"/>
  <c r="S898"/>
  <c r="O898"/>
  <c r="M898"/>
  <c r="K898"/>
  <c r="Q898"/>
  <c r="K902"/>
  <c r="Q902"/>
  <c r="S902"/>
  <c r="M902"/>
  <c r="O902"/>
  <c r="K906"/>
  <c r="Q906"/>
  <c r="S906"/>
  <c r="M906"/>
  <c r="O906"/>
  <c r="S910"/>
  <c r="M910"/>
  <c r="Q910"/>
  <c r="K910"/>
  <c r="O910"/>
  <c r="S914"/>
  <c r="M914"/>
  <c r="Q914"/>
  <c r="O914"/>
  <c r="K914"/>
  <c r="K918"/>
  <c r="M918"/>
  <c r="O918"/>
  <c r="Q918"/>
  <c r="S918"/>
  <c r="K922"/>
  <c r="M922"/>
  <c r="O922"/>
  <c r="Q922"/>
  <c r="S922"/>
  <c r="S926"/>
  <c r="K926"/>
  <c r="O926"/>
  <c r="Q926"/>
  <c r="M926"/>
  <c r="S930"/>
  <c r="K930"/>
  <c r="O930"/>
  <c r="M930"/>
  <c r="Q930"/>
  <c r="K934"/>
  <c r="M934"/>
  <c r="O934"/>
  <c r="Q934"/>
  <c r="S934"/>
  <c r="K938"/>
  <c r="M938"/>
  <c r="O938"/>
  <c r="Q938"/>
  <c r="S938"/>
  <c r="S942"/>
  <c r="M942"/>
  <c r="Q942"/>
  <c r="O942"/>
  <c r="K942"/>
  <c r="S946"/>
  <c r="M946"/>
  <c r="Q946"/>
  <c r="K946"/>
  <c r="O946"/>
  <c r="K950"/>
  <c r="M950"/>
  <c r="O950"/>
  <c r="Q950"/>
  <c r="S950"/>
  <c r="K954"/>
  <c r="M954"/>
  <c r="O954"/>
  <c r="Q954"/>
  <c r="S954"/>
  <c r="S958"/>
  <c r="K958"/>
  <c r="O958"/>
  <c r="M958"/>
  <c r="Q958"/>
  <c r="S962"/>
  <c r="K962"/>
  <c r="O962"/>
  <c r="Q962"/>
  <c r="M962"/>
  <c r="K966"/>
  <c r="M966"/>
  <c r="O966"/>
  <c r="Q966"/>
  <c r="S966"/>
  <c r="K970"/>
  <c r="M970"/>
  <c r="O970"/>
  <c r="Q970"/>
  <c r="S970"/>
  <c r="S974"/>
  <c r="M974"/>
  <c r="Q974"/>
  <c r="K974"/>
  <c r="O974"/>
  <c r="S978"/>
  <c r="M978"/>
  <c r="Q978"/>
  <c r="O978"/>
  <c r="K978"/>
  <c r="K982"/>
  <c r="M982"/>
  <c r="O982"/>
  <c r="Q982"/>
  <c r="S982"/>
  <c r="K986"/>
  <c r="M986"/>
  <c r="O986"/>
  <c r="Q986"/>
  <c r="S986"/>
  <c r="S990"/>
  <c r="K990"/>
  <c r="O990"/>
  <c r="M990"/>
  <c r="Q990"/>
  <c r="S994"/>
  <c r="K994"/>
  <c r="O994"/>
  <c r="M994"/>
  <c r="Q994"/>
  <c r="K998"/>
  <c r="M998"/>
  <c r="O998"/>
  <c r="Q998"/>
  <c r="S998"/>
  <c r="K1002"/>
  <c r="M1002"/>
  <c r="O1002"/>
  <c r="Q1002"/>
  <c r="S1002"/>
  <c r="S1006"/>
  <c r="M1006"/>
  <c r="Q1006"/>
  <c r="K1006"/>
  <c r="O1006"/>
  <c r="S1010"/>
  <c r="M1010"/>
  <c r="Q1010"/>
  <c r="K1010"/>
  <c r="O1010"/>
  <c r="K1014"/>
  <c r="M1014"/>
  <c r="O1014"/>
  <c r="Q1014"/>
  <c r="S1014"/>
  <c r="K1018"/>
  <c r="M1018"/>
  <c r="O1018"/>
  <c r="Q1018"/>
  <c r="S1018"/>
  <c r="S1022"/>
  <c r="M1026"/>
  <c r="K1026"/>
  <c r="Q1030"/>
  <c r="S1030"/>
  <c r="K1034"/>
  <c r="M1034"/>
  <c r="S1038"/>
  <c r="M1042"/>
  <c r="K1042"/>
  <c r="S1046"/>
  <c r="K1050"/>
  <c r="M1050"/>
  <c r="S1054"/>
  <c r="M1058"/>
  <c r="K1058"/>
  <c r="Q1062"/>
  <c r="S1062"/>
  <c r="K1066"/>
  <c r="M1066"/>
  <c r="S1070"/>
  <c r="M1074"/>
  <c r="K1074"/>
  <c r="M1078"/>
  <c r="K1078"/>
  <c r="Q1082"/>
  <c r="S1082"/>
  <c r="S1086"/>
  <c r="K1090"/>
  <c r="M1090"/>
  <c r="K1094"/>
  <c r="M1094"/>
  <c r="Q1098"/>
  <c r="S1098"/>
  <c r="S1102"/>
  <c r="M1106"/>
  <c r="K1106"/>
  <c r="M1110"/>
  <c r="K1110"/>
  <c r="Q1114"/>
  <c r="S1114"/>
  <c r="K1118"/>
  <c r="M1118"/>
  <c r="M1122"/>
  <c r="S1122"/>
  <c r="K1138"/>
  <c r="K1154"/>
  <c r="S1182"/>
  <c r="O1182"/>
  <c r="K1182"/>
  <c r="Q1182"/>
  <c r="M1182"/>
  <c r="S1186"/>
  <c r="O1186"/>
  <c r="K1186"/>
  <c r="Q1186"/>
  <c r="M1186"/>
  <c r="O1190"/>
  <c r="M1190"/>
  <c r="K1190"/>
  <c r="Q1190"/>
  <c r="S1190"/>
  <c r="O1194"/>
  <c r="M1194"/>
  <c r="K1194"/>
  <c r="Q1194"/>
  <c r="S1194"/>
  <c r="S1198"/>
  <c r="M1198"/>
  <c r="Q1198"/>
  <c r="K1198"/>
  <c r="O1198"/>
  <c r="S1202"/>
  <c r="M1202"/>
  <c r="Q1202"/>
  <c r="K1202"/>
  <c r="O1202"/>
  <c r="O1206"/>
  <c r="M1206"/>
  <c r="K1206"/>
  <c r="Q1206"/>
  <c r="S1206"/>
  <c r="O1210"/>
  <c r="M1210"/>
  <c r="K1210"/>
  <c r="Q1210"/>
  <c r="S1210"/>
  <c r="S1214"/>
  <c r="O1214"/>
  <c r="K1214"/>
  <c r="M1214"/>
  <c r="Q1214"/>
  <c r="S1218"/>
  <c r="O1218"/>
  <c r="K1218"/>
  <c r="M1218"/>
  <c r="Q1218"/>
  <c r="O1222"/>
  <c r="M1222"/>
  <c r="K1222"/>
  <c r="Q1222"/>
  <c r="S1222"/>
  <c r="O1226"/>
  <c r="M1226"/>
  <c r="K1226"/>
  <c r="Q1226"/>
  <c r="S1226"/>
  <c r="K1230"/>
  <c r="O1230"/>
  <c r="S1230"/>
  <c r="M1230"/>
  <c r="Q1230"/>
  <c r="S1234"/>
  <c r="M1234"/>
  <c r="Q1234"/>
  <c r="O1234"/>
  <c r="K1234"/>
  <c r="O1238"/>
  <c r="M1238"/>
  <c r="K1238"/>
  <c r="Q1238"/>
  <c r="S1238"/>
  <c r="O1242"/>
  <c r="M1242"/>
  <c r="K1242"/>
  <c r="Q1242"/>
  <c r="S1242"/>
  <c r="S1246"/>
  <c r="O1246"/>
  <c r="K1246"/>
  <c r="Q1246"/>
  <c r="M1246"/>
  <c r="S1250"/>
  <c r="O1250"/>
  <c r="K1250"/>
  <c r="Q1250"/>
  <c r="M1250"/>
  <c r="O1254"/>
  <c r="M1254"/>
  <c r="K1254"/>
  <c r="Q1254"/>
  <c r="S1254"/>
  <c r="O1258"/>
  <c r="M1258"/>
  <c r="K1258"/>
  <c r="Q1258"/>
  <c r="S1258"/>
  <c r="S1262"/>
  <c r="M1262"/>
  <c r="Q1262"/>
  <c r="K1262"/>
  <c r="O1262"/>
  <c r="S1266"/>
  <c r="M1266"/>
  <c r="Q1266"/>
  <c r="K1266"/>
  <c r="O1266"/>
  <c r="O1270"/>
  <c r="M1270"/>
  <c r="K1270"/>
  <c r="Q1270"/>
  <c r="S1270"/>
  <c r="O1274"/>
  <c r="M1274"/>
  <c r="K1274"/>
  <c r="Q1274"/>
  <c r="S1274"/>
  <c r="S1278"/>
  <c r="O1278"/>
  <c r="K1278"/>
  <c r="M1278"/>
  <c r="Q1278"/>
  <c r="S1282"/>
  <c r="O1282"/>
  <c r="K1282"/>
  <c r="M1282"/>
  <c r="Q1282"/>
  <c r="O1286"/>
  <c r="M1286"/>
  <c r="K1286"/>
  <c r="Q1286"/>
  <c r="S1286"/>
  <c r="O1290"/>
  <c r="M1290"/>
  <c r="K1290"/>
  <c r="Q1290"/>
  <c r="S1290"/>
  <c r="S1294"/>
  <c r="M1294"/>
  <c r="Q1294"/>
  <c r="O1294"/>
  <c r="K1294"/>
  <c r="S1298"/>
  <c r="M1298"/>
  <c r="Q1298"/>
  <c r="O1298"/>
  <c r="K1298"/>
  <c r="O1302"/>
  <c r="M1302"/>
  <c r="K1302"/>
  <c r="Q1302"/>
  <c r="S1302"/>
  <c r="O1306"/>
  <c r="M1306"/>
  <c r="K1306"/>
  <c r="Q1306"/>
  <c r="S1306"/>
  <c r="S1310"/>
  <c r="O1310"/>
  <c r="K1310"/>
  <c r="Q1310"/>
  <c r="M1310"/>
  <c r="S1314"/>
  <c r="M1314"/>
  <c r="Q1314"/>
  <c r="O1314"/>
  <c r="K1314"/>
  <c r="O1318"/>
  <c r="M1318"/>
  <c r="K1318"/>
  <c r="Q1318"/>
  <c r="S1318"/>
  <c r="O1322"/>
  <c r="M1322"/>
  <c r="K1322"/>
  <c r="Q1322"/>
  <c r="S1322"/>
  <c r="S1326"/>
  <c r="M1326"/>
  <c r="Q1326"/>
  <c r="K1326"/>
  <c r="O1326"/>
  <c r="S1330"/>
  <c r="O1330"/>
  <c r="K1330"/>
  <c r="Q1330"/>
  <c r="M1330"/>
  <c r="O1334"/>
  <c r="M1334"/>
  <c r="K1334"/>
  <c r="Q1334"/>
  <c r="S1334"/>
  <c r="M1338"/>
  <c r="O1338"/>
  <c r="Q1338"/>
  <c r="S1338"/>
  <c r="K1338"/>
  <c r="K1342"/>
  <c r="M1342"/>
  <c r="Q1342"/>
  <c r="O1342"/>
  <c r="S1342"/>
  <c r="S1346"/>
  <c r="M1346"/>
  <c r="Q1346"/>
  <c r="K1346"/>
  <c r="O1346"/>
  <c r="O1350"/>
  <c r="M1350"/>
  <c r="K1350"/>
  <c r="Q1350"/>
  <c r="S1350"/>
  <c r="O1354"/>
  <c r="M1354"/>
  <c r="K1354"/>
  <c r="Q1354"/>
  <c r="S1354"/>
  <c r="S1358"/>
  <c r="M1358"/>
  <c r="Q1358"/>
  <c r="O1358"/>
  <c r="K1358"/>
  <c r="S1362"/>
  <c r="O1362"/>
  <c r="K1362"/>
  <c r="M1362"/>
  <c r="Q1362"/>
  <c r="O1366"/>
  <c r="M1366"/>
  <c r="K1366"/>
  <c r="Q1366"/>
  <c r="S1366"/>
  <c r="O1370"/>
  <c r="M1370"/>
  <c r="K1370"/>
  <c r="Q1370"/>
  <c r="S1370"/>
  <c r="S1374"/>
  <c r="O1374"/>
  <c r="K1374"/>
  <c r="Q1374"/>
  <c r="M1374"/>
  <c r="S1378"/>
  <c r="M1378"/>
  <c r="Q1378"/>
  <c r="O1378"/>
  <c r="K1378"/>
  <c r="O1382"/>
  <c r="M1382"/>
  <c r="K1382"/>
  <c r="Q1382"/>
  <c r="S1382"/>
  <c r="O1386"/>
  <c r="M1386"/>
  <c r="K1386"/>
  <c r="Q1386"/>
  <c r="S1386"/>
  <c r="S1390"/>
  <c r="M1390"/>
  <c r="Q1390"/>
  <c r="K1390"/>
  <c r="O1390"/>
  <c r="S1410"/>
  <c r="M1410"/>
  <c r="Q1410"/>
  <c r="O1410"/>
  <c r="K1410"/>
  <c r="O1414"/>
  <c r="M1414"/>
  <c r="K1414"/>
  <c r="Q1414"/>
  <c r="S1414"/>
  <c r="O1418"/>
  <c r="M1418"/>
  <c r="K1418"/>
  <c r="Q1418"/>
  <c r="S1418"/>
  <c r="S1422"/>
  <c r="O1422"/>
  <c r="K1422"/>
  <c r="M1422"/>
  <c r="Q1422"/>
  <c r="S1426"/>
  <c r="O1426"/>
  <c r="K1426"/>
  <c r="Q1426"/>
  <c r="M1426"/>
  <c r="O1430"/>
  <c r="M1430"/>
  <c r="K1430"/>
  <c r="Q1430"/>
  <c r="S1430"/>
  <c r="O1434"/>
  <c r="M1434"/>
  <c r="K1434"/>
  <c r="Q1434"/>
  <c r="S1434"/>
  <c r="S1438"/>
  <c r="M1438"/>
  <c r="Q1438"/>
  <c r="O1438"/>
  <c r="K1438"/>
  <c r="S1442"/>
  <c r="M1442"/>
  <c r="Q1442"/>
  <c r="K1442"/>
  <c r="O1442"/>
  <c r="O1446"/>
  <c r="M1446"/>
  <c r="K1446"/>
  <c r="Q1446"/>
  <c r="S1446"/>
  <c r="O1450"/>
  <c r="M1450"/>
  <c r="S1450"/>
  <c r="Q1450"/>
  <c r="K1450"/>
  <c r="K1454"/>
  <c r="M1454"/>
  <c r="Q1454"/>
  <c r="S1454"/>
  <c r="O1454"/>
  <c r="K1458"/>
  <c r="M1458"/>
  <c r="Q1458"/>
  <c r="O1458"/>
  <c r="S1458"/>
  <c r="M1462"/>
  <c r="O1462"/>
  <c r="Q1462"/>
  <c r="S1462"/>
  <c r="K1462"/>
  <c r="M1466"/>
  <c r="O1466"/>
  <c r="Q1466"/>
  <c r="S1466"/>
  <c r="K1466"/>
  <c r="S1470"/>
  <c r="M1470"/>
  <c r="Q1470"/>
  <c r="O1470"/>
  <c r="K1470"/>
  <c r="S1474"/>
  <c r="M1474"/>
  <c r="Q1474"/>
  <c r="O1474"/>
  <c r="K1474"/>
  <c r="O1482"/>
  <c r="M1482"/>
  <c r="K1482"/>
  <c r="Q1482"/>
  <c r="S1482"/>
  <c r="O1486"/>
  <c r="M1486"/>
  <c r="K1486"/>
  <c r="Q1486"/>
  <c r="S1486"/>
  <c r="S1490"/>
  <c r="O1490"/>
  <c r="K1490"/>
  <c r="Q1490"/>
  <c r="M1490"/>
  <c r="O1498"/>
  <c r="M1498"/>
  <c r="K1498"/>
  <c r="Q1498"/>
  <c r="S1498"/>
  <c r="S1502"/>
  <c r="O1502"/>
  <c r="K1502"/>
  <c r="Q1502"/>
  <c r="M1502"/>
  <c r="S1506"/>
  <c r="M1506"/>
  <c r="Q1506"/>
  <c r="K1506"/>
  <c r="O1506"/>
  <c r="O1514"/>
  <c r="M1514"/>
  <c r="K1514"/>
  <c r="Q1514"/>
  <c r="S1514"/>
  <c r="S1518"/>
  <c r="O1518"/>
  <c r="K1518"/>
  <c r="M1518"/>
  <c r="Q1518"/>
  <c r="S1522"/>
  <c r="O1522"/>
  <c r="K1522"/>
  <c r="M1522"/>
  <c r="Q1522"/>
  <c r="O1530"/>
  <c r="M1530"/>
  <c r="K1530"/>
  <c r="Q1530"/>
  <c r="S1530"/>
  <c r="S1534"/>
  <c r="M1534"/>
  <c r="Q1534"/>
  <c r="O1534"/>
  <c r="K1534"/>
  <c r="S1538"/>
  <c r="M1538"/>
  <c r="Q1538"/>
  <c r="O1538"/>
  <c r="K1538"/>
  <c r="O1546"/>
  <c r="M1546"/>
  <c r="K1546"/>
  <c r="Q1546"/>
  <c r="S1546"/>
  <c r="O1550"/>
  <c r="M1550"/>
  <c r="K1550"/>
  <c r="Q1550"/>
  <c r="S1550"/>
  <c r="S1554"/>
  <c r="O1554"/>
  <c r="K1554"/>
  <c r="Q1554"/>
  <c r="M1554"/>
  <c r="O1562"/>
  <c r="M1562"/>
  <c r="K1562"/>
  <c r="Q1562"/>
  <c r="S1562"/>
  <c r="O1566"/>
  <c r="M1566"/>
  <c r="K1566"/>
  <c r="Q1566"/>
  <c r="S1566"/>
  <c r="S1570"/>
  <c r="M1570"/>
  <c r="Q1570"/>
  <c r="K1570"/>
  <c r="O1570"/>
  <c r="S1574"/>
  <c r="O1574"/>
  <c r="K1574"/>
  <c r="M1574"/>
  <c r="Q1574"/>
  <c r="O1578"/>
  <c r="M1578"/>
  <c r="K1578"/>
  <c r="Q1578"/>
  <c r="S1578"/>
  <c r="O1582"/>
  <c r="M1582"/>
  <c r="K1582"/>
  <c r="Q1582"/>
  <c r="S1582"/>
  <c r="S1586"/>
  <c r="O1586"/>
  <c r="K1586"/>
  <c r="Q1586"/>
  <c r="M1586"/>
  <c r="S1590"/>
  <c r="M1590"/>
  <c r="Q1590"/>
  <c r="O1590"/>
  <c r="K1590"/>
  <c r="O1594"/>
  <c r="M1594"/>
  <c r="K1594"/>
  <c r="Q1594"/>
  <c r="S1594"/>
  <c r="O1598"/>
  <c r="M1598"/>
  <c r="K1598"/>
  <c r="Q1598"/>
  <c r="S1598"/>
  <c r="S1614"/>
  <c r="M1614"/>
  <c r="Q1614"/>
  <c r="K1614"/>
  <c r="O1614"/>
  <c r="M1674"/>
  <c r="O1674"/>
  <c r="Q1674"/>
  <c r="S1674"/>
  <c r="K1674"/>
  <c r="K1678"/>
  <c r="M1678"/>
  <c r="Q1678"/>
  <c r="S1678"/>
  <c r="O1678"/>
  <c r="S1706"/>
  <c r="M1706"/>
  <c r="Q1706"/>
  <c r="O1706"/>
  <c r="K1706"/>
  <c r="K1710"/>
  <c r="M1710"/>
  <c r="O1710"/>
  <c r="Q1710"/>
  <c r="S1710"/>
  <c r="S1714"/>
  <c r="M1714"/>
  <c r="K1714"/>
  <c r="O1714"/>
  <c r="Q1714"/>
  <c r="S1718"/>
  <c r="O1718"/>
  <c r="M1718"/>
  <c r="Q1718"/>
  <c r="K1718"/>
  <c r="K1730"/>
  <c r="M1730"/>
  <c r="O1730"/>
  <c r="Q1730"/>
  <c r="S1730"/>
  <c r="K1734"/>
  <c r="M1734"/>
  <c r="O1734"/>
  <c r="Q1734"/>
  <c r="S1734"/>
  <c r="S1746"/>
  <c r="M1746"/>
  <c r="K1746"/>
  <c r="O1746"/>
  <c r="Q1746"/>
  <c r="O1744"/>
  <c r="Q1744"/>
  <c r="S1744"/>
  <c r="K1744"/>
  <c r="M1744"/>
  <c r="O1748"/>
  <c r="Q1748"/>
  <c r="S1748"/>
  <c r="K1748"/>
  <c r="M1748"/>
  <c r="K1752"/>
  <c r="M1752"/>
  <c r="O1752"/>
  <c r="S1752"/>
  <c r="Q1752"/>
  <c r="K1756"/>
  <c r="M1756"/>
  <c r="O1756"/>
  <c r="S1756"/>
  <c r="Q1756"/>
  <c r="O1760"/>
  <c r="Q1760"/>
  <c r="S1760"/>
  <c r="M1760"/>
  <c r="K1760"/>
  <c r="O1764"/>
  <c r="Q1764"/>
  <c r="S1764"/>
  <c r="M1764"/>
  <c r="K1764"/>
  <c r="K1768"/>
  <c r="M1768"/>
  <c r="Q1768"/>
  <c r="O1768"/>
  <c r="S1768"/>
  <c r="K1772"/>
  <c r="M1772"/>
  <c r="Q1772"/>
  <c r="O1772"/>
  <c r="S1772"/>
  <c r="O1776"/>
  <c r="Q1776"/>
  <c r="S1776"/>
  <c r="K1776"/>
  <c r="M1776"/>
  <c r="O1780"/>
  <c r="Q1780"/>
  <c r="S1780"/>
  <c r="K1780"/>
  <c r="M1780"/>
  <c r="K1784"/>
  <c r="M1784"/>
  <c r="O1784"/>
  <c r="S1784"/>
  <c r="Q1784"/>
  <c r="K1788"/>
  <c r="M1788"/>
  <c r="O1788"/>
  <c r="S1788"/>
  <c r="Q1788"/>
  <c r="O1792"/>
  <c r="Q1792"/>
  <c r="S1792"/>
  <c r="M1792"/>
  <c r="K1792"/>
  <c r="O1796"/>
  <c r="Q1796"/>
  <c r="S1796"/>
  <c r="M1796"/>
  <c r="K1796"/>
  <c r="K1800"/>
  <c r="M1800"/>
  <c r="Q1800"/>
  <c r="S1800"/>
  <c r="O1800"/>
  <c r="O1804"/>
  <c r="Q1804"/>
  <c r="S1804"/>
  <c r="K1804"/>
  <c r="M1804"/>
  <c r="M1808"/>
  <c r="Q1808"/>
  <c r="O1808"/>
  <c r="K1808"/>
  <c r="S1808"/>
  <c r="M1812"/>
  <c r="Q1812"/>
  <c r="K1812"/>
  <c r="S1812"/>
  <c r="O1812"/>
  <c r="K1820"/>
  <c r="O1820"/>
  <c r="S1820"/>
  <c r="Q1820"/>
  <c r="M1820"/>
  <c r="O1241"/>
  <c r="M1241"/>
  <c r="K1241"/>
  <c r="Q1241"/>
  <c r="S1241"/>
  <c r="Q1249"/>
  <c r="S1249"/>
  <c r="O1249"/>
  <c r="K1249"/>
  <c r="M1249"/>
  <c r="O1257"/>
  <c r="M1257"/>
  <c r="K1257"/>
  <c r="Q1257"/>
  <c r="S1257"/>
  <c r="Q1265"/>
  <c r="S1265"/>
  <c r="K1265"/>
  <c r="M1265"/>
  <c r="O1265"/>
  <c r="O1273"/>
  <c r="M1273"/>
  <c r="K1273"/>
  <c r="S1273"/>
  <c r="Q1273"/>
  <c r="Q1281"/>
  <c r="S1281"/>
  <c r="O1281"/>
  <c r="K1281"/>
  <c r="M1281"/>
  <c r="O1289"/>
  <c r="M1289"/>
  <c r="K1289"/>
  <c r="Q1289"/>
  <c r="S1289"/>
  <c r="Q1301"/>
  <c r="S1301"/>
  <c r="M1301"/>
  <c r="O1301"/>
  <c r="K1301"/>
  <c r="Q1309"/>
  <c r="S1309"/>
  <c r="O1309"/>
  <c r="K1309"/>
  <c r="M1309"/>
  <c r="O1317"/>
  <c r="M1317"/>
  <c r="K1317"/>
  <c r="Q1317"/>
  <c r="S1317"/>
  <c r="Q1325"/>
  <c r="S1325"/>
  <c r="O1325"/>
  <c r="K1325"/>
  <c r="M1325"/>
  <c r="O1333"/>
  <c r="M1333"/>
  <c r="K1333"/>
  <c r="S1333"/>
  <c r="Q1333"/>
  <c r="K1341"/>
  <c r="M1341"/>
  <c r="O1341"/>
  <c r="S1341"/>
  <c r="Q1341"/>
  <c r="Q1349"/>
  <c r="S1349"/>
  <c r="O1349"/>
  <c r="K1349"/>
  <c r="M1349"/>
  <c r="Q1365"/>
  <c r="S1365"/>
  <c r="M1365"/>
  <c r="K1365"/>
  <c r="O1365"/>
  <c r="Q1373"/>
  <c r="S1373"/>
  <c r="O1373"/>
  <c r="K1373"/>
  <c r="M1373"/>
  <c r="O1381"/>
  <c r="M1381"/>
  <c r="K1381"/>
  <c r="S1381"/>
  <c r="Q1381"/>
  <c r="Q1389"/>
  <c r="S1389"/>
  <c r="M1389"/>
  <c r="O1389"/>
  <c r="K1389"/>
  <c r="O1401"/>
  <c r="M1401"/>
  <c r="K1401"/>
  <c r="Q1401"/>
  <c r="S1401"/>
  <c r="O1405"/>
  <c r="M1405"/>
  <c r="K1405"/>
  <c r="S1405"/>
  <c r="Q1405"/>
  <c r="Q1409"/>
  <c r="S1409"/>
  <c r="M1409"/>
  <c r="K1409"/>
  <c r="O1409"/>
  <c r="O1413"/>
  <c r="M1413"/>
  <c r="K1413"/>
  <c r="S1413"/>
  <c r="Q1413"/>
  <c r="O1417"/>
  <c r="M1417"/>
  <c r="K1417"/>
  <c r="S1417"/>
  <c r="Q1417"/>
  <c r="O1425"/>
  <c r="M1425"/>
  <c r="K1425"/>
  <c r="Q1425"/>
  <c r="S1425"/>
  <c r="Q1429"/>
  <c r="S1429"/>
  <c r="M1429"/>
  <c r="K1429"/>
  <c r="O1429"/>
  <c r="Q1433"/>
  <c r="S1433"/>
  <c r="O1433"/>
  <c r="K1433"/>
  <c r="M1433"/>
  <c r="O1437"/>
  <c r="M1437"/>
  <c r="K1437"/>
  <c r="Q1437"/>
  <c r="S1437"/>
  <c r="O1441"/>
  <c r="M1441"/>
  <c r="K1441"/>
  <c r="S1441"/>
  <c r="Q1441"/>
  <c r="O1449"/>
  <c r="M1449"/>
  <c r="K1449"/>
  <c r="Q1449"/>
  <c r="S1449"/>
  <c r="K1457"/>
  <c r="M1457"/>
  <c r="Q1457"/>
  <c r="S1457"/>
  <c r="O1457"/>
  <c r="K1465"/>
  <c r="M1465"/>
  <c r="Q1465"/>
  <c r="S1465"/>
  <c r="O1465"/>
  <c r="Q1481"/>
  <c r="S1481"/>
  <c r="M1481"/>
  <c r="O1481"/>
  <c r="K1481"/>
  <c r="Q1489"/>
  <c r="S1489"/>
  <c r="M1489"/>
  <c r="O1489"/>
  <c r="K1489"/>
  <c r="Q1497"/>
  <c r="S1497"/>
  <c r="O1497"/>
  <c r="K1497"/>
  <c r="M1497"/>
  <c r="Q1505"/>
  <c r="S1505"/>
  <c r="O1505"/>
  <c r="M1505"/>
  <c r="K1505"/>
  <c r="O1513"/>
  <c r="M1513"/>
  <c r="K1513"/>
  <c r="Q1513"/>
  <c r="S1513"/>
  <c r="Q1521"/>
  <c r="S1521"/>
  <c r="M1521"/>
  <c r="K1521"/>
  <c r="O1521"/>
  <c r="O1529"/>
  <c r="M1529"/>
  <c r="K1529"/>
  <c r="Q1529"/>
  <c r="S1529"/>
  <c r="Q1545"/>
  <c r="S1545"/>
  <c r="O1545"/>
  <c r="K1545"/>
  <c r="M1545"/>
  <c r="O1561"/>
  <c r="M1561"/>
  <c r="K1561"/>
  <c r="S1561"/>
  <c r="Q1561"/>
  <c r="Q1573"/>
  <c r="S1573"/>
  <c r="O1573"/>
  <c r="K1573"/>
  <c r="M1573"/>
  <c r="Q1585"/>
  <c r="S1585"/>
  <c r="M1585"/>
  <c r="O1585"/>
  <c r="K1585"/>
  <c r="O1597"/>
  <c r="M1597"/>
  <c r="K1597"/>
  <c r="Q1597"/>
  <c r="S1597"/>
  <c r="Q1613"/>
  <c r="S1613"/>
  <c r="O1613"/>
  <c r="K1613"/>
  <c r="M1613"/>
  <c r="K1673"/>
  <c r="M1673"/>
  <c r="O1673"/>
  <c r="S1673"/>
  <c r="Q1673"/>
  <c r="K1677"/>
  <c r="M1677"/>
  <c r="O1677"/>
  <c r="S1677"/>
  <c r="Q1677"/>
  <c r="M1705"/>
  <c r="O1705"/>
  <c r="Q1705"/>
  <c r="S1705"/>
  <c r="K1705"/>
  <c r="K1709"/>
  <c r="O1709"/>
  <c r="S1709"/>
  <c r="Q1709"/>
  <c r="M1709"/>
  <c r="M1713"/>
  <c r="O1713"/>
  <c r="Q1713"/>
  <c r="S1713"/>
  <c r="K1713"/>
  <c r="M1717"/>
  <c r="O1717"/>
  <c r="Q1717"/>
  <c r="S1717"/>
  <c r="K1717"/>
  <c r="K1729"/>
  <c r="M1729"/>
  <c r="O1729"/>
  <c r="S1729"/>
  <c r="Q1729"/>
  <c r="K1733"/>
  <c r="O1733"/>
  <c r="M1733"/>
  <c r="Q1733"/>
  <c r="S1733"/>
  <c r="M1745"/>
  <c r="O1745"/>
  <c r="Q1745"/>
  <c r="S1745"/>
  <c r="K1745"/>
  <c r="M1749"/>
  <c r="O1749"/>
  <c r="Q1749"/>
  <c r="S1749"/>
  <c r="K1749"/>
  <c r="K1761"/>
  <c r="M1761"/>
  <c r="O1761"/>
  <c r="S1761"/>
  <c r="Q1761"/>
  <c r="K1765"/>
  <c r="O1765"/>
  <c r="M1765"/>
  <c r="Q1765"/>
  <c r="S1765"/>
  <c r="M1777"/>
  <c r="O1777"/>
  <c r="Q1777"/>
  <c r="S1777"/>
  <c r="K1777"/>
  <c r="M1781"/>
  <c r="O1781"/>
  <c r="Q1781"/>
  <c r="S1781"/>
  <c r="K1781"/>
  <c r="K1793"/>
  <c r="Q1793"/>
  <c r="O1793"/>
  <c r="S1793"/>
  <c r="M1793"/>
  <c r="K1797"/>
  <c r="S1797"/>
  <c r="M1797"/>
  <c r="Q1797"/>
  <c r="O1797"/>
  <c r="K1801"/>
  <c r="M1801"/>
  <c r="Q1801"/>
  <c r="S1801"/>
  <c r="O1801"/>
  <c r="K1809"/>
  <c r="O1809"/>
  <c r="S1809"/>
  <c r="Q1809"/>
  <c r="M1809"/>
  <c r="K1813"/>
  <c r="O1813"/>
  <c r="S1813"/>
  <c r="M1813"/>
  <c r="Q1813"/>
  <c r="M1828"/>
  <c r="O1828"/>
  <c r="Q1828"/>
  <c r="S1828"/>
  <c r="K1828"/>
  <c r="M1844"/>
  <c r="O1844"/>
  <c r="Q1844"/>
  <c r="S1844"/>
  <c r="K1844"/>
  <c r="M1852"/>
  <c r="O1852"/>
  <c r="Q1852"/>
  <c r="S1852"/>
  <c r="K1852"/>
  <c r="K1860"/>
  <c r="Q1860"/>
  <c r="O1860"/>
  <c r="S1860"/>
  <c r="M1860"/>
  <c r="K1868"/>
  <c r="M1868"/>
  <c r="Q1868"/>
  <c r="O1868"/>
  <c r="S1868"/>
  <c r="K1876"/>
  <c r="M1876"/>
  <c r="Q1876"/>
  <c r="O1876"/>
  <c r="S1876"/>
  <c r="S1884"/>
  <c r="K1884"/>
  <c r="M1884"/>
  <c r="Q1884"/>
  <c r="O1884"/>
  <c r="O1892"/>
  <c r="M1892"/>
  <c r="K1892"/>
  <c r="Q1892"/>
  <c r="S1892"/>
  <c r="O1900"/>
  <c r="M1900"/>
  <c r="K1900"/>
  <c r="Q1900"/>
  <c r="S1900"/>
  <c r="S1908"/>
  <c r="O1908"/>
  <c r="Q1908"/>
  <c r="M1908"/>
  <c r="K1908"/>
  <c r="O1924"/>
  <c r="M1924"/>
  <c r="K1924"/>
  <c r="S1924"/>
  <c r="Q1924"/>
  <c r="O1932"/>
  <c r="M1932"/>
  <c r="K1932"/>
  <c r="S1932"/>
  <c r="Q1932"/>
  <c r="O1940"/>
  <c r="M1940"/>
  <c r="K1940"/>
  <c r="S1940"/>
  <c r="Q1940"/>
  <c r="Q1956"/>
  <c r="S1956"/>
  <c r="O1956"/>
  <c r="K1956"/>
  <c r="M1956"/>
  <c r="Q1960"/>
  <c r="S1960"/>
  <c r="O1960"/>
  <c r="K1960"/>
  <c r="M1960"/>
  <c r="O1968"/>
  <c r="M1968"/>
  <c r="K1968"/>
  <c r="S1968"/>
  <c r="Q1968"/>
  <c r="Q1972"/>
  <c r="S1972"/>
  <c r="O1972"/>
  <c r="K1972"/>
  <c r="M1972"/>
  <c r="Q1980"/>
  <c r="S1980"/>
  <c r="O1980"/>
  <c r="K1980"/>
  <c r="M1980"/>
  <c r="O1984"/>
  <c r="M1984"/>
  <c r="K1984"/>
  <c r="Q1984"/>
  <c r="S1984"/>
  <c r="Q1988"/>
  <c r="S1988"/>
  <c r="O1988"/>
  <c r="K1988"/>
  <c r="M1988"/>
  <c r="Q1996"/>
  <c r="S1996"/>
  <c r="M1996"/>
  <c r="K1996"/>
  <c r="O1996"/>
  <c r="O2000"/>
  <c r="M2000"/>
  <c r="K2000"/>
  <c r="S2000"/>
  <c r="Q2000"/>
  <c r="S1959"/>
  <c r="O1959"/>
  <c r="M1959"/>
  <c r="K1959"/>
  <c r="Q1959"/>
  <c r="S1965"/>
  <c r="O1965"/>
  <c r="K1965"/>
  <c r="M1965"/>
  <c r="Q1965"/>
  <c r="S1973"/>
  <c r="M1973"/>
  <c r="Q1973"/>
  <c r="O1973"/>
  <c r="K1973"/>
  <c r="O1997"/>
  <c r="M1997"/>
  <c r="K1997"/>
  <c r="Q1997"/>
  <c r="S1997"/>
  <c r="M1819"/>
  <c r="Q1819"/>
  <c r="K1819"/>
  <c r="O1819"/>
  <c r="S1819"/>
  <c r="O1827"/>
  <c r="Q1827"/>
  <c r="S1827"/>
  <c r="K1827"/>
  <c r="M1827"/>
  <c r="O1839"/>
  <c r="Q1839"/>
  <c r="S1839"/>
  <c r="M1839"/>
  <c r="K1839"/>
  <c r="K1843"/>
  <c r="M1843"/>
  <c r="Q1843"/>
  <c r="O1843"/>
  <c r="S1843"/>
  <c r="O1847"/>
  <c r="Q1847"/>
  <c r="S1847"/>
  <c r="K1847"/>
  <c r="M1847"/>
  <c r="O1851"/>
  <c r="Q1851"/>
  <c r="S1851"/>
  <c r="K1851"/>
  <c r="M1851"/>
  <c r="K1859"/>
  <c r="M1859"/>
  <c r="O1859"/>
  <c r="Q1859"/>
  <c r="S1859"/>
  <c r="K1867"/>
  <c r="M1867"/>
  <c r="O1867"/>
  <c r="S1867"/>
  <c r="Q1867"/>
  <c r="O1875"/>
  <c r="Q1875"/>
  <c r="S1875"/>
  <c r="M1875"/>
  <c r="K1875"/>
  <c r="O1879"/>
  <c r="Q1879"/>
  <c r="S1879"/>
  <c r="M1879"/>
  <c r="K1879"/>
  <c r="S1883"/>
  <c r="M1883"/>
  <c r="Q1883"/>
  <c r="O1883"/>
  <c r="K1883"/>
  <c r="Q1891"/>
  <c r="S1891"/>
  <c r="O1891"/>
  <c r="K1891"/>
  <c r="M1891"/>
  <c r="Q1899"/>
  <c r="S1899"/>
  <c r="M1899"/>
  <c r="K1899"/>
  <c r="O1899"/>
  <c r="S1907"/>
  <c r="Q1907"/>
  <c r="O1907"/>
  <c r="K1907"/>
  <c r="M1907"/>
  <c r="S1911"/>
  <c r="O1911"/>
  <c r="M1911"/>
  <c r="K1911"/>
  <c r="Q1911"/>
  <c r="S1923"/>
  <c r="O1923"/>
  <c r="M1923"/>
  <c r="Q1923"/>
  <c r="K1923"/>
  <c r="K1927"/>
  <c r="Q1927"/>
  <c r="S1927"/>
  <c r="M1927"/>
  <c r="O1927"/>
  <c r="K1931"/>
  <c r="Q1931"/>
  <c r="M1931"/>
  <c r="O1931"/>
  <c r="S1931"/>
  <c r="K1935"/>
  <c r="Q1935"/>
  <c r="O1935"/>
  <c r="S1935"/>
  <c r="M1935"/>
  <c r="K1939"/>
  <c r="Q1939"/>
  <c r="O1939"/>
  <c r="S1939"/>
  <c r="M1939"/>
  <c r="S1945"/>
  <c r="K1945"/>
  <c r="M1945"/>
  <c r="Q1945"/>
  <c r="O1945"/>
  <c r="O1953"/>
  <c r="M1953"/>
  <c r="K1953"/>
  <c r="Q1953"/>
  <c r="S1953"/>
  <c r="K1971"/>
  <c r="Q1971"/>
  <c r="O1971"/>
  <c r="S1971"/>
  <c r="M1971"/>
  <c r="K1979"/>
  <c r="Q1979"/>
  <c r="S1979"/>
  <c r="M1979"/>
  <c r="O1979"/>
  <c r="K1987"/>
  <c r="Q1987"/>
  <c r="O1987"/>
  <c r="S1987"/>
  <c r="M1987"/>
  <c r="K1995"/>
  <c r="Q1995"/>
  <c r="S1995"/>
  <c r="M1995"/>
  <c r="O1995"/>
  <c r="S1750"/>
  <c r="O1750"/>
  <c r="M1750"/>
  <c r="Q1750"/>
  <c r="K1750"/>
  <c r="K1762"/>
  <c r="M1762"/>
  <c r="O1762"/>
  <c r="Q1762"/>
  <c r="S1762"/>
  <c r="K1766"/>
  <c r="M1766"/>
  <c r="O1766"/>
  <c r="Q1766"/>
  <c r="S1766"/>
  <c r="S1778"/>
  <c r="M1778"/>
  <c r="K1778"/>
  <c r="O1778"/>
  <c r="Q1778"/>
  <c r="S1782"/>
  <c r="K1782"/>
  <c r="M1782"/>
  <c r="Q1782"/>
  <c r="O1782"/>
  <c r="K1794"/>
  <c r="M1794"/>
  <c r="O1794"/>
  <c r="Q1794"/>
  <c r="S1794"/>
  <c r="K1798"/>
  <c r="M1798"/>
  <c r="O1798"/>
  <c r="Q1798"/>
  <c r="S1798"/>
  <c r="K1802"/>
  <c r="M1802"/>
  <c r="O1802"/>
  <c r="Q1802"/>
  <c r="S1802"/>
  <c r="M1810"/>
  <c r="Q1810"/>
  <c r="K1810"/>
  <c r="S1810"/>
  <c r="O1810"/>
  <c r="M1814"/>
  <c r="Q1814"/>
  <c r="S1814"/>
  <c r="O1814"/>
  <c r="K1814"/>
  <c r="S1239"/>
  <c r="O1239"/>
  <c r="Q1239"/>
  <c r="K1239"/>
  <c r="M1239"/>
  <c r="S1255"/>
  <c r="O1255"/>
  <c r="M1255"/>
  <c r="K1255"/>
  <c r="Q1255"/>
  <c r="M1271"/>
  <c r="K1271"/>
  <c r="Q1271"/>
  <c r="S1271"/>
  <c r="O1271"/>
  <c r="M1287"/>
  <c r="K1287"/>
  <c r="Q1287"/>
  <c r="O1287"/>
  <c r="S1287"/>
  <c r="S1303"/>
  <c r="O1303"/>
  <c r="M1303"/>
  <c r="Q1303"/>
  <c r="K1303"/>
  <c r="S1307"/>
  <c r="O1307"/>
  <c r="K1307"/>
  <c r="M1307"/>
  <c r="Q1307"/>
  <c r="S1319"/>
  <c r="O1319"/>
  <c r="K1319"/>
  <c r="M1319"/>
  <c r="Q1319"/>
  <c r="M1323"/>
  <c r="K1323"/>
  <c r="Q1323"/>
  <c r="S1323"/>
  <c r="O1323"/>
  <c r="M1335"/>
  <c r="K1335"/>
  <c r="Q1335"/>
  <c r="S1335"/>
  <c r="O1335"/>
  <c r="K1339"/>
  <c r="M1339"/>
  <c r="O1339"/>
  <c r="Q1339"/>
  <c r="S1339"/>
  <c r="M1351"/>
  <c r="K1351"/>
  <c r="Q1351"/>
  <c r="S1351"/>
  <c r="O1351"/>
  <c r="S1355"/>
  <c r="O1355"/>
  <c r="K1355"/>
  <c r="M1355"/>
  <c r="Q1355"/>
  <c r="S1367"/>
  <c r="O1367"/>
  <c r="M1367"/>
  <c r="Q1367"/>
  <c r="K1367"/>
  <c r="M1395"/>
  <c r="K1395"/>
  <c r="Q1395"/>
  <c r="O1395"/>
  <c r="S1395"/>
  <c r="M1403"/>
  <c r="K1403"/>
  <c r="Q1403"/>
  <c r="O1403"/>
  <c r="S1403"/>
  <c r="M1439"/>
  <c r="K1439"/>
  <c r="Q1439"/>
  <c r="O1439"/>
  <c r="S1439"/>
  <c r="K1455"/>
  <c r="M1455"/>
  <c r="O1455"/>
  <c r="Q1455"/>
  <c r="S1455"/>
  <c r="M1471"/>
  <c r="K1471"/>
  <c r="Q1471"/>
  <c r="O1471"/>
  <c r="S1471"/>
  <c r="S1475"/>
  <c r="O1475"/>
  <c r="K1475"/>
  <c r="Q1475"/>
  <c r="M1475"/>
  <c r="M1479"/>
  <c r="K1479"/>
  <c r="Q1479"/>
  <c r="S1479"/>
  <c r="O1479"/>
  <c r="M1487"/>
  <c r="K1487"/>
  <c r="Q1487"/>
  <c r="S1487"/>
  <c r="O1487"/>
  <c r="S1491"/>
  <c r="O1491"/>
  <c r="M1491"/>
  <c r="Q1491"/>
  <c r="K1491"/>
  <c r="S1495"/>
  <c r="O1495"/>
  <c r="M1495"/>
  <c r="Q1495"/>
  <c r="K1495"/>
  <c r="S1503"/>
  <c r="O1503"/>
  <c r="Q1503"/>
  <c r="K1503"/>
  <c r="M1503"/>
  <c r="S1507"/>
  <c r="O1507"/>
  <c r="M1507"/>
  <c r="Q1507"/>
  <c r="K1507"/>
  <c r="M1511"/>
  <c r="K1511"/>
  <c r="Q1511"/>
  <c r="O1511"/>
  <c r="S1511"/>
  <c r="S1519"/>
  <c r="O1519"/>
  <c r="K1519"/>
  <c r="M1519"/>
  <c r="Q1519"/>
  <c r="M1523"/>
  <c r="K1523"/>
  <c r="Q1523"/>
  <c r="O1523"/>
  <c r="S1523"/>
  <c r="S1527"/>
  <c r="O1527"/>
  <c r="K1527"/>
  <c r="Q1527"/>
  <c r="M1527"/>
  <c r="M1535"/>
  <c r="K1535"/>
  <c r="Q1535"/>
  <c r="O1535"/>
  <c r="S1535"/>
  <c r="M1539"/>
  <c r="K1539"/>
  <c r="Q1539"/>
  <c r="S1539"/>
  <c r="O1539"/>
  <c r="S1543"/>
  <c r="O1543"/>
  <c r="K1543"/>
  <c r="M1543"/>
  <c r="Q1543"/>
  <c r="S1555"/>
  <c r="O1555"/>
  <c r="M1555"/>
  <c r="Q1555"/>
  <c r="K1555"/>
  <c r="S1567"/>
  <c r="O1567"/>
  <c r="K1567"/>
  <c r="M1567"/>
  <c r="Q1567"/>
  <c r="S1571"/>
  <c r="O1571"/>
  <c r="K1571"/>
  <c r="M1571"/>
  <c r="Q1571"/>
  <c r="S1599"/>
  <c r="O1599"/>
  <c r="K1599"/>
  <c r="M1599"/>
  <c r="Q1599"/>
  <c r="S1615"/>
  <c r="O1615"/>
  <c r="K1615"/>
  <c r="M1615"/>
  <c r="Q1615"/>
  <c r="M1619"/>
  <c r="K1619"/>
  <c r="Q1619"/>
  <c r="S1619"/>
  <c r="O1619"/>
  <c r="S1623"/>
  <c r="O1623"/>
  <c r="M1623"/>
  <c r="Q1623"/>
  <c r="K1623"/>
  <c r="M1627"/>
  <c r="K1627"/>
  <c r="Q1627"/>
  <c r="O1627"/>
  <c r="S1627"/>
  <c r="S1631"/>
  <c r="O1631"/>
  <c r="K1631"/>
  <c r="Q1631"/>
  <c r="M1631"/>
  <c r="M1639"/>
  <c r="K1639"/>
  <c r="Q1639"/>
  <c r="S1639"/>
  <c r="O1639"/>
  <c r="S1643"/>
  <c r="O1643"/>
  <c r="M1643"/>
  <c r="Q1643"/>
  <c r="K1643"/>
  <c r="M1647"/>
  <c r="K1647"/>
  <c r="Q1647"/>
  <c r="O1647"/>
  <c r="S1647"/>
  <c r="S1651"/>
  <c r="O1651"/>
  <c r="K1651"/>
  <c r="M1651"/>
  <c r="Q1651"/>
  <c r="M1659"/>
  <c r="K1659"/>
  <c r="Q1659"/>
  <c r="S1659"/>
  <c r="O1659"/>
  <c r="M1663"/>
  <c r="K1663"/>
  <c r="Q1663"/>
  <c r="S1663"/>
  <c r="O1663"/>
  <c r="S1683"/>
  <c r="K1683"/>
  <c r="O1683"/>
  <c r="Q1683"/>
  <c r="M1683"/>
  <c r="K1691"/>
  <c r="M1691"/>
  <c r="O1691"/>
  <c r="Q1691"/>
  <c r="S1691"/>
  <c r="K1695"/>
  <c r="M1695"/>
  <c r="O1695"/>
  <c r="Q1695"/>
  <c r="S1695"/>
  <c r="K1719"/>
  <c r="M1719"/>
  <c r="O1719"/>
  <c r="S1719"/>
  <c r="Q1719"/>
  <c r="Q1723"/>
  <c r="S1723"/>
  <c r="M1723"/>
  <c r="K1723"/>
  <c r="O1723"/>
  <c r="Q1727"/>
  <c r="S1727"/>
  <c r="K1727"/>
  <c r="O1727"/>
  <c r="M1727"/>
  <c r="K1739"/>
  <c r="M1739"/>
  <c r="O1739"/>
  <c r="Q1739"/>
  <c r="S1739"/>
  <c r="Q1751"/>
  <c r="S1751"/>
  <c r="M1751"/>
  <c r="O1751"/>
  <c r="K1751"/>
  <c r="Q1755"/>
  <c r="S1755"/>
  <c r="K1755"/>
  <c r="O1755"/>
  <c r="M1755"/>
  <c r="K1759"/>
  <c r="M1759"/>
  <c r="O1759"/>
  <c r="S1759"/>
  <c r="Q1759"/>
  <c r="K1783"/>
  <c r="M1783"/>
  <c r="O1783"/>
  <c r="S1783"/>
  <c r="Q1783"/>
  <c r="Q1787"/>
  <c r="S1787"/>
  <c r="M1787"/>
  <c r="K1787"/>
  <c r="O1787"/>
  <c r="K1791"/>
  <c r="M1791"/>
  <c r="O1791"/>
  <c r="S1791"/>
  <c r="Q1791"/>
  <c r="M1958"/>
  <c r="K1958"/>
  <c r="Q1958"/>
  <c r="O1958"/>
  <c r="S1958"/>
  <c r="M1962"/>
  <c r="K1962"/>
  <c r="Q1962"/>
  <c r="S1962"/>
  <c r="O1962"/>
  <c r="S1966"/>
  <c r="O1966"/>
  <c r="K1966"/>
  <c r="M1966"/>
  <c r="Q1966"/>
  <c r="S1970"/>
  <c r="O1970"/>
  <c r="M1970"/>
  <c r="Q1970"/>
  <c r="K1970"/>
  <c r="M1974"/>
  <c r="K1974"/>
  <c r="Q1974"/>
  <c r="S1974"/>
  <c r="O1974"/>
  <c r="M1978"/>
  <c r="K1978"/>
  <c r="Q1978"/>
  <c r="O1978"/>
  <c r="S1978"/>
  <c r="S1982"/>
  <c r="O1982"/>
  <c r="M1982"/>
  <c r="Q1982"/>
  <c r="K1982"/>
  <c r="S1986"/>
  <c r="O1986"/>
  <c r="K1986"/>
  <c r="M1986"/>
  <c r="Q1986"/>
  <c r="M1990"/>
  <c r="K1990"/>
  <c r="Q1990"/>
  <c r="O1990"/>
  <c r="S1990"/>
  <c r="M1994"/>
  <c r="K1994"/>
  <c r="Q1994"/>
  <c r="S1994"/>
  <c r="O1994"/>
  <c r="S1998"/>
  <c r="O1998"/>
  <c r="K1998"/>
  <c r="Q1998"/>
  <c r="M1998"/>
  <c r="O2002"/>
  <c r="K2002"/>
  <c r="M2002"/>
  <c r="Q2002"/>
  <c r="S2002"/>
  <c r="K1955"/>
  <c r="Q1955"/>
  <c r="O1955"/>
  <c r="S1955"/>
  <c r="M1955"/>
  <c r="S1993"/>
  <c r="M1993"/>
  <c r="Q1993"/>
  <c r="O1993"/>
  <c r="K1993"/>
  <c r="M1817"/>
  <c r="Q1817"/>
  <c r="K1817"/>
  <c r="O1817"/>
  <c r="S1817"/>
  <c r="K1821"/>
  <c r="O1821"/>
  <c r="S1821"/>
  <c r="M1821"/>
  <c r="Q1821"/>
  <c r="S1825"/>
  <c r="K1825"/>
  <c r="O1825"/>
  <c r="Q1825"/>
  <c r="M1825"/>
  <c r="S1833"/>
  <c r="M1833"/>
  <c r="K1833"/>
  <c r="O1833"/>
  <c r="Q1833"/>
  <c r="S1841"/>
  <c r="M1841"/>
  <c r="Q1841"/>
  <c r="O1841"/>
  <c r="K1841"/>
  <c r="S1845"/>
  <c r="M1845"/>
  <c r="Q1845"/>
  <c r="O1845"/>
  <c r="K1845"/>
  <c r="K1849"/>
  <c r="M1849"/>
  <c r="O1849"/>
  <c r="Q1849"/>
  <c r="S1849"/>
  <c r="S1857"/>
  <c r="M1857"/>
  <c r="K1857"/>
  <c r="O1857"/>
  <c r="Q1857"/>
  <c r="K1865"/>
  <c r="M1865"/>
  <c r="O1865"/>
  <c r="Q1865"/>
  <c r="S1865"/>
  <c r="K1877"/>
  <c r="M1877"/>
  <c r="O1877"/>
  <c r="Q1877"/>
  <c r="S1877"/>
  <c r="S1881"/>
  <c r="Q1881"/>
  <c r="K1881"/>
  <c r="O1881"/>
  <c r="M1881"/>
  <c r="S1885"/>
  <c r="O1885"/>
  <c r="K1885"/>
  <c r="M1885"/>
  <c r="Q1885"/>
  <c r="S1897"/>
  <c r="O1897"/>
  <c r="M1897"/>
  <c r="K1897"/>
  <c r="Q1897"/>
  <c r="O1909"/>
  <c r="M1909"/>
  <c r="K1909"/>
  <c r="Q1909"/>
  <c r="S1909"/>
  <c r="O1913"/>
  <c r="M1913"/>
  <c r="K1913"/>
  <c r="Q1913"/>
  <c r="S1913"/>
  <c r="O1929"/>
  <c r="M1929"/>
  <c r="K1929"/>
  <c r="Q1929"/>
  <c r="S1929"/>
  <c r="S1933"/>
  <c r="M1933"/>
  <c r="Q1933"/>
  <c r="K1933"/>
  <c r="O1933"/>
  <c r="S1937"/>
  <c r="O1937"/>
  <c r="K1937"/>
  <c r="M1937"/>
  <c r="Q1937"/>
  <c r="S1967"/>
  <c r="O1967"/>
  <c r="M1967"/>
  <c r="Q1967"/>
  <c r="K1967"/>
  <c r="S1983"/>
  <c r="O1983"/>
  <c r="M1983"/>
  <c r="Q1983"/>
  <c r="K1983"/>
  <c r="S1999"/>
  <c r="O1999"/>
  <c r="M1999"/>
  <c r="Q1999"/>
  <c r="K1999"/>
  <c r="I1967"/>
  <c r="T1967"/>
  <c r="I1975"/>
  <c r="T1975"/>
  <c r="I1983"/>
  <c r="T1983"/>
  <c r="I1991"/>
  <c r="T1991"/>
  <c r="I1999"/>
  <c r="T1999"/>
  <c r="Q801"/>
  <c r="K801"/>
  <c r="S801"/>
  <c r="K807"/>
  <c r="S807"/>
  <c r="Q807"/>
  <c r="Q811"/>
  <c r="K811"/>
  <c r="S811"/>
  <c r="K817"/>
  <c r="Q817"/>
  <c r="S817"/>
  <c r="Q823"/>
  <c r="K823"/>
  <c r="S823"/>
  <c r="K827"/>
  <c r="S827"/>
  <c r="Q827"/>
  <c r="Q833"/>
  <c r="K833"/>
  <c r="S833"/>
  <c r="K839"/>
  <c r="Q839"/>
  <c r="S839"/>
  <c r="Q843"/>
  <c r="K843"/>
  <c r="S843"/>
  <c r="K849"/>
  <c r="S849"/>
  <c r="Q849"/>
  <c r="Q855"/>
  <c r="K855"/>
  <c r="S855"/>
  <c r="K859"/>
  <c r="Q859"/>
  <c r="S859"/>
  <c r="Q865"/>
  <c r="K865"/>
  <c r="S865"/>
  <c r="K871"/>
  <c r="S871"/>
  <c r="Q871"/>
  <c r="S877"/>
  <c r="Q877"/>
  <c r="K877"/>
  <c r="S883"/>
  <c r="K883"/>
  <c r="Q883"/>
  <c r="K889"/>
  <c r="S889"/>
  <c r="Q889"/>
  <c r="K893"/>
  <c r="Q893"/>
  <c r="S893"/>
  <c r="S899"/>
  <c r="Q899"/>
  <c r="K899"/>
  <c r="Q909"/>
  <c r="K909"/>
  <c r="S909"/>
  <c r="Q915"/>
  <c r="S915"/>
  <c r="K915"/>
  <c r="S925"/>
  <c r="K925"/>
  <c r="Q925"/>
  <c r="S931"/>
  <c r="K931"/>
  <c r="Q931"/>
  <c r="Q937"/>
  <c r="S937"/>
  <c r="K937"/>
  <c r="Q947"/>
  <c r="K947"/>
  <c r="S947"/>
  <c r="K957"/>
  <c r="Q957"/>
  <c r="S957"/>
  <c r="K963"/>
  <c r="Q963"/>
  <c r="S963"/>
  <c r="Q1159"/>
  <c r="S1159"/>
  <c r="K1159"/>
  <c r="M1159"/>
  <c r="O1159"/>
  <c r="M1161"/>
  <c r="O1161"/>
  <c r="Q1161"/>
  <c r="K1161"/>
  <c r="S1161"/>
  <c r="Q1165"/>
  <c r="S1165"/>
  <c r="K1165"/>
  <c r="M1165"/>
  <c r="O1165"/>
  <c r="M1169"/>
  <c r="O1169"/>
  <c r="K1169"/>
  <c r="Q1169"/>
  <c r="S1169"/>
  <c r="Q1173"/>
  <c r="O1173"/>
  <c r="M1173"/>
  <c r="S1173"/>
  <c r="K1173"/>
  <c r="M1181"/>
  <c r="O1181"/>
  <c r="S1181"/>
  <c r="Q1181"/>
  <c r="K1181"/>
  <c r="M1189"/>
  <c r="O1189"/>
  <c r="Q1189"/>
  <c r="S1189"/>
  <c r="K1189"/>
  <c r="Q1201"/>
  <c r="S1201"/>
  <c r="K1201"/>
  <c r="O1201"/>
  <c r="M1201"/>
  <c r="Q1209"/>
  <c r="S1209"/>
  <c r="K1209"/>
  <c r="M1209"/>
  <c r="O1209"/>
  <c r="M1221"/>
  <c r="S1221"/>
  <c r="K1221"/>
  <c r="Q1221"/>
  <c r="O1221"/>
  <c r="Q1225"/>
  <c r="S1225"/>
  <c r="K1225"/>
  <c r="M1225"/>
  <c r="O1225"/>
  <c r="S1229"/>
  <c r="K1229"/>
  <c r="M1229"/>
  <c r="O1229"/>
  <c r="Q1229"/>
  <c r="T1229"/>
  <c r="I1229"/>
  <c r="M1237"/>
  <c r="O1237"/>
  <c r="K1237"/>
  <c r="Q1237"/>
  <c r="S1237"/>
  <c r="O804"/>
  <c r="Q804"/>
  <c r="O808"/>
  <c r="S808"/>
  <c r="Q808"/>
  <c r="O812"/>
  <c r="S812"/>
  <c r="Q812"/>
  <c r="O816"/>
  <c r="Q816"/>
  <c r="O820"/>
  <c r="Q820"/>
  <c r="S824"/>
  <c r="O824"/>
  <c r="Q824"/>
  <c r="O828"/>
  <c r="Q828"/>
  <c r="S828"/>
  <c r="O832"/>
  <c r="Q832"/>
  <c r="O836"/>
  <c r="Q836"/>
  <c r="O840"/>
  <c r="Q840"/>
  <c r="S840"/>
  <c r="K840"/>
  <c r="O844"/>
  <c r="Q844"/>
  <c r="K844"/>
  <c r="O848"/>
  <c r="Q848"/>
  <c r="O856"/>
  <c r="Q856"/>
  <c r="S856"/>
  <c r="O860"/>
  <c r="Q860"/>
  <c r="Q872"/>
  <c r="O872"/>
  <c r="K872"/>
  <c r="M872"/>
  <c r="O876"/>
  <c r="Q876"/>
  <c r="S876"/>
  <c r="Q880"/>
  <c r="M880"/>
  <c r="O884"/>
  <c r="Q884"/>
  <c r="M884"/>
  <c r="Q888"/>
  <c r="O888"/>
  <c r="K888"/>
  <c r="M888"/>
  <c r="O892"/>
  <c r="Q892"/>
  <c r="S892"/>
  <c r="O896"/>
  <c r="S896"/>
  <c r="O900"/>
  <c r="Q900"/>
  <c r="K900"/>
  <c r="O912"/>
  <c r="Q912"/>
  <c r="K912"/>
  <c r="M912"/>
  <c r="O916"/>
  <c r="Q916"/>
  <c r="M916"/>
  <c r="K916"/>
  <c r="O928"/>
  <c r="Q928"/>
  <c r="K928"/>
  <c r="M928"/>
  <c r="O932"/>
  <c r="Q932"/>
  <c r="S932"/>
  <c r="O944"/>
  <c r="Q944"/>
  <c r="S944"/>
  <c r="O948"/>
  <c r="Q948"/>
  <c r="M948"/>
  <c r="S948"/>
  <c r="O960"/>
  <c r="K960"/>
  <c r="M960"/>
  <c r="Q960"/>
  <c r="O964"/>
  <c r="Q964"/>
  <c r="K964"/>
  <c r="Q976"/>
  <c r="S976"/>
  <c r="O976"/>
  <c r="O980"/>
  <c r="Q980"/>
  <c r="M980"/>
  <c r="K980"/>
  <c r="Q1008"/>
  <c r="K1008"/>
  <c r="M1008"/>
  <c r="O1012"/>
  <c r="Q1012"/>
  <c r="M1012"/>
  <c r="S1012"/>
  <c r="Q1016"/>
  <c r="S1016"/>
  <c r="O1016"/>
  <c r="O1020"/>
  <c r="Q1020"/>
  <c r="M1020"/>
  <c r="S1020"/>
  <c r="O1024"/>
  <c r="Q1024"/>
  <c r="K1024"/>
  <c r="O1028"/>
  <c r="Q1028"/>
  <c r="K1028"/>
  <c r="M1032"/>
  <c r="S1032"/>
  <c r="O1032"/>
  <c r="Q1032"/>
  <c r="K1036"/>
  <c r="M1036"/>
  <c r="O1036"/>
  <c r="Q1036"/>
  <c r="O1040"/>
  <c r="Q1040"/>
  <c r="S1040"/>
  <c r="O1044"/>
  <c r="Q1044"/>
  <c r="K1044"/>
  <c r="O1048"/>
  <c r="Q1048"/>
  <c r="M1048"/>
  <c r="S1048"/>
  <c r="O1052"/>
  <c r="Q1052"/>
  <c r="K1052"/>
  <c r="M1052"/>
  <c r="O1056"/>
  <c r="Q1056"/>
  <c r="S1056"/>
  <c r="O1060"/>
  <c r="Q1060"/>
  <c r="K1060"/>
  <c r="M1064"/>
  <c r="S1064"/>
  <c r="O1064"/>
  <c r="Q1064"/>
  <c r="K1068"/>
  <c r="M1068"/>
  <c r="O1068"/>
  <c r="Q1068"/>
  <c r="M1072"/>
  <c r="S1072"/>
  <c r="O1072"/>
  <c r="Q1072"/>
  <c r="K1076"/>
  <c r="O1076"/>
  <c r="Q1076"/>
  <c r="O1080"/>
  <c r="Q1080"/>
  <c r="M1080"/>
  <c r="S1080"/>
  <c r="K1084"/>
  <c r="M1084"/>
  <c r="O1084"/>
  <c r="Q1084"/>
  <c r="M1088"/>
  <c r="S1088"/>
  <c r="O1088"/>
  <c r="Q1088"/>
  <c r="K1092"/>
  <c r="O1092"/>
  <c r="Q1092"/>
  <c r="O1096"/>
  <c r="Q1096"/>
  <c r="M1096"/>
  <c r="S1096"/>
  <c r="K1100"/>
  <c r="M1100"/>
  <c r="O1100"/>
  <c r="Q1100"/>
  <c r="M1104"/>
  <c r="S1104"/>
  <c r="O1104"/>
  <c r="Q1104"/>
  <c r="K1108"/>
  <c r="O1108"/>
  <c r="Q1108"/>
  <c r="O1112"/>
  <c r="Q1112"/>
  <c r="M1112"/>
  <c r="S1112"/>
  <c r="Q1120"/>
  <c r="O1120"/>
  <c r="S1120"/>
  <c r="O1124"/>
  <c r="K1124"/>
  <c r="M1124"/>
  <c r="O1128"/>
  <c r="Q1128"/>
  <c r="S1128"/>
  <c r="O1132"/>
  <c r="K1132"/>
  <c r="M1132"/>
  <c r="Q1132"/>
  <c r="O1136"/>
  <c r="Q1136"/>
  <c r="S1136"/>
  <c r="O1140"/>
  <c r="K1140"/>
  <c r="M1140"/>
  <c r="Q1140"/>
  <c r="O1144"/>
  <c r="Q1144"/>
  <c r="S1144"/>
  <c r="O1148"/>
  <c r="K1148"/>
  <c r="M1148"/>
  <c r="O1152"/>
  <c r="Q1152"/>
  <c r="S1152"/>
  <c r="O1156"/>
  <c r="K1156"/>
  <c r="M1156"/>
  <c r="Q1160"/>
  <c r="O1160"/>
  <c r="S1160"/>
  <c r="O1168"/>
  <c r="Q1168"/>
  <c r="K1168"/>
  <c r="M1168"/>
  <c r="S1168"/>
  <c r="K1176"/>
  <c r="S1176"/>
  <c r="Q1176"/>
  <c r="O1176"/>
  <c r="M1176"/>
  <c r="Q1180"/>
  <c r="O1180"/>
  <c r="S1180"/>
  <c r="M1180"/>
  <c r="K1180"/>
  <c r="S1192"/>
  <c r="K1192"/>
  <c r="M1192"/>
  <c r="O1192"/>
  <c r="Q1192"/>
  <c r="K1232"/>
  <c r="S1232"/>
  <c r="Q1232"/>
  <c r="O1232"/>
  <c r="M1232"/>
  <c r="S1240"/>
  <c r="K1240"/>
  <c r="M1240"/>
  <c r="O1240"/>
  <c r="Q1240"/>
  <c r="O1248"/>
  <c r="Q1248"/>
  <c r="K1248"/>
  <c r="S1248"/>
  <c r="M1248"/>
  <c r="O1256"/>
  <c r="M1256"/>
  <c r="S1256"/>
  <c r="Q1256"/>
  <c r="K1256"/>
  <c r="S1264"/>
  <c r="K1264"/>
  <c r="Q1264"/>
  <c r="M1264"/>
  <c r="O1264"/>
  <c r="S1272"/>
  <c r="K1272"/>
  <c r="M1272"/>
  <c r="O1272"/>
  <c r="Q1272"/>
  <c r="O1280"/>
  <c r="Q1280"/>
  <c r="S1280"/>
  <c r="K1280"/>
  <c r="M1280"/>
  <c r="O1288"/>
  <c r="M1288"/>
  <c r="K1288"/>
  <c r="Q1288"/>
  <c r="S1288"/>
  <c r="S1296"/>
  <c r="K1296"/>
  <c r="Q1296"/>
  <c r="O1296"/>
  <c r="M1296"/>
  <c r="S1360"/>
  <c r="K1360"/>
  <c r="M1360"/>
  <c r="O1360"/>
  <c r="Q1360"/>
  <c r="S1364"/>
  <c r="K1364"/>
  <c r="Q1364"/>
  <c r="O1364"/>
  <c r="M1364"/>
  <c r="S1368"/>
  <c r="K1368"/>
  <c r="M1368"/>
  <c r="O1368"/>
  <c r="Q1368"/>
  <c r="S1372"/>
  <c r="K1372"/>
  <c r="Q1372"/>
  <c r="O1372"/>
  <c r="M1372"/>
  <c r="O1376"/>
  <c r="M1376"/>
  <c r="K1376"/>
  <c r="S1376"/>
  <c r="Q1376"/>
  <c r="O1380"/>
  <c r="Q1380"/>
  <c r="S1380"/>
  <c r="K1380"/>
  <c r="M1380"/>
  <c r="S1384"/>
  <c r="K1384"/>
  <c r="M1384"/>
  <c r="O1384"/>
  <c r="Q1384"/>
  <c r="S1388"/>
  <c r="K1388"/>
  <c r="Q1388"/>
  <c r="O1388"/>
  <c r="M1388"/>
  <c r="O1392"/>
  <c r="M1392"/>
  <c r="K1392"/>
  <c r="S1392"/>
  <c r="Q1392"/>
  <c r="O1408"/>
  <c r="Q1408"/>
  <c r="K1408"/>
  <c r="S1408"/>
  <c r="M1408"/>
  <c r="O1416"/>
  <c r="M1416"/>
  <c r="K1416"/>
  <c r="Q1416"/>
  <c r="S1416"/>
  <c r="S1424"/>
  <c r="K1424"/>
  <c r="Q1424"/>
  <c r="O1424"/>
  <c r="M1424"/>
  <c r="S1432"/>
  <c r="K1432"/>
  <c r="M1432"/>
  <c r="O1432"/>
  <c r="Q1432"/>
  <c r="O1440"/>
  <c r="Q1440"/>
  <c r="S1440"/>
  <c r="K1440"/>
  <c r="M1440"/>
  <c r="S1448"/>
  <c r="K1448"/>
  <c r="M1448"/>
  <c r="O1448"/>
  <c r="Q1448"/>
  <c r="M1456"/>
  <c r="S1456"/>
  <c r="K1456"/>
  <c r="Q1456"/>
  <c r="O1456"/>
  <c r="Q1464"/>
  <c r="O1464"/>
  <c r="K1464"/>
  <c r="M1464"/>
  <c r="S1464"/>
  <c r="S1472"/>
  <c r="K1472"/>
  <c r="O1472"/>
  <c r="M1472"/>
  <c r="Q1472"/>
  <c r="O1476"/>
  <c r="K1476"/>
  <c r="Q1476"/>
  <c r="M1476"/>
  <c r="S1476"/>
  <c r="S1480"/>
  <c r="K1480"/>
  <c r="Q1480"/>
  <c r="O1480"/>
  <c r="M1480"/>
  <c r="O1484"/>
  <c r="M1484"/>
  <c r="S1484"/>
  <c r="Q1484"/>
  <c r="K1484"/>
  <c r="S1488"/>
  <c r="K1488"/>
  <c r="Q1488"/>
  <c r="O1488"/>
  <c r="M1488"/>
  <c r="S1492"/>
  <c r="K1492"/>
  <c r="M1492"/>
  <c r="O1492"/>
  <c r="Q1492"/>
  <c r="O1496"/>
  <c r="M1496"/>
  <c r="K1496"/>
  <c r="Q1496"/>
  <c r="S1496"/>
  <c r="S1500"/>
  <c r="K1500"/>
  <c r="Q1500"/>
  <c r="M1500"/>
  <c r="O1500"/>
  <c r="O1504"/>
  <c r="M1504"/>
  <c r="S1504"/>
  <c r="K1504"/>
  <c r="Q1504"/>
  <c r="O1508"/>
  <c r="Q1508"/>
  <c r="S1508"/>
  <c r="K1508"/>
  <c r="M1508"/>
  <c r="S1512"/>
  <c r="K1512"/>
  <c r="Q1512"/>
  <c r="O1512"/>
  <c r="M1512"/>
  <c r="O1516"/>
  <c r="M1516"/>
  <c r="K1516"/>
  <c r="Q1516"/>
  <c r="S1516"/>
  <c r="S1520"/>
  <c r="K1520"/>
  <c r="Q1520"/>
  <c r="M1520"/>
  <c r="O1520"/>
  <c r="S1524"/>
  <c r="K1524"/>
  <c r="M1524"/>
  <c r="Q1524"/>
  <c r="O1524"/>
  <c r="O1528"/>
  <c r="M1528"/>
  <c r="S1528"/>
  <c r="K1528"/>
  <c r="Q1528"/>
  <c r="S1532"/>
  <c r="K1532"/>
  <c r="Q1532"/>
  <c r="O1532"/>
  <c r="M1532"/>
  <c r="O1536"/>
  <c r="M1536"/>
  <c r="K1536"/>
  <c r="Q1536"/>
  <c r="S1536"/>
  <c r="S1540"/>
  <c r="K1540"/>
  <c r="Q1540"/>
  <c r="M1540"/>
  <c r="O1540"/>
  <c r="O1544"/>
  <c r="Q1544"/>
  <c r="S1544"/>
  <c r="K1544"/>
  <c r="M1544"/>
  <c r="S1548"/>
  <c r="K1548"/>
  <c r="M1548"/>
  <c r="O1548"/>
  <c r="Q1548"/>
  <c r="S1552"/>
  <c r="K1552"/>
  <c r="Q1552"/>
  <c r="M1552"/>
  <c r="O1552"/>
  <c r="O1556"/>
  <c r="M1556"/>
  <c r="S1556"/>
  <c r="K1556"/>
  <c r="Q1556"/>
  <c r="O1560"/>
  <c r="M1560"/>
  <c r="K1560"/>
  <c r="Q1560"/>
  <c r="S1560"/>
  <c r="S1564"/>
  <c r="K1564"/>
  <c r="Q1564"/>
  <c r="M1564"/>
  <c r="O1564"/>
  <c r="O1568"/>
  <c r="M1568"/>
  <c r="S1568"/>
  <c r="K1568"/>
  <c r="Q1568"/>
  <c r="Q1179"/>
  <c r="S1179"/>
  <c r="K1179"/>
  <c r="O1179"/>
  <c r="M1179"/>
  <c r="Q1187"/>
  <c r="O1187"/>
  <c r="S1187"/>
  <c r="M1187"/>
  <c r="K1187"/>
  <c r="Q1195"/>
  <c r="S1195"/>
  <c r="K1195"/>
  <c r="M1195"/>
  <c r="O1195"/>
  <c r="M1199"/>
  <c r="S1199"/>
  <c r="K1199"/>
  <c r="O1199"/>
  <c r="Q1199"/>
  <c r="M1203"/>
  <c r="S1203"/>
  <c r="K1203"/>
  <c r="Q1203"/>
  <c r="O1203"/>
  <c r="M1215"/>
  <c r="S1215"/>
  <c r="K1215"/>
  <c r="O1215"/>
  <c r="Q1215"/>
  <c r="Q1219"/>
  <c r="S1219"/>
  <c r="K1219"/>
  <c r="O1219"/>
  <c r="M1219"/>
  <c r="S1231"/>
  <c r="K1231"/>
  <c r="Q1231"/>
  <c r="O1231"/>
  <c r="M1231"/>
  <c r="Q1235"/>
  <c r="O1235"/>
  <c r="M1235"/>
  <c r="K1235"/>
  <c r="S1235"/>
  <c r="O802"/>
  <c r="Q802"/>
  <c r="O806"/>
  <c r="Q806"/>
  <c r="O810"/>
  <c r="Q810"/>
  <c r="O814"/>
  <c r="Q814"/>
  <c r="O818"/>
  <c r="Q818"/>
  <c r="O822"/>
  <c r="Q822"/>
  <c r="O826"/>
  <c r="Q826"/>
  <c r="O830"/>
  <c r="Q830"/>
  <c r="O834"/>
  <c r="Q834"/>
  <c r="O838"/>
  <c r="Q838"/>
  <c r="O842"/>
  <c r="Q842"/>
  <c r="O846"/>
  <c r="Q846"/>
  <c r="S846"/>
  <c r="O850"/>
  <c r="Q850"/>
  <c r="O854"/>
  <c r="Q854"/>
  <c r="O858"/>
  <c r="Q858"/>
  <c r="Q1022"/>
  <c r="K1022"/>
  <c r="M1022"/>
  <c r="O1022"/>
  <c r="Q1026"/>
  <c r="S1026"/>
  <c r="O1026"/>
  <c r="O1030"/>
  <c r="K1030"/>
  <c r="M1030"/>
  <c r="O1034"/>
  <c r="Q1034"/>
  <c r="S1034"/>
  <c r="O1038"/>
  <c r="Q1038"/>
  <c r="K1038"/>
  <c r="M1038"/>
  <c r="O1042"/>
  <c r="Q1042"/>
  <c r="S1042"/>
  <c r="O1046"/>
  <c r="K1046"/>
  <c r="M1046"/>
  <c r="Q1046"/>
  <c r="Q1050"/>
  <c r="S1050"/>
  <c r="O1050"/>
  <c r="Q1054"/>
  <c r="K1054"/>
  <c r="M1054"/>
  <c r="O1054"/>
  <c r="Q1058"/>
  <c r="S1058"/>
  <c r="O1058"/>
  <c r="O1062"/>
  <c r="K1062"/>
  <c r="M1062"/>
  <c r="O1066"/>
  <c r="Q1066"/>
  <c r="S1066"/>
  <c r="O1070"/>
  <c r="Q1070"/>
  <c r="K1070"/>
  <c r="M1070"/>
  <c r="O1074"/>
  <c r="S1074"/>
  <c r="Q1074"/>
  <c r="Q1078"/>
  <c r="S1078"/>
  <c r="O1078"/>
  <c r="O1082"/>
  <c r="K1082"/>
  <c r="M1082"/>
  <c r="O1086"/>
  <c r="Q1086"/>
  <c r="K1086"/>
  <c r="M1086"/>
  <c r="O1090"/>
  <c r="S1090"/>
  <c r="Q1090"/>
  <c r="Q1094"/>
  <c r="S1094"/>
  <c r="O1094"/>
  <c r="O1098"/>
  <c r="K1098"/>
  <c r="M1098"/>
  <c r="O1102"/>
  <c r="Q1102"/>
  <c r="K1102"/>
  <c r="M1102"/>
  <c r="O1106"/>
  <c r="S1106"/>
  <c r="Q1106"/>
  <c r="Q1110"/>
  <c r="S1110"/>
  <c r="O1110"/>
  <c r="O1114"/>
  <c r="K1114"/>
  <c r="M1114"/>
  <c r="O1118"/>
  <c r="Q1118"/>
  <c r="S1118"/>
  <c r="Q1122"/>
  <c r="K1122"/>
  <c r="O1122"/>
  <c r="O1126"/>
  <c r="Q1126"/>
  <c r="M1126"/>
  <c r="K1126"/>
  <c r="O1130"/>
  <c r="M1130"/>
  <c r="Q1130"/>
  <c r="S1130"/>
  <c r="O1134"/>
  <c r="M1134"/>
  <c r="K1134"/>
  <c r="Q1134"/>
  <c r="M1138"/>
  <c r="O1138"/>
  <c r="S1138"/>
  <c r="Q1138"/>
  <c r="O1142"/>
  <c r="Q1142"/>
  <c r="M1142"/>
  <c r="K1142"/>
  <c r="O1146"/>
  <c r="M1146"/>
  <c r="Q1146"/>
  <c r="S1146"/>
  <c r="O1150"/>
  <c r="M1150"/>
  <c r="K1150"/>
  <c r="Q1150"/>
  <c r="M1154"/>
  <c r="O1154"/>
  <c r="S1154"/>
  <c r="Q1154"/>
  <c r="O1158"/>
  <c r="Q1158"/>
  <c r="M1158"/>
  <c r="K1158"/>
  <c r="S1162"/>
  <c r="K1162"/>
  <c r="Q1162"/>
  <c r="O1162"/>
  <c r="M1166"/>
  <c r="O1166"/>
  <c r="Q1166"/>
  <c r="S1166"/>
  <c r="K1166"/>
  <c r="K1170"/>
  <c r="M1170"/>
  <c r="S1170"/>
  <c r="O1170"/>
  <c r="Q1170"/>
  <c r="Q1174"/>
  <c r="O1174"/>
  <c r="K1174"/>
  <c r="M1174"/>
  <c r="S1174"/>
  <c r="S1178"/>
  <c r="K1178"/>
  <c r="M1178"/>
  <c r="Q1178"/>
  <c r="O1178"/>
  <c r="S1394"/>
  <c r="K1394"/>
  <c r="Q1394"/>
  <c r="O1394"/>
  <c r="M1394"/>
  <c r="O1398"/>
  <c r="M1398"/>
  <c r="K1398"/>
  <c r="Q1398"/>
  <c r="S1398"/>
  <c r="S1402"/>
  <c r="K1402"/>
  <c r="Q1402"/>
  <c r="O1402"/>
  <c r="M1402"/>
  <c r="S1406"/>
  <c r="K1406"/>
  <c r="M1406"/>
  <c r="O1406"/>
  <c r="Q1406"/>
  <c r="S1478"/>
  <c r="K1478"/>
  <c r="M1478"/>
  <c r="Q1478"/>
  <c r="O1478"/>
  <c r="O1494"/>
  <c r="Q1494"/>
  <c r="K1494"/>
  <c r="S1494"/>
  <c r="M1494"/>
  <c r="S1510"/>
  <c r="K1510"/>
  <c r="M1510"/>
  <c r="O1510"/>
  <c r="Q1510"/>
  <c r="O1526"/>
  <c r="Q1526"/>
  <c r="S1526"/>
  <c r="M1526"/>
  <c r="K1526"/>
  <c r="O1542"/>
  <c r="M1542"/>
  <c r="S1542"/>
  <c r="Q1542"/>
  <c r="K1542"/>
  <c r="S1558"/>
  <c r="K1558"/>
  <c r="Q1558"/>
  <c r="O1558"/>
  <c r="M1558"/>
  <c r="O1602"/>
  <c r="Q1602"/>
  <c r="S1602"/>
  <c r="K1602"/>
  <c r="M1602"/>
  <c r="O1606"/>
  <c r="M1606"/>
  <c r="K1606"/>
  <c r="Q1606"/>
  <c r="S1606"/>
  <c r="O1610"/>
  <c r="Q1610"/>
  <c r="S1610"/>
  <c r="M1610"/>
  <c r="K1610"/>
  <c r="O1618"/>
  <c r="M1618"/>
  <c r="K1618"/>
  <c r="Q1618"/>
  <c r="S1618"/>
  <c r="S1622"/>
  <c r="K1622"/>
  <c r="Q1622"/>
  <c r="M1622"/>
  <c r="O1622"/>
  <c r="O1626"/>
  <c r="M1626"/>
  <c r="S1626"/>
  <c r="Q1626"/>
  <c r="K1626"/>
  <c r="S1630"/>
  <c r="K1630"/>
  <c r="Q1630"/>
  <c r="O1630"/>
  <c r="M1630"/>
  <c r="O1634"/>
  <c r="M1634"/>
  <c r="K1634"/>
  <c r="S1634"/>
  <c r="Q1634"/>
  <c r="O1638"/>
  <c r="Q1638"/>
  <c r="S1638"/>
  <c r="K1638"/>
  <c r="M1638"/>
  <c r="S1642"/>
  <c r="K1642"/>
  <c r="M1642"/>
  <c r="O1642"/>
  <c r="Q1642"/>
  <c r="O1646"/>
  <c r="Q1646"/>
  <c r="K1646"/>
  <c r="M1646"/>
  <c r="S1646"/>
  <c r="S1650"/>
  <c r="K1650"/>
  <c r="M1650"/>
  <c r="O1650"/>
  <c r="Q1650"/>
  <c r="O1654"/>
  <c r="Q1654"/>
  <c r="S1654"/>
  <c r="K1654"/>
  <c r="M1654"/>
  <c r="O1658"/>
  <c r="M1658"/>
  <c r="K1658"/>
  <c r="Q1658"/>
  <c r="S1658"/>
  <c r="S1662"/>
  <c r="K1662"/>
  <c r="Q1662"/>
  <c r="M1662"/>
  <c r="O1662"/>
  <c r="O1666"/>
  <c r="M1666"/>
  <c r="S1666"/>
  <c r="K1666"/>
  <c r="Q1666"/>
  <c r="Q1670"/>
  <c r="O1670"/>
  <c r="K1670"/>
  <c r="S1670"/>
  <c r="M1670"/>
  <c r="M1682"/>
  <c r="O1682"/>
  <c r="Q1682"/>
  <c r="K1682"/>
  <c r="S1682"/>
  <c r="Q1686"/>
  <c r="S1686"/>
  <c r="K1686"/>
  <c r="M1686"/>
  <c r="O1686"/>
  <c r="M1690"/>
  <c r="S1690"/>
  <c r="K1690"/>
  <c r="O1690"/>
  <c r="Q1690"/>
  <c r="Q1694"/>
  <c r="O1694"/>
  <c r="K1694"/>
  <c r="M1694"/>
  <c r="S1694"/>
  <c r="O1698"/>
  <c r="M1698"/>
  <c r="S1698"/>
  <c r="Q1698"/>
  <c r="K1698"/>
  <c r="O1702"/>
  <c r="Q1702"/>
  <c r="K1702"/>
  <c r="M1702"/>
  <c r="S1702"/>
  <c r="S1722"/>
  <c r="K1722"/>
  <c r="M1722"/>
  <c r="O1722"/>
  <c r="Q1722"/>
  <c r="O1726"/>
  <c r="Q1726"/>
  <c r="S1726"/>
  <c r="K1726"/>
  <c r="M1726"/>
  <c r="S1738"/>
  <c r="K1738"/>
  <c r="M1738"/>
  <c r="Q1738"/>
  <c r="O1738"/>
  <c r="O1742"/>
  <c r="Q1742"/>
  <c r="S1742"/>
  <c r="M1742"/>
  <c r="K1742"/>
  <c r="K1816"/>
  <c r="O1816"/>
  <c r="S1816"/>
  <c r="Q1816"/>
  <c r="M1816"/>
  <c r="M1824"/>
  <c r="S1824"/>
  <c r="K1824"/>
  <c r="O1824"/>
  <c r="Q1824"/>
  <c r="M1245"/>
  <c r="S1245"/>
  <c r="K1245"/>
  <c r="Q1245"/>
  <c r="O1245"/>
  <c r="Q1253"/>
  <c r="O1253"/>
  <c r="S1253"/>
  <c r="M1253"/>
  <c r="K1253"/>
  <c r="Q1261"/>
  <c r="S1261"/>
  <c r="K1261"/>
  <c r="M1261"/>
  <c r="O1261"/>
  <c r="M1269"/>
  <c r="O1269"/>
  <c r="Q1269"/>
  <c r="K1269"/>
  <c r="S1269"/>
  <c r="M1277"/>
  <c r="S1277"/>
  <c r="K1277"/>
  <c r="Q1277"/>
  <c r="O1277"/>
  <c r="Q1285"/>
  <c r="O1285"/>
  <c r="M1285"/>
  <c r="S1285"/>
  <c r="K1285"/>
  <c r="Q1293"/>
  <c r="S1293"/>
  <c r="K1293"/>
  <c r="O1293"/>
  <c r="M1293"/>
  <c r="I1293"/>
  <c r="T1293"/>
  <c r="Q1297"/>
  <c r="O1297"/>
  <c r="M1297"/>
  <c r="K1297"/>
  <c r="S1297"/>
  <c r="Q1305"/>
  <c r="O1305"/>
  <c r="K1305"/>
  <c r="M1305"/>
  <c r="S1305"/>
  <c r="Q1313"/>
  <c r="O1313"/>
  <c r="M1313"/>
  <c r="K1313"/>
  <c r="S1313"/>
  <c r="Q1321"/>
  <c r="O1321"/>
  <c r="K1321"/>
  <c r="M1321"/>
  <c r="S1321"/>
  <c r="Q1329"/>
  <c r="O1329"/>
  <c r="M1329"/>
  <c r="K1329"/>
  <c r="S1329"/>
  <c r="O1337"/>
  <c r="Q1337"/>
  <c r="S1337"/>
  <c r="K1337"/>
  <c r="M1337"/>
  <c r="O1345"/>
  <c r="Q1345"/>
  <c r="S1345"/>
  <c r="M1345"/>
  <c r="K1345"/>
  <c r="M1353"/>
  <c r="O1353"/>
  <c r="Q1353"/>
  <c r="S1353"/>
  <c r="K1353"/>
  <c r="Q1357"/>
  <c r="O1357"/>
  <c r="M1357"/>
  <c r="S1357"/>
  <c r="K1357"/>
  <c r="I1357"/>
  <c r="T1357"/>
  <c r="Q1361"/>
  <c r="S1361"/>
  <c r="K1361"/>
  <c r="M1361"/>
  <c r="O1361"/>
  <c r="Q1369"/>
  <c r="S1369"/>
  <c r="K1369"/>
  <c r="M1369"/>
  <c r="O1369"/>
  <c r="M1377"/>
  <c r="S1377"/>
  <c r="K1377"/>
  <c r="Q1377"/>
  <c r="O1377"/>
  <c r="Q1385"/>
  <c r="S1385"/>
  <c r="K1385"/>
  <c r="M1385"/>
  <c r="O1385"/>
  <c r="M1393"/>
  <c r="S1393"/>
  <c r="K1393"/>
  <c r="Q1393"/>
  <c r="O1393"/>
  <c r="Q1397"/>
  <c r="O1397"/>
  <c r="M1397"/>
  <c r="K1397"/>
  <c r="S1397"/>
  <c r="Q1421"/>
  <c r="S1421"/>
  <c r="K1421"/>
  <c r="O1421"/>
  <c r="M1421"/>
  <c r="Q1445"/>
  <c r="O1445"/>
  <c r="S1445"/>
  <c r="M1445"/>
  <c r="K1445"/>
  <c r="O1453"/>
  <c r="M1453"/>
  <c r="S1453"/>
  <c r="K1453"/>
  <c r="Q1453"/>
  <c r="S1461"/>
  <c r="K1461"/>
  <c r="M1461"/>
  <c r="O1461"/>
  <c r="Q1461"/>
  <c r="O1469"/>
  <c r="Q1469"/>
  <c r="S1469"/>
  <c r="M1469"/>
  <c r="K1469"/>
  <c r="Q1473"/>
  <c r="M1473"/>
  <c r="S1473"/>
  <c r="K1473"/>
  <c r="O1473"/>
  <c r="M1477"/>
  <c r="O1477"/>
  <c r="Q1477"/>
  <c r="S1477"/>
  <c r="K1477"/>
  <c r="M1485"/>
  <c r="S1485"/>
  <c r="K1485"/>
  <c r="Q1485"/>
  <c r="O1485"/>
  <c r="Q1493"/>
  <c r="S1493"/>
  <c r="K1493"/>
  <c r="M1493"/>
  <c r="O1493"/>
  <c r="Q1501"/>
  <c r="O1501"/>
  <c r="K1501"/>
  <c r="M1501"/>
  <c r="S1501"/>
  <c r="M1509"/>
  <c r="O1509"/>
  <c r="Q1509"/>
  <c r="S1509"/>
  <c r="K1509"/>
  <c r="M1517"/>
  <c r="S1517"/>
  <c r="K1517"/>
  <c r="Q1517"/>
  <c r="O1517"/>
  <c r="Q1525"/>
  <c r="S1525"/>
  <c r="K1525"/>
  <c r="O1525"/>
  <c r="M1525"/>
  <c r="Q1533"/>
  <c r="O1533"/>
  <c r="M1533"/>
  <c r="S1533"/>
  <c r="K1533"/>
  <c r="M1537"/>
  <c r="S1537"/>
  <c r="K1537"/>
  <c r="O1537"/>
  <c r="Q1537"/>
  <c r="Q1541"/>
  <c r="O1541"/>
  <c r="K1541"/>
  <c r="M1541"/>
  <c r="S1541"/>
  <c r="Q1549"/>
  <c r="S1549"/>
  <c r="K1549"/>
  <c r="M1549"/>
  <c r="O1549"/>
  <c r="Q1553"/>
  <c r="O1553"/>
  <c r="K1553"/>
  <c r="M1553"/>
  <c r="S1553"/>
  <c r="M1557"/>
  <c r="S1557"/>
  <c r="K1557"/>
  <c r="Q1557"/>
  <c r="O1557"/>
  <c r="Q1565"/>
  <c r="O1565"/>
  <c r="K1565"/>
  <c r="M1565"/>
  <c r="S1565"/>
  <c r="M1569"/>
  <c r="S1569"/>
  <c r="K1569"/>
  <c r="Q1569"/>
  <c r="O1569"/>
  <c r="M1577"/>
  <c r="S1577"/>
  <c r="K1577"/>
  <c r="O1577"/>
  <c r="Q1577"/>
  <c r="M1581"/>
  <c r="S1581"/>
  <c r="K1581"/>
  <c r="Q1581"/>
  <c r="O1581"/>
  <c r="Q1589"/>
  <c r="S1589"/>
  <c r="K1589"/>
  <c r="M1589"/>
  <c r="O1589"/>
  <c r="Q1593"/>
  <c r="S1593"/>
  <c r="K1593"/>
  <c r="M1593"/>
  <c r="O1593"/>
  <c r="Q1601"/>
  <c r="S1601"/>
  <c r="K1601"/>
  <c r="M1601"/>
  <c r="O1601"/>
  <c r="Q1605"/>
  <c r="O1605"/>
  <c r="M1605"/>
  <c r="S1605"/>
  <c r="K1605"/>
  <c r="Q1609"/>
  <c r="S1609"/>
  <c r="K1609"/>
  <c r="O1609"/>
  <c r="M1609"/>
  <c r="Q1617"/>
  <c r="O1617"/>
  <c r="M1617"/>
  <c r="K1617"/>
  <c r="S1617"/>
  <c r="M1621"/>
  <c r="S1621"/>
  <c r="K1621"/>
  <c r="Q1621"/>
  <c r="O1621"/>
  <c r="Q1625"/>
  <c r="O1625"/>
  <c r="S1625"/>
  <c r="M1625"/>
  <c r="K1625"/>
  <c r="M1629"/>
  <c r="S1629"/>
  <c r="K1629"/>
  <c r="Q1629"/>
  <c r="O1629"/>
  <c r="Q1633"/>
  <c r="O1633"/>
  <c r="M1633"/>
  <c r="K1633"/>
  <c r="S1633"/>
  <c r="Q1637"/>
  <c r="S1637"/>
  <c r="K1637"/>
  <c r="M1637"/>
  <c r="O1637"/>
  <c r="M1641"/>
  <c r="O1641"/>
  <c r="Q1641"/>
  <c r="S1641"/>
  <c r="K1641"/>
  <c r="Q1645"/>
  <c r="S1645"/>
  <c r="K1645"/>
  <c r="M1645"/>
  <c r="O1645"/>
  <c r="M1649"/>
  <c r="O1649"/>
  <c r="K1649"/>
  <c r="Q1649"/>
  <c r="S1649"/>
  <c r="Q1653"/>
  <c r="S1653"/>
  <c r="K1653"/>
  <c r="M1653"/>
  <c r="O1653"/>
  <c r="Q1657"/>
  <c r="O1657"/>
  <c r="M1657"/>
  <c r="S1657"/>
  <c r="K1657"/>
  <c r="M1661"/>
  <c r="S1661"/>
  <c r="K1661"/>
  <c r="O1661"/>
  <c r="Q1661"/>
  <c r="Q1665"/>
  <c r="O1665"/>
  <c r="K1665"/>
  <c r="S1665"/>
  <c r="M1665"/>
  <c r="Q1669"/>
  <c r="S1669"/>
  <c r="K1669"/>
  <c r="M1669"/>
  <c r="O1669"/>
  <c r="O1681"/>
  <c r="Q1681"/>
  <c r="S1681"/>
  <c r="M1681"/>
  <c r="K1681"/>
  <c r="S1685"/>
  <c r="K1685"/>
  <c r="M1685"/>
  <c r="O1685"/>
  <c r="Q1685"/>
  <c r="O1689"/>
  <c r="M1689"/>
  <c r="K1689"/>
  <c r="Q1689"/>
  <c r="S1689"/>
  <c r="S1693"/>
  <c r="K1693"/>
  <c r="Q1693"/>
  <c r="M1693"/>
  <c r="O1693"/>
  <c r="Q1697"/>
  <c r="O1697"/>
  <c r="S1697"/>
  <c r="M1697"/>
  <c r="K1697"/>
  <c r="Q1701"/>
  <c r="S1701"/>
  <c r="K1701"/>
  <c r="M1701"/>
  <c r="O1701"/>
  <c r="M1721"/>
  <c r="O1721"/>
  <c r="K1721"/>
  <c r="Q1721"/>
  <c r="S1721"/>
  <c r="Q1725"/>
  <c r="S1725"/>
  <c r="K1725"/>
  <c r="M1725"/>
  <c r="O1725"/>
  <c r="M1737"/>
  <c r="O1737"/>
  <c r="S1737"/>
  <c r="Q1737"/>
  <c r="K1737"/>
  <c r="Q1741"/>
  <c r="S1741"/>
  <c r="K1741"/>
  <c r="O1741"/>
  <c r="M1741"/>
  <c r="M1753"/>
  <c r="O1753"/>
  <c r="K1753"/>
  <c r="Q1753"/>
  <c r="S1753"/>
  <c r="Q1757"/>
  <c r="S1757"/>
  <c r="K1757"/>
  <c r="M1757"/>
  <c r="O1757"/>
  <c r="M1769"/>
  <c r="O1769"/>
  <c r="S1769"/>
  <c r="Q1769"/>
  <c r="K1769"/>
  <c r="M1773"/>
  <c r="S1773"/>
  <c r="K1773"/>
  <c r="Q1773"/>
  <c r="O1773"/>
  <c r="Q1785"/>
  <c r="O1785"/>
  <c r="K1785"/>
  <c r="M1785"/>
  <c r="S1785"/>
  <c r="M1789"/>
  <c r="S1789"/>
  <c r="K1789"/>
  <c r="Q1789"/>
  <c r="O1789"/>
  <c r="M1805"/>
  <c r="O1805"/>
  <c r="Q1805"/>
  <c r="S1805"/>
  <c r="K1805"/>
  <c r="Q1832"/>
  <c r="S1832"/>
  <c r="K1832"/>
  <c r="M1832"/>
  <c r="O1832"/>
  <c r="Q1836"/>
  <c r="O1836"/>
  <c r="S1836"/>
  <c r="M1836"/>
  <c r="K1836"/>
  <c r="Q1840"/>
  <c r="S1840"/>
  <c r="K1840"/>
  <c r="M1840"/>
  <c r="O1840"/>
  <c r="M1848"/>
  <c r="S1848"/>
  <c r="K1848"/>
  <c r="Q1848"/>
  <c r="O1848"/>
  <c r="Q1856"/>
  <c r="S1856"/>
  <c r="K1856"/>
  <c r="M1856"/>
  <c r="O1856"/>
  <c r="M1864"/>
  <c r="S1864"/>
  <c r="K1864"/>
  <c r="O1864"/>
  <c r="Q1864"/>
  <c r="Q1872"/>
  <c r="S1872"/>
  <c r="K1872"/>
  <c r="M1872"/>
  <c r="O1872"/>
  <c r="M1880"/>
  <c r="O1880"/>
  <c r="Q1880"/>
  <c r="S1880"/>
  <c r="K1880"/>
  <c r="O1888"/>
  <c r="M1888"/>
  <c r="S1888"/>
  <c r="Q1888"/>
  <c r="K1888"/>
  <c r="S1896"/>
  <c r="K1896"/>
  <c r="Q1896"/>
  <c r="O1896"/>
  <c r="M1896"/>
  <c r="S1904"/>
  <c r="K1904"/>
  <c r="M1904"/>
  <c r="O1904"/>
  <c r="Q1904"/>
  <c r="Q1912"/>
  <c r="O1912"/>
  <c r="S1912"/>
  <c r="M1912"/>
  <c r="K1912"/>
  <c r="Q1916"/>
  <c r="S1916"/>
  <c r="K1916"/>
  <c r="M1916"/>
  <c r="O1916"/>
  <c r="Q1920"/>
  <c r="S1920"/>
  <c r="K1920"/>
  <c r="M1920"/>
  <c r="O1920"/>
  <c r="M1928"/>
  <c r="S1928"/>
  <c r="K1928"/>
  <c r="O1928"/>
  <c r="Q1928"/>
  <c r="Q1936"/>
  <c r="S1936"/>
  <c r="K1936"/>
  <c r="M1936"/>
  <c r="O1936"/>
  <c r="M1944"/>
  <c r="S1944"/>
  <c r="K1944"/>
  <c r="Q1944"/>
  <c r="O1944"/>
  <c r="M1948"/>
  <c r="O1948"/>
  <c r="S1948"/>
  <c r="Q1948"/>
  <c r="K1948"/>
  <c r="M1952"/>
  <c r="O1952"/>
  <c r="Q1952"/>
  <c r="K1952"/>
  <c r="S1952"/>
  <c r="M1964"/>
  <c r="S1964"/>
  <c r="K1964"/>
  <c r="O1964"/>
  <c r="Q1964"/>
  <c r="Q1976"/>
  <c r="S1976"/>
  <c r="K1976"/>
  <c r="M1976"/>
  <c r="O1976"/>
  <c r="M1992"/>
  <c r="O1992"/>
  <c r="Q1992"/>
  <c r="S1992"/>
  <c r="K1992"/>
  <c r="S1941"/>
  <c r="K1941"/>
  <c r="Q1941"/>
  <c r="M1941"/>
  <c r="O1941"/>
  <c r="O1951"/>
  <c r="Q1951"/>
  <c r="S1951"/>
  <c r="M1951"/>
  <c r="K1951"/>
  <c r="O1981"/>
  <c r="M1981"/>
  <c r="S1981"/>
  <c r="Q1981"/>
  <c r="K1981"/>
  <c r="O1989"/>
  <c r="M1989"/>
  <c r="S1989"/>
  <c r="K1989"/>
  <c r="Q1989"/>
  <c r="I1989"/>
  <c r="T1989"/>
  <c r="K1815"/>
  <c r="O1815"/>
  <c r="S1815"/>
  <c r="M1815"/>
  <c r="Q1815"/>
  <c r="O1823"/>
  <c r="M1823"/>
  <c r="K1823"/>
  <c r="Q1823"/>
  <c r="S1823"/>
  <c r="S1831"/>
  <c r="K1831"/>
  <c r="M1831"/>
  <c r="O1831"/>
  <c r="Q1831"/>
  <c r="S1835"/>
  <c r="K1835"/>
  <c r="Q1835"/>
  <c r="O1835"/>
  <c r="M1835"/>
  <c r="S1855"/>
  <c r="K1855"/>
  <c r="M1855"/>
  <c r="O1855"/>
  <c r="Q1855"/>
  <c r="O1863"/>
  <c r="M1863"/>
  <c r="K1863"/>
  <c r="Q1863"/>
  <c r="S1863"/>
  <c r="S1871"/>
  <c r="K1871"/>
  <c r="M1871"/>
  <c r="O1871"/>
  <c r="Q1871"/>
  <c r="Q1887"/>
  <c r="O1887"/>
  <c r="S1887"/>
  <c r="M1887"/>
  <c r="K1887"/>
  <c r="M1895"/>
  <c r="S1895"/>
  <c r="K1895"/>
  <c r="Q1895"/>
  <c r="O1895"/>
  <c r="M1903"/>
  <c r="O1903"/>
  <c r="Q1903"/>
  <c r="K1903"/>
  <c r="S1903"/>
  <c r="S1915"/>
  <c r="K1915"/>
  <c r="M1915"/>
  <c r="O1915"/>
  <c r="Q1915"/>
  <c r="S1919"/>
  <c r="K1919"/>
  <c r="M1919"/>
  <c r="O1919"/>
  <c r="Q1919"/>
  <c r="O1961"/>
  <c r="Q1961"/>
  <c r="K1961"/>
  <c r="S1961"/>
  <c r="M1961"/>
  <c r="S1754"/>
  <c r="K1754"/>
  <c r="M1754"/>
  <c r="O1754"/>
  <c r="Q1754"/>
  <c r="O1758"/>
  <c r="Q1758"/>
  <c r="S1758"/>
  <c r="K1758"/>
  <c r="M1758"/>
  <c r="S1770"/>
  <c r="K1770"/>
  <c r="M1770"/>
  <c r="Q1770"/>
  <c r="O1770"/>
  <c r="S1774"/>
  <c r="K1774"/>
  <c r="Q1774"/>
  <c r="O1774"/>
  <c r="M1774"/>
  <c r="O1786"/>
  <c r="M1786"/>
  <c r="S1786"/>
  <c r="K1786"/>
  <c r="Q1786"/>
  <c r="S1790"/>
  <c r="K1790"/>
  <c r="Q1790"/>
  <c r="O1790"/>
  <c r="M1790"/>
  <c r="S1806"/>
  <c r="K1806"/>
  <c r="M1806"/>
  <c r="O1806"/>
  <c r="Q1806"/>
  <c r="K1818"/>
  <c r="O1818"/>
  <c r="S1818"/>
  <c r="M1818"/>
  <c r="Q1818"/>
  <c r="K1822"/>
  <c r="Q1822"/>
  <c r="O1822"/>
  <c r="M1822"/>
  <c r="S1822"/>
  <c r="Q1243"/>
  <c r="S1243"/>
  <c r="K1243"/>
  <c r="M1243"/>
  <c r="O1243"/>
  <c r="Q1247"/>
  <c r="S1247"/>
  <c r="K1247"/>
  <c r="M1247"/>
  <c r="O1247"/>
  <c r="M1251"/>
  <c r="O1251"/>
  <c r="S1251"/>
  <c r="Q1251"/>
  <c r="K1251"/>
  <c r="M1259"/>
  <c r="S1259"/>
  <c r="K1259"/>
  <c r="Q1259"/>
  <c r="O1259"/>
  <c r="M1263"/>
  <c r="S1263"/>
  <c r="K1263"/>
  <c r="O1263"/>
  <c r="Q1263"/>
  <c r="Q1267"/>
  <c r="O1267"/>
  <c r="K1267"/>
  <c r="M1267"/>
  <c r="S1267"/>
  <c r="Q1275"/>
  <c r="S1275"/>
  <c r="K1275"/>
  <c r="M1275"/>
  <c r="O1275"/>
  <c r="Q1279"/>
  <c r="S1279"/>
  <c r="K1279"/>
  <c r="M1279"/>
  <c r="O1279"/>
  <c r="M1283"/>
  <c r="O1283"/>
  <c r="Q1283"/>
  <c r="S1283"/>
  <c r="K1283"/>
  <c r="M1291"/>
  <c r="S1291"/>
  <c r="K1291"/>
  <c r="O1291"/>
  <c r="Q1291"/>
  <c r="M1295"/>
  <c r="S1295"/>
  <c r="K1295"/>
  <c r="Q1295"/>
  <c r="O1295"/>
  <c r="M1299"/>
  <c r="O1299"/>
  <c r="K1299"/>
  <c r="Q1299"/>
  <c r="S1299"/>
  <c r="M1311"/>
  <c r="O1311"/>
  <c r="Q1311"/>
  <c r="K1311"/>
  <c r="S1311"/>
  <c r="M1315"/>
  <c r="O1315"/>
  <c r="K1315"/>
  <c r="Q1315"/>
  <c r="S1315"/>
  <c r="M1327"/>
  <c r="O1327"/>
  <c r="Q1327"/>
  <c r="K1327"/>
  <c r="S1327"/>
  <c r="M1331"/>
  <c r="O1331"/>
  <c r="K1331"/>
  <c r="Q1331"/>
  <c r="S1331"/>
  <c r="O1343"/>
  <c r="M1343"/>
  <c r="S1343"/>
  <c r="Q1343"/>
  <c r="K1343"/>
  <c r="Q1347"/>
  <c r="O1347"/>
  <c r="M1347"/>
  <c r="S1347"/>
  <c r="K1347"/>
  <c r="M1359"/>
  <c r="O1359"/>
  <c r="Q1359"/>
  <c r="S1359"/>
  <c r="K1359"/>
  <c r="M1363"/>
  <c r="S1363"/>
  <c r="K1363"/>
  <c r="Q1363"/>
  <c r="O1363"/>
  <c r="M1371"/>
  <c r="S1371"/>
  <c r="K1371"/>
  <c r="Q1371"/>
  <c r="O1371"/>
  <c r="Q1375"/>
  <c r="O1375"/>
  <c r="M1375"/>
  <c r="S1375"/>
  <c r="K1375"/>
  <c r="Q1379"/>
  <c r="S1379"/>
  <c r="K1379"/>
  <c r="M1379"/>
  <c r="O1379"/>
  <c r="M1383"/>
  <c r="O1383"/>
  <c r="Q1383"/>
  <c r="K1383"/>
  <c r="S1383"/>
  <c r="M1387"/>
  <c r="S1387"/>
  <c r="K1387"/>
  <c r="Q1387"/>
  <c r="O1387"/>
  <c r="Q1391"/>
  <c r="O1391"/>
  <c r="M1391"/>
  <c r="S1391"/>
  <c r="K1391"/>
  <c r="M1399"/>
  <c r="S1399"/>
  <c r="K1399"/>
  <c r="O1399"/>
  <c r="Q1399"/>
  <c r="Q1407"/>
  <c r="S1407"/>
  <c r="K1407"/>
  <c r="M1407"/>
  <c r="O1407"/>
  <c r="M1411"/>
  <c r="O1411"/>
  <c r="S1411"/>
  <c r="Q1411"/>
  <c r="K1411"/>
  <c r="Q1415"/>
  <c r="O1415"/>
  <c r="M1415"/>
  <c r="K1415"/>
  <c r="S1415"/>
  <c r="M1419"/>
  <c r="S1419"/>
  <c r="K1419"/>
  <c r="O1419"/>
  <c r="Q1419"/>
  <c r="M1423"/>
  <c r="S1423"/>
  <c r="K1423"/>
  <c r="Q1423"/>
  <c r="O1423"/>
  <c r="Q1427"/>
  <c r="O1427"/>
  <c r="M1427"/>
  <c r="S1427"/>
  <c r="K1427"/>
  <c r="M1431"/>
  <c r="O1431"/>
  <c r="Q1431"/>
  <c r="K1431"/>
  <c r="S1431"/>
  <c r="Q1435"/>
  <c r="S1435"/>
  <c r="K1435"/>
  <c r="M1435"/>
  <c r="O1435"/>
  <c r="M1443"/>
  <c r="O1443"/>
  <c r="Q1443"/>
  <c r="S1443"/>
  <c r="K1443"/>
  <c r="M1447"/>
  <c r="O1447"/>
  <c r="Q1447"/>
  <c r="S1447"/>
  <c r="K1447"/>
  <c r="O1451"/>
  <c r="Q1451"/>
  <c r="S1451"/>
  <c r="M1451"/>
  <c r="K1451"/>
  <c r="S1459"/>
  <c r="K1459"/>
  <c r="Q1459"/>
  <c r="O1459"/>
  <c r="M1459"/>
  <c r="S1463"/>
  <c r="K1463"/>
  <c r="Q1463"/>
  <c r="O1463"/>
  <c r="M1463"/>
  <c r="O1467"/>
  <c r="M1467"/>
  <c r="S1467"/>
  <c r="K1467"/>
  <c r="Q1467"/>
  <c r="Q1483"/>
  <c r="O1483"/>
  <c r="S1483"/>
  <c r="K1483"/>
  <c r="M1483"/>
  <c r="M1499"/>
  <c r="S1499"/>
  <c r="K1499"/>
  <c r="O1499"/>
  <c r="Q1499"/>
  <c r="Q1515"/>
  <c r="O1515"/>
  <c r="M1515"/>
  <c r="K1515"/>
  <c r="S1515"/>
  <c r="M1531"/>
  <c r="S1531"/>
  <c r="K1531"/>
  <c r="Q1531"/>
  <c r="O1531"/>
  <c r="M1547"/>
  <c r="O1547"/>
  <c r="Q1547"/>
  <c r="S1547"/>
  <c r="K1547"/>
  <c r="M1551"/>
  <c r="S1551"/>
  <c r="K1551"/>
  <c r="O1551"/>
  <c r="Q1551"/>
  <c r="Q1559"/>
  <c r="O1559"/>
  <c r="M1559"/>
  <c r="S1559"/>
  <c r="K1559"/>
  <c r="M1563"/>
  <c r="S1563"/>
  <c r="K1563"/>
  <c r="O1563"/>
  <c r="Q1563"/>
  <c r="Q1575"/>
  <c r="S1575"/>
  <c r="K1575"/>
  <c r="M1575"/>
  <c r="O1575"/>
  <c r="Q1579"/>
  <c r="S1579"/>
  <c r="K1579"/>
  <c r="M1579"/>
  <c r="O1579"/>
  <c r="Q1583"/>
  <c r="S1583"/>
  <c r="K1583"/>
  <c r="M1583"/>
  <c r="O1583"/>
  <c r="M1587"/>
  <c r="S1587"/>
  <c r="K1587"/>
  <c r="Q1587"/>
  <c r="O1587"/>
  <c r="M1591"/>
  <c r="S1591"/>
  <c r="K1591"/>
  <c r="Q1591"/>
  <c r="O1591"/>
  <c r="M1595"/>
  <c r="S1595"/>
  <c r="K1595"/>
  <c r="O1595"/>
  <c r="Q1595"/>
  <c r="M1603"/>
  <c r="O1603"/>
  <c r="Q1603"/>
  <c r="S1603"/>
  <c r="K1603"/>
  <c r="M1607"/>
  <c r="S1607"/>
  <c r="K1607"/>
  <c r="O1607"/>
  <c r="Q1607"/>
  <c r="I1607"/>
  <c r="T1607"/>
  <c r="M1611"/>
  <c r="O1611"/>
  <c r="Q1611"/>
  <c r="K1611"/>
  <c r="S1611"/>
  <c r="M1635"/>
  <c r="S1635"/>
  <c r="K1635"/>
  <c r="Q1635"/>
  <c r="O1635"/>
  <c r="M1655"/>
  <c r="O1655"/>
  <c r="Q1655"/>
  <c r="S1655"/>
  <c r="K1655"/>
  <c r="M1667"/>
  <c r="S1667"/>
  <c r="K1667"/>
  <c r="Q1667"/>
  <c r="O1667"/>
  <c r="O1671"/>
  <c r="M1671"/>
  <c r="S1671"/>
  <c r="K1671"/>
  <c r="Q1671"/>
  <c r="I1671"/>
  <c r="T1671"/>
  <c r="O1675"/>
  <c r="Q1675"/>
  <c r="S1675"/>
  <c r="M1675"/>
  <c r="K1675"/>
  <c r="O1679"/>
  <c r="M1679"/>
  <c r="S1679"/>
  <c r="Q1679"/>
  <c r="K1679"/>
  <c r="O1687"/>
  <c r="Q1687"/>
  <c r="K1687"/>
  <c r="S1687"/>
  <c r="M1687"/>
  <c r="M1699"/>
  <c r="S1699"/>
  <c r="K1699"/>
  <c r="Q1699"/>
  <c r="O1699"/>
  <c r="M1703"/>
  <c r="O1703"/>
  <c r="K1703"/>
  <c r="Q1703"/>
  <c r="S1703"/>
  <c r="Q1707"/>
  <c r="O1707"/>
  <c r="K1707"/>
  <c r="M1707"/>
  <c r="S1707"/>
  <c r="M1711"/>
  <c r="O1711"/>
  <c r="Q1711"/>
  <c r="K1711"/>
  <c r="S1711"/>
  <c r="Q1715"/>
  <c r="O1715"/>
  <c r="M1715"/>
  <c r="K1715"/>
  <c r="S1715"/>
  <c r="M1731"/>
  <c r="O1731"/>
  <c r="Q1731"/>
  <c r="S1731"/>
  <c r="K1731"/>
  <c r="Q1735"/>
  <c r="O1735"/>
  <c r="M1735"/>
  <c r="S1735"/>
  <c r="K1735"/>
  <c r="I1735"/>
  <c r="T1735"/>
  <c r="M1743"/>
  <c r="O1743"/>
  <c r="Q1743"/>
  <c r="K1743"/>
  <c r="S1743"/>
  <c r="Q1747"/>
  <c r="O1747"/>
  <c r="M1747"/>
  <c r="K1747"/>
  <c r="S1747"/>
  <c r="M1763"/>
  <c r="O1763"/>
  <c r="Q1763"/>
  <c r="S1763"/>
  <c r="K1763"/>
  <c r="Q1767"/>
  <c r="O1767"/>
  <c r="M1767"/>
  <c r="S1767"/>
  <c r="K1767"/>
  <c r="Q1771"/>
  <c r="S1771"/>
  <c r="K1771"/>
  <c r="O1771"/>
  <c r="M1771"/>
  <c r="Q1775"/>
  <c r="O1775"/>
  <c r="M1775"/>
  <c r="K1775"/>
  <c r="S1775"/>
  <c r="M1779"/>
  <c r="O1779"/>
  <c r="K1779"/>
  <c r="Q1779"/>
  <c r="S1779"/>
  <c r="Q1795"/>
  <c r="O1795"/>
  <c r="M1795"/>
  <c r="S1795"/>
  <c r="K1795"/>
  <c r="M1799"/>
  <c r="O1799"/>
  <c r="S1799"/>
  <c r="Q1799"/>
  <c r="K1799"/>
  <c r="I1799"/>
  <c r="T1799"/>
  <c r="Q1803"/>
  <c r="O1803"/>
  <c r="S1803"/>
  <c r="M1803"/>
  <c r="K1803"/>
  <c r="Q1807"/>
  <c r="S1807"/>
  <c r="K1807"/>
  <c r="M1807"/>
  <c r="O1807"/>
  <c r="M1811"/>
  <c r="Q1811"/>
  <c r="K1811"/>
  <c r="S1811"/>
  <c r="O1811"/>
  <c r="Q1826"/>
  <c r="S1826"/>
  <c r="K1826"/>
  <c r="O1826"/>
  <c r="M1826"/>
  <c r="M1830"/>
  <c r="O1830"/>
  <c r="Q1830"/>
  <c r="K1830"/>
  <c r="S1830"/>
  <c r="M1834"/>
  <c r="S1834"/>
  <c r="K1834"/>
  <c r="Q1834"/>
  <c r="O1834"/>
  <c r="M1838"/>
  <c r="S1838"/>
  <c r="K1838"/>
  <c r="Q1838"/>
  <c r="O1838"/>
  <c r="M1842"/>
  <c r="S1842"/>
  <c r="K1842"/>
  <c r="O1842"/>
  <c r="Q1842"/>
  <c r="Q1846"/>
  <c r="S1846"/>
  <c r="K1846"/>
  <c r="O1846"/>
  <c r="M1846"/>
  <c r="Q1850"/>
  <c r="S1850"/>
  <c r="K1850"/>
  <c r="M1850"/>
  <c r="O1850"/>
  <c r="M1854"/>
  <c r="O1854"/>
  <c r="K1854"/>
  <c r="Q1854"/>
  <c r="S1854"/>
  <c r="M1858"/>
  <c r="S1858"/>
  <c r="K1858"/>
  <c r="Q1858"/>
  <c r="O1858"/>
  <c r="Q1862"/>
  <c r="O1862"/>
  <c r="M1862"/>
  <c r="S1862"/>
  <c r="K1862"/>
  <c r="Q1866"/>
  <c r="S1866"/>
  <c r="K1866"/>
  <c r="O1866"/>
  <c r="M1866"/>
  <c r="M1870"/>
  <c r="O1870"/>
  <c r="Q1870"/>
  <c r="K1870"/>
  <c r="S1870"/>
  <c r="M1874"/>
  <c r="O1874"/>
  <c r="S1874"/>
  <c r="Q1874"/>
  <c r="K1874"/>
  <c r="Q1878"/>
  <c r="O1878"/>
  <c r="S1878"/>
  <c r="M1878"/>
  <c r="K1878"/>
  <c r="Q1882"/>
  <c r="O1882"/>
  <c r="M1882"/>
  <c r="S1882"/>
  <c r="K1882"/>
  <c r="S1886"/>
  <c r="K1886"/>
  <c r="M1886"/>
  <c r="O1886"/>
  <c r="Q1886"/>
  <c r="S1890"/>
  <c r="K1890"/>
  <c r="Q1890"/>
  <c r="O1890"/>
  <c r="M1890"/>
  <c r="O1894"/>
  <c r="M1894"/>
  <c r="K1894"/>
  <c r="S1894"/>
  <c r="Q1894"/>
  <c r="S1898"/>
  <c r="K1898"/>
  <c r="M1898"/>
  <c r="Q1898"/>
  <c r="O1898"/>
  <c r="O1902"/>
  <c r="Q1902"/>
  <c r="S1902"/>
  <c r="M1902"/>
  <c r="K1902"/>
  <c r="O1906"/>
  <c r="Q1906"/>
  <c r="K1906"/>
  <c r="S1906"/>
  <c r="M1906"/>
  <c r="M1910"/>
  <c r="O1910"/>
  <c r="S1910"/>
  <c r="Q1910"/>
  <c r="K1910"/>
  <c r="M1914"/>
  <c r="O1914"/>
  <c r="Q1914"/>
  <c r="S1914"/>
  <c r="K1914"/>
  <c r="M1918"/>
  <c r="O1918"/>
  <c r="K1918"/>
  <c r="Q1918"/>
  <c r="S1918"/>
  <c r="M1922"/>
  <c r="O1922"/>
  <c r="Q1922"/>
  <c r="S1922"/>
  <c r="K1922"/>
  <c r="Q1926"/>
  <c r="S1926"/>
  <c r="K1926"/>
  <c r="M1926"/>
  <c r="O1926"/>
  <c r="Q1930"/>
  <c r="S1930"/>
  <c r="K1930"/>
  <c r="O1930"/>
  <c r="M1930"/>
  <c r="M1934"/>
  <c r="S1934"/>
  <c r="K1934"/>
  <c r="Q1934"/>
  <c r="O1934"/>
  <c r="M1938"/>
  <c r="S1938"/>
  <c r="K1938"/>
  <c r="O1938"/>
  <c r="Q1938"/>
  <c r="Q1942"/>
  <c r="O1942"/>
  <c r="K1942"/>
  <c r="S1942"/>
  <c r="M1942"/>
  <c r="Q1946"/>
  <c r="S1946"/>
  <c r="K1946"/>
  <c r="M1946"/>
  <c r="O1946"/>
  <c r="Q1950"/>
  <c r="S1950"/>
  <c r="K1950"/>
  <c r="O1950"/>
  <c r="M1950"/>
  <c r="Q1954"/>
  <c r="O1954"/>
  <c r="M1954"/>
  <c r="K1954"/>
  <c r="S1954"/>
  <c r="O1947"/>
  <c r="Q1947"/>
  <c r="K1947"/>
  <c r="S1947"/>
  <c r="M1947"/>
  <c r="O1963"/>
  <c r="M1963"/>
  <c r="K1963"/>
  <c r="Q1963"/>
  <c r="S1963"/>
  <c r="S1969"/>
  <c r="K1969"/>
  <c r="Q1969"/>
  <c r="M1969"/>
  <c r="O1969"/>
  <c r="O1977"/>
  <c r="Q1977"/>
  <c r="S1977"/>
  <c r="M1977"/>
  <c r="K1977"/>
  <c r="O1985"/>
  <c r="Q1985"/>
  <c r="S1985"/>
  <c r="M1985"/>
  <c r="K1985"/>
  <c r="S2001"/>
  <c r="K2001"/>
  <c r="M2001"/>
  <c r="O2001"/>
  <c r="Q2001"/>
  <c r="I2001"/>
  <c r="T2001"/>
  <c r="O1829"/>
  <c r="Q1829"/>
  <c r="S1829"/>
  <c r="M1829"/>
  <c r="K1829"/>
  <c r="O1837"/>
  <c r="M1837"/>
  <c r="S1837"/>
  <c r="Q1837"/>
  <c r="K1837"/>
  <c r="O1853"/>
  <c r="Q1853"/>
  <c r="K1853"/>
  <c r="M1853"/>
  <c r="S1853"/>
  <c r="S1861"/>
  <c r="K1861"/>
  <c r="Q1861"/>
  <c r="O1861"/>
  <c r="M1861"/>
  <c r="O1869"/>
  <c r="Q1869"/>
  <c r="S1869"/>
  <c r="M1869"/>
  <c r="K1869"/>
  <c r="O1873"/>
  <c r="Q1873"/>
  <c r="K1873"/>
  <c r="S1873"/>
  <c r="M1873"/>
  <c r="M1889"/>
  <c r="S1889"/>
  <c r="K1889"/>
  <c r="Q1889"/>
  <c r="O1889"/>
  <c r="Q1893"/>
  <c r="O1893"/>
  <c r="M1893"/>
  <c r="K1893"/>
  <c r="S1893"/>
  <c r="Q1901"/>
  <c r="S1901"/>
  <c r="K1901"/>
  <c r="O1901"/>
  <c r="M1901"/>
  <c r="Q1905"/>
  <c r="S1905"/>
  <c r="K1905"/>
  <c r="M1905"/>
  <c r="O1905"/>
  <c r="O1917"/>
  <c r="Q1917"/>
  <c r="K1917"/>
  <c r="M1917"/>
  <c r="S1917"/>
  <c r="O1921"/>
  <c r="Q1921"/>
  <c r="S1921"/>
  <c r="K1921"/>
  <c r="M1921"/>
  <c r="S1925"/>
  <c r="K1925"/>
  <c r="M1925"/>
  <c r="O1925"/>
  <c r="Q1925"/>
  <c r="O1943"/>
  <c r="M1943"/>
  <c r="S1943"/>
  <c r="K1943"/>
  <c r="Q1943"/>
  <c r="S1949"/>
  <c r="K1949"/>
  <c r="M1949"/>
  <c r="Q1949"/>
  <c r="O1949"/>
  <c r="O1957"/>
  <c r="M1957"/>
  <c r="K1957"/>
  <c r="S1957"/>
  <c r="Q1957"/>
  <c r="S1975"/>
  <c r="K1975"/>
  <c r="M1975"/>
  <c r="Q1975"/>
  <c r="O1975"/>
  <c r="O1991"/>
  <c r="Q1991"/>
  <c r="S1991"/>
  <c r="K1991"/>
  <c r="M1991"/>
  <c r="T160"/>
  <c r="T168"/>
  <c r="T312"/>
  <c r="T272"/>
  <c r="T276"/>
  <c r="T391"/>
  <c r="S443"/>
  <c r="S485"/>
  <c r="K549"/>
  <c r="S581"/>
  <c r="S709"/>
  <c r="K517"/>
  <c r="S521"/>
  <c r="S697"/>
  <c r="K701"/>
  <c r="I373"/>
  <c r="I377"/>
  <c r="I381"/>
  <c r="I385"/>
  <c r="I397"/>
  <c r="I401"/>
  <c r="I405"/>
  <c r="I409"/>
  <c r="I413"/>
  <c r="I417"/>
  <c r="I429"/>
  <c r="I433"/>
  <c r="I437"/>
  <c r="I62"/>
  <c r="I66"/>
  <c r="I78"/>
  <c r="I82"/>
  <c r="I86"/>
  <c r="I90"/>
  <c r="I94"/>
  <c r="I98"/>
  <c r="I110"/>
  <c r="I234"/>
  <c r="I238"/>
  <c r="I254"/>
  <c r="I262"/>
  <c r="I270"/>
  <c r="I286"/>
  <c r="I294"/>
  <c r="I310"/>
  <c r="I314"/>
  <c r="I334"/>
  <c r="I342"/>
  <c r="I346"/>
  <c r="I362"/>
  <c r="I441"/>
  <c r="I453"/>
  <c r="I457"/>
  <c r="I469"/>
  <c r="I473"/>
  <c r="I485"/>
  <c r="I489"/>
  <c r="I501"/>
  <c r="I505"/>
  <c r="I517"/>
  <c r="I521"/>
  <c r="I529"/>
  <c r="I533"/>
  <c r="I541"/>
  <c r="I549"/>
  <c r="I553"/>
  <c r="I561"/>
  <c r="I565"/>
  <c r="I573"/>
  <c r="I581"/>
  <c r="I585"/>
  <c r="I593"/>
  <c r="I597"/>
  <c r="I601"/>
  <c r="I609"/>
  <c r="I613"/>
  <c r="I617"/>
  <c r="I625"/>
  <c r="I629"/>
  <c r="I633"/>
  <c r="I641"/>
  <c r="I645"/>
  <c r="I649"/>
  <c r="I657"/>
  <c r="I661"/>
  <c r="I673"/>
  <c r="I677"/>
  <c r="I689"/>
  <c r="I693"/>
  <c r="I705"/>
  <c r="I717"/>
  <c r="S473"/>
  <c r="Q501"/>
  <c r="K589"/>
  <c r="K645"/>
  <c r="Q665"/>
  <c r="Q698"/>
  <c r="T196"/>
  <c r="T63"/>
  <c r="T180"/>
  <c r="T363"/>
  <c r="T660"/>
  <c r="T624"/>
  <c r="T656"/>
  <c r="T311"/>
  <c r="T604"/>
  <c r="T652"/>
  <c r="T616"/>
  <c r="T648"/>
  <c r="T41"/>
  <c r="T344"/>
  <c r="T163"/>
  <c r="T549"/>
  <c r="T601"/>
  <c r="T633"/>
  <c r="T673"/>
  <c r="T715"/>
  <c r="T204"/>
  <c r="T113"/>
  <c r="T409"/>
  <c r="T489"/>
  <c r="T585"/>
  <c r="T691"/>
  <c r="T216"/>
  <c r="T340"/>
  <c r="T453"/>
  <c r="T517"/>
  <c r="T613"/>
  <c r="T677"/>
  <c r="T723"/>
  <c r="T177"/>
  <c r="T663"/>
  <c r="T743"/>
  <c r="T749"/>
  <c r="T115"/>
  <c r="T455"/>
  <c r="T527"/>
  <c r="T603"/>
  <c r="T720"/>
  <c r="T784"/>
  <c r="T694"/>
  <c r="T650"/>
  <c r="T618"/>
  <c r="U540"/>
  <c r="T522"/>
  <c r="T530"/>
  <c r="T538"/>
  <c r="T546"/>
  <c r="T554"/>
  <c r="I712"/>
  <c r="I741"/>
  <c r="I773"/>
  <c r="I608"/>
  <c r="I620"/>
  <c r="T491"/>
  <c r="T745"/>
  <c r="S441"/>
  <c r="K481"/>
  <c r="K633"/>
  <c r="Q673"/>
  <c r="K453"/>
  <c r="K541"/>
  <c r="S553"/>
  <c r="Q601"/>
  <c r="S649"/>
  <c r="K653"/>
  <c r="K693"/>
  <c r="Q694"/>
  <c r="Q702"/>
  <c r="U548"/>
  <c r="U726"/>
  <c r="I161"/>
  <c r="T161"/>
  <c r="I193"/>
  <c r="T193"/>
  <c r="I375"/>
  <c r="T375"/>
  <c r="I407"/>
  <c r="T407"/>
  <c r="I220"/>
  <c r="T220"/>
  <c r="I260"/>
  <c r="T260"/>
  <c r="I292"/>
  <c r="T292"/>
  <c r="I324"/>
  <c r="T324"/>
  <c r="I356"/>
  <c r="T356"/>
  <c r="I439"/>
  <c r="T439"/>
  <c r="I471"/>
  <c r="T471"/>
  <c r="I393"/>
  <c r="T393"/>
  <c r="I425"/>
  <c r="T425"/>
  <c r="I70"/>
  <c r="T70"/>
  <c r="I102"/>
  <c r="T102"/>
  <c r="I106"/>
  <c r="T106"/>
  <c r="I326"/>
  <c r="T326"/>
  <c r="I358"/>
  <c r="T358"/>
  <c r="I449"/>
  <c r="T449"/>
  <c r="I465"/>
  <c r="T465"/>
  <c r="I481"/>
  <c r="T481"/>
  <c r="I497"/>
  <c r="T497"/>
  <c r="I513"/>
  <c r="T513"/>
  <c r="I537"/>
  <c r="T537"/>
  <c r="I545"/>
  <c r="T545"/>
  <c r="I569"/>
  <c r="T569"/>
  <c r="I577"/>
  <c r="T577"/>
  <c r="I665"/>
  <c r="T665"/>
  <c r="I681"/>
  <c r="T681"/>
  <c r="I697"/>
  <c r="T697"/>
  <c r="I721"/>
  <c r="T721"/>
  <c r="I781"/>
  <c r="T781"/>
  <c r="I799"/>
  <c r="T799"/>
  <c r="I550"/>
  <c r="T550"/>
  <c r="I582"/>
  <c r="T582"/>
  <c r="I594"/>
  <c r="T594"/>
  <c r="I610"/>
  <c r="T610"/>
  <c r="I634"/>
  <c r="T634"/>
  <c r="I658"/>
  <c r="T658"/>
  <c r="I674"/>
  <c r="T674"/>
  <c r="I487"/>
  <c r="T487"/>
  <c r="I503"/>
  <c r="T503"/>
  <c r="I519"/>
  <c r="T519"/>
  <c r="I543"/>
  <c r="T543"/>
  <c r="I551"/>
  <c r="T551"/>
  <c r="I575"/>
  <c r="T575"/>
  <c r="I583"/>
  <c r="T583"/>
  <c r="I599"/>
  <c r="T599"/>
  <c r="I607"/>
  <c r="T607"/>
  <c r="I639"/>
  <c r="T639"/>
  <c r="I671"/>
  <c r="T671"/>
  <c r="I703"/>
  <c r="T703"/>
  <c r="I731"/>
  <c r="T731"/>
  <c r="I739"/>
  <c r="T739"/>
  <c r="I763"/>
  <c r="T763"/>
  <c r="I771"/>
  <c r="T771"/>
  <c r="I787"/>
  <c r="T787"/>
  <c r="I795"/>
  <c r="T795"/>
  <c r="I562"/>
  <c r="T562"/>
  <c r="I55"/>
  <c r="T55"/>
  <c r="I125"/>
  <c r="T125"/>
  <c r="I157"/>
  <c r="T157"/>
  <c r="I189"/>
  <c r="T189"/>
  <c r="I200"/>
  <c r="T200"/>
  <c r="I232"/>
  <c r="T232"/>
  <c r="I256"/>
  <c r="T256"/>
  <c r="I288"/>
  <c r="T288"/>
  <c r="I131"/>
  <c r="T131"/>
  <c r="I389"/>
  <c r="T389"/>
  <c r="I421"/>
  <c r="T421"/>
  <c r="I74"/>
  <c r="T74"/>
  <c r="I246"/>
  <c r="T246"/>
  <c r="I278"/>
  <c r="T278"/>
  <c r="I330"/>
  <c r="T330"/>
  <c r="I445"/>
  <c r="T445"/>
  <c r="I461"/>
  <c r="T461"/>
  <c r="I477"/>
  <c r="T477"/>
  <c r="I493"/>
  <c r="T493"/>
  <c r="I509"/>
  <c r="T509"/>
  <c r="I525"/>
  <c r="T525"/>
  <c r="I557"/>
  <c r="T557"/>
  <c r="I589"/>
  <c r="T589"/>
  <c r="I605"/>
  <c r="T605"/>
  <c r="I621"/>
  <c r="T621"/>
  <c r="I637"/>
  <c r="T637"/>
  <c r="I653"/>
  <c r="T653"/>
  <c r="I669"/>
  <c r="T669"/>
  <c r="I685"/>
  <c r="T685"/>
  <c r="I701"/>
  <c r="T701"/>
  <c r="I709"/>
  <c r="T709"/>
  <c r="I777"/>
  <c r="T777"/>
  <c r="T590"/>
  <c r="I590"/>
  <c r="T606"/>
  <c r="I606"/>
  <c r="I622"/>
  <c r="T622"/>
  <c r="I638"/>
  <c r="T638"/>
  <c r="I654"/>
  <c r="T654"/>
  <c r="I670"/>
  <c r="T670"/>
  <c r="I702"/>
  <c r="T702"/>
  <c r="I728"/>
  <c r="T728"/>
  <c r="I792"/>
  <c r="T792"/>
  <c r="I475"/>
  <c r="T475"/>
  <c r="I507"/>
  <c r="T507"/>
  <c r="I539"/>
  <c r="T539"/>
  <c r="I555"/>
  <c r="T555"/>
  <c r="I587"/>
  <c r="T587"/>
  <c r="I611"/>
  <c r="T611"/>
  <c r="I619"/>
  <c r="T619"/>
  <c r="I635"/>
  <c r="T635"/>
  <c r="I643"/>
  <c r="T643"/>
  <c r="I651"/>
  <c r="T651"/>
  <c r="I667"/>
  <c r="T667"/>
  <c r="I675"/>
  <c r="T675"/>
  <c r="I683"/>
  <c r="T683"/>
  <c r="I699"/>
  <c r="T699"/>
  <c r="I719"/>
  <c r="T719"/>
  <c r="I727"/>
  <c r="T727"/>
  <c r="I751"/>
  <c r="T751"/>
  <c r="I759"/>
  <c r="T759"/>
  <c r="I791"/>
  <c r="T791"/>
  <c r="I570"/>
  <c r="T570"/>
  <c r="I586"/>
  <c r="T586"/>
  <c r="Q5"/>
  <c r="I5"/>
  <c r="T44"/>
  <c r="T109"/>
  <c r="T192"/>
  <c r="T319"/>
  <c r="T331"/>
  <c r="T596"/>
  <c r="T101"/>
  <c r="T172"/>
  <c r="T343"/>
  <c r="T355"/>
  <c r="T600"/>
  <c r="T56"/>
  <c r="T328"/>
  <c r="T360"/>
  <c r="T145"/>
  <c r="T195"/>
  <c r="T533"/>
  <c r="T565"/>
  <c r="T593"/>
  <c r="T609"/>
  <c r="T625"/>
  <c r="T641"/>
  <c r="T657"/>
  <c r="T689"/>
  <c r="T747"/>
  <c r="T90"/>
  <c r="T240"/>
  <c r="T304"/>
  <c r="T141"/>
  <c r="T377"/>
  <c r="T441"/>
  <c r="T473"/>
  <c r="T505"/>
  <c r="T553"/>
  <c r="T659"/>
  <c r="T735"/>
  <c r="T86"/>
  <c r="T244"/>
  <c r="T308"/>
  <c r="T373"/>
  <c r="T437"/>
  <c r="T469"/>
  <c r="T501"/>
  <c r="T541"/>
  <c r="T597"/>
  <c r="T629"/>
  <c r="T661"/>
  <c r="T693"/>
  <c r="T755"/>
  <c r="T362"/>
  <c r="T529"/>
  <c r="T783"/>
  <c r="T615"/>
  <c r="T647"/>
  <c r="T679"/>
  <c r="T711"/>
  <c r="T775"/>
  <c r="T733"/>
  <c r="T765"/>
  <c r="T567"/>
  <c r="T66"/>
  <c r="T294"/>
  <c r="T147"/>
  <c r="T423"/>
  <c r="T479"/>
  <c r="T511"/>
  <c r="T559"/>
  <c r="T793"/>
  <c r="T51"/>
  <c r="T623"/>
  <c r="T687"/>
  <c r="U568"/>
  <c r="U584"/>
  <c r="T736"/>
  <c r="T768"/>
  <c r="T800"/>
  <c r="T678"/>
  <c r="T698"/>
  <c r="T642"/>
  <c r="T682"/>
  <c r="T626"/>
  <c r="U556"/>
  <c r="U588"/>
  <c r="U798"/>
  <c r="T578"/>
  <c r="T602"/>
  <c r="T753"/>
  <c r="T598"/>
  <c r="I744"/>
  <c r="I760"/>
  <c r="I776"/>
  <c r="I737"/>
  <c r="I769"/>
  <c r="I566"/>
  <c r="I574"/>
  <c r="I614"/>
  <c r="I686"/>
  <c r="T459"/>
  <c r="T523"/>
  <c r="T595"/>
  <c r="U532"/>
  <c r="U524"/>
  <c r="H2003"/>
  <c r="Q439"/>
  <c r="K451"/>
  <c r="I31"/>
  <c r="T31"/>
  <c r="I65"/>
  <c r="T65"/>
  <c r="I79"/>
  <c r="T79"/>
  <c r="T197"/>
  <c r="I197"/>
  <c r="T213"/>
  <c r="I213"/>
  <c r="T229"/>
  <c r="I229"/>
  <c r="I241"/>
  <c r="T241"/>
  <c r="I257"/>
  <c r="T257"/>
  <c r="I265"/>
  <c r="T265"/>
  <c r="I289"/>
  <c r="T289"/>
  <c r="I297"/>
  <c r="T297"/>
  <c r="T367"/>
  <c r="I367"/>
  <c r="I18"/>
  <c r="T18"/>
  <c r="I68"/>
  <c r="T68"/>
  <c r="I76"/>
  <c r="T76"/>
  <c r="I84"/>
  <c r="T84"/>
  <c r="I92"/>
  <c r="T92"/>
  <c r="I100"/>
  <c r="T100"/>
  <c r="I108"/>
  <c r="T108"/>
  <c r="I122"/>
  <c r="T122"/>
  <c r="I138"/>
  <c r="T138"/>
  <c r="I154"/>
  <c r="T154"/>
  <c r="I378"/>
  <c r="T378"/>
  <c r="I394"/>
  <c r="T394"/>
  <c r="I402"/>
  <c r="T402"/>
  <c r="I418"/>
  <c r="T418"/>
  <c r="I434"/>
  <c r="T434"/>
  <c r="T450"/>
  <c r="I450"/>
  <c r="T466"/>
  <c r="I466"/>
  <c r="T482"/>
  <c r="I482"/>
  <c r="T498"/>
  <c r="I498"/>
  <c r="T514"/>
  <c r="I514"/>
  <c r="T451"/>
  <c r="I451"/>
  <c r="I467"/>
  <c r="T467"/>
  <c r="I75"/>
  <c r="T75"/>
  <c r="I91"/>
  <c r="T91"/>
  <c r="I99"/>
  <c r="T99"/>
  <c r="I107"/>
  <c r="T107"/>
  <c r="T171"/>
  <c r="I171"/>
  <c r="I187"/>
  <c r="T187"/>
  <c r="I209"/>
  <c r="T209"/>
  <c r="I225"/>
  <c r="T225"/>
  <c r="I237"/>
  <c r="T237"/>
  <c r="I253"/>
  <c r="T253"/>
  <c r="I269"/>
  <c r="T269"/>
  <c r="I285"/>
  <c r="T285"/>
  <c r="I301"/>
  <c r="T301"/>
  <c r="I313"/>
  <c r="T313"/>
  <c r="I321"/>
  <c r="T321"/>
  <c r="I329"/>
  <c r="T329"/>
  <c r="I337"/>
  <c r="T337"/>
  <c r="I345"/>
  <c r="T345"/>
  <c r="I353"/>
  <c r="T353"/>
  <c r="I361"/>
  <c r="T361"/>
  <c r="I14"/>
  <c r="T14"/>
  <c r="I34"/>
  <c r="T34"/>
  <c r="I46"/>
  <c r="T46"/>
  <c r="I54"/>
  <c r="T54"/>
  <c r="I118"/>
  <c r="T118"/>
  <c r="I134"/>
  <c r="T134"/>
  <c r="I150"/>
  <c r="T150"/>
  <c r="I162"/>
  <c r="T162"/>
  <c r="I170"/>
  <c r="T170"/>
  <c r="I178"/>
  <c r="T178"/>
  <c r="I186"/>
  <c r="T186"/>
  <c r="I194"/>
  <c r="T194"/>
  <c r="I202"/>
  <c r="T202"/>
  <c r="T210"/>
  <c r="I210"/>
  <c r="I218"/>
  <c r="T218"/>
  <c r="I226"/>
  <c r="T226"/>
  <c r="I242"/>
  <c r="T242"/>
  <c r="I250"/>
  <c r="T250"/>
  <c r="I258"/>
  <c r="T258"/>
  <c r="I266"/>
  <c r="T266"/>
  <c r="I274"/>
  <c r="T274"/>
  <c r="I282"/>
  <c r="T282"/>
  <c r="I290"/>
  <c r="T290"/>
  <c r="I298"/>
  <c r="T298"/>
  <c r="I306"/>
  <c r="T306"/>
  <c r="T322"/>
  <c r="I322"/>
  <c r="I338"/>
  <c r="T338"/>
  <c r="T354"/>
  <c r="I354"/>
  <c r="I374"/>
  <c r="T374"/>
  <c r="I390"/>
  <c r="T390"/>
  <c r="I406"/>
  <c r="T406"/>
  <c r="I422"/>
  <c r="T422"/>
  <c r="I430"/>
  <c r="T430"/>
  <c r="I446"/>
  <c r="T446"/>
  <c r="I454"/>
  <c r="T454"/>
  <c r="I462"/>
  <c r="T462"/>
  <c r="I470"/>
  <c r="T470"/>
  <c r="I478"/>
  <c r="T478"/>
  <c r="I486"/>
  <c r="T486"/>
  <c r="I494"/>
  <c r="T494"/>
  <c r="I502"/>
  <c r="T502"/>
  <c r="I510"/>
  <c r="T510"/>
  <c r="I518"/>
  <c r="T518"/>
  <c r="I713"/>
  <c r="T713"/>
  <c r="I729"/>
  <c r="T729"/>
  <c r="I761"/>
  <c r="T761"/>
  <c r="I526"/>
  <c r="T526"/>
  <c r="I542"/>
  <c r="T542"/>
  <c r="I558"/>
  <c r="T558"/>
  <c r="T43"/>
  <c r="I43"/>
  <c r="I61"/>
  <c r="T61"/>
  <c r="I71"/>
  <c r="T71"/>
  <c r="I87"/>
  <c r="T87"/>
  <c r="T205"/>
  <c r="I205"/>
  <c r="T221"/>
  <c r="I221"/>
  <c r="T235"/>
  <c r="I235"/>
  <c r="I249"/>
  <c r="T249"/>
  <c r="I273"/>
  <c r="T273"/>
  <c r="I281"/>
  <c r="T281"/>
  <c r="I305"/>
  <c r="T305"/>
  <c r="I371"/>
  <c r="T371"/>
  <c r="I379"/>
  <c r="T379"/>
  <c r="T387"/>
  <c r="I387"/>
  <c r="I395"/>
  <c r="T395"/>
  <c r="I403"/>
  <c r="T403"/>
  <c r="I411"/>
  <c r="T411"/>
  <c r="I419"/>
  <c r="T419"/>
  <c r="I427"/>
  <c r="T427"/>
  <c r="I435"/>
  <c r="T435"/>
  <c r="I30"/>
  <c r="T30"/>
  <c r="I72"/>
  <c r="T72"/>
  <c r="I80"/>
  <c r="T80"/>
  <c r="I88"/>
  <c r="T88"/>
  <c r="I96"/>
  <c r="T96"/>
  <c r="I114"/>
  <c r="T114"/>
  <c r="I130"/>
  <c r="T130"/>
  <c r="I146"/>
  <c r="T146"/>
  <c r="I370"/>
  <c r="T370"/>
  <c r="I386"/>
  <c r="T386"/>
  <c r="I410"/>
  <c r="T410"/>
  <c r="I426"/>
  <c r="T426"/>
  <c r="T442"/>
  <c r="I442"/>
  <c r="T458"/>
  <c r="I458"/>
  <c r="T474"/>
  <c r="I474"/>
  <c r="T490"/>
  <c r="I490"/>
  <c r="T506"/>
  <c r="I506"/>
  <c r="I57"/>
  <c r="T57"/>
  <c r="I83"/>
  <c r="T83"/>
  <c r="I95"/>
  <c r="T95"/>
  <c r="I103"/>
  <c r="T103"/>
  <c r="I119"/>
  <c r="T119"/>
  <c r="I127"/>
  <c r="T127"/>
  <c r="I135"/>
  <c r="T135"/>
  <c r="I143"/>
  <c r="T143"/>
  <c r="I151"/>
  <c r="T151"/>
  <c r="I159"/>
  <c r="T159"/>
  <c r="I167"/>
  <c r="T167"/>
  <c r="I175"/>
  <c r="T175"/>
  <c r="I183"/>
  <c r="T183"/>
  <c r="I191"/>
  <c r="T191"/>
  <c r="I201"/>
  <c r="T201"/>
  <c r="I217"/>
  <c r="T217"/>
  <c r="I233"/>
  <c r="T233"/>
  <c r="I245"/>
  <c r="T245"/>
  <c r="I261"/>
  <c r="T261"/>
  <c r="I277"/>
  <c r="T277"/>
  <c r="I293"/>
  <c r="T293"/>
  <c r="I309"/>
  <c r="T309"/>
  <c r="I317"/>
  <c r="T317"/>
  <c r="I325"/>
  <c r="T325"/>
  <c r="I333"/>
  <c r="T333"/>
  <c r="I341"/>
  <c r="T341"/>
  <c r="I349"/>
  <c r="T349"/>
  <c r="I357"/>
  <c r="T357"/>
  <c r="I365"/>
  <c r="T365"/>
  <c r="I26"/>
  <c r="T26"/>
  <c r="I42"/>
  <c r="T42"/>
  <c r="T50"/>
  <c r="I50"/>
  <c r="I58"/>
  <c r="T58"/>
  <c r="T126"/>
  <c r="I126"/>
  <c r="I142"/>
  <c r="T142"/>
  <c r="T158"/>
  <c r="I158"/>
  <c r="I166"/>
  <c r="T166"/>
  <c r="I174"/>
  <c r="T174"/>
  <c r="I182"/>
  <c r="T182"/>
  <c r="T190"/>
  <c r="I190"/>
  <c r="I198"/>
  <c r="T198"/>
  <c r="T206"/>
  <c r="I206"/>
  <c r="I214"/>
  <c r="T214"/>
  <c r="I222"/>
  <c r="T222"/>
  <c r="I230"/>
  <c r="T230"/>
  <c r="I302"/>
  <c r="T302"/>
  <c r="I318"/>
  <c r="T318"/>
  <c r="I350"/>
  <c r="T350"/>
  <c r="I366"/>
  <c r="T366"/>
  <c r="I382"/>
  <c r="T382"/>
  <c r="I398"/>
  <c r="T398"/>
  <c r="I414"/>
  <c r="T414"/>
  <c r="I438"/>
  <c r="T438"/>
  <c r="M27"/>
  <c r="K27"/>
  <c r="Q27"/>
  <c r="O27"/>
  <c r="S27"/>
  <c r="S31"/>
  <c r="O31"/>
  <c r="K31"/>
  <c r="M31"/>
  <c r="Q31"/>
  <c r="M35"/>
  <c r="K35"/>
  <c r="Q35"/>
  <c r="S35"/>
  <c r="O35"/>
  <c r="S39"/>
  <c r="O39"/>
  <c r="M39"/>
  <c r="Q39"/>
  <c r="K39"/>
  <c r="M43"/>
  <c r="K43"/>
  <c r="Q43"/>
  <c r="O43"/>
  <c r="S43"/>
  <c r="S47"/>
  <c r="O47"/>
  <c r="K47"/>
  <c r="M47"/>
  <c r="Q47"/>
  <c r="M51"/>
  <c r="K51"/>
  <c r="Q51"/>
  <c r="S51"/>
  <c r="O51"/>
  <c r="S55"/>
  <c r="O55"/>
  <c r="M55"/>
  <c r="Q55"/>
  <c r="K55"/>
  <c r="O61"/>
  <c r="S61"/>
  <c r="M61"/>
  <c r="K61"/>
  <c r="Q61"/>
  <c r="K65"/>
  <c r="O65"/>
  <c r="S65"/>
  <c r="M65"/>
  <c r="Q65"/>
  <c r="Q71"/>
  <c r="S71"/>
  <c r="M71"/>
  <c r="K71"/>
  <c r="O71"/>
  <c r="Q79"/>
  <c r="S79"/>
  <c r="K79"/>
  <c r="O79"/>
  <c r="M79"/>
  <c r="K87"/>
  <c r="M87"/>
  <c r="O87"/>
  <c r="Q87"/>
  <c r="S87"/>
  <c r="K93"/>
  <c r="M93"/>
  <c r="O93"/>
  <c r="Q93"/>
  <c r="S93"/>
  <c r="S97"/>
  <c r="K97"/>
  <c r="O97"/>
  <c r="M97"/>
  <c r="Q97"/>
  <c r="S101"/>
  <c r="M101"/>
  <c r="Q101"/>
  <c r="O101"/>
  <c r="K101"/>
  <c r="K105"/>
  <c r="M105"/>
  <c r="O105"/>
  <c r="Q105"/>
  <c r="S105"/>
  <c r="K109"/>
  <c r="M109"/>
  <c r="O109"/>
  <c r="Q109"/>
  <c r="S109"/>
  <c r="K113"/>
  <c r="M113"/>
  <c r="O113"/>
  <c r="Q113"/>
  <c r="S113"/>
  <c r="M117"/>
  <c r="K117"/>
  <c r="Q117"/>
  <c r="S117"/>
  <c r="O117"/>
  <c r="M121"/>
  <c r="K121"/>
  <c r="Q121"/>
  <c r="S121"/>
  <c r="O121"/>
  <c r="M125"/>
  <c r="K125"/>
  <c r="Q125"/>
  <c r="S125"/>
  <c r="O125"/>
  <c r="M129"/>
  <c r="K129"/>
  <c r="Q129"/>
  <c r="O129"/>
  <c r="S129"/>
  <c r="M133"/>
  <c r="K133"/>
  <c r="Q133"/>
  <c r="O133"/>
  <c r="S133"/>
  <c r="M137"/>
  <c r="K137"/>
  <c r="Q137"/>
  <c r="S137"/>
  <c r="O137"/>
  <c r="M141"/>
  <c r="K141"/>
  <c r="Q141"/>
  <c r="S141"/>
  <c r="O141"/>
  <c r="M145"/>
  <c r="K145"/>
  <c r="Q145"/>
  <c r="O145"/>
  <c r="S145"/>
  <c r="M149"/>
  <c r="K149"/>
  <c r="Q149"/>
  <c r="O149"/>
  <c r="S149"/>
  <c r="M153"/>
  <c r="K153"/>
  <c r="Q153"/>
  <c r="S153"/>
  <c r="O153"/>
  <c r="M157"/>
  <c r="K157"/>
  <c r="Q157"/>
  <c r="S157"/>
  <c r="O157"/>
  <c r="S161"/>
  <c r="O161"/>
  <c r="M161"/>
  <c r="Q161"/>
  <c r="K161"/>
  <c r="M165"/>
  <c r="K165"/>
  <c r="Q165"/>
  <c r="O165"/>
  <c r="S165"/>
  <c r="S169"/>
  <c r="O169"/>
  <c r="K169"/>
  <c r="M169"/>
  <c r="Q169"/>
  <c r="M173"/>
  <c r="K173"/>
  <c r="Q173"/>
  <c r="S173"/>
  <c r="O173"/>
  <c r="S177"/>
  <c r="O177"/>
  <c r="M177"/>
  <c r="Q177"/>
  <c r="K177"/>
  <c r="M181"/>
  <c r="K181"/>
  <c r="Q181"/>
  <c r="O181"/>
  <c r="S181"/>
  <c r="S185"/>
  <c r="O185"/>
  <c r="K185"/>
  <c r="M185"/>
  <c r="Q185"/>
  <c r="M189"/>
  <c r="K189"/>
  <c r="Q189"/>
  <c r="S189"/>
  <c r="O189"/>
  <c r="S193"/>
  <c r="O193"/>
  <c r="M193"/>
  <c r="Q193"/>
  <c r="K193"/>
  <c r="M197"/>
  <c r="K197"/>
  <c r="Q197"/>
  <c r="O197"/>
  <c r="S197"/>
  <c r="M205"/>
  <c r="K205"/>
  <c r="S205"/>
  <c r="Q205"/>
  <c r="O205"/>
  <c r="Q213"/>
  <c r="S213"/>
  <c r="O213"/>
  <c r="K213"/>
  <c r="M213"/>
  <c r="Q221"/>
  <c r="S221"/>
  <c r="M221"/>
  <c r="O221"/>
  <c r="K221"/>
  <c r="Q229"/>
  <c r="S229"/>
  <c r="O229"/>
  <c r="K229"/>
  <c r="M229"/>
  <c r="M235"/>
  <c r="K235"/>
  <c r="Q235"/>
  <c r="S235"/>
  <c r="O235"/>
  <c r="Q241"/>
  <c r="S241"/>
  <c r="O241"/>
  <c r="K241"/>
  <c r="M241"/>
  <c r="Q249"/>
  <c r="S249"/>
  <c r="M249"/>
  <c r="O249"/>
  <c r="K249"/>
  <c r="Q257"/>
  <c r="S257"/>
  <c r="O257"/>
  <c r="K257"/>
  <c r="M257"/>
  <c r="Q265"/>
  <c r="S265"/>
  <c r="M265"/>
  <c r="O265"/>
  <c r="K265"/>
  <c r="Q273"/>
  <c r="S273"/>
  <c r="O273"/>
  <c r="K273"/>
  <c r="M273"/>
  <c r="Q281"/>
  <c r="S281"/>
  <c r="M281"/>
  <c r="O281"/>
  <c r="K281"/>
  <c r="Q289"/>
  <c r="S289"/>
  <c r="O289"/>
  <c r="K289"/>
  <c r="M289"/>
  <c r="Q297"/>
  <c r="S297"/>
  <c r="M297"/>
  <c r="O297"/>
  <c r="K297"/>
  <c r="Q305"/>
  <c r="S305"/>
  <c r="O305"/>
  <c r="K305"/>
  <c r="M305"/>
  <c r="S311"/>
  <c r="O311"/>
  <c r="M311"/>
  <c r="Q311"/>
  <c r="K311"/>
  <c r="S315"/>
  <c r="O315"/>
  <c r="M315"/>
  <c r="Q315"/>
  <c r="K315"/>
  <c r="M319"/>
  <c r="K319"/>
  <c r="Q319"/>
  <c r="O319"/>
  <c r="S319"/>
  <c r="M323"/>
  <c r="K323"/>
  <c r="Q323"/>
  <c r="O323"/>
  <c r="S323"/>
  <c r="S327"/>
  <c r="K327"/>
  <c r="Q327"/>
  <c r="M327"/>
  <c r="O327"/>
  <c r="S331"/>
  <c r="O331"/>
  <c r="K331"/>
  <c r="M331"/>
  <c r="Q331"/>
  <c r="S335"/>
  <c r="O335"/>
  <c r="M335"/>
  <c r="Q335"/>
  <c r="K335"/>
  <c r="M339"/>
  <c r="K339"/>
  <c r="Q339"/>
  <c r="S339"/>
  <c r="O339"/>
  <c r="K343"/>
  <c r="M343"/>
  <c r="O343"/>
  <c r="Q343"/>
  <c r="S343"/>
  <c r="S347"/>
  <c r="O347"/>
  <c r="M347"/>
  <c r="Q347"/>
  <c r="K347"/>
  <c r="S351"/>
  <c r="O351"/>
  <c r="K351"/>
  <c r="M351"/>
  <c r="Q351"/>
  <c r="M355"/>
  <c r="K355"/>
  <c r="Q355"/>
  <c r="O355"/>
  <c r="S355"/>
  <c r="M359"/>
  <c r="K359"/>
  <c r="Q359"/>
  <c r="S359"/>
  <c r="O359"/>
  <c r="S363"/>
  <c r="O363"/>
  <c r="K363"/>
  <c r="M363"/>
  <c r="Q363"/>
  <c r="M367"/>
  <c r="K367"/>
  <c r="Q367"/>
  <c r="O367"/>
  <c r="S367"/>
  <c r="S371"/>
  <c r="O371"/>
  <c r="K371"/>
  <c r="M371"/>
  <c r="Q371"/>
  <c r="M375"/>
  <c r="K375"/>
  <c r="Q375"/>
  <c r="S375"/>
  <c r="O375"/>
  <c r="S379"/>
  <c r="O379"/>
  <c r="M379"/>
  <c r="Q379"/>
  <c r="K379"/>
  <c r="M383"/>
  <c r="K383"/>
  <c r="Q383"/>
  <c r="O383"/>
  <c r="S383"/>
  <c r="S387"/>
  <c r="M387"/>
  <c r="Q387"/>
  <c r="O387"/>
  <c r="K387"/>
  <c r="K391"/>
  <c r="M391"/>
  <c r="O391"/>
  <c r="Q391"/>
  <c r="S391"/>
  <c r="S395"/>
  <c r="K395"/>
  <c r="O395"/>
  <c r="M395"/>
  <c r="Q395"/>
  <c r="K399"/>
  <c r="M399"/>
  <c r="O399"/>
  <c r="Q399"/>
  <c r="S399"/>
  <c r="S403"/>
  <c r="O403"/>
  <c r="K403"/>
  <c r="M403"/>
  <c r="Q403"/>
  <c r="M407"/>
  <c r="K407"/>
  <c r="Q407"/>
  <c r="S407"/>
  <c r="O407"/>
  <c r="S411"/>
  <c r="O411"/>
  <c r="M411"/>
  <c r="Q411"/>
  <c r="K411"/>
  <c r="M415"/>
  <c r="K415"/>
  <c r="Q415"/>
  <c r="O415"/>
  <c r="S415"/>
  <c r="S419"/>
  <c r="O419"/>
  <c r="K419"/>
  <c r="M419"/>
  <c r="Q419"/>
  <c r="M423"/>
  <c r="K423"/>
  <c r="Q423"/>
  <c r="S423"/>
  <c r="O423"/>
  <c r="S427"/>
  <c r="O427"/>
  <c r="M427"/>
  <c r="Q427"/>
  <c r="K427"/>
  <c r="M431"/>
  <c r="K431"/>
  <c r="Q431"/>
  <c r="O431"/>
  <c r="S431"/>
  <c r="Q435"/>
  <c r="O435"/>
  <c r="S435"/>
  <c r="M435"/>
  <c r="K435"/>
  <c r="S18"/>
  <c r="O18"/>
  <c r="K18"/>
  <c r="Q18"/>
  <c r="M18"/>
  <c r="O30"/>
  <c r="M30"/>
  <c r="K30"/>
  <c r="Q30"/>
  <c r="S30"/>
  <c r="S36"/>
  <c r="O36"/>
  <c r="M36"/>
  <c r="Q36"/>
  <c r="K36"/>
  <c r="K40"/>
  <c r="Q40"/>
  <c r="S40"/>
  <c r="M40"/>
  <c r="O40"/>
  <c r="K44"/>
  <c r="Q44"/>
  <c r="O44"/>
  <c r="S44"/>
  <c r="M44"/>
  <c r="S48"/>
  <c r="O48"/>
  <c r="M48"/>
  <c r="Q48"/>
  <c r="K48"/>
  <c r="S52"/>
  <c r="O52"/>
  <c r="M52"/>
  <c r="K52"/>
  <c r="Q52"/>
  <c r="K56"/>
  <c r="Q56"/>
  <c r="S56"/>
  <c r="M56"/>
  <c r="O56"/>
  <c r="Q60"/>
  <c r="S60"/>
  <c r="M60"/>
  <c r="O60"/>
  <c r="K60"/>
  <c r="I483"/>
  <c r="T483"/>
  <c r="I499"/>
  <c r="T499"/>
  <c r="I515"/>
  <c r="T515"/>
  <c r="I531"/>
  <c r="T531"/>
  <c r="I547"/>
  <c r="T547"/>
  <c r="I563"/>
  <c r="T563"/>
  <c r="I579"/>
  <c r="T579"/>
  <c r="T707"/>
  <c r="I707"/>
  <c r="T36"/>
  <c r="T67"/>
  <c r="T48"/>
  <c r="T93"/>
  <c r="T97"/>
  <c r="T176"/>
  <c r="T164"/>
  <c r="T335"/>
  <c r="T315"/>
  <c r="T347"/>
  <c r="T52"/>
  <c r="T105"/>
  <c r="T184"/>
  <c r="T188"/>
  <c r="T327"/>
  <c r="T359"/>
  <c r="T339"/>
  <c r="T33"/>
  <c r="T49"/>
  <c r="T60"/>
  <c r="T234"/>
  <c r="T320"/>
  <c r="T336"/>
  <c r="T352"/>
  <c r="T121"/>
  <c r="T137"/>
  <c r="T153"/>
  <c r="T179"/>
  <c r="T47"/>
  <c r="T82"/>
  <c r="T98"/>
  <c r="T110"/>
  <c r="T212"/>
  <c r="T228"/>
  <c r="T248"/>
  <c r="T264"/>
  <c r="T280"/>
  <c r="T296"/>
  <c r="T314"/>
  <c r="T117"/>
  <c r="T133"/>
  <c r="T149"/>
  <c r="T165"/>
  <c r="T181"/>
  <c r="T385"/>
  <c r="T401"/>
  <c r="T417"/>
  <c r="T433"/>
  <c r="T45"/>
  <c r="T64"/>
  <c r="T78"/>
  <c r="T104"/>
  <c r="T208"/>
  <c r="T224"/>
  <c r="T236"/>
  <c r="T252"/>
  <c r="T268"/>
  <c r="T284"/>
  <c r="T300"/>
  <c r="T316"/>
  <c r="T332"/>
  <c r="T348"/>
  <c r="T364"/>
  <c r="T381"/>
  <c r="T397"/>
  <c r="T413"/>
  <c r="T429"/>
  <c r="T94"/>
  <c r="T346"/>
  <c r="T169"/>
  <c r="T185"/>
  <c r="T39"/>
  <c r="T27"/>
  <c r="T62"/>
  <c r="T238"/>
  <c r="T254"/>
  <c r="T270"/>
  <c r="T286"/>
  <c r="T342"/>
  <c r="T111"/>
  <c r="T123"/>
  <c r="T139"/>
  <c r="T383"/>
  <c r="T399"/>
  <c r="T415"/>
  <c r="T431"/>
  <c r="T447"/>
  <c r="T463"/>
  <c r="T35"/>
  <c r="T310"/>
  <c r="T334"/>
  <c r="M5"/>
  <c r="U520"/>
  <c r="U536"/>
  <c r="U552"/>
  <c r="T443"/>
  <c r="K64"/>
  <c r="M64"/>
  <c r="O64"/>
  <c r="S64"/>
  <c r="Q64"/>
  <c r="O68"/>
  <c r="Q68"/>
  <c r="S68"/>
  <c r="M68"/>
  <c r="K68"/>
  <c r="O72"/>
  <c r="Q72"/>
  <c r="S72"/>
  <c r="K72"/>
  <c r="M72"/>
  <c r="O76"/>
  <c r="Q76"/>
  <c r="S76"/>
  <c r="K76"/>
  <c r="M76"/>
  <c r="O80"/>
  <c r="Q80"/>
  <c r="S80"/>
  <c r="M80"/>
  <c r="K80"/>
  <c r="O84"/>
  <c r="Q84"/>
  <c r="S84"/>
  <c r="M84"/>
  <c r="K84"/>
  <c r="O88"/>
  <c r="Q88"/>
  <c r="S88"/>
  <c r="K88"/>
  <c r="M88"/>
  <c r="M92"/>
  <c r="O92"/>
  <c r="Q92"/>
  <c r="S92"/>
  <c r="K92"/>
  <c r="K96"/>
  <c r="M96"/>
  <c r="Q96"/>
  <c r="S96"/>
  <c r="O96"/>
  <c r="M100"/>
  <c r="O100"/>
  <c r="Q100"/>
  <c r="S100"/>
  <c r="K100"/>
  <c r="K104"/>
  <c r="O104"/>
  <c r="S104"/>
  <c r="Q104"/>
  <c r="M104"/>
  <c r="M108"/>
  <c r="O108"/>
  <c r="Q108"/>
  <c r="S108"/>
  <c r="K108"/>
  <c r="K114"/>
  <c r="M114"/>
  <c r="O114"/>
  <c r="Q114"/>
  <c r="S114"/>
  <c r="S122"/>
  <c r="O122"/>
  <c r="M122"/>
  <c r="Q122"/>
  <c r="K122"/>
  <c r="S130"/>
  <c r="O130"/>
  <c r="M130"/>
  <c r="K130"/>
  <c r="Q130"/>
  <c r="S138"/>
  <c r="O138"/>
  <c r="M138"/>
  <c r="Q138"/>
  <c r="K138"/>
  <c r="S146"/>
  <c r="O146"/>
  <c r="M146"/>
  <c r="K146"/>
  <c r="Q146"/>
  <c r="S154"/>
  <c r="O154"/>
  <c r="M154"/>
  <c r="Q154"/>
  <c r="K154"/>
  <c r="O160"/>
  <c r="M160"/>
  <c r="K160"/>
  <c r="Q160"/>
  <c r="S160"/>
  <c r="S164"/>
  <c r="O164"/>
  <c r="K164"/>
  <c r="Q164"/>
  <c r="M164"/>
  <c r="S168"/>
  <c r="O168"/>
  <c r="K168"/>
  <c r="M168"/>
  <c r="Q168"/>
  <c r="O172"/>
  <c r="M172"/>
  <c r="K172"/>
  <c r="Q172"/>
  <c r="S172"/>
  <c r="O176"/>
  <c r="M176"/>
  <c r="K176"/>
  <c r="Q176"/>
  <c r="S176"/>
  <c r="O180"/>
  <c r="M180"/>
  <c r="K180"/>
  <c r="Q180"/>
  <c r="S180"/>
  <c r="S184"/>
  <c r="M184"/>
  <c r="Q184"/>
  <c r="O184"/>
  <c r="K184"/>
  <c r="S188"/>
  <c r="M188"/>
  <c r="Q188"/>
  <c r="O188"/>
  <c r="K188"/>
  <c r="O192"/>
  <c r="M192"/>
  <c r="K192"/>
  <c r="Q192"/>
  <c r="S192"/>
  <c r="O196"/>
  <c r="M196"/>
  <c r="K196"/>
  <c r="Q196"/>
  <c r="S196"/>
  <c r="S200"/>
  <c r="M200"/>
  <c r="Q200"/>
  <c r="K200"/>
  <c r="O200"/>
  <c r="S204"/>
  <c r="O204"/>
  <c r="Q204"/>
  <c r="M204"/>
  <c r="K204"/>
  <c r="S208"/>
  <c r="O208"/>
  <c r="M208"/>
  <c r="K208"/>
  <c r="Q208"/>
  <c r="S212"/>
  <c r="O212"/>
  <c r="M212"/>
  <c r="K212"/>
  <c r="Q212"/>
  <c r="S216"/>
  <c r="O216"/>
  <c r="M216"/>
  <c r="Q216"/>
  <c r="K216"/>
  <c r="S220"/>
  <c r="O220"/>
  <c r="M220"/>
  <c r="Q220"/>
  <c r="K220"/>
  <c r="S224"/>
  <c r="O224"/>
  <c r="M224"/>
  <c r="K224"/>
  <c r="Q224"/>
  <c r="S228"/>
  <c r="K228"/>
  <c r="M228"/>
  <c r="Q228"/>
  <c r="O228"/>
  <c r="S232"/>
  <c r="O232"/>
  <c r="M232"/>
  <c r="Q232"/>
  <c r="K232"/>
  <c r="S236"/>
  <c r="O236"/>
  <c r="M236"/>
  <c r="K236"/>
  <c r="Q236"/>
  <c r="K240"/>
  <c r="Q240"/>
  <c r="O240"/>
  <c r="S240"/>
  <c r="M240"/>
  <c r="S244"/>
  <c r="O244"/>
  <c r="M244"/>
  <c r="Q244"/>
  <c r="K244"/>
  <c r="K248"/>
  <c r="Q248"/>
  <c r="S248"/>
  <c r="M248"/>
  <c r="O248"/>
  <c r="S252"/>
  <c r="O252"/>
  <c r="M252"/>
  <c r="K252"/>
  <c r="Q252"/>
  <c r="K256"/>
  <c r="Q256"/>
  <c r="O256"/>
  <c r="S256"/>
  <c r="M256"/>
  <c r="S260"/>
  <c r="O260"/>
  <c r="M260"/>
  <c r="Q260"/>
  <c r="K260"/>
  <c r="K264"/>
  <c r="Q264"/>
  <c r="S264"/>
  <c r="M264"/>
  <c r="O264"/>
  <c r="S268"/>
  <c r="O268"/>
  <c r="M268"/>
  <c r="K268"/>
  <c r="Q268"/>
  <c r="K272"/>
  <c r="Q272"/>
  <c r="O272"/>
  <c r="S272"/>
  <c r="M272"/>
  <c r="S276"/>
  <c r="O276"/>
  <c r="M276"/>
  <c r="Q276"/>
  <c r="K276"/>
  <c r="K280"/>
  <c r="Q280"/>
  <c r="S280"/>
  <c r="M280"/>
  <c r="O280"/>
  <c r="S284"/>
  <c r="O284"/>
  <c r="M284"/>
  <c r="K284"/>
  <c r="Q284"/>
  <c r="K288"/>
  <c r="Q288"/>
  <c r="O288"/>
  <c r="S288"/>
  <c r="M288"/>
  <c r="S292"/>
  <c r="O292"/>
  <c r="M292"/>
  <c r="Q292"/>
  <c r="K292"/>
  <c r="K296"/>
  <c r="Q296"/>
  <c r="S296"/>
  <c r="M296"/>
  <c r="O296"/>
  <c r="S300"/>
  <c r="O300"/>
  <c r="M300"/>
  <c r="K300"/>
  <c r="Q300"/>
  <c r="K304"/>
  <c r="Q304"/>
  <c r="O304"/>
  <c r="S304"/>
  <c r="M304"/>
  <c r="S308"/>
  <c r="O308"/>
  <c r="M308"/>
  <c r="Q308"/>
  <c r="K308"/>
  <c r="K312"/>
  <c r="Q312"/>
  <c r="O312"/>
  <c r="S312"/>
  <c r="M312"/>
  <c r="S316"/>
  <c r="O316"/>
  <c r="M316"/>
  <c r="K316"/>
  <c r="Q316"/>
  <c r="K320"/>
  <c r="Q320"/>
  <c r="S320"/>
  <c r="M320"/>
  <c r="O320"/>
  <c r="S324"/>
  <c r="O324"/>
  <c r="M324"/>
  <c r="Q324"/>
  <c r="K324"/>
  <c r="K328"/>
  <c r="Q328"/>
  <c r="O328"/>
  <c r="S328"/>
  <c r="M328"/>
  <c r="S332"/>
  <c r="O332"/>
  <c r="M332"/>
  <c r="K332"/>
  <c r="Q332"/>
  <c r="K336"/>
  <c r="Q336"/>
  <c r="S336"/>
  <c r="M336"/>
  <c r="O336"/>
  <c r="S340"/>
  <c r="O340"/>
  <c r="M340"/>
  <c r="Q340"/>
  <c r="K340"/>
  <c r="K344"/>
  <c r="Q344"/>
  <c r="O344"/>
  <c r="S344"/>
  <c r="M344"/>
  <c r="S348"/>
  <c r="O348"/>
  <c r="M348"/>
  <c r="K348"/>
  <c r="Q348"/>
  <c r="K352"/>
  <c r="Q352"/>
  <c r="S352"/>
  <c r="M352"/>
  <c r="O352"/>
  <c r="S356"/>
  <c r="O356"/>
  <c r="M356"/>
  <c r="Q356"/>
  <c r="K356"/>
  <c r="K360"/>
  <c r="Q360"/>
  <c r="O360"/>
  <c r="S360"/>
  <c r="M360"/>
  <c r="S364"/>
  <c r="O364"/>
  <c r="M364"/>
  <c r="K364"/>
  <c r="Q364"/>
  <c r="S370"/>
  <c r="M370"/>
  <c r="Q370"/>
  <c r="O370"/>
  <c r="K370"/>
  <c r="S378"/>
  <c r="O378"/>
  <c r="K378"/>
  <c r="Q378"/>
  <c r="M378"/>
  <c r="S386"/>
  <c r="M386"/>
  <c r="Q386"/>
  <c r="K386"/>
  <c r="O386"/>
  <c r="K394"/>
  <c r="M394"/>
  <c r="Q394"/>
  <c r="O394"/>
  <c r="S394"/>
  <c r="S402"/>
  <c r="M402"/>
  <c r="Q402"/>
  <c r="O402"/>
  <c r="K402"/>
  <c r="S410"/>
  <c r="O410"/>
  <c r="K410"/>
  <c r="Q410"/>
  <c r="M410"/>
  <c r="S418"/>
  <c r="M418"/>
  <c r="Q418"/>
  <c r="K418"/>
  <c r="O418"/>
  <c r="S426"/>
  <c r="O426"/>
  <c r="K426"/>
  <c r="M426"/>
  <c r="Q426"/>
  <c r="K434"/>
  <c r="S434"/>
  <c r="Q434"/>
  <c r="O434"/>
  <c r="M434"/>
  <c r="K442"/>
  <c r="Q442"/>
  <c r="S442"/>
  <c r="M442"/>
  <c r="O442"/>
  <c r="M450"/>
  <c r="K450"/>
  <c r="Q450"/>
  <c r="S450"/>
  <c r="O450"/>
  <c r="K458"/>
  <c r="O458"/>
  <c r="Q458"/>
  <c r="S458"/>
  <c r="M458"/>
  <c r="K466"/>
  <c r="M466"/>
  <c r="O466"/>
  <c r="S466"/>
  <c r="Q466"/>
  <c r="K474"/>
  <c r="M474"/>
  <c r="O474"/>
  <c r="S474"/>
  <c r="Q474"/>
  <c r="K482"/>
  <c r="M482"/>
  <c r="O482"/>
  <c r="S482"/>
  <c r="Q482"/>
  <c r="K490"/>
  <c r="M490"/>
  <c r="O490"/>
  <c r="S490"/>
  <c r="Q490"/>
  <c r="K498"/>
  <c r="M498"/>
  <c r="O498"/>
  <c r="S498"/>
  <c r="Q498"/>
  <c r="K506"/>
  <c r="M506"/>
  <c r="O506"/>
  <c r="S506"/>
  <c r="Q506"/>
  <c r="O514"/>
  <c r="Q514"/>
  <c r="S514"/>
  <c r="O439"/>
  <c r="M439"/>
  <c r="O443"/>
  <c r="M443"/>
  <c r="O447"/>
  <c r="M447"/>
  <c r="S447"/>
  <c r="S451"/>
  <c r="O451"/>
  <c r="M451"/>
  <c r="O455"/>
  <c r="M455"/>
  <c r="M459"/>
  <c r="O459"/>
  <c r="M463"/>
  <c r="O463"/>
  <c r="K463"/>
  <c r="K467"/>
  <c r="O467"/>
  <c r="M467"/>
  <c r="M471"/>
  <c r="O471"/>
  <c r="S11"/>
  <c r="K11"/>
  <c r="O11"/>
  <c r="M11"/>
  <c r="Q11"/>
  <c r="O29"/>
  <c r="M29"/>
  <c r="K29"/>
  <c r="S29"/>
  <c r="Q29"/>
  <c r="Q33"/>
  <c r="S33"/>
  <c r="M33"/>
  <c r="K33"/>
  <c r="O33"/>
  <c r="O41"/>
  <c r="M41"/>
  <c r="K41"/>
  <c r="Q41"/>
  <c r="S41"/>
  <c r="Q45"/>
  <c r="S45"/>
  <c r="O45"/>
  <c r="K45"/>
  <c r="M45"/>
  <c r="O49"/>
  <c r="M49"/>
  <c r="K49"/>
  <c r="S49"/>
  <c r="Q49"/>
  <c r="Q53"/>
  <c r="S53"/>
  <c r="M53"/>
  <c r="K53"/>
  <c r="O53"/>
  <c r="O57"/>
  <c r="M57"/>
  <c r="K57"/>
  <c r="Q57"/>
  <c r="S57"/>
  <c r="K63"/>
  <c r="M63"/>
  <c r="O63"/>
  <c r="Q63"/>
  <c r="S63"/>
  <c r="Q67"/>
  <c r="S67"/>
  <c r="M67"/>
  <c r="O67"/>
  <c r="K67"/>
  <c r="K75"/>
  <c r="M75"/>
  <c r="O75"/>
  <c r="Q75"/>
  <c r="S75"/>
  <c r="K83"/>
  <c r="M83"/>
  <c r="O83"/>
  <c r="S83"/>
  <c r="Q83"/>
  <c r="O91"/>
  <c r="Q91"/>
  <c r="S91"/>
  <c r="M91"/>
  <c r="K91"/>
  <c r="K95"/>
  <c r="M95"/>
  <c r="Q95"/>
  <c r="S95"/>
  <c r="O95"/>
  <c r="O99"/>
  <c r="Q99"/>
  <c r="S99"/>
  <c r="K99"/>
  <c r="M99"/>
  <c r="K103"/>
  <c r="M103"/>
  <c r="O103"/>
  <c r="S103"/>
  <c r="Q103"/>
  <c r="O107"/>
  <c r="Q107"/>
  <c r="S107"/>
  <c r="M107"/>
  <c r="K107"/>
  <c r="K111"/>
  <c r="M111"/>
  <c r="O111"/>
  <c r="Q111"/>
  <c r="S111"/>
  <c r="K115"/>
  <c r="M115"/>
  <c r="O115"/>
  <c r="Q115"/>
  <c r="S115"/>
  <c r="O119"/>
  <c r="M119"/>
  <c r="K119"/>
  <c r="S119"/>
  <c r="Q119"/>
  <c r="O123"/>
  <c r="M123"/>
  <c r="K123"/>
  <c r="S123"/>
  <c r="Q123"/>
  <c r="O127"/>
  <c r="M127"/>
  <c r="K127"/>
  <c r="Q127"/>
  <c r="S127"/>
  <c r="O131"/>
  <c r="M131"/>
  <c r="K131"/>
  <c r="Q131"/>
  <c r="S131"/>
  <c r="O135"/>
  <c r="M135"/>
  <c r="K135"/>
  <c r="S135"/>
  <c r="Q135"/>
  <c r="O139"/>
  <c r="M139"/>
  <c r="K139"/>
  <c r="S139"/>
  <c r="Q139"/>
  <c r="O143"/>
  <c r="M143"/>
  <c r="K143"/>
  <c r="Q143"/>
  <c r="S143"/>
  <c r="O147"/>
  <c r="M147"/>
  <c r="K147"/>
  <c r="Q147"/>
  <c r="S147"/>
  <c r="O151"/>
  <c r="M151"/>
  <c r="K151"/>
  <c r="S151"/>
  <c r="Q151"/>
  <c r="O159"/>
  <c r="M159"/>
  <c r="K159"/>
  <c r="Q159"/>
  <c r="S159"/>
  <c r="Q163"/>
  <c r="S163"/>
  <c r="O163"/>
  <c r="K163"/>
  <c r="M163"/>
  <c r="O167"/>
  <c r="M167"/>
  <c r="K167"/>
  <c r="S167"/>
  <c r="Q167"/>
  <c r="Q171"/>
  <c r="S171"/>
  <c r="M171"/>
  <c r="O171"/>
  <c r="K171"/>
  <c r="O175"/>
  <c r="M175"/>
  <c r="K175"/>
  <c r="Q175"/>
  <c r="S175"/>
  <c r="Q179"/>
  <c r="S179"/>
  <c r="O179"/>
  <c r="K179"/>
  <c r="M179"/>
  <c r="O183"/>
  <c r="M183"/>
  <c r="K183"/>
  <c r="S183"/>
  <c r="Q183"/>
  <c r="Q187"/>
  <c r="S187"/>
  <c r="M187"/>
  <c r="O187"/>
  <c r="K187"/>
  <c r="O191"/>
  <c r="M191"/>
  <c r="K191"/>
  <c r="Q191"/>
  <c r="S191"/>
  <c r="Q195"/>
  <c r="S195"/>
  <c r="O195"/>
  <c r="K195"/>
  <c r="M195"/>
  <c r="S201"/>
  <c r="O201"/>
  <c r="K201"/>
  <c r="M201"/>
  <c r="Q201"/>
  <c r="O209"/>
  <c r="M209"/>
  <c r="K209"/>
  <c r="Q209"/>
  <c r="S209"/>
  <c r="O217"/>
  <c r="M217"/>
  <c r="K217"/>
  <c r="S217"/>
  <c r="Q217"/>
  <c r="O225"/>
  <c r="M225"/>
  <c r="K225"/>
  <c r="Q225"/>
  <c r="S225"/>
  <c r="O233"/>
  <c r="M233"/>
  <c r="K233"/>
  <c r="S233"/>
  <c r="Q233"/>
  <c r="O237"/>
  <c r="M237"/>
  <c r="K237"/>
  <c r="Q237"/>
  <c r="S237"/>
  <c r="O245"/>
  <c r="M245"/>
  <c r="K245"/>
  <c r="S245"/>
  <c r="Q245"/>
  <c r="O253"/>
  <c r="M253"/>
  <c r="K253"/>
  <c r="Q253"/>
  <c r="S253"/>
  <c r="O261"/>
  <c r="M261"/>
  <c r="K261"/>
  <c r="S261"/>
  <c r="Q261"/>
  <c r="O269"/>
  <c r="M269"/>
  <c r="K269"/>
  <c r="Q269"/>
  <c r="S269"/>
  <c r="O277"/>
  <c r="M277"/>
  <c r="K277"/>
  <c r="S277"/>
  <c r="Q277"/>
  <c r="O285"/>
  <c r="M285"/>
  <c r="K285"/>
  <c r="Q285"/>
  <c r="S285"/>
  <c r="O293"/>
  <c r="M293"/>
  <c r="K293"/>
  <c r="S293"/>
  <c r="Q293"/>
  <c r="O301"/>
  <c r="M301"/>
  <c r="K301"/>
  <c r="Q301"/>
  <c r="S301"/>
  <c r="O309"/>
  <c r="M309"/>
  <c r="K309"/>
  <c r="S309"/>
  <c r="Q309"/>
  <c r="Q313"/>
  <c r="S313"/>
  <c r="M313"/>
  <c r="O313"/>
  <c r="K313"/>
  <c r="O317"/>
  <c r="M317"/>
  <c r="K317"/>
  <c r="Q317"/>
  <c r="S317"/>
  <c r="Q321"/>
  <c r="S321"/>
  <c r="O321"/>
  <c r="K321"/>
  <c r="M321"/>
  <c r="O325"/>
  <c r="M325"/>
  <c r="K325"/>
  <c r="S325"/>
  <c r="Q325"/>
  <c r="Q329"/>
  <c r="S329"/>
  <c r="M329"/>
  <c r="O329"/>
  <c r="K329"/>
  <c r="O333"/>
  <c r="M333"/>
  <c r="K333"/>
  <c r="Q333"/>
  <c r="S333"/>
  <c r="Q337"/>
  <c r="S337"/>
  <c r="O337"/>
  <c r="K337"/>
  <c r="M337"/>
  <c r="K341"/>
  <c r="M341"/>
  <c r="Q341"/>
  <c r="O341"/>
  <c r="S341"/>
  <c r="Q345"/>
  <c r="S345"/>
  <c r="M345"/>
  <c r="O345"/>
  <c r="K345"/>
  <c r="O349"/>
  <c r="M349"/>
  <c r="K349"/>
  <c r="Q349"/>
  <c r="S349"/>
  <c r="Q353"/>
  <c r="S353"/>
  <c r="O353"/>
  <c r="K353"/>
  <c r="M353"/>
  <c r="O357"/>
  <c r="M357"/>
  <c r="K357"/>
  <c r="S357"/>
  <c r="Q357"/>
  <c r="Q361"/>
  <c r="S361"/>
  <c r="M361"/>
  <c r="O361"/>
  <c r="K361"/>
  <c r="O365"/>
  <c r="M365"/>
  <c r="K365"/>
  <c r="Q365"/>
  <c r="S365"/>
  <c r="O369"/>
  <c r="M369"/>
  <c r="K369"/>
  <c r="S369"/>
  <c r="Q369"/>
  <c r="Q373"/>
  <c r="S373"/>
  <c r="M373"/>
  <c r="O373"/>
  <c r="K373"/>
  <c r="O377"/>
  <c r="M377"/>
  <c r="K377"/>
  <c r="Q377"/>
  <c r="S377"/>
  <c r="Q381"/>
  <c r="S381"/>
  <c r="O381"/>
  <c r="K381"/>
  <c r="M381"/>
  <c r="O385"/>
  <c r="M385"/>
  <c r="K385"/>
  <c r="S385"/>
  <c r="Q385"/>
  <c r="O389"/>
  <c r="Q389"/>
  <c r="S389"/>
  <c r="K389"/>
  <c r="M389"/>
  <c r="K393"/>
  <c r="M393"/>
  <c r="O393"/>
  <c r="S393"/>
  <c r="Q393"/>
  <c r="O397"/>
  <c r="Q397"/>
  <c r="S397"/>
  <c r="M397"/>
  <c r="K397"/>
  <c r="O401"/>
  <c r="M401"/>
  <c r="K401"/>
  <c r="S401"/>
  <c r="Q401"/>
  <c r="Q405"/>
  <c r="S405"/>
  <c r="M405"/>
  <c r="O405"/>
  <c r="K405"/>
  <c r="O409"/>
  <c r="M409"/>
  <c r="K409"/>
  <c r="Q409"/>
  <c r="S409"/>
  <c r="Q413"/>
  <c r="S413"/>
  <c r="O413"/>
  <c r="K413"/>
  <c r="M413"/>
  <c r="O417"/>
  <c r="M417"/>
  <c r="K417"/>
  <c r="S417"/>
  <c r="Q417"/>
  <c r="Q421"/>
  <c r="S421"/>
  <c r="M421"/>
  <c r="O421"/>
  <c r="K421"/>
  <c r="O425"/>
  <c r="M425"/>
  <c r="K425"/>
  <c r="Q425"/>
  <c r="S425"/>
  <c r="Q429"/>
  <c r="S429"/>
  <c r="O429"/>
  <c r="K429"/>
  <c r="M429"/>
  <c r="O433"/>
  <c r="M433"/>
  <c r="K433"/>
  <c r="S433"/>
  <c r="Q433"/>
  <c r="M437"/>
  <c r="K437"/>
  <c r="Q437"/>
  <c r="S437"/>
  <c r="O437"/>
  <c r="O14"/>
  <c r="M14"/>
  <c r="K14"/>
  <c r="Q14"/>
  <c r="S14"/>
  <c r="S26"/>
  <c r="M26"/>
  <c r="Q26"/>
  <c r="O26"/>
  <c r="K26"/>
  <c r="S34"/>
  <c r="O34"/>
  <c r="K34"/>
  <c r="Q34"/>
  <c r="M34"/>
  <c r="O42"/>
  <c r="M42"/>
  <c r="K42"/>
  <c r="Q42"/>
  <c r="S42"/>
  <c r="S46"/>
  <c r="M46"/>
  <c r="Q46"/>
  <c r="K46"/>
  <c r="O46"/>
  <c r="O50"/>
  <c r="M50"/>
  <c r="K50"/>
  <c r="Q50"/>
  <c r="S50"/>
  <c r="S54"/>
  <c r="O54"/>
  <c r="K54"/>
  <c r="M54"/>
  <c r="Q54"/>
  <c r="S58"/>
  <c r="M58"/>
  <c r="Q58"/>
  <c r="O58"/>
  <c r="K58"/>
  <c r="K62"/>
  <c r="M62"/>
  <c r="O62"/>
  <c r="Q62"/>
  <c r="S62"/>
  <c r="S66"/>
  <c r="M66"/>
  <c r="Q66"/>
  <c r="O66"/>
  <c r="K66"/>
  <c r="S70"/>
  <c r="M70"/>
  <c r="Q70"/>
  <c r="O70"/>
  <c r="K70"/>
  <c r="S74"/>
  <c r="K74"/>
  <c r="O74"/>
  <c r="Q74"/>
  <c r="M74"/>
  <c r="S78"/>
  <c r="K78"/>
  <c r="O78"/>
  <c r="M78"/>
  <c r="Q78"/>
  <c r="S82"/>
  <c r="M82"/>
  <c r="Q82"/>
  <c r="K82"/>
  <c r="O82"/>
  <c r="S86"/>
  <c r="M86"/>
  <c r="Q86"/>
  <c r="K86"/>
  <c r="O86"/>
  <c r="O90"/>
  <c r="M90"/>
  <c r="S90"/>
  <c r="Q90"/>
  <c r="K90"/>
  <c r="Q94"/>
  <c r="S94"/>
  <c r="K94"/>
  <c r="O94"/>
  <c r="M94"/>
  <c r="K98"/>
  <c r="M98"/>
  <c r="S98"/>
  <c r="O98"/>
  <c r="Q98"/>
  <c r="K102"/>
  <c r="M102"/>
  <c r="O102"/>
  <c r="S102"/>
  <c r="Q102"/>
  <c r="Q106"/>
  <c r="S106"/>
  <c r="K106"/>
  <c r="O106"/>
  <c r="M106"/>
  <c r="K110"/>
  <c r="M110"/>
  <c r="O110"/>
  <c r="S110"/>
  <c r="Q110"/>
  <c r="K118"/>
  <c r="Q118"/>
  <c r="S118"/>
  <c r="M118"/>
  <c r="O118"/>
  <c r="K126"/>
  <c r="Q126"/>
  <c r="O126"/>
  <c r="S126"/>
  <c r="M126"/>
  <c r="K134"/>
  <c r="Q134"/>
  <c r="S134"/>
  <c r="M134"/>
  <c r="O134"/>
  <c r="K142"/>
  <c r="Q142"/>
  <c r="O142"/>
  <c r="S142"/>
  <c r="M142"/>
  <c r="K150"/>
  <c r="Q150"/>
  <c r="S150"/>
  <c r="M150"/>
  <c r="O150"/>
  <c r="K158"/>
  <c r="Q158"/>
  <c r="O158"/>
  <c r="S158"/>
  <c r="M158"/>
  <c r="S162"/>
  <c r="O162"/>
  <c r="M162"/>
  <c r="K162"/>
  <c r="Q162"/>
  <c r="K166"/>
  <c r="Q166"/>
  <c r="S166"/>
  <c r="M166"/>
  <c r="O166"/>
  <c r="S170"/>
  <c r="O170"/>
  <c r="M170"/>
  <c r="Q170"/>
  <c r="K170"/>
  <c r="K174"/>
  <c r="Q174"/>
  <c r="O174"/>
  <c r="S174"/>
  <c r="M174"/>
  <c r="S178"/>
  <c r="O178"/>
  <c r="M178"/>
  <c r="K178"/>
  <c r="Q178"/>
  <c r="K182"/>
  <c r="Q182"/>
  <c r="S182"/>
  <c r="M182"/>
  <c r="O182"/>
  <c r="S186"/>
  <c r="O186"/>
  <c r="M186"/>
  <c r="Q186"/>
  <c r="K186"/>
  <c r="K190"/>
  <c r="Q190"/>
  <c r="O190"/>
  <c r="S190"/>
  <c r="M190"/>
  <c r="S194"/>
  <c r="O194"/>
  <c r="M194"/>
  <c r="K194"/>
  <c r="Q194"/>
  <c r="K198"/>
  <c r="Q198"/>
  <c r="S198"/>
  <c r="M198"/>
  <c r="O198"/>
  <c r="K202"/>
  <c r="Q202"/>
  <c r="S202"/>
  <c r="O202"/>
  <c r="M202"/>
  <c r="M206"/>
  <c r="O206"/>
  <c r="S206"/>
  <c r="K206"/>
  <c r="Q206"/>
  <c r="O210"/>
  <c r="M210"/>
  <c r="K210"/>
  <c r="Q210"/>
  <c r="S210"/>
  <c r="O214"/>
  <c r="M214"/>
  <c r="K214"/>
  <c r="Q214"/>
  <c r="S214"/>
  <c r="O218"/>
  <c r="M218"/>
  <c r="K218"/>
  <c r="Q218"/>
  <c r="S218"/>
  <c r="O222"/>
  <c r="M222"/>
  <c r="K222"/>
  <c r="Q222"/>
  <c r="S222"/>
  <c r="S226"/>
  <c r="O226"/>
  <c r="K226"/>
  <c r="M226"/>
  <c r="Q226"/>
  <c r="O230"/>
  <c r="M230"/>
  <c r="K230"/>
  <c r="Q230"/>
  <c r="S230"/>
  <c r="O234"/>
  <c r="M234"/>
  <c r="K234"/>
  <c r="Q234"/>
  <c r="S234"/>
  <c r="S238"/>
  <c r="M238"/>
  <c r="Q238"/>
  <c r="O238"/>
  <c r="K238"/>
  <c r="O242"/>
  <c r="M242"/>
  <c r="K242"/>
  <c r="Q242"/>
  <c r="S242"/>
  <c r="S246"/>
  <c r="O246"/>
  <c r="K246"/>
  <c r="M246"/>
  <c r="Q246"/>
  <c r="O250"/>
  <c r="M250"/>
  <c r="K250"/>
  <c r="Q250"/>
  <c r="S250"/>
  <c r="S254"/>
  <c r="M254"/>
  <c r="Q254"/>
  <c r="O254"/>
  <c r="K254"/>
  <c r="O258"/>
  <c r="M258"/>
  <c r="K258"/>
  <c r="Q258"/>
  <c r="S258"/>
  <c r="S262"/>
  <c r="O262"/>
  <c r="K262"/>
  <c r="M262"/>
  <c r="Q262"/>
  <c r="O266"/>
  <c r="M266"/>
  <c r="K266"/>
  <c r="Q266"/>
  <c r="S266"/>
  <c r="S270"/>
  <c r="M270"/>
  <c r="Q270"/>
  <c r="O270"/>
  <c r="K270"/>
  <c r="O274"/>
  <c r="M274"/>
  <c r="K274"/>
  <c r="Q274"/>
  <c r="S274"/>
  <c r="S278"/>
  <c r="O278"/>
  <c r="K278"/>
  <c r="M278"/>
  <c r="Q278"/>
  <c r="O282"/>
  <c r="M282"/>
  <c r="K282"/>
  <c r="Q282"/>
  <c r="S282"/>
  <c r="S286"/>
  <c r="M286"/>
  <c r="Q286"/>
  <c r="O286"/>
  <c r="K286"/>
  <c r="O290"/>
  <c r="M290"/>
  <c r="K290"/>
  <c r="Q290"/>
  <c r="S290"/>
  <c r="S294"/>
  <c r="O294"/>
  <c r="K294"/>
  <c r="M294"/>
  <c r="Q294"/>
  <c r="O298"/>
  <c r="M298"/>
  <c r="K298"/>
  <c r="Q298"/>
  <c r="S298"/>
  <c r="S302"/>
  <c r="M302"/>
  <c r="Q302"/>
  <c r="O302"/>
  <c r="K302"/>
  <c r="O306"/>
  <c r="M306"/>
  <c r="K306"/>
  <c r="Q306"/>
  <c r="S306"/>
  <c r="S310"/>
  <c r="O310"/>
  <c r="K310"/>
  <c r="M310"/>
  <c r="Q310"/>
  <c r="O314"/>
  <c r="M314"/>
  <c r="K314"/>
  <c r="Q314"/>
  <c r="S314"/>
  <c r="S318"/>
  <c r="M318"/>
  <c r="Q318"/>
  <c r="O318"/>
  <c r="K318"/>
  <c r="O322"/>
  <c r="M322"/>
  <c r="K322"/>
  <c r="Q322"/>
  <c r="S322"/>
  <c r="S326"/>
  <c r="O326"/>
  <c r="K326"/>
  <c r="M326"/>
  <c r="Q326"/>
  <c r="O330"/>
  <c r="M330"/>
  <c r="K330"/>
  <c r="Q330"/>
  <c r="S330"/>
  <c r="S334"/>
  <c r="M334"/>
  <c r="Q334"/>
  <c r="O334"/>
  <c r="K334"/>
  <c r="O338"/>
  <c r="M338"/>
  <c r="K338"/>
  <c r="Q338"/>
  <c r="S338"/>
  <c r="K342"/>
  <c r="M342"/>
  <c r="Q342"/>
  <c r="O342"/>
  <c r="S342"/>
  <c r="O346"/>
  <c r="M346"/>
  <c r="K346"/>
  <c r="Q346"/>
  <c r="S346"/>
  <c r="S350"/>
  <c r="M350"/>
  <c r="Q350"/>
  <c r="O350"/>
  <c r="K350"/>
  <c r="O354"/>
  <c r="M354"/>
  <c r="K354"/>
  <c r="Q354"/>
  <c r="S354"/>
  <c r="S358"/>
  <c r="O358"/>
  <c r="K358"/>
  <c r="M358"/>
  <c r="Q358"/>
  <c r="O362"/>
  <c r="M362"/>
  <c r="K362"/>
  <c r="Q362"/>
  <c r="S362"/>
  <c r="O366"/>
  <c r="M366"/>
  <c r="K366"/>
  <c r="Q366"/>
  <c r="S366"/>
  <c r="O374"/>
  <c r="M374"/>
  <c r="K374"/>
  <c r="Q374"/>
  <c r="S374"/>
  <c r="O382"/>
  <c r="M382"/>
  <c r="K382"/>
  <c r="Q382"/>
  <c r="S382"/>
  <c r="M390"/>
  <c r="O390"/>
  <c r="Q390"/>
  <c r="S390"/>
  <c r="K390"/>
  <c r="M398"/>
  <c r="O398"/>
  <c r="Q398"/>
  <c r="S398"/>
  <c r="K398"/>
  <c r="O406"/>
  <c r="M406"/>
  <c r="K406"/>
  <c r="Q406"/>
  <c r="S406"/>
  <c r="O414"/>
  <c r="M414"/>
  <c r="K414"/>
  <c r="Q414"/>
  <c r="S414"/>
  <c r="O422"/>
  <c r="M422"/>
  <c r="K422"/>
  <c r="Q422"/>
  <c r="S422"/>
  <c r="O430"/>
  <c r="M430"/>
  <c r="K430"/>
  <c r="Q430"/>
  <c r="S430"/>
  <c r="K438"/>
  <c r="Q438"/>
  <c r="O438"/>
  <c r="S438"/>
  <c r="M438"/>
  <c r="K446"/>
  <c r="M446"/>
  <c r="O446"/>
  <c r="S446"/>
  <c r="Q446"/>
  <c r="S454"/>
  <c r="O454"/>
  <c r="M454"/>
  <c r="Q454"/>
  <c r="K454"/>
  <c r="S462"/>
  <c r="O462"/>
  <c r="M462"/>
  <c r="K462"/>
  <c r="Q462"/>
  <c r="S470"/>
  <c r="O470"/>
  <c r="K470"/>
  <c r="Q470"/>
  <c r="M470"/>
  <c r="S478"/>
  <c r="O478"/>
  <c r="M478"/>
  <c r="K478"/>
  <c r="Q478"/>
  <c r="S486"/>
  <c r="O486"/>
  <c r="K486"/>
  <c r="Q486"/>
  <c r="M486"/>
  <c r="S494"/>
  <c r="O494"/>
  <c r="M494"/>
  <c r="K494"/>
  <c r="Q494"/>
  <c r="S502"/>
  <c r="O502"/>
  <c r="K502"/>
  <c r="Q502"/>
  <c r="M502"/>
  <c r="S510"/>
  <c r="O510"/>
  <c r="M510"/>
  <c r="K510"/>
  <c r="Q510"/>
  <c r="S518"/>
  <c r="Q518"/>
  <c r="M518"/>
  <c r="K518"/>
  <c r="K441"/>
  <c r="O441"/>
  <c r="M441"/>
  <c r="M445"/>
  <c r="O445"/>
  <c r="K445"/>
  <c r="O449"/>
  <c r="M449"/>
  <c r="Q449"/>
  <c r="Q453"/>
  <c r="O453"/>
  <c r="M453"/>
  <c r="O457"/>
  <c r="M457"/>
  <c r="S457"/>
  <c r="S461"/>
  <c r="O461"/>
  <c r="M461"/>
  <c r="Q465"/>
  <c r="M465"/>
  <c r="O465"/>
  <c r="M469"/>
  <c r="O469"/>
  <c r="O473"/>
  <c r="M473"/>
  <c r="M477"/>
  <c r="O477"/>
  <c r="S477"/>
  <c r="M481"/>
  <c r="O481"/>
  <c r="Q481"/>
  <c r="O485"/>
  <c r="M485"/>
  <c r="M489"/>
  <c r="O489"/>
  <c r="S493"/>
  <c r="M493"/>
  <c r="O493"/>
  <c r="O497"/>
  <c r="M497"/>
  <c r="Q497"/>
  <c r="M501"/>
  <c r="O501"/>
  <c r="M505"/>
  <c r="O505"/>
  <c r="Q505"/>
  <c r="M509"/>
  <c r="O509"/>
  <c r="S509"/>
  <c r="M513"/>
  <c r="Q513"/>
  <c r="O513"/>
  <c r="M517"/>
  <c r="O517"/>
  <c r="M521"/>
  <c r="O521"/>
  <c r="Q521"/>
  <c r="S525"/>
  <c r="O525"/>
  <c r="M525"/>
  <c r="M529"/>
  <c r="O529"/>
  <c r="K529"/>
  <c r="S529"/>
  <c r="M533"/>
  <c r="O533"/>
  <c r="K533"/>
  <c r="Q533"/>
  <c r="O537"/>
  <c r="M537"/>
  <c r="Q537"/>
  <c r="M541"/>
  <c r="O541"/>
  <c r="S545"/>
  <c r="M545"/>
  <c r="K545"/>
  <c r="O545"/>
  <c r="O549"/>
  <c r="M549"/>
  <c r="M553"/>
  <c r="O553"/>
  <c r="Q553"/>
  <c r="O557"/>
  <c r="M557"/>
  <c r="Q557"/>
  <c r="O561"/>
  <c r="M561"/>
  <c r="K561"/>
  <c r="Q561"/>
  <c r="S565"/>
  <c r="O565"/>
  <c r="M565"/>
  <c r="O569"/>
  <c r="S569"/>
  <c r="M569"/>
  <c r="S573"/>
  <c r="O573"/>
  <c r="M573"/>
  <c r="S577"/>
  <c r="O577"/>
  <c r="M577"/>
  <c r="M581"/>
  <c r="O581"/>
  <c r="M585"/>
  <c r="O585"/>
  <c r="K585"/>
  <c r="Q585"/>
  <c r="Q589"/>
  <c r="M589"/>
  <c r="O589"/>
  <c r="M593"/>
  <c r="O593"/>
  <c r="K593"/>
  <c r="M597"/>
  <c r="O597"/>
  <c r="S597"/>
  <c r="M601"/>
  <c r="O601"/>
  <c r="M605"/>
  <c r="O605"/>
  <c r="Q605"/>
  <c r="O609"/>
  <c r="M609"/>
  <c r="K609"/>
  <c r="S613"/>
  <c r="M613"/>
  <c r="O613"/>
  <c r="M617"/>
  <c r="O617"/>
  <c r="Q621"/>
  <c r="O621"/>
  <c r="M621"/>
  <c r="M625"/>
  <c r="O625"/>
  <c r="K625"/>
  <c r="M629"/>
  <c r="O629"/>
  <c r="S629"/>
  <c r="O633"/>
  <c r="M633"/>
  <c r="M637"/>
  <c r="O637"/>
  <c r="Q637"/>
  <c r="M641"/>
  <c r="K641"/>
  <c r="O641"/>
  <c r="S645"/>
  <c r="O645"/>
  <c r="M645"/>
  <c r="M649"/>
  <c r="O649"/>
  <c r="Q653"/>
  <c r="M653"/>
  <c r="O653"/>
  <c r="M657"/>
  <c r="O657"/>
  <c r="K657"/>
  <c r="M661"/>
  <c r="O661"/>
  <c r="S661"/>
  <c r="M665"/>
  <c r="O665"/>
  <c r="M669"/>
  <c r="O669"/>
  <c r="Q669"/>
  <c r="S673"/>
  <c r="M673"/>
  <c r="O673"/>
  <c r="Q677"/>
  <c r="O677"/>
  <c r="M677"/>
  <c r="O681"/>
  <c r="M681"/>
  <c r="K685"/>
  <c r="M685"/>
  <c r="O685"/>
  <c r="K689"/>
  <c r="O689"/>
  <c r="M689"/>
  <c r="O693"/>
  <c r="M693"/>
  <c r="S693"/>
  <c r="O697"/>
  <c r="M697"/>
  <c r="O701"/>
  <c r="Q701"/>
  <c r="M701"/>
  <c r="O705"/>
  <c r="M705"/>
  <c r="K705"/>
  <c r="O709"/>
  <c r="M709"/>
  <c r="K709"/>
  <c r="S713"/>
  <c r="M713"/>
  <c r="O713"/>
  <c r="Q717"/>
  <c r="O717"/>
  <c r="M717"/>
  <c r="S717"/>
  <c r="O721"/>
  <c r="M721"/>
  <c r="Q725"/>
  <c r="O725"/>
  <c r="M725"/>
  <c r="O729"/>
  <c r="M729"/>
  <c r="K733"/>
  <c r="M733"/>
  <c r="O733"/>
  <c r="Q737"/>
  <c r="M737"/>
  <c r="O737"/>
  <c r="O741"/>
  <c r="M741"/>
  <c r="S741"/>
  <c r="O745"/>
  <c r="M745"/>
  <c r="O749"/>
  <c r="M749"/>
  <c r="O753"/>
  <c r="M753"/>
  <c r="S753"/>
  <c r="Q757"/>
  <c r="M757"/>
  <c r="O757"/>
  <c r="M761"/>
  <c r="O761"/>
  <c r="O765"/>
  <c r="M765"/>
  <c r="K765"/>
  <c r="Q769"/>
  <c r="O769"/>
  <c r="M769"/>
  <c r="S773"/>
  <c r="O773"/>
  <c r="M773"/>
  <c r="M777"/>
  <c r="O777"/>
  <c r="O781"/>
  <c r="M781"/>
  <c r="K781"/>
  <c r="Q785"/>
  <c r="O785"/>
  <c r="M785"/>
  <c r="S789"/>
  <c r="M789"/>
  <c r="O789"/>
  <c r="O793"/>
  <c r="M793"/>
  <c r="O799"/>
  <c r="M799"/>
  <c r="K526"/>
  <c r="M526"/>
  <c r="S526"/>
  <c r="K534"/>
  <c r="M534"/>
  <c r="S534"/>
  <c r="K542"/>
  <c r="M542"/>
  <c r="S542"/>
  <c r="K550"/>
  <c r="M550"/>
  <c r="S550"/>
  <c r="S558"/>
  <c r="S566"/>
  <c r="S574"/>
  <c r="S582"/>
  <c r="Q582"/>
  <c r="S590"/>
  <c r="O590"/>
  <c r="M594"/>
  <c r="K594"/>
  <c r="S598"/>
  <c r="K602"/>
  <c r="M602"/>
  <c r="S606"/>
  <c r="M610"/>
  <c r="O610"/>
  <c r="K610"/>
  <c r="K614"/>
  <c r="M614"/>
  <c r="K618"/>
  <c r="M618"/>
  <c r="K622"/>
  <c r="M622"/>
  <c r="K626"/>
  <c r="M626"/>
  <c r="K630"/>
  <c r="M630"/>
  <c r="K634"/>
  <c r="M634"/>
  <c r="K638"/>
  <c r="M638"/>
  <c r="K642"/>
  <c r="M642"/>
  <c r="K646"/>
  <c r="M646"/>
  <c r="K650"/>
  <c r="M650"/>
  <c r="K654"/>
  <c r="M654"/>
  <c r="K658"/>
  <c r="M658"/>
  <c r="K662"/>
  <c r="M662"/>
  <c r="K666"/>
  <c r="M666"/>
  <c r="K670"/>
  <c r="M670"/>
  <c r="M674"/>
  <c r="K674"/>
  <c r="M678"/>
  <c r="K678"/>
  <c r="M682"/>
  <c r="K682"/>
  <c r="M686"/>
  <c r="S686"/>
  <c r="M690"/>
  <c r="K690"/>
  <c r="M694"/>
  <c r="K694"/>
  <c r="M698"/>
  <c r="K698"/>
  <c r="M702"/>
  <c r="K702"/>
  <c r="M706"/>
  <c r="K706"/>
  <c r="Q712"/>
  <c r="O720"/>
  <c r="Q728"/>
  <c r="O736"/>
  <c r="Q744"/>
  <c r="O752"/>
  <c r="O784"/>
  <c r="O475"/>
  <c r="M475"/>
  <c r="K479"/>
  <c r="O479"/>
  <c r="M479"/>
  <c r="M483"/>
  <c r="K483"/>
  <c r="O483"/>
  <c r="O487"/>
  <c r="M487"/>
  <c r="M491"/>
  <c r="O491"/>
  <c r="M495"/>
  <c r="K495"/>
  <c r="O495"/>
  <c r="K499"/>
  <c r="O499"/>
  <c r="M499"/>
  <c r="K503"/>
  <c r="O503"/>
  <c r="M503"/>
  <c r="O507"/>
  <c r="M507"/>
  <c r="M511"/>
  <c r="O511"/>
  <c r="K511"/>
  <c r="M515"/>
  <c r="K515"/>
  <c r="O515"/>
  <c r="K519"/>
  <c r="O519"/>
  <c r="M519"/>
  <c r="M523"/>
  <c r="O523"/>
  <c r="S527"/>
  <c r="O527"/>
  <c r="Q527"/>
  <c r="M527"/>
  <c r="Q531"/>
  <c r="O531"/>
  <c r="M531"/>
  <c r="M535"/>
  <c r="K535"/>
  <c r="O535"/>
  <c r="K539"/>
  <c r="O539"/>
  <c r="M539"/>
  <c r="Q543"/>
  <c r="M543"/>
  <c r="O543"/>
  <c r="S543"/>
  <c r="M547"/>
  <c r="S547"/>
  <c r="O547"/>
  <c r="K551"/>
  <c r="O551"/>
  <c r="M551"/>
  <c r="O555"/>
  <c r="M555"/>
  <c r="Q559"/>
  <c r="M559"/>
  <c r="O559"/>
  <c r="K559"/>
  <c r="O563"/>
  <c r="K563"/>
  <c r="M563"/>
  <c r="O567"/>
  <c r="S567"/>
  <c r="M567"/>
  <c r="O571"/>
  <c r="M571"/>
  <c r="Q575"/>
  <c r="O575"/>
  <c r="S575"/>
  <c r="M575"/>
  <c r="S579"/>
  <c r="M579"/>
  <c r="O579"/>
  <c r="K583"/>
  <c r="M583"/>
  <c r="O583"/>
  <c r="M587"/>
  <c r="O587"/>
  <c r="S591"/>
  <c r="M591"/>
  <c r="Q591"/>
  <c r="O591"/>
  <c r="K595"/>
  <c r="O595"/>
  <c r="M595"/>
  <c r="Q599"/>
  <c r="M599"/>
  <c r="S599"/>
  <c r="O599"/>
  <c r="K603"/>
  <c r="M603"/>
  <c r="O603"/>
  <c r="S607"/>
  <c r="M607"/>
  <c r="O607"/>
  <c r="Q607"/>
  <c r="M611"/>
  <c r="K611"/>
  <c r="O611"/>
  <c r="Q615"/>
  <c r="S615"/>
  <c r="O615"/>
  <c r="M615"/>
  <c r="K619"/>
  <c r="M619"/>
  <c r="O619"/>
  <c r="S623"/>
  <c r="M623"/>
  <c r="O623"/>
  <c r="Q623"/>
  <c r="K627"/>
  <c r="O627"/>
  <c r="M627"/>
  <c r="Q631"/>
  <c r="M631"/>
  <c r="S631"/>
  <c r="O631"/>
  <c r="K635"/>
  <c r="M635"/>
  <c r="O635"/>
  <c r="S639"/>
  <c r="M639"/>
  <c r="O639"/>
  <c r="Q639"/>
  <c r="M643"/>
  <c r="K643"/>
  <c r="O643"/>
  <c r="Q647"/>
  <c r="S647"/>
  <c r="O647"/>
  <c r="M647"/>
  <c r="K651"/>
  <c r="M651"/>
  <c r="O651"/>
  <c r="S655"/>
  <c r="M655"/>
  <c r="O655"/>
  <c r="Q655"/>
  <c r="K659"/>
  <c r="O659"/>
  <c r="M659"/>
  <c r="Q663"/>
  <c r="M663"/>
  <c r="S663"/>
  <c r="O663"/>
  <c r="K667"/>
  <c r="M667"/>
  <c r="O667"/>
  <c r="O671"/>
  <c r="M671"/>
  <c r="S675"/>
  <c r="O675"/>
  <c r="M675"/>
  <c r="K679"/>
  <c r="Q679"/>
  <c r="M679"/>
  <c r="O679"/>
  <c r="S683"/>
  <c r="O683"/>
  <c r="M683"/>
  <c r="M687"/>
  <c r="Q687"/>
  <c r="O687"/>
  <c r="K687"/>
  <c r="M691"/>
  <c r="S691"/>
  <c r="O691"/>
  <c r="K695"/>
  <c r="Q695"/>
  <c r="M695"/>
  <c r="O695"/>
  <c r="S699"/>
  <c r="O699"/>
  <c r="M699"/>
  <c r="M703"/>
  <c r="Q703"/>
  <c r="O703"/>
  <c r="K703"/>
  <c r="M707"/>
  <c r="S707"/>
  <c r="O707"/>
  <c r="K711"/>
  <c r="M711"/>
  <c r="O711"/>
  <c r="Q711"/>
  <c r="M715"/>
  <c r="S715"/>
  <c r="O715"/>
  <c r="S719"/>
  <c r="O719"/>
  <c r="M719"/>
  <c r="K723"/>
  <c r="O723"/>
  <c r="M723"/>
  <c r="M727"/>
  <c r="O727"/>
  <c r="Q727"/>
  <c r="M731"/>
  <c r="O731"/>
  <c r="S731"/>
  <c r="O735"/>
  <c r="M735"/>
  <c r="M739"/>
  <c r="Q739"/>
  <c r="O739"/>
  <c r="M743"/>
  <c r="K743"/>
  <c r="O743"/>
  <c r="O747"/>
  <c r="M747"/>
  <c r="S751"/>
  <c r="M751"/>
  <c r="O751"/>
  <c r="M755"/>
  <c r="O755"/>
  <c r="K755"/>
  <c r="Q759"/>
  <c r="O759"/>
  <c r="M759"/>
  <c r="S763"/>
  <c r="M763"/>
  <c r="O763"/>
  <c r="M767"/>
  <c r="O767"/>
  <c r="Q771"/>
  <c r="O771"/>
  <c r="M771"/>
  <c r="K775"/>
  <c r="O775"/>
  <c r="M775"/>
  <c r="M779"/>
  <c r="O779"/>
  <c r="M783"/>
  <c r="O783"/>
  <c r="M787"/>
  <c r="O787"/>
  <c r="K791"/>
  <c r="O791"/>
  <c r="M791"/>
  <c r="M795"/>
  <c r="O795"/>
  <c r="S795"/>
  <c r="Q522"/>
  <c r="K522"/>
  <c r="O522"/>
  <c r="Q530"/>
  <c r="O530"/>
  <c r="Q538"/>
  <c r="K538"/>
  <c r="O538"/>
  <c r="Q546"/>
  <c r="O546"/>
  <c r="O554"/>
  <c r="K554"/>
  <c r="Q562"/>
  <c r="K596"/>
  <c r="O596"/>
  <c r="K708"/>
  <c r="M708"/>
  <c r="S716"/>
  <c r="M724"/>
  <c r="K724"/>
  <c r="S732"/>
  <c r="K740"/>
  <c r="M740"/>
  <c r="S748"/>
  <c r="K514"/>
  <c r="Q441"/>
  <c r="K443"/>
  <c r="Q447"/>
  <c r="K449"/>
  <c r="Q459"/>
  <c r="K461"/>
  <c r="Q463"/>
  <c r="S465"/>
  <c r="S467"/>
  <c r="K469"/>
  <c r="Q471"/>
  <c r="K473"/>
  <c r="K477"/>
  <c r="S481"/>
  <c r="K485"/>
  <c r="K489"/>
  <c r="K493"/>
  <c r="S497"/>
  <c r="K513"/>
  <c r="Q517"/>
  <c r="S537"/>
  <c r="S549"/>
  <c r="K565"/>
  <c r="K569"/>
  <c r="Q577"/>
  <c r="K581"/>
  <c r="K597"/>
  <c r="S601"/>
  <c r="K605"/>
  <c r="Q609"/>
  <c r="Q617"/>
  <c r="K629"/>
  <c r="S633"/>
  <c r="K637"/>
  <c r="Q641"/>
  <c r="Q649"/>
  <c r="K661"/>
  <c r="S665"/>
  <c r="K669"/>
  <c r="Q685"/>
  <c r="S689"/>
  <c r="Q721"/>
  <c r="S439"/>
  <c r="Q445"/>
  <c r="K447"/>
  <c r="S453"/>
  <c r="K455"/>
  <c r="Q455"/>
  <c r="Q457"/>
  <c r="K459"/>
  <c r="Q469"/>
  <c r="K471"/>
  <c r="Q473"/>
  <c r="Q485"/>
  <c r="Q489"/>
  <c r="S501"/>
  <c r="K505"/>
  <c r="K509"/>
  <c r="S517"/>
  <c r="K521"/>
  <c r="K525"/>
  <c r="S541"/>
  <c r="K553"/>
  <c r="K557"/>
  <c r="Q565"/>
  <c r="K573"/>
  <c r="Q581"/>
  <c r="S589"/>
  <c r="S593"/>
  <c r="Q613"/>
  <c r="K617"/>
  <c r="S621"/>
  <c r="S625"/>
  <c r="Q645"/>
  <c r="K649"/>
  <c r="S653"/>
  <c r="S657"/>
  <c r="S677"/>
  <c r="K681"/>
  <c r="Q681"/>
  <c r="Q693"/>
  <c r="K697"/>
  <c r="S701"/>
  <c r="S705"/>
  <c r="K713"/>
  <c r="S721"/>
  <c r="S725"/>
  <c r="Q741"/>
  <c r="S757"/>
  <c r="Q773"/>
  <c r="Q789"/>
  <c r="O606"/>
  <c r="S736"/>
  <c r="S744"/>
  <c r="S768"/>
  <c r="S784"/>
  <c r="S792"/>
  <c r="M736"/>
  <c r="K736"/>
  <c r="Q740"/>
  <c r="O740"/>
  <c r="M744"/>
  <c r="K744"/>
  <c r="Q748"/>
  <c r="O748"/>
  <c r="M768"/>
  <c r="Q772"/>
  <c r="O772"/>
  <c r="M784"/>
  <c r="K784"/>
  <c r="Q788"/>
  <c r="O788"/>
  <c r="M792"/>
  <c r="K792"/>
  <c r="Q796"/>
  <c r="O796"/>
  <c r="I37"/>
  <c r="I9"/>
  <c r="Q37"/>
  <c r="S37"/>
  <c r="O37"/>
  <c r="M37"/>
  <c r="K37"/>
  <c r="O10"/>
  <c r="M10"/>
  <c r="K10"/>
  <c r="Q10"/>
  <c r="S10"/>
  <c r="S38"/>
  <c r="O38"/>
  <c r="M38"/>
  <c r="Q38"/>
  <c r="K38"/>
  <c r="K9"/>
  <c r="I10"/>
  <c r="T10"/>
  <c r="I38"/>
  <c r="T38"/>
  <c r="S9"/>
  <c r="U766"/>
  <c r="U774"/>
  <c r="U580"/>
  <c r="U576"/>
  <c r="U1151"/>
  <c r="U1039"/>
  <c r="U1071"/>
  <c r="U734"/>
  <c r="U742"/>
  <c r="U758"/>
  <c r="U782"/>
  <c r="U572"/>
  <c r="K5"/>
  <c r="O5"/>
  <c r="U528"/>
  <c r="U544"/>
  <c r="U560"/>
  <c r="U1083"/>
  <c r="U564"/>
  <c r="U1111"/>
  <c r="U1011"/>
  <c r="U710"/>
  <c r="U718"/>
  <c r="U750"/>
  <c r="U790"/>
  <c r="S5"/>
  <c r="U1077"/>
  <c r="U1129"/>
  <c r="U1089"/>
  <c r="U786"/>
  <c r="U1123"/>
  <c r="U905"/>
  <c r="U997"/>
  <c r="U1009"/>
  <c r="U1117"/>
  <c r="U813"/>
  <c r="U861"/>
  <c r="U921"/>
  <c r="U979"/>
  <c r="U1027"/>
  <c r="U1051"/>
  <c r="U7"/>
  <c r="U1059"/>
  <c r="U22"/>
  <c r="U778"/>
  <c r="U794"/>
  <c r="U1099"/>
  <c r="U1153"/>
  <c r="U1155"/>
  <c r="U1033"/>
  <c r="U1145"/>
  <c r="U1007"/>
  <c r="U1023"/>
  <c r="U1043"/>
  <c r="U1055"/>
  <c r="U738"/>
  <c r="U754"/>
  <c r="U1135"/>
  <c r="U1065"/>
  <c r="U1049"/>
  <c r="U847"/>
  <c r="U879"/>
  <c r="U1015"/>
  <c r="U969"/>
  <c r="U981"/>
  <c r="U1097"/>
  <c r="U1141"/>
  <c r="U825"/>
  <c r="U829"/>
  <c r="U933"/>
  <c r="U953"/>
  <c r="U927"/>
  <c r="U959"/>
  <c r="U1035"/>
  <c r="U1067"/>
  <c r="U1001"/>
  <c r="U1061"/>
  <c r="U1125"/>
  <c r="U1075"/>
  <c r="U1087"/>
  <c r="U1091"/>
  <c r="U1107"/>
  <c r="U869"/>
  <c r="U973"/>
  <c r="U989"/>
  <c r="U993"/>
  <c r="U1013"/>
  <c r="U1025"/>
  <c r="U1057"/>
  <c r="U1081"/>
  <c r="U1093"/>
  <c r="U1105"/>
  <c r="U1113"/>
  <c r="U1137"/>
  <c r="U841"/>
  <c r="U853"/>
  <c r="U857"/>
  <c r="U887"/>
  <c r="U895"/>
  <c r="U1103"/>
  <c r="U1131"/>
  <c r="U1139"/>
  <c r="U1147"/>
  <c r="U809"/>
  <c r="U1029"/>
  <c r="U1041"/>
  <c r="U1045"/>
  <c r="U1121"/>
  <c r="U730"/>
  <c r="U746"/>
  <c r="U770"/>
  <c r="U714"/>
  <c r="U722"/>
  <c r="U762"/>
  <c r="T6"/>
  <c r="U6"/>
  <c r="U586" l="1"/>
  <c r="U700"/>
  <c r="U668"/>
  <c r="U616"/>
  <c r="U756"/>
  <c r="U592"/>
  <c r="U943"/>
  <c r="T2003"/>
  <c r="E23" i="5" s="1"/>
  <c r="E24" s="1"/>
  <c r="U608" i="4"/>
  <c r="U696"/>
  <c r="U624"/>
  <c r="U835"/>
  <c r="U891"/>
  <c r="U819"/>
  <c r="U684"/>
  <c r="U656"/>
  <c r="U648"/>
  <c r="U760"/>
  <c r="U692"/>
  <c r="U640"/>
  <c r="U632"/>
  <c r="U875"/>
  <c r="U800"/>
  <c r="U911"/>
  <c r="U803"/>
  <c r="U672"/>
  <c r="U664"/>
  <c r="U652"/>
  <c r="U628"/>
  <c r="U4"/>
  <c r="U975"/>
  <c r="U1019"/>
  <c r="U776"/>
  <c r="U570"/>
  <c r="U620"/>
  <c r="U780"/>
  <c r="U764"/>
  <c r="U704"/>
  <c r="U688"/>
  <c r="U676"/>
  <c r="U660"/>
  <c r="U644"/>
  <c r="U636"/>
  <c r="U612"/>
  <c r="U600"/>
  <c r="U578"/>
  <c r="U1999"/>
  <c r="U1983"/>
  <c r="U1970"/>
  <c r="U1808"/>
  <c r="U1796"/>
  <c r="U1792"/>
  <c r="U1466"/>
  <c r="U1462"/>
  <c r="U1442"/>
  <c r="U1390"/>
  <c r="U1346"/>
  <c r="U1338"/>
  <c r="U1326"/>
  <c r="U1266"/>
  <c r="U1262"/>
  <c r="U1202"/>
  <c r="U1198"/>
  <c r="U1010"/>
  <c r="U1006"/>
  <c r="U974"/>
  <c r="U946"/>
  <c r="U910"/>
  <c r="U890"/>
  <c r="U878"/>
  <c r="U1732"/>
  <c r="U1728"/>
  <c r="U1636"/>
  <c r="U1572"/>
  <c r="U505"/>
  <c r="U617"/>
  <c r="U459"/>
  <c r="U569"/>
  <c r="Q2003"/>
  <c r="U38"/>
  <c r="U10"/>
  <c r="S2003"/>
  <c r="O2003"/>
  <c r="K2003"/>
  <c r="M2003"/>
  <c r="U748"/>
  <c r="U744"/>
  <c r="U736"/>
  <c r="U606"/>
  <c r="U697"/>
  <c r="U649"/>
  <c r="U573"/>
  <c r="U553"/>
  <c r="U521"/>
  <c r="U509"/>
  <c r="U455"/>
  <c r="U669"/>
  <c r="U629"/>
  <c r="U605"/>
  <c r="U565"/>
  <c r="U477"/>
  <c r="U461"/>
  <c r="U716"/>
  <c r="U708"/>
  <c r="U604"/>
  <c r="U596"/>
  <c r="U530"/>
  <c r="U522"/>
  <c r="U755"/>
  <c r="U751"/>
  <c r="U719"/>
  <c r="U647"/>
  <c r="U615"/>
  <c r="U571"/>
  <c r="U559"/>
  <c r="U555"/>
  <c r="U511"/>
  <c r="U475"/>
  <c r="U712"/>
  <c r="U686"/>
  <c r="U670"/>
  <c r="U666"/>
  <c r="U662"/>
  <c r="U658"/>
  <c r="U654"/>
  <c r="U650"/>
  <c r="U646"/>
  <c r="U642"/>
  <c r="U638"/>
  <c r="U634"/>
  <c r="U630"/>
  <c r="U626"/>
  <c r="U622"/>
  <c r="U618"/>
  <c r="U598"/>
  <c r="U590"/>
  <c r="U582"/>
  <c r="U799"/>
  <c r="U793"/>
  <c r="U765"/>
  <c r="U193"/>
  <c r="U1229"/>
  <c r="U877"/>
  <c r="U1982"/>
  <c r="U1234"/>
  <c r="U1230"/>
  <c r="U942"/>
  <c r="U886"/>
  <c r="U866"/>
  <c r="U1712"/>
  <c r="U1700"/>
  <c r="U1692"/>
  <c r="U1680"/>
  <c r="U1672"/>
  <c r="U1668"/>
  <c r="U1640"/>
  <c r="U1608"/>
  <c r="U1604"/>
  <c r="U1576"/>
  <c r="U1226"/>
  <c r="U1222"/>
  <c r="U1194"/>
  <c r="U1190"/>
  <c r="U1018"/>
  <c r="U1002"/>
  <c r="U998"/>
  <c r="U994"/>
  <c r="U970"/>
  <c r="U966"/>
  <c r="U962"/>
  <c r="U938"/>
  <c r="U934"/>
  <c r="U930"/>
  <c r="U906"/>
  <c r="U902"/>
  <c r="U898"/>
  <c r="U874"/>
  <c r="U870"/>
  <c r="U1736"/>
  <c r="U1724"/>
  <c r="U1704"/>
  <c r="U1660"/>
  <c r="U1648"/>
  <c r="U1628"/>
  <c r="U1616"/>
  <c r="U1596"/>
  <c r="U1584"/>
  <c r="U21"/>
  <c r="U19"/>
  <c r="U25"/>
  <c r="U737"/>
  <c r="U334"/>
  <c r="U286"/>
  <c r="U270"/>
  <c r="U254"/>
  <c r="U238"/>
  <c r="U70"/>
  <c r="U66"/>
  <c r="U421"/>
  <c r="U405"/>
  <c r="U397"/>
  <c r="U373"/>
  <c r="U67"/>
  <c r="U340"/>
  <c r="U216"/>
  <c r="U200"/>
  <c r="U177"/>
  <c r="U161"/>
  <c r="U39"/>
  <c r="U2002"/>
  <c r="U1994"/>
  <c r="U1990"/>
  <c r="U1978"/>
  <c r="U1974"/>
  <c r="U1962"/>
  <c r="U1958"/>
  <c r="U1804"/>
  <c r="U1780"/>
  <c r="U1776"/>
  <c r="U1764"/>
  <c r="U1760"/>
  <c r="U1748"/>
  <c r="U1744"/>
  <c r="U1458"/>
  <c r="U1454"/>
  <c r="U1450"/>
  <c r="U1438"/>
  <c r="U1426"/>
  <c r="U1422"/>
  <c r="U1410"/>
  <c r="U1378"/>
  <c r="U1374"/>
  <c r="U1362"/>
  <c r="U1358"/>
  <c r="U1342"/>
  <c r="U1330"/>
  <c r="U1314"/>
  <c r="U1310"/>
  <c r="U1298"/>
  <c r="U1294"/>
  <c r="U1282"/>
  <c r="U1278"/>
  <c r="U1250"/>
  <c r="U1246"/>
  <c r="U1218"/>
  <c r="U1214"/>
  <c r="U1186"/>
  <c r="U1182"/>
  <c r="U978"/>
  <c r="U914"/>
  <c r="U882"/>
  <c r="U862"/>
  <c r="U1716"/>
  <c r="U1696"/>
  <c r="U1688"/>
  <c r="U1684"/>
  <c r="U1676"/>
  <c r="U1929"/>
  <c r="U1913"/>
  <c r="U1865"/>
  <c r="U1849"/>
  <c r="U1787"/>
  <c r="U1755"/>
  <c r="U1727"/>
  <c r="U1723"/>
  <c r="U1695"/>
  <c r="U1691"/>
  <c r="U1663"/>
  <c r="U1659"/>
  <c r="U1647"/>
  <c r="U1639"/>
  <c r="U1627"/>
  <c r="U1535"/>
  <c r="U1452"/>
  <c r="U1164"/>
  <c r="U1511"/>
  <c r="U1487"/>
  <c r="U1479"/>
  <c r="U1471"/>
  <c r="U1403"/>
  <c r="U1339"/>
  <c r="U1271"/>
  <c r="U1762"/>
  <c r="U1953"/>
  <c r="U1851"/>
  <c r="U1847"/>
  <c r="U1997"/>
  <c r="U1980"/>
  <c r="U1908"/>
  <c r="U1844"/>
  <c r="U1777"/>
  <c r="U1745"/>
  <c r="U1705"/>
  <c r="U1613"/>
  <c r="U1573"/>
  <c r="U1497"/>
  <c r="U1433"/>
  <c r="U1429"/>
  <c r="U1373"/>
  <c r="U1325"/>
  <c r="U1309"/>
  <c r="U1281"/>
  <c r="U1265"/>
  <c r="U1249"/>
  <c r="U1730"/>
  <c r="U1514"/>
  <c r="U1344"/>
  <c r="U1328"/>
  <c r="U1224"/>
  <c r="U992"/>
  <c r="U1127"/>
  <c r="U1115"/>
  <c r="U1079"/>
  <c r="U1047"/>
  <c r="U1003"/>
  <c r="U995"/>
  <c r="U987"/>
  <c r="U983"/>
  <c r="U971"/>
  <c r="U965"/>
  <c r="U961"/>
  <c r="U955"/>
  <c r="U949"/>
  <c r="U939"/>
  <c r="U935"/>
  <c r="U929"/>
  <c r="U923"/>
  <c r="U917"/>
  <c r="U913"/>
  <c r="U907"/>
  <c r="U901"/>
  <c r="U897"/>
  <c r="U889"/>
  <c r="U883"/>
  <c r="U871"/>
  <c r="U865"/>
  <c r="U859"/>
  <c r="U851"/>
  <c r="U845"/>
  <c r="U839"/>
  <c r="U833"/>
  <c r="U823"/>
  <c r="U817"/>
  <c r="U811"/>
  <c r="U805"/>
  <c r="U17"/>
  <c r="U13"/>
  <c r="U968"/>
  <c r="U964"/>
  <c r="U960"/>
  <c r="U956"/>
  <c r="U952"/>
  <c r="U948"/>
  <c r="U944"/>
  <c r="U940"/>
  <c r="U936"/>
  <c r="U932"/>
  <c r="U928"/>
  <c r="U924"/>
  <c r="U920"/>
  <c r="U916"/>
  <c r="U912"/>
  <c r="U908"/>
  <c r="U904"/>
  <c r="U900"/>
  <c r="U896"/>
  <c r="U892"/>
  <c r="U888"/>
  <c r="U884"/>
  <c r="U880"/>
  <c r="U876"/>
  <c r="U872"/>
  <c r="U868"/>
  <c r="U864"/>
  <c r="U860"/>
  <c r="U856"/>
  <c r="U852"/>
  <c r="U848"/>
  <c r="U844"/>
  <c r="U840"/>
  <c r="U836"/>
  <c r="U832"/>
  <c r="U828"/>
  <c r="U824"/>
  <c r="U820"/>
  <c r="U816"/>
  <c r="U812"/>
  <c r="U808"/>
  <c r="U804"/>
  <c r="U1237"/>
  <c r="U1225"/>
  <c r="U1221"/>
  <c r="U1217"/>
  <c r="U1213"/>
  <c r="U1209"/>
  <c r="U1205"/>
  <c r="U1201"/>
  <c r="U1197"/>
  <c r="U1189"/>
  <c r="U1185"/>
  <c r="U1181"/>
  <c r="U1173"/>
  <c r="U1169"/>
  <c r="U1165"/>
  <c r="U1161"/>
  <c r="U1157"/>
  <c r="U1149"/>
  <c r="U1133"/>
  <c r="U1109"/>
  <c r="U1101"/>
  <c r="U1085"/>
  <c r="U1073"/>
  <c r="U1069"/>
  <c r="U1053"/>
  <c r="U1037"/>
  <c r="U1159"/>
  <c r="U1143"/>
  <c r="U1095"/>
  <c r="U1063"/>
  <c r="U1031"/>
  <c r="U1021"/>
  <c r="U1005"/>
  <c r="U999"/>
  <c r="U991"/>
  <c r="U977"/>
  <c r="U967"/>
  <c r="U963"/>
  <c r="U957"/>
  <c r="U951"/>
  <c r="U947"/>
  <c r="U941"/>
  <c r="U937"/>
  <c r="U931"/>
  <c r="U925"/>
  <c r="U919"/>
  <c r="U915"/>
  <c r="U909"/>
  <c r="U903"/>
  <c r="U899"/>
  <c r="U893"/>
  <c r="U885"/>
  <c r="U881"/>
  <c r="U873"/>
  <c r="U867"/>
  <c r="U863"/>
  <c r="U855"/>
  <c r="U849"/>
  <c r="U843"/>
  <c r="U837"/>
  <c r="U831"/>
  <c r="U827"/>
  <c r="U821"/>
  <c r="U815"/>
  <c r="U807"/>
  <c r="U801"/>
  <c r="U23"/>
  <c r="U15"/>
  <c r="U797"/>
  <c r="U2001"/>
  <c r="U1799"/>
  <c r="U1735"/>
  <c r="U1671"/>
  <c r="U1607"/>
  <c r="U1989"/>
  <c r="U1357"/>
  <c r="U1293"/>
  <c r="U1991"/>
  <c r="U1975"/>
  <c r="U1967"/>
  <c r="U1998"/>
  <c r="U1986"/>
  <c r="U1966"/>
  <c r="U1812"/>
  <c r="U1800"/>
  <c r="U1788"/>
  <c r="U1784"/>
  <c r="U1772"/>
  <c r="U1768"/>
  <c r="U1756"/>
  <c r="U1752"/>
  <c r="U1446"/>
  <c r="U1434"/>
  <c r="U1430"/>
  <c r="U1418"/>
  <c r="U1414"/>
  <c r="U1386"/>
  <c r="U1382"/>
  <c r="U1370"/>
  <c r="U1366"/>
  <c r="U1354"/>
  <c r="U1350"/>
  <c r="U1334"/>
  <c r="U1322"/>
  <c r="U1318"/>
  <c r="U1306"/>
  <c r="U1302"/>
  <c r="U1290"/>
  <c r="U1286"/>
  <c r="U1274"/>
  <c r="U1270"/>
  <c r="U1258"/>
  <c r="U1254"/>
  <c r="U1242"/>
  <c r="U1238"/>
  <c r="U1210"/>
  <c r="U1206"/>
  <c r="U1014"/>
  <c r="U990"/>
  <c r="U986"/>
  <c r="U982"/>
  <c r="U958"/>
  <c r="U954"/>
  <c r="U950"/>
  <c r="U926"/>
  <c r="U922"/>
  <c r="U918"/>
  <c r="U894"/>
  <c r="U1740"/>
  <c r="U1720"/>
  <c r="U1708"/>
  <c r="U1664"/>
  <c r="U1656"/>
  <c r="U1652"/>
  <c r="U1644"/>
  <c r="U1632"/>
  <c r="U1624"/>
  <c r="U1620"/>
  <c r="U1612"/>
  <c r="U1600"/>
  <c r="U1592"/>
  <c r="U1588"/>
  <c r="U1580"/>
  <c r="U1957"/>
  <c r="U1949"/>
  <c r="U1943"/>
  <c r="U1937"/>
  <c r="U1933"/>
  <c r="U1925"/>
  <c r="U1921"/>
  <c r="U1917"/>
  <c r="U1909"/>
  <c r="U1905"/>
  <c r="U1901"/>
  <c r="U1897"/>
  <c r="U1893"/>
  <c r="U1889"/>
  <c r="U1885"/>
  <c r="U1881"/>
  <c r="U1877"/>
  <c r="U1873"/>
  <c r="U1869"/>
  <c r="U1861"/>
  <c r="U1857"/>
  <c r="U1853"/>
  <c r="U1845"/>
  <c r="U1841"/>
  <c r="U1837"/>
  <c r="U1833"/>
  <c r="U1829"/>
  <c r="U1825"/>
  <c r="U1821"/>
  <c r="U1817"/>
  <c r="U1993"/>
  <c r="U1985"/>
  <c r="U1977"/>
  <c r="U1969"/>
  <c r="U1963"/>
  <c r="U1955"/>
  <c r="U1947"/>
  <c r="U1954"/>
  <c r="U1950"/>
  <c r="U1946"/>
  <c r="U1942"/>
  <c r="U1938"/>
  <c r="U1934"/>
  <c r="U1930"/>
  <c r="U1926"/>
  <c r="U1922"/>
  <c r="U1918"/>
  <c r="U1914"/>
  <c r="U1910"/>
  <c r="U1906"/>
  <c r="U1902"/>
  <c r="U1898"/>
  <c r="U1894"/>
  <c r="U1890"/>
  <c r="U1886"/>
  <c r="U1882"/>
  <c r="U1878"/>
  <c r="U1874"/>
  <c r="U1870"/>
  <c r="U1866"/>
  <c r="U1862"/>
  <c r="U1858"/>
  <c r="U1854"/>
  <c r="U1850"/>
  <c r="U1846"/>
  <c r="U1842"/>
  <c r="U1838"/>
  <c r="U1834"/>
  <c r="U1830"/>
  <c r="U1826"/>
  <c r="U1811"/>
  <c r="U1807"/>
  <c r="U1803"/>
  <c r="U1795"/>
  <c r="U1791"/>
  <c r="U1783"/>
  <c r="U1779"/>
  <c r="U1775"/>
  <c r="U1771"/>
  <c r="U1767"/>
  <c r="U1763"/>
  <c r="U1759"/>
  <c r="U1751"/>
  <c r="U1747"/>
  <c r="U1743"/>
  <c r="U1739"/>
  <c r="U1731"/>
  <c r="U1719"/>
  <c r="U1715"/>
  <c r="U1711"/>
  <c r="U1707"/>
  <c r="U1703"/>
  <c r="U1699"/>
  <c r="U1687"/>
  <c r="U1683"/>
  <c r="U1679"/>
  <c r="U1675"/>
  <c r="U1667"/>
  <c r="U1655"/>
  <c r="U1651"/>
  <c r="U1643"/>
  <c r="U1635"/>
  <c r="U1631"/>
  <c r="U1623"/>
  <c r="U1619"/>
  <c r="U1615"/>
  <c r="U1611"/>
  <c r="U1603"/>
  <c r="U1599"/>
  <c r="U1595"/>
  <c r="U1591"/>
  <c r="U1587"/>
  <c r="U1583"/>
  <c r="U1579"/>
  <c r="U1575"/>
  <c r="U1571"/>
  <c r="U1567"/>
  <c r="U1563"/>
  <c r="U1559"/>
  <c r="U1555"/>
  <c r="U1551"/>
  <c r="U1547"/>
  <c r="U1543"/>
  <c r="U1539"/>
  <c r="U1531"/>
  <c r="U1527"/>
  <c r="U1178"/>
  <c r="U1170"/>
  <c r="U1162"/>
  <c r="U1154"/>
  <c r="U1146"/>
  <c r="U1138"/>
  <c r="U1130"/>
  <c r="U1122"/>
  <c r="U1114"/>
  <c r="U1106"/>
  <c r="U1098"/>
  <c r="U1090"/>
  <c r="U1082"/>
  <c r="U1074"/>
  <c r="U1066"/>
  <c r="U1054"/>
  <c r="U1046"/>
  <c r="U1038"/>
  <c r="U1030"/>
  <c r="U1022"/>
  <c r="U854"/>
  <c r="U846"/>
  <c r="U838"/>
  <c r="U830"/>
  <c r="U822"/>
  <c r="U814"/>
  <c r="U806"/>
  <c r="U1235"/>
  <c r="U1227"/>
  <c r="U1219"/>
  <c r="U1211"/>
  <c r="U1203"/>
  <c r="U1195"/>
  <c r="U1187"/>
  <c r="U1179"/>
  <c r="U1171"/>
  <c r="U1163"/>
  <c r="U1568"/>
  <c r="U1560"/>
  <c r="U1552"/>
  <c r="U1544"/>
  <c r="U1536"/>
  <c r="U1524"/>
  <c r="U1516"/>
  <c r="U1508"/>
  <c r="U1500"/>
  <c r="U1492"/>
  <c r="U1484"/>
  <c r="U1476"/>
  <c r="U1468"/>
  <c r="U1460"/>
  <c r="U1444"/>
  <c r="U1436"/>
  <c r="U1428"/>
  <c r="U1420"/>
  <c r="U1412"/>
  <c r="U1404"/>
  <c r="U1396"/>
  <c r="U1388"/>
  <c r="U1380"/>
  <c r="U1372"/>
  <c r="U1364"/>
  <c r="U1356"/>
  <c r="U1348"/>
  <c r="U1340"/>
  <c r="U1332"/>
  <c r="U1324"/>
  <c r="U1316"/>
  <c r="U1308"/>
  <c r="U1300"/>
  <c r="U1292"/>
  <c r="U1284"/>
  <c r="U1276"/>
  <c r="U1268"/>
  <c r="U1260"/>
  <c r="U1252"/>
  <c r="U1244"/>
  <c r="U1236"/>
  <c r="U1228"/>
  <c r="U1220"/>
  <c r="U1212"/>
  <c r="U1204"/>
  <c r="U1196"/>
  <c r="U1188"/>
  <c r="U1180"/>
  <c r="U1172"/>
  <c r="U1156"/>
  <c r="U1148"/>
  <c r="U1140"/>
  <c r="U1132"/>
  <c r="U1124"/>
  <c r="U1116"/>
  <c r="U1108"/>
  <c r="U1100"/>
  <c r="U1092"/>
  <c r="U1084"/>
  <c r="U1076"/>
  <c r="U1068"/>
  <c r="U1060"/>
  <c r="U1052"/>
  <c r="U1044"/>
  <c r="U1036"/>
  <c r="U1028"/>
  <c r="U1020"/>
  <c r="U1012"/>
  <c r="U1004"/>
  <c r="U996"/>
  <c r="U988"/>
  <c r="U980"/>
  <c r="U972"/>
  <c r="U1523"/>
  <c r="U1519"/>
  <c r="U1515"/>
  <c r="U1507"/>
  <c r="U1503"/>
  <c r="U1499"/>
  <c r="U1495"/>
  <c r="U1491"/>
  <c r="U1483"/>
  <c r="U1475"/>
  <c r="U1467"/>
  <c r="U1463"/>
  <c r="U1459"/>
  <c r="U1455"/>
  <c r="U1451"/>
  <c r="U1447"/>
  <c r="U1443"/>
  <c r="U1439"/>
  <c r="U1435"/>
  <c r="U1431"/>
  <c r="U1427"/>
  <c r="U1423"/>
  <c r="U1419"/>
  <c r="U1415"/>
  <c r="U1411"/>
  <c r="U1407"/>
  <c r="U1399"/>
  <c r="U1395"/>
  <c r="U1391"/>
  <c r="U1387"/>
  <c r="U1383"/>
  <c r="U1379"/>
  <c r="U1375"/>
  <c r="U1371"/>
  <c r="U1367"/>
  <c r="U1363"/>
  <c r="U1359"/>
  <c r="U1355"/>
  <c r="U1351"/>
  <c r="U1347"/>
  <c r="U1343"/>
  <c r="U1335"/>
  <c r="U1331"/>
  <c r="U1327"/>
  <c r="U1323"/>
  <c r="U1319"/>
  <c r="U1315"/>
  <c r="U1311"/>
  <c r="U1307"/>
  <c r="U1303"/>
  <c r="U1299"/>
  <c r="U1295"/>
  <c r="U1291"/>
  <c r="U1287"/>
  <c r="U1283"/>
  <c r="U1279"/>
  <c r="U1275"/>
  <c r="U1267"/>
  <c r="U1263"/>
  <c r="U1259"/>
  <c r="U1255"/>
  <c r="U1251"/>
  <c r="U1247"/>
  <c r="U1243"/>
  <c r="U1239"/>
  <c r="U1822"/>
  <c r="U1818"/>
  <c r="U1814"/>
  <c r="U1810"/>
  <c r="U1806"/>
  <c r="U1802"/>
  <c r="U1798"/>
  <c r="U1794"/>
  <c r="U1790"/>
  <c r="U1786"/>
  <c r="U1782"/>
  <c r="U1778"/>
  <c r="U1774"/>
  <c r="U1770"/>
  <c r="U1766"/>
  <c r="U1758"/>
  <c r="U1754"/>
  <c r="U1750"/>
  <c r="U1995"/>
  <c r="U1987"/>
  <c r="U1979"/>
  <c r="U1971"/>
  <c r="U1961"/>
  <c r="U1945"/>
  <c r="U1939"/>
  <c r="U1935"/>
  <c r="U1931"/>
  <c r="U1927"/>
  <c r="U1923"/>
  <c r="U1919"/>
  <c r="U1915"/>
  <c r="U1911"/>
  <c r="U1907"/>
  <c r="U1903"/>
  <c r="U1899"/>
  <c r="U1895"/>
  <c r="U1891"/>
  <c r="U1887"/>
  <c r="U1883"/>
  <c r="U1879"/>
  <c r="U1875"/>
  <c r="U1871"/>
  <c r="U1867"/>
  <c r="U1863"/>
  <c r="U1859"/>
  <c r="U1855"/>
  <c r="U1843"/>
  <c r="U1839"/>
  <c r="U1835"/>
  <c r="U1831"/>
  <c r="U1827"/>
  <c r="U1823"/>
  <c r="U1819"/>
  <c r="U1815"/>
  <c r="U1981"/>
  <c r="U1973"/>
  <c r="U1965"/>
  <c r="U1959"/>
  <c r="U1951"/>
  <c r="U1941"/>
  <c r="U2000"/>
  <c r="U1996"/>
  <c r="U1992"/>
  <c r="U1988"/>
  <c r="U1984"/>
  <c r="U1976"/>
  <c r="U1972"/>
  <c r="U1968"/>
  <c r="U1964"/>
  <c r="U1960"/>
  <c r="U1956"/>
  <c r="U1952"/>
  <c r="U1948"/>
  <c r="U1944"/>
  <c r="U1940"/>
  <c r="U1936"/>
  <c r="U1932"/>
  <c r="U1928"/>
  <c r="U1924"/>
  <c r="U1920"/>
  <c r="U1916"/>
  <c r="U1912"/>
  <c r="U1904"/>
  <c r="U1900"/>
  <c r="U1896"/>
  <c r="U1892"/>
  <c r="U1888"/>
  <c r="U1884"/>
  <c r="U1880"/>
  <c r="U1876"/>
  <c r="U1872"/>
  <c r="U1868"/>
  <c r="U1864"/>
  <c r="U1860"/>
  <c r="U1856"/>
  <c r="U1852"/>
  <c r="U1848"/>
  <c r="U1840"/>
  <c r="U1836"/>
  <c r="U1832"/>
  <c r="U1828"/>
  <c r="U1813"/>
  <c r="U1809"/>
  <c r="U1805"/>
  <c r="U1801"/>
  <c r="U1797"/>
  <c r="U1793"/>
  <c r="U1789"/>
  <c r="U1785"/>
  <c r="U1781"/>
  <c r="U1773"/>
  <c r="U1769"/>
  <c r="U1765"/>
  <c r="U1761"/>
  <c r="U1757"/>
  <c r="U1753"/>
  <c r="U1749"/>
  <c r="U1741"/>
  <c r="U1737"/>
  <c r="U1733"/>
  <c r="U1729"/>
  <c r="U1725"/>
  <c r="U1721"/>
  <c r="U1717"/>
  <c r="U1713"/>
  <c r="U1709"/>
  <c r="U1701"/>
  <c r="U1697"/>
  <c r="U1693"/>
  <c r="U1689"/>
  <c r="U1685"/>
  <c r="U1681"/>
  <c r="U1677"/>
  <c r="U1673"/>
  <c r="U1669"/>
  <c r="U1665"/>
  <c r="U1661"/>
  <c r="U1657"/>
  <c r="U1653"/>
  <c r="U1649"/>
  <c r="U1645"/>
  <c r="U1641"/>
  <c r="U1637"/>
  <c r="U1633"/>
  <c r="U1629"/>
  <c r="U1625"/>
  <c r="U1621"/>
  <c r="U1617"/>
  <c r="U1609"/>
  <c r="U1605"/>
  <c r="U1601"/>
  <c r="U1597"/>
  <c r="U1593"/>
  <c r="U1589"/>
  <c r="U1585"/>
  <c r="U1581"/>
  <c r="U1577"/>
  <c r="U1569"/>
  <c r="U1565"/>
  <c r="U1561"/>
  <c r="U1557"/>
  <c r="U1553"/>
  <c r="U1549"/>
  <c r="U1545"/>
  <c r="U1541"/>
  <c r="U1537"/>
  <c r="U1533"/>
  <c r="U1529"/>
  <c r="U1525"/>
  <c r="U1521"/>
  <c r="U1517"/>
  <c r="U1513"/>
  <c r="U1509"/>
  <c r="U1505"/>
  <c r="U1501"/>
  <c r="U1493"/>
  <c r="U1489"/>
  <c r="U1485"/>
  <c r="U1481"/>
  <c r="U1477"/>
  <c r="U1473"/>
  <c r="U1469"/>
  <c r="U1465"/>
  <c r="U1461"/>
  <c r="U1457"/>
  <c r="U1453"/>
  <c r="U1449"/>
  <c r="U1445"/>
  <c r="U1441"/>
  <c r="U1437"/>
  <c r="U1425"/>
  <c r="U1421"/>
  <c r="U1417"/>
  <c r="U1413"/>
  <c r="U1409"/>
  <c r="U1405"/>
  <c r="U1401"/>
  <c r="U1397"/>
  <c r="U1393"/>
  <c r="U1389"/>
  <c r="U1385"/>
  <c r="U1381"/>
  <c r="U1377"/>
  <c r="U1369"/>
  <c r="U1365"/>
  <c r="U1361"/>
  <c r="U1353"/>
  <c r="U1349"/>
  <c r="U1345"/>
  <c r="U1341"/>
  <c r="U1337"/>
  <c r="U1333"/>
  <c r="U1329"/>
  <c r="U1321"/>
  <c r="U1317"/>
  <c r="U1313"/>
  <c r="U1305"/>
  <c r="U1301"/>
  <c r="U1297"/>
  <c r="U1289"/>
  <c r="U1285"/>
  <c r="U1277"/>
  <c r="U1273"/>
  <c r="U1269"/>
  <c r="U1261"/>
  <c r="U1257"/>
  <c r="U1253"/>
  <c r="U1245"/>
  <c r="U1241"/>
  <c r="U1824"/>
  <c r="U1820"/>
  <c r="U1816"/>
  <c r="U1746"/>
  <c r="U1742"/>
  <c r="U1738"/>
  <c r="U1734"/>
  <c r="U1726"/>
  <c r="U1722"/>
  <c r="U1718"/>
  <c r="U1714"/>
  <c r="U1710"/>
  <c r="U1706"/>
  <c r="U1702"/>
  <c r="U1698"/>
  <c r="U1694"/>
  <c r="U1690"/>
  <c r="U1686"/>
  <c r="U1682"/>
  <c r="U1678"/>
  <c r="U1674"/>
  <c r="U1670"/>
  <c r="U1666"/>
  <c r="U1662"/>
  <c r="U1658"/>
  <c r="U1654"/>
  <c r="U1650"/>
  <c r="U1646"/>
  <c r="U1642"/>
  <c r="U1638"/>
  <c r="U1634"/>
  <c r="U1630"/>
  <c r="U1626"/>
  <c r="U1622"/>
  <c r="U1618"/>
  <c r="U1614"/>
  <c r="U1610"/>
  <c r="U1606"/>
  <c r="U1602"/>
  <c r="U1598"/>
  <c r="U1594"/>
  <c r="U1590"/>
  <c r="U1586"/>
  <c r="U1582"/>
  <c r="U1578"/>
  <c r="U1574"/>
  <c r="U1570"/>
  <c r="U1566"/>
  <c r="U1562"/>
  <c r="U1558"/>
  <c r="U1554"/>
  <c r="U1550"/>
  <c r="U1546"/>
  <c r="U1542"/>
  <c r="U1538"/>
  <c r="U1534"/>
  <c r="U1530"/>
  <c r="U1526"/>
  <c r="U1522"/>
  <c r="U1518"/>
  <c r="U1510"/>
  <c r="U1506"/>
  <c r="U1502"/>
  <c r="U1498"/>
  <c r="U1494"/>
  <c r="U1490"/>
  <c r="U1486"/>
  <c r="U1482"/>
  <c r="U1478"/>
  <c r="U1474"/>
  <c r="U1470"/>
  <c r="U1406"/>
  <c r="U1402"/>
  <c r="U1398"/>
  <c r="U1394"/>
  <c r="U1174"/>
  <c r="U1166"/>
  <c r="U1158"/>
  <c r="U1150"/>
  <c r="U1142"/>
  <c r="U1134"/>
  <c r="U1126"/>
  <c r="U1118"/>
  <c r="U1110"/>
  <c r="U1102"/>
  <c r="U1094"/>
  <c r="U1086"/>
  <c r="U1078"/>
  <c r="U1070"/>
  <c r="U1062"/>
  <c r="U1058"/>
  <c r="U1050"/>
  <c r="U1042"/>
  <c r="U1034"/>
  <c r="U1026"/>
  <c r="U858"/>
  <c r="U850"/>
  <c r="U842"/>
  <c r="U834"/>
  <c r="U826"/>
  <c r="U818"/>
  <c r="U810"/>
  <c r="U802"/>
  <c r="U1231"/>
  <c r="U1223"/>
  <c r="U1215"/>
  <c r="U1207"/>
  <c r="U1199"/>
  <c r="U1191"/>
  <c r="U1183"/>
  <c r="U1175"/>
  <c r="U1167"/>
  <c r="U1564"/>
  <c r="U1556"/>
  <c r="U1548"/>
  <c r="U1540"/>
  <c r="U1532"/>
  <c r="U1528"/>
  <c r="U1520"/>
  <c r="U1512"/>
  <c r="U1504"/>
  <c r="U1496"/>
  <c r="U1488"/>
  <c r="U1480"/>
  <c r="U1472"/>
  <c r="U1464"/>
  <c r="U1456"/>
  <c r="U1448"/>
  <c r="U1440"/>
  <c r="U1432"/>
  <c r="U1424"/>
  <c r="U1416"/>
  <c r="U1408"/>
  <c r="U1400"/>
  <c r="U1392"/>
  <c r="U1384"/>
  <c r="U1376"/>
  <c r="U1368"/>
  <c r="U1360"/>
  <c r="U1352"/>
  <c r="U1336"/>
  <c r="U1320"/>
  <c r="U1312"/>
  <c r="U1304"/>
  <c r="U1296"/>
  <c r="U1288"/>
  <c r="U1280"/>
  <c r="U1272"/>
  <c r="U1264"/>
  <c r="U1256"/>
  <c r="U1248"/>
  <c r="U1240"/>
  <c r="U1232"/>
  <c r="U1216"/>
  <c r="U1208"/>
  <c r="U1200"/>
  <c r="U1192"/>
  <c r="U1184"/>
  <c r="U1176"/>
  <c r="U1168"/>
  <c r="U1160"/>
  <c r="U1152"/>
  <c r="U1144"/>
  <c r="U1136"/>
  <c r="U1128"/>
  <c r="U1120"/>
  <c r="U1112"/>
  <c r="U1104"/>
  <c r="U1096"/>
  <c r="U1088"/>
  <c r="U1080"/>
  <c r="U1072"/>
  <c r="U1064"/>
  <c r="U1056"/>
  <c r="U1048"/>
  <c r="U1040"/>
  <c r="U1032"/>
  <c r="U1024"/>
  <c r="U1016"/>
  <c r="U1008"/>
  <c r="U1000"/>
  <c r="U984"/>
  <c r="U976"/>
  <c r="U1017"/>
  <c r="U945"/>
  <c r="U680"/>
  <c r="U1233"/>
  <c r="U1193"/>
  <c r="U1177"/>
  <c r="U1119"/>
  <c r="U985"/>
  <c r="U796"/>
  <c r="U788"/>
  <c r="U784"/>
  <c r="U772"/>
  <c r="U471"/>
  <c r="U449"/>
  <c r="U732"/>
  <c r="U724"/>
  <c r="U562"/>
  <c r="U554"/>
  <c r="U771"/>
  <c r="U763"/>
  <c r="U759"/>
  <c r="U747"/>
  <c r="U727"/>
  <c r="U706"/>
  <c r="U678"/>
  <c r="U610"/>
  <c r="U574"/>
  <c r="U441"/>
  <c r="U362"/>
  <c r="U346"/>
  <c r="U330"/>
  <c r="U106"/>
  <c r="U90"/>
  <c r="U82"/>
  <c r="U78"/>
  <c r="U62"/>
  <c r="U413"/>
  <c r="U393"/>
  <c r="U195"/>
  <c r="U179"/>
  <c r="U163"/>
  <c r="U111"/>
  <c r="U45"/>
  <c r="U33"/>
  <c r="U356"/>
  <c r="U324"/>
  <c r="U292"/>
  <c r="U260"/>
  <c r="U232"/>
  <c r="U204"/>
  <c r="U188"/>
  <c r="U184"/>
  <c r="U168"/>
  <c r="U60"/>
  <c r="U36"/>
  <c r="U431"/>
  <c r="U415"/>
  <c r="U407"/>
  <c r="U383"/>
  <c r="U355"/>
  <c r="U323"/>
  <c r="U319"/>
  <c r="U311"/>
  <c r="U189"/>
  <c r="U165"/>
  <c r="U157"/>
  <c r="U141"/>
  <c r="U129"/>
  <c r="U117"/>
  <c r="U101"/>
  <c r="U55"/>
  <c r="U51"/>
  <c r="U35"/>
  <c r="U795"/>
  <c r="U779"/>
  <c r="U731"/>
  <c r="U566"/>
  <c r="U773"/>
  <c r="U725"/>
  <c r="U102"/>
  <c r="U98"/>
  <c r="U437"/>
  <c r="U425"/>
  <c r="U409"/>
  <c r="U377"/>
  <c r="U147"/>
  <c r="U131"/>
  <c r="U123"/>
  <c r="U63"/>
  <c r="U364"/>
  <c r="U348"/>
  <c r="U336"/>
  <c r="U328"/>
  <c r="U320"/>
  <c r="U304"/>
  <c r="U300"/>
  <c r="U288"/>
  <c r="U284"/>
  <c r="U272"/>
  <c r="U268"/>
  <c r="U256"/>
  <c r="U252"/>
  <c r="U248"/>
  <c r="U240"/>
  <c r="U236"/>
  <c r="U212"/>
  <c r="U196"/>
  <c r="U192"/>
  <c r="U180"/>
  <c r="U172"/>
  <c r="U160"/>
  <c r="U44"/>
  <c r="U40"/>
  <c r="U391"/>
  <c r="U363"/>
  <c r="U351"/>
  <c r="U343"/>
  <c r="U331"/>
  <c r="U109"/>
  <c r="U792"/>
  <c r="U768"/>
  <c r="U681"/>
  <c r="U557"/>
  <c r="U525"/>
  <c r="U447"/>
  <c r="U661"/>
  <c r="U637"/>
  <c r="U597"/>
  <c r="U581"/>
  <c r="U493"/>
  <c r="U485"/>
  <c r="U473"/>
  <c r="U469"/>
  <c r="U443"/>
  <c r="U546"/>
  <c r="U538"/>
  <c r="U787"/>
  <c r="U767"/>
  <c r="U743"/>
  <c r="U735"/>
  <c r="U723"/>
  <c r="U711"/>
  <c r="U703"/>
  <c r="U699"/>
  <c r="U695"/>
  <c r="U687"/>
  <c r="U675"/>
  <c r="U659"/>
  <c r="U643"/>
  <c r="U627"/>
  <c r="U611"/>
  <c r="U595"/>
  <c r="U587"/>
  <c r="U575"/>
  <c r="U567"/>
  <c r="U551"/>
  <c r="U539"/>
  <c r="U535"/>
  <c r="U527"/>
  <c r="U523"/>
  <c r="U519"/>
  <c r="U507"/>
  <c r="U503"/>
  <c r="U495"/>
  <c r="U491"/>
  <c r="U487"/>
  <c r="U752"/>
  <c r="U728"/>
  <c r="U720"/>
  <c r="U702"/>
  <c r="U698"/>
  <c r="U694"/>
  <c r="U690"/>
  <c r="U682"/>
  <c r="U674"/>
  <c r="U594"/>
  <c r="U534"/>
  <c r="U789"/>
  <c r="U785"/>
  <c r="U781"/>
  <c r="U777"/>
  <c r="U769"/>
  <c r="U757"/>
  <c r="U741"/>
  <c r="U733"/>
  <c r="U721"/>
  <c r="U705"/>
  <c r="U689"/>
  <c r="U657"/>
  <c r="U653"/>
  <c r="U645"/>
  <c r="U641"/>
  <c r="U633"/>
  <c r="U625"/>
  <c r="U593"/>
  <c r="U589"/>
  <c r="U577"/>
  <c r="U561"/>
  <c r="U549"/>
  <c r="U545"/>
  <c r="U533"/>
  <c r="U501"/>
  <c r="U497"/>
  <c r="U465"/>
  <c r="U457"/>
  <c r="U453"/>
  <c r="U445"/>
  <c r="U314"/>
  <c r="U234"/>
  <c r="U86"/>
  <c r="U74"/>
  <c r="U429"/>
  <c r="U381"/>
  <c r="U115"/>
  <c r="U53"/>
  <c r="U11"/>
  <c r="U463"/>
  <c r="U439"/>
  <c r="U164"/>
  <c r="U104"/>
  <c r="U707"/>
  <c r="U423"/>
  <c r="U375"/>
  <c r="U359"/>
  <c r="U339"/>
  <c r="U327"/>
  <c r="U181"/>
  <c r="U173"/>
  <c r="U153"/>
  <c r="U149"/>
  <c r="U145"/>
  <c r="U137"/>
  <c r="U133"/>
  <c r="U125"/>
  <c r="U121"/>
  <c r="U27"/>
  <c r="U206"/>
  <c r="U190"/>
  <c r="U158"/>
  <c r="U126"/>
  <c r="U50"/>
  <c r="U506"/>
  <c r="U490"/>
  <c r="U474"/>
  <c r="U458"/>
  <c r="U442"/>
  <c r="U387"/>
  <c r="U235"/>
  <c r="U221"/>
  <c r="U205"/>
  <c r="U43"/>
  <c r="U354"/>
  <c r="U322"/>
  <c r="U210"/>
  <c r="U171"/>
  <c r="U451"/>
  <c r="U514"/>
  <c r="U498"/>
  <c r="U482"/>
  <c r="U466"/>
  <c r="U450"/>
  <c r="U367"/>
  <c r="U229"/>
  <c r="U213"/>
  <c r="U197"/>
  <c r="U513"/>
  <c r="U489"/>
  <c r="U740"/>
  <c r="U791"/>
  <c r="U783"/>
  <c r="U775"/>
  <c r="U739"/>
  <c r="U715"/>
  <c r="U691"/>
  <c r="U683"/>
  <c r="U679"/>
  <c r="U671"/>
  <c r="U667"/>
  <c r="U663"/>
  <c r="U655"/>
  <c r="U651"/>
  <c r="U639"/>
  <c r="U635"/>
  <c r="U631"/>
  <c r="U623"/>
  <c r="U619"/>
  <c r="U607"/>
  <c r="U603"/>
  <c r="U599"/>
  <c r="U591"/>
  <c r="U583"/>
  <c r="U543"/>
  <c r="U479"/>
  <c r="U614"/>
  <c r="U602"/>
  <c r="U550"/>
  <c r="U753"/>
  <c r="U749"/>
  <c r="U745"/>
  <c r="U717"/>
  <c r="U709"/>
  <c r="U701"/>
  <c r="U693"/>
  <c r="U685"/>
  <c r="U677"/>
  <c r="U673"/>
  <c r="U665"/>
  <c r="U621"/>
  <c r="U613"/>
  <c r="U609"/>
  <c r="U601"/>
  <c r="U585"/>
  <c r="U541"/>
  <c r="U537"/>
  <c r="U529"/>
  <c r="U517"/>
  <c r="U481"/>
  <c r="U358"/>
  <c r="U342"/>
  <c r="U326"/>
  <c r="U310"/>
  <c r="U294"/>
  <c r="U278"/>
  <c r="U262"/>
  <c r="U246"/>
  <c r="U110"/>
  <c r="U94"/>
  <c r="U433"/>
  <c r="U417"/>
  <c r="U401"/>
  <c r="U389"/>
  <c r="U385"/>
  <c r="U369"/>
  <c r="U139"/>
  <c r="U49"/>
  <c r="U41"/>
  <c r="U29"/>
  <c r="U360"/>
  <c r="U352"/>
  <c r="U344"/>
  <c r="U332"/>
  <c r="U316"/>
  <c r="U312"/>
  <c r="U308"/>
  <c r="U296"/>
  <c r="U280"/>
  <c r="U276"/>
  <c r="U264"/>
  <c r="U244"/>
  <c r="U228"/>
  <c r="U224"/>
  <c r="U220"/>
  <c r="U208"/>
  <c r="U176"/>
  <c r="U64"/>
  <c r="U579"/>
  <c r="U563"/>
  <c r="U547"/>
  <c r="U531"/>
  <c r="U515"/>
  <c r="U499"/>
  <c r="U483"/>
  <c r="U56"/>
  <c r="U52"/>
  <c r="U48"/>
  <c r="U399"/>
  <c r="U347"/>
  <c r="U335"/>
  <c r="U315"/>
  <c r="U185"/>
  <c r="U169"/>
  <c r="U113"/>
  <c r="U105"/>
  <c r="U97"/>
  <c r="U93"/>
  <c r="U47"/>
  <c r="U438"/>
  <c r="U414"/>
  <c r="U398"/>
  <c r="U382"/>
  <c r="U366"/>
  <c r="U350"/>
  <c r="U318"/>
  <c r="U302"/>
  <c r="U230"/>
  <c r="U222"/>
  <c r="U214"/>
  <c r="U198"/>
  <c r="U182"/>
  <c r="U174"/>
  <c r="U166"/>
  <c r="U142"/>
  <c r="U58"/>
  <c r="U42"/>
  <c r="U26"/>
  <c r="U365"/>
  <c r="U357"/>
  <c r="U349"/>
  <c r="U341"/>
  <c r="U333"/>
  <c r="U325"/>
  <c r="U317"/>
  <c r="U309"/>
  <c r="U293"/>
  <c r="U277"/>
  <c r="U261"/>
  <c r="U245"/>
  <c r="U233"/>
  <c r="U217"/>
  <c r="U201"/>
  <c r="U191"/>
  <c r="U183"/>
  <c r="U175"/>
  <c r="U167"/>
  <c r="U159"/>
  <c r="U151"/>
  <c r="U143"/>
  <c r="U135"/>
  <c r="U127"/>
  <c r="U119"/>
  <c r="U103"/>
  <c r="U95"/>
  <c r="U83"/>
  <c r="U57"/>
  <c r="U426"/>
  <c r="U410"/>
  <c r="U386"/>
  <c r="U370"/>
  <c r="U146"/>
  <c r="U130"/>
  <c r="U114"/>
  <c r="U96"/>
  <c r="U88"/>
  <c r="U80"/>
  <c r="U72"/>
  <c r="U30"/>
  <c r="U435"/>
  <c r="U427"/>
  <c r="U419"/>
  <c r="U411"/>
  <c r="U403"/>
  <c r="U395"/>
  <c r="U379"/>
  <c r="U371"/>
  <c r="U305"/>
  <c r="U281"/>
  <c r="U273"/>
  <c r="U249"/>
  <c r="U87"/>
  <c r="U71"/>
  <c r="U61"/>
  <c r="U558"/>
  <c r="U542"/>
  <c r="U526"/>
  <c r="U761"/>
  <c r="U729"/>
  <c r="U713"/>
  <c r="U518"/>
  <c r="U510"/>
  <c r="U502"/>
  <c r="U494"/>
  <c r="U486"/>
  <c r="U478"/>
  <c r="U470"/>
  <c r="U462"/>
  <c r="U454"/>
  <c r="U446"/>
  <c r="U430"/>
  <c r="U422"/>
  <c r="U406"/>
  <c r="U390"/>
  <c r="U374"/>
  <c r="U338"/>
  <c r="U306"/>
  <c r="U298"/>
  <c r="U290"/>
  <c r="U282"/>
  <c r="U274"/>
  <c r="U266"/>
  <c r="U258"/>
  <c r="U250"/>
  <c r="U242"/>
  <c r="U226"/>
  <c r="U218"/>
  <c r="U202"/>
  <c r="U194"/>
  <c r="U186"/>
  <c r="U178"/>
  <c r="U170"/>
  <c r="U162"/>
  <c r="U150"/>
  <c r="U134"/>
  <c r="U118"/>
  <c r="U54"/>
  <c r="U46"/>
  <c r="U34"/>
  <c r="U14"/>
  <c r="U361"/>
  <c r="U353"/>
  <c r="U345"/>
  <c r="U337"/>
  <c r="U329"/>
  <c r="U321"/>
  <c r="U313"/>
  <c r="U301"/>
  <c r="U285"/>
  <c r="U269"/>
  <c r="U253"/>
  <c r="U237"/>
  <c r="U225"/>
  <c r="U209"/>
  <c r="U187"/>
  <c r="U107"/>
  <c r="U99"/>
  <c r="U91"/>
  <c r="U75"/>
  <c r="U467"/>
  <c r="U434"/>
  <c r="U418"/>
  <c r="U402"/>
  <c r="U394"/>
  <c r="U378"/>
  <c r="U154"/>
  <c r="U138"/>
  <c r="U122"/>
  <c r="U108"/>
  <c r="U100"/>
  <c r="U92"/>
  <c r="U84"/>
  <c r="U76"/>
  <c r="U68"/>
  <c r="U18"/>
  <c r="U297"/>
  <c r="U289"/>
  <c r="U265"/>
  <c r="U257"/>
  <c r="U241"/>
  <c r="U79"/>
  <c r="U65"/>
  <c r="U31"/>
  <c r="U5"/>
  <c r="I2003"/>
  <c r="U37"/>
  <c r="U9"/>
  <c r="U2003" l="1"/>
</calcChain>
</file>

<file path=xl/comments1.xml><?xml version="1.0" encoding="utf-8"?>
<comments xmlns="http://schemas.openxmlformats.org/spreadsheetml/2006/main">
  <authors>
    <author>jake</author>
  </authors>
  <commentList>
    <comment ref="J29" authorId="0">
      <text>
        <r>
          <rPr>
            <sz val="8"/>
            <color indexed="81"/>
            <rFont val="Tahoma"/>
            <charset val="1"/>
          </rPr>
          <t>Houndstooth hrs.- 
enter manually</t>
        </r>
      </text>
    </comment>
    <comment ref="J34" authorId="0">
      <text>
        <r>
          <rPr>
            <sz val="8"/>
            <color indexed="81"/>
            <rFont val="Tahoma"/>
            <charset val="1"/>
          </rPr>
          <t>Houndstooth hrs.- 
enter manually</t>
        </r>
      </text>
    </comment>
  </commentList>
</comments>
</file>

<file path=xl/sharedStrings.xml><?xml version="1.0" encoding="utf-8"?>
<sst xmlns="http://schemas.openxmlformats.org/spreadsheetml/2006/main" count="453" uniqueCount="197">
  <si>
    <t>Technical Expert Level 5</t>
  </si>
  <si>
    <t>Program Manager</t>
  </si>
  <si>
    <t>Computer Programmer/Analyst</t>
  </si>
  <si>
    <t>Principal Information Engineer</t>
  </si>
  <si>
    <t>Labor Category</t>
  </si>
  <si>
    <t>Rate</t>
  </si>
  <si>
    <t>Hours</t>
  </si>
  <si>
    <t>Cost</t>
  </si>
  <si>
    <t>Total</t>
  </si>
  <si>
    <t>User Name</t>
  </si>
  <si>
    <t>Legal Name</t>
  </si>
  <si>
    <t>Resource ID#</t>
  </si>
  <si>
    <t>Dept</t>
  </si>
  <si>
    <t>BU</t>
  </si>
  <si>
    <t>Contractor</t>
  </si>
  <si>
    <t>Status</t>
  </si>
  <si>
    <t>Labor Type</t>
  </si>
  <si>
    <t>Adam Gretencord &lt;57109977.cezd&gt;</t>
  </si>
  <si>
    <t>Adam Gretencord</t>
  </si>
  <si>
    <t>TE</t>
  </si>
  <si>
    <t>STU</t>
  </si>
  <si>
    <t>no</t>
  </si>
  <si>
    <t>Active</t>
  </si>
  <si>
    <t>Alicia Tuben &lt;56519853.ckf7&gt;</t>
  </si>
  <si>
    <t>Alicia Frausto</t>
  </si>
  <si>
    <t>MM</t>
  </si>
  <si>
    <t>Allison Stelly &lt;56519831.evs5&gt;</t>
  </si>
  <si>
    <t>Allison Stelly</t>
  </si>
  <si>
    <t>QA</t>
  </si>
  <si>
    <t>Andrew Page &lt;56790229.d342&gt;</t>
  </si>
  <si>
    <t>Andrew Page</t>
  </si>
  <si>
    <t>yes</t>
  </si>
  <si>
    <t>OF</t>
  </si>
  <si>
    <t>Brandon Hudgeons &lt;56602678.dbdb&gt;</t>
  </si>
  <si>
    <t>Brandon L Hudgeons</t>
  </si>
  <si>
    <t>CT</t>
  </si>
  <si>
    <t>Daniel Fu &lt;56519855.cgyj&gt;</t>
  </si>
  <si>
    <t>Daniel Fu</t>
  </si>
  <si>
    <t>David Crumley &lt;56576449.cxvk&gt;</t>
  </si>
  <si>
    <t>David Crumley</t>
  </si>
  <si>
    <t>Edward Garner &lt;56809725.xd29&gt;</t>
  </si>
  <si>
    <t>Edward Garner</t>
  </si>
  <si>
    <t>PM</t>
  </si>
  <si>
    <t>James Apel &lt;56576446.dna6&gt;</t>
  </si>
  <si>
    <t>James Apel</t>
  </si>
  <si>
    <t>Jan Farquhar &lt;56297068.bwum&gt;</t>
  </si>
  <si>
    <t>Janet L Farquhar</t>
  </si>
  <si>
    <t>Jason Bennett &lt;56576448.cfmm&gt;</t>
  </si>
  <si>
    <t>Jason Bennett</t>
  </si>
  <si>
    <t>Jerry Pharr &lt;56689625.bnky&gt;</t>
  </si>
  <si>
    <t>Jerry Pharr</t>
  </si>
  <si>
    <t>Jessica Shadoian &lt;56535115.bip6&gt;</t>
  </si>
  <si>
    <t>Jessica A Shadoian</t>
  </si>
  <si>
    <t>Kara Beaver &lt;56164468.b7ea&gt;</t>
  </si>
  <si>
    <t>Kara Beaver</t>
  </si>
  <si>
    <t>Lindsay Becker &lt;56743085.cb76&gt;</t>
  </si>
  <si>
    <t>Lindsay Becker</t>
  </si>
  <si>
    <t>Mary Maltbie &lt;56837185.bt4k&gt;</t>
  </si>
  <si>
    <t>Mary Maltbie</t>
  </si>
  <si>
    <t>Matt Camden &lt;56519868.c5ae&gt;</t>
  </si>
  <si>
    <t>Matthew Camden</t>
  </si>
  <si>
    <t>Mindy Jackson &lt;56300148.dfzn&gt;</t>
  </si>
  <si>
    <t>Melinda L Jackson</t>
  </si>
  <si>
    <t>Monika Bustamante &lt;56519830.x27e&gt;</t>
  </si>
  <si>
    <t>Monika Bustamante</t>
  </si>
  <si>
    <t>Paige Britt &lt;56693609.d4dk&gt;</t>
  </si>
  <si>
    <t>Paige Britt</t>
  </si>
  <si>
    <t>Rebecca Beegle &lt;56519833.c4fu&gt;</t>
  </si>
  <si>
    <t>Rebecca Beegle</t>
  </si>
  <si>
    <t>Robert Bell &lt;56731545.cpsp&gt;</t>
  </si>
  <si>
    <t>Robert Bell</t>
  </si>
  <si>
    <t>Ryan Parker &lt;56576450.xhhr&gt;</t>
  </si>
  <si>
    <t>Ryan T Parker</t>
  </si>
  <si>
    <t>Sammi Frye &lt;56519826.bfxk&gt;</t>
  </si>
  <si>
    <t>Sammi Frye</t>
  </si>
  <si>
    <t>Tessa Bourgoin &lt;56602681.cdqa&gt;</t>
  </si>
  <si>
    <t>Tessa Bourgoin</t>
  </si>
  <si>
    <t>Vu Le &lt;56519857.dbdh&gt;</t>
  </si>
  <si>
    <t>Vu Le</t>
  </si>
  <si>
    <t>Abbi Graves &lt;56639871.q4im&gt;</t>
  </si>
  <si>
    <t>Abigail L Graves</t>
  </si>
  <si>
    <t>COR</t>
  </si>
  <si>
    <t>MK</t>
  </si>
  <si>
    <t>Allison Dunavant &lt;56502222.dkvt&gt;</t>
  </si>
  <si>
    <t>Allison Dunavant</t>
  </si>
  <si>
    <t>SIM</t>
  </si>
  <si>
    <t>Bjorn Billhardt &lt;56498203.bezf&gt;</t>
  </si>
  <si>
    <t>Bjorn Billhardt</t>
  </si>
  <si>
    <t>SA</t>
  </si>
  <si>
    <t>RD</t>
  </si>
  <si>
    <t>Emily Straus &lt;56642360.cfzd&gt;</t>
  </si>
  <si>
    <t>Emily Straus Henderson</t>
  </si>
  <si>
    <t>Gary Winters &lt;56618827.dgbb&gt;</t>
  </si>
  <si>
    <t>William G Winters</t>
  </si>
  <si>
    <t>Gordon Pels &lt;56767455.cvdi&gt;</t>
  </si>
  <si>
    <t>Gordon Pels</t>
  </si>
  <si>
    <t>Hugh Flynn &lt;56238786.qtxz&gt;</t>
  </si>
  <si>
    <t>Hugh Flynn</t>
  </si>
  <si>
    <t>Jake Kithcart &lt;56544908.byax&gt;</t>
  </si>
  <si>
    <t>Jacob B Kithcart</t>
  </si>
  <si>
    <t>Lytton Gilliland &lt;56519838.cnzr&gt;</t>
  </si>
  <si>
    <t>Lytton M Gilliland</t>
  </si>
  <si>
    <t>Michael Bachers &lt;56671029.b9x9&gt;</t>
  </si>
  <si>
    <t>Michael Bachers</t>
  </si>
  <si>
    <t>Pam Kelly &lt;56618826.9hnc&gt;</t>
  </si>
  <si>
    <t>Pam Kelly</t>
  </si>
  <si>
    <t>Patrick Sanchez &lt;56544907.38ff&gt;</t>
  </si>
  <si>
    <t>Patricio J Sanchez</t>
  </si>
  <si>
    <t>IT</t>
  </si>
  <si>
    <t>Shon Bayer &lt;56618867.5wmj&gt;</t>
  </si>
  <si>
    <t>Shon Bayer</t>
  </si>
  <si>
    <t>Will Myers &lt;56602683.cntc&gt;</t>
  </si>
  <si>
    <t>William G Myers</t>
  </si>
  <si>
    <t>Hrs.</t>
  </si>
  <si>
    <t>Cumulative Total</t>
  </si>
  <si>
    <t>Employee Name</t>
  </si>
  <si>
    <t>Labor Category/Employee Name</t>
  </si>
  <si>
    <t>TOTAL DIRECT LABOR</t>
  </si>
  <si>
    <t>Ref.</t>
  </si>
  <si>
    <t>Instructions</t>
  </si>
  <si>
    <t xml:space="preserve">     This should only be necessary initially and when new resources are added to the project.</t>
  </si>
  <si>
    <t xml:space="preserve">     of the Timecards sheet.</t>
  </si>
  <si>
    <t>2. Select the shared report 'GD Calculator' from the Timecards tab in QuickBase. Click 'Other' and select 'Export to Excel'.  Select the data, copy, and paste in Cell A1</t>
  </si>
  <si>
    <t>This will support up to 2000 timecards.</t>
  </si>
  <si>
    <t>Hrs. from Timecards</t>
  </si>
  <si>
    <t>Hrs. from Summary</t>
  </si>
  <si>
    <t>Difference</t>
  </si>
  <si>
    <t>Department</t>
  </si>
  <si>
    <t>Dept Override</t>
  </si>
  <si>
    <t xml:space="preserve">     ***If a resource is to assume multiple roles:</t>
  </si>
  <si>
    <t>c.  Enter a department in column H [Dept Override].  This MUST be different than the department listed in Column J of the resource's original entry.</t>
  </si>
  <si>
    <t>1. Update the Resource sheet by entering the appropriate labor type number from the GD Rates sheet in Column I [as in Igneous] next to each relevant employee's name.</t>
  </si>
  <si>
    <t>d.  Enter the labor type number in Column I.  This MUST be different than the labor type number listed in Column I of the resource's original entry.</t>
  </si>
  <si>
    <t>e.  Notify the resource of the different departments for different roles.  Resources MUST ensure these different departments are reflected in their timecards.</t>
  </si>
  <si>
    <t>Max. Hrs.</t>
  </si>
  <si>
    <t>Actual Hrs.</t>
  </si>
  <si>
    <t>Hrs. Remaining</t>
  </si>
  <si>
    <t>b.  Place the cursor in the first blank cell in Column A in the QB Resources sheet and hit Ctrl+V to paste.</t>
  </si>
  <si>
    <t>a.  Locate the resource in the QB Resources sheet, highlight his/her information in Cells A:G, and hit Ctrl+C to copy.</t>
  </si>
  <si>
    <t>Elizabeth Mason &lt;57164846.b32e&gt;</t>
  </si>
  <si>
    <t>Elizabeth Mason</t>
  </si>
  <si>
    <t>Beth Gerstenfeld &lt;57166419.zfzs&gt;</t>
  </si>
  <si>
    <t>Beth Gerstenfeld</t>
  </si>
  <si>
    <t>Front Desk &lt;57160919.bwnh&gt;</t>
  </si>
  <si>
    <t>Xoemayra Hernandez</t>
  </si>
  <si>
    <t>Joshua Stroud &lt;57191605.cfqb&gt;</t>
  </si>
  <si>
    <t>Joshua Stroud</t>
  </si>
  <si>
    <t>Misty Matthews &lt;57190312.385b&gt;</t>
  </si>
  <si>
    <t>Misty Matthews</t>
  </si>
  <si>
    <t>Check: Hours by Labor Category</t>
  </si>
  <si>
    <t>Check: Total Hours</t>
  </si>
  <si>
    <t>3. Click on the filter in Cell F3 of the Summary sheet.  It should already be set to exclude blanks, so just click OK.</t>
  </si>
  <si>
    <t>Adam Gardner &lt;57254210.bk3z&gt;</t>
  </si>
  <si>
    <t>Adam Gardner</t>
  </si>
  <si>
    <t>Alex Dobrenko &lt;57323416.8v4y&gt;</t>
  </si>
  <si>
    <t>Alexander Dobrenko</t>
  </si>
  <si>
    <t>Ed Tschoepe &lt;57254531.c77z&gt;</t>
  </si>
  <si>
    <t>Ed Tschoepe</t>
  </si>
  <si>
    <t>Justin Cone &lt;57293104.x543&gt;</t>
  </si>
  <si>
    <t>Justin Cone</t>
  </si>
  <si>
    <t>Lu Cone &lt;57293106.cyv3&gt;</t>
  </si>
  <si>
    <t>Maria de Lourdes Cone</t>
  </si>
  <si>
    <t>Matt Lisle &lt;57221659.fgur&gt;</t>
  </si>
  <si>
    <t>Robert Matthew Lisle</t>
  </si>
  <si>
    <t>Nathan Kracklauer &lt;56502223.c3fv&gt;</t>
  </si>
  <si>
    <t>Nathan Kracklauer</t>
  </si>
  <si>
    <t>Paula Ring &lt;56519870.dyqk&gt;</t>
  </si>
  <si>
    <t>Paula Ring</t>
  </si>
  <si>
    <t>Scott Herrick &lt;57298489.cvvh&gt;</t>
  </si>
  <si>
    <t>Clifford Scott Herrick</t>
  </si>
  <si>
    <t>Shawnasee Retzloff &lt;57267494.bmns&gt;</t>
  </si>
  <si>
    <t>Shawnasee Retzloff</t>
  </si>
  <si>
    <t>Travis Benn &lt;57333416.cscr&gt;</t>
  </si>
  <si>
    <t>Travis Benn</t>
  </si>
  <si>
    <t>HOU</t>
  </si>
  <si>
    <t>David Taylor &lt;57495511.cddt&gt;</t>
  </si>
  <si>
    <t>David Taylor</t>
  </si>
  <si>
    <t>Jeff Miller &lt;57552089.ddzg&gt;</t>
  </si>
  <si>
    <t>Jeff Miller</t>
  </si>
  <si>
    <t>Laura Egliht &lt;56576443.fmce&gt;</t>
  </si>
  <si>
    <t>Laura Egliht</t>
  </si>
  <si>
    <t>Marjorie Matthew &lt;57551954.b5zf&gt;</t>
  </si>
  <si>
    <t>Marjorie Matthew</t>
  </si>
  <si>
    <t>Matt Tindall &lt;57438993.bves&gt;</t>
  </si>
  <si>
    <t>Matthew Tindall</t>
  </si>
  <si>
    <t>Sarah O'Brien &lt;57441000.bwd9&gt;</t>
  </si>
  <si>
    <t>Sarah O'Brien</t>
  </si>
  <si>
    <t>Tessa Baker &lt;57551958.3ybd&gt;</t>
  </si>
  <si>
    <t>Tessa Baker</t>
  </si>
  <si>
    <t>Principal Scientist</t>
  </si>
  <si>
    <t xml:space="preserve">Web Developer </t>
  </si>
  <si>
    <t xml:space="preserve">Sr. Web Developer </t>
  </si>
  <si>
    <t xml:space="preserve">Staff Computer Systems Analyst  </t>
  </si>
  <si>
    <t xml:space="preserve">Instructional Sys Designer </t>
  </si>
  <si>
    <t xml:space="preserve">Sr. Instructional Sys Designer </t>
  </si>
  <si>
    <t>Sr. Database Architect</t>
  </si>
  <si>
    <t>Graphics Design Specialist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</si>
</sst>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</numFmts>
  <fonts count="5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85852"/>
      <name val="Arial"/>
      <family val="2"/>
    </font>
    <font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4" fontId="0" fillId="0" borderId="0" xfId="0" applyNumberFormat="1"/>
    <xf numFmtId="0" fontId="0" fillId="0" borderId="0" xfId="0" applyFill="1"/>
    <xf numFmtId="14" fontId="0" fillId="0" borderId="0" xfId="0" applyNumberFormat="1"/>
    <xf numFmtId="0" fontId="0" fillId="3" borderId="0" xfId="0" applyFill="1"/>
    <xf numFmtId="44" fontId="0" fillId="4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1" fillId="4" borderId="6" xfId="0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44" fontId="0" fillId="4" borderId="7" xfId="0" applyNumberFormat="1" applyFill="1" applyBorder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/>
    <xf numFmtId="44" fontId="1" fillId="4" borderId="11" xfId="0" applyNumberFormat="1" applyFont="1" applyFill="1" applyBorder="1"/>
    <xf numFmtId="164" fontId="1" fillId="4" borderId="13" xfId="0" applyNumberFormat="1" applyFont="1" applyFill="1" applyBorder="1" applyAlignment="1">
      <alignment horizontal="center"/>
    </xf>
    <xf numFmtId="44" fontId="1" fillId="4" borderId="14" xfId="0" applyNumberFormat="1" applyFont="1" applyFill="1" applyBorder="1"/>
    <xf numFmtId="0" fontId="0" fillId="0" borderId="0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3" fillId="0" borderId="0" xfId="0" applyFont="1"/>
    <xf numFmtId="0" fontId="0" fillId="6" borderId="0" xfId="0" applyFill="1"/>
    <xf numFmtId="0" fontId="0" fillId="7" borderId="17" xfId="0" applyFill="1" applyBorder="1"/>
    <xf numFmtId="0" fontId="0" fillId="7" borderId="15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11" xfId="0" applyNumberFormat="1" applyBorder="1"/>
    <xf numFmtId="0" fontId="0" fillId="0" borderId="11" xfId="0" applyBorder="1"/>
    <xf numFmtId="0" fontId="0" fillId="7" borderId="16" xfId="0" applyFill="1" applyBorder="1"/>
    <xf numFmtId="44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 applyBorder="1"/>
    <xf numFmtId="4" fontId="0" fillId="0" borderId="0" xfId="0" applyNumberFormat="1" applyBorder="1"/>
    <xf numFmtId="14" fontId="0" fillId="0" borderId="0" xfId="0" applyNumberFormat="1" applyFill="1"/>
    <xf numFmtId="0" fontId="0" fillId="8" borderId="0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4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6"/>
  <sheetViews>
    <sheetView showGridLines="0" tabSelected="1" workbookViewId="0"/>
  </sheetViews>
  <sheetFormatPr defaultRowHeight="12"/>
  <cols>
    <col min="1" max="1" width="2.83203125" customWidth="1"/>
    <col min="4" max="4" width="9.83203125" customWidth="1"/>
    <col min="6" max="6" width="9.33203125" bestFit="1" customWidth="1"/>
    <col min="7" max="7" width="29.6640625" bestFit="1" customWidth="1"/>
    <col min="8" max="8" width="9" bestFit="1" customWidth="1"/>
    <col min="9" max="9" width="9.33203125" bestFit="1" customWidth="1"/>
    <col min="10" max="10" width="10.83203125" bestFit="1" customWidth="1"/>
    <col min="11" max="11" width="15.1640625" bestFit="1" customWidth="1"/>
  </cols>
  <sheetData>
    <row r="2" spans="2:3" ht="18.75">
      <c r="B2" s="27" t="s">
        <v>119</v>
      </c>
    </row>
    <row r="4" spans="2:3">
      <c r="B4" t="s">
        <v>131</v>
      </c>
    </row>
    <row r="5" spans="2:3">
      <c r="B5" t="s">
        <v>120</v>
      </c>
    </row>
    <row r="6" spans="2:3">
      <c r="B6" t="s">
        <v>129</v>
      </c>
    </row>
    <row r="7" spans="2:3">
      <c r="C7" t="s">
        <v>138</v>
      </c>
    </row>
    <row r="8" spans="2:3">
      <c r="C8" t="s">
        <v>137</v>
      </c>
    </row>
    <row r="9" spans="2:3">
      <c r="C9" t="s">
        <v>130</v>
      </c>
    </row>
    <row r="10" spans="2:3">
      <c r="C10" t="s">
        <v>132</v>
      </c>
    </row>
    <row r="11" spans="2:3">
      <c r="C11" t="s">
        <v>133</v>
      </c>
    </row>
    <row r="13" spans="2:3">
      <c r="B13" t="s">
        <v>122</v>
      </c>
    </row>
    <row r="14" spans="2:3">
      <c r="B14" t="s">
        <v>121</v>
      </c>
    </row>
    <row r="16" spans="2:3">
      <c r="B16" t="s">
        <v>151</v>
      </c>
    </row>
    <row r="18" spans="2:11">
      <c r="B18" t="s">
        <v>123</v>
      </c>
    </row>
    <row r="20" spans="2:11" ht="12.75" thickBot="1"/>
    <row r="21" spans="2:11" ht="12.75" thickBot="1">
      <c r="C21" s="58" t="s">
        <v>150</v>
      </c>
      <c r="D21" s="59"/>
      <c r="E21" s="60"/>
      <c r="G21" s="58" t="s">
        <v>149</v>
      </c>
      <c r="H21" s="59"/>
      <c r="I21" s="59"/>
      <c r="J21" s="59"/>
      <c r="K21" s="60"/>
    </row>
    <row r="22" spans="2:11">
      <c r="C22" s="41" t="s">
        <v>124</v>
      </c>
      <c r="D22" s="42"/>
      <c r="E22" s="43">
        <f>SUM(Timecards!E:E)+SUM(Timecards!G:G)</f>
        <v>0</v>
      </c>
      <c r="G22" s="41" t="str">
        <f>'GD rates'!C2</f>
        <v>Labor Category</v>
      </c>
      <c r="H22" s="52" t="str">
        <f>'GD rates'!D2</f>
        <v>Rate</v>
      </c>
      <c r="I22" s="52" t="s">
        <v>134</v>
      </c>
      <c r="J22" s="52" t="s">
        <v>135</v>
      </c>
      <c r="K22" s="53" t="s">
        <v>136</v>
      </c>
    </row>
    <row r="23" spans="2:11">
      <c r="C23" s="44" t="s">
        <v>125</v>
      </c>
      <c r="D23" s="7"/>
      <c r="E23" s="45">
        <f>Summary!T2003</f>
        <v>0</v>
      </c>
      <c r="G23" s="44" t="str">
        <f>'GD rates'!C3</f>
        <v>Technical Expert Level 5</v>
      </c>
      <c r="H23" s="51">
        <f>'GD rates'!D3</f>
        <v>114.8</v>
      </c>
      <c r="I23" s="7">
        <f>'GD rates'!E3</f>
        <v>20</v>
      </c>
      <c r="J23" s="7">
        <f>SUMIF(Timecards!$N:$N,$G23,Timecards!$E:$E)+SUMIF(Timecards!$N:$N,$G23,Timecards!$G:$G)</f>
        <v>0</v>
      </c>
      <c r="K23" s="45">
        <f>I23-J23</f>
        <v>20</v>
      </c>
    </row>
    <row r="24" spans="2:11" ht="12.75" thickBot="1">
      <c r="C24" s="46" t="s">
        <v>126</v>
      </c>
      <c r="D24" s="47"/>
      <c r="E24" s="48">
        <f>E22-E23</f>
        <v>0</v>
      </c>
      <c r="G24" s="44" t="str">
        <f>'GD rates'!C4</f>
        <v>Program Manager</v>
      </c>
      <c r="H24" s="51">
        <f>'GD rates'!D4</f>
        <v>108.08</v>
      </c>
      <c r="I24" s="7">
        <f>'GD rates'!E4</f>
        <v>130</v>
      </c>
      <c r="J24" s="7">
        <f>SUMIF(Timecards!$N:$N,$G24,Timecards!$E:$E)+SUMIF(Timecards!$N:$N,$G24,Timecards!$G:$G)</f>
        <v>0</v>
      </c>
      <c r="K24" s="45">
        <f t="shared" ref="K24:K29" si="0">I24-J24</f>
        <v>130</v>
      </c>
    </row>
    <row r="25" spans="2:11" hidden="1">
      <c r="G25" s="44" t="str">
        <f>'GD rates'!C5</f>
        <v>Principal Scientist</v>
      </c>
      <c r="H25" s="51">
        <f>'GD rates'!D5</f>
        <v>132.55000000000001</v>
      </c>
      <c r="I25" s="7">
        <f>'GD rates'!E5</f>
        <v>0</v>
      </c>
      <c r="J25" s="7">
        <f>SUMIF(Timecards!$N:$N,$G25,Timecards!$E:$E)+SUMIF(Timecards!$N:$N,$G25,Timecards!$G:$G)</f>
        <v>0</v>
      </c>
      <c r="K25" s="45">
        <f t="shared" si="0"/>
        <v>0</v>
      </c>
    </row>
    <row r="26" spans="2:11" hidden="1">
      <c r="G26" s="44" t="str">
        <f>'GD rates'!C6</f>
        <v>Principal Information Engineer</v>
      </c>
      <c r="H26" s="51">
        <f>'GD rates'!D6</f>
        <v>132.55000000000001</v>
      </c>
      <c r="I26" s="7">
        <f>'GD rates'!E6</f>
        <v>0</v>
      </c>
      <c r="J26" s="7">
        <f>SUMIF(Timecards!$N:$N,$G26,Timecards!$E:$E)+SUMIF(Timecards!$N:$N,$G26,Timecards!$G:$G)</f>
        <v>0</v>
      </c>
      <c r="K26" s="45">
        <f t="shared" si="0"/>
        <v>0</v>
      </c>
    </row>
    <row r="27" spans="2:11" hidden="1">
      <c r="G27" s="44" t="str">
        <f>'GD rates'!C7</f>
        <v>Computer Programmer/Analyst</v>
      </c>
      <c r="H27" s="51">
        <f>'GD rates'!D7</f>
        <v>56.6</v>
      </c>
      <c r="I27" s="7">
        <f>'GD rates'!E7</f>
        <v>0</v>
      </c>
      <c r="J27" s="7">
        <f>SUMIF(Timecards!$N:$N,$G27,Timecards!$E:$E)+SUMIF(Timecards!$N:$N,$G27,Timecards!$G:$G)</f>
        <v>0</v>
      </c>
      <c r="K27" s="45">
        <f t="shared" si="0"/>
        <v>0</v>
      </c>
    </row>
    <row r="28" spans="2:11">
      <c r="G28" s="44" t="str">
        <f>'GD rates'!C8</f>
        <v xml:space="preserve">Web Developer </v>
      </c>
      <c r="H28" s="51">
        <f>'GD rates'!D8</f>
        <v>52.2</v>
      </c>
      <c r="I28" s="7">
        <f>'GD rates'!E8</f>
        <v>20</v>
      </c>
      <c r="J28" s="7">
        <f>SUMIF(Timecards!$N:$N,$G28,Timecards!$E:$E)+SUMIF(Timecards!$N:$N,$G28,Timecards!$G:$G)</f>
        <v>0</v>
      </c>
      <c r="K28" s="45">
        <f t="shared" si="0"/>
        <v>20</v>
      </c>
    </row>
    <row r="29" spans="2:11">
      <c r="G29" s="44" t="str">
        <f>'GD rates'!C9</f>
        <v xml:space="preserve">Sr. Web Developer </v>
      </c>
      <c r="H29" s="51">
        <f>'GD rates'!D9</f>
        <v>77.77</v>
      </c>
      <c r="I29" s="7">
        <f>'GD rates'!E9</f>
        <v>30</v>
      </c>
      <c r="J29" s="57">
        <v>0</v>
      </c>
      <c r="K29" s="45">
        <f t="shared" si="0"/>
        <v>30</v>
      </c>
    </row>
    <row r="30" spans="2:11" hidden="1">
      <c r="G30" s="44" t="str">
        <f>'GD rates'!C10</f>
        <v xml:space="preserve">Staff Computer Systems Analyst  </v>
      </c>
      <c r="H30" s="51">
        <f>'GD rates'!D10</f>
        <v>73.959999999999994</v>
      </c>
      <c r="I30" s="7">
        <f>'GD rates'!E10</f>
        <v>0</v>
      </c>
      <c r="J30" s="7">
        <f>SUMIF(Timecards!$N:$N,$G30,Timecards!$E:$E)+SUMIF(Timecards!$N:$N,$G30,Timecards!$G:$G)</f>
        <v>0</v>
      </c>
      <c r="K30" s="45">
        <f t="shared" ref="K30:K34" si="1">I30-J30</f>
        <v>0</v>
      </c>
    </row>
    <row r="31" spans="2:11" hidden="1">
      <c r="G31" s="44" t="str">
        <f>'GD rates'!C11</f>
        <v xml:space="preserve">Instructional Sys Designer </v>
      </c>
      <c r="H31" s="51">
        <f>'GD rates'!D11</f>
        <v>64.739999999999995</v>
      </c>
      <c r="I31" s="7">
        <f>'GD rates'!E11</f>
        <v>0</v>
      </c>
      <c r="J31" s="7">
        <f>SUMIF(Timecards!$N:$N,$G31,Timecards!$E:$E)+SUMIF(Timecards!$N:$N,$G31,Timecards!$G:$G)</f>
        <v>0</v>
      </c>
      <c r="K31" s="45">
        <f t="shared" si="1"/>
        <v>0</v>
      </c>
    </row>
    <row r="32" spans="2:11">
      <c r="G32" s="44" t="str">
        <f>'GD rates'!C12</f>
        <v xml:space="preserve">Sr. Instructional Sys Designer </v>
      </c>
      <c r="H32" s="51">
        <f>'GD rates'!D12</f>
        <v>65.45</v>
      </c>
      <c r="I32" s="7">
        <f>'GD rates'!E12</f>
        <v>70</v>
      </c>
      <c r="J32" s="7">
        <f>SUMIF(Timecards!$N:$N,$G32,Timecards!$E:$E)+SUMIF(Timecards!$N:$N,$G32,Timecards!$G:$G)</f>
        <v>0</v>
      </c>
      <c r="K32" s="45">
        <f t="shared" si="1"/>
        <v>70</v>
      </c>
    </row>
    <row r="33" spans="7:12" hidden="1">
      <c r="G33" s="44" t="str">
        <f>'GD rates'!C13</f>
        <v>Sr. Database Architect</v>
      </c>
      <c r="H33" s="51">
        <f>'GD rates'!D13</f>
        <v>96.35</v>
      </c>
      <c r="I33" s="7">
        <f>'GD rates'!E13</f>
        <v>0</v>
      </c>
      <c r="J33" s="7">
        <f>SUMIF(Timecards!$N:$N,$G33,Timecards!$E:$E)+SUMIF(Timecards!$N:$N,$G33,Timecards!$G:$G)</f>
        <v>0</v>
      </c>
      <c r="K33" s="45">
        <f t="shared" si="1"/>
        <v>0</v>
      </c>
    </row>
    <row r="34" spans="7:12">
      <c r="G34" s="44" t="str">
        <f>'GD rates'!C14</f>
        <v>Graphics Design Specialist</v>
      </c>
      <c r="H34" s="51">
        <f>'GD rates'!D14</f>
        <v>49.49</v>
      </c>
      <c r="I34" s="7">
        <f>'GD rates'!E14</f>
        <v>10</v>
      </c>
      <c r="J34" s="57">
        <v>0</v>
      </c>
      <c r="K34" s="45">
        <f t="shared" si="1"/>
        <v>10</v>
      </c>
    </row>
    <row r="35" spans="7:12" ht="12.75" thickBot="1">
      <c r="G35" s="46" t="str">
        <f>'GD rates'!C15</f>
        <v>Total</v>
      </c>
      <c r="H35" s="47"/>
      <c r="I35" s="47">
        <f>SUM(I23:I34)</f>
        <v>280</v>
      </c>
      <c r="J35" s="47">
        <f>SUM(J23:J34)</f>
        <v>0</v>
      </c>
      <c r="K35" s="49">
        <f>SUM(K23:K34)</f>
        <v>280</v>
      </c>
    </row>
    <row r="36" spans="7:12">
      <c r="K36" s="6"/>
      <c r="L36" s="7"/>
    </row>
  </sheetData>
  <mergeCells count="2">
    <mergeCell ref="G21:K21"/>
    <mergeCell ref="C21:E21"/>
  </mergeCells>
  <conditionalFormatting sqref="E24">
    <cfRule type="cellIs" dxfId="1" priority="4" operator="notEqual">
      <formula>0</formula>
    </cfRule>
  </conditionalFormatting>
  <conditionalFormatting sqref="K36 K23:K34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X2014"/>
  <sheetViews>
    <sheetView showGridLines="0" zoomScale="120" zoomScaleNormal="120" workbookViewId="0">
      <pane xSplit="6" topLeftCell="G1" activePane="topRight" state="frozen"/>
      <selection pane="topRight" activeCell="G1" sqref="G1"/>
    </sheetView>
  </sheetViews>
  <sheetFormatPr defaultRowHeight="12"/>
  <cols>
    <col min="1" max="1" width="2.83203125" style="7" customWidth="1"/>
    <col min="2" max="2" width="35.5" style="7" hidden="1" customWidth="1"/>
    <col min="3" max="3" width="12" style="7" hidden="1" customWidth="1"/>
    <col min="4" max="4" width="10.83203125" style="7" hidden="1" customWidth="1"/>
    <col min="5" max="5" width="29.6640625" style="7" hidden="1" customWidth="1"/>
    <col min="6" max="6" width="47.6640625" style="21" bestFit="1" customWidth="1"/>
    <col min="7" max="7" width="10" style="7" bestFit="1" customWidth="1"/>
    <col min="8" max="8" width="9.1640625" style="7" customWidth="1"/>
    <col min="9" max="9" width="13.83203125" style="7" customWidth="1"/>
    <col min="10" max="10" width="9.5" style="7" customWidth="1"/>
    <col min="11" max="11" width="13.83203125" style="7" customWidth="1"/>
    <col min="12" max="12" width="9.5" style="7" customWidth="1"/>
    <col min="13" max="13" width="13.83203125" style="7" customWidth="1"/>
    <col min="14" max="14" width="9.5" style="7" customWidth="1"/>
    <col min="15" max="15" width="13.83203125" style="7" customWidth="1"/>
    <col min="16" max="16" width="9.5" style="7" customWidth="1"/>
    <col min="17" max="17" width="13.83203125" style="7" customWidth="1"/>
    <col min="18" max="18" width="9.5" style="7" customWidth="1"/>
    <col min="19" max="19" width="13.83203125" style="7" customWidth="1"/>
    <col min="20" max="20" width="9.5" style="7" bestFit="1" customWidth="1"/>
    <col min="21" max="21" width="13.83203125" style="7" customWidth="1"/>
    <col min="22" max="22" width="9.33203125" style="7"/>
    <col min="23" max="23" width="12.5" style="7" bestFit="1" customWidth="1"/>
    <col min="24" max="24" width="10.5" style="7" bestFit="1" customWidth="1"/>
    <col min="25" max="16384" width="9.33203125" style="7"/>
  </cols>
  <sheetData>
    <row r="1" spans="2:22" ht="12.75" thickBot="1">
      <c r="B1" s="6"/>
      <c r="C1" s="6"/>
      <c r="D1" s="6"/>
      <c r="E1" s="6"/>
    </row>
    <row r="2" spans="2:22">
      <c r="F2" s="22"/>
      <c r="G2" s="11"/>
      <c r="H2" s="61">
        <v>40756</v>
      </c>
      <c r="I2" s="63"/>
      <c r="J2" s="61">
        <v>40787</v>
      </c>
      <c r="K2" s="63"/>
      <c r="L2" s="61">
        <v>40817</v>
      </c>
      <c r="M2" s="63"/>
      <c r="N2" s="61">
        <v>40848</v>
      </c>
      <c r="O2" s="63"/>
      <c r="P2" s="61">
        <v>40878</v>
      </c>
      <c r="Q2" s="63"/>
      <c r="R2" s="61">
        <v>40909</v>
      </c>
      <c r="S2" s="63"/>
      <c r="T2" s="61" t="s">
        <v>114</v>
      </c>
      <c r="U2" s="62"/>
    </row>
    <row r="3" spans="2:22">
      <c r="B3" s="7" t="s">
        <v>115</v>
      </c>
      <c r="C3" s="7" t="s">
        <v>127</v>
      </c>
      <c r="D3" s="7" t="s">
        <v>16</v>
      </c>
      <c r="E3" s="7" t="s">
        <v>4</v>
      </c>
      <c r="F3" s="12" t="s">
        <v>116</v>
      </c>
      <c r="G3" s="8" t="s">
        <v>5</v>
      </c>
      <c r="H3" s="9" t="s">
        <v>113</v>
      </c>
      <c r="I3" s="19" t="s">
        <v>7</v>
      </c>
      <c r="J3" s="9" t="s">
        <v>113</v>
      </c>
      <c r="K3" s="19" t="s">
        <v>7</v>
      </c>
      <c r="L3" s="9" t="s">
        <v>113</v>
      </c>
      <c r="M3" s="19" t="s">
        <v>7</v>
      </c>
      <c r="N3" s="9" t="s">
        <v>113</v>
      </c>
      <c r="O3" s="19" t="s">
        <v>7</v>
      </c>
      <c r="P3" s="9" t="s">
        <v>113</v>
      </c>
      <c r="Q3" s="19" t="s">
        <v>7</v>
      </c>
      <c r="R3" s="9" t="s">
        <v>113</v>
      </c>
      <c r="S3" s="19" t="s">
        <v>7</v>
      </c>
      <c r="T3" s="9" t="s">
        <v>113</v>
      </c>
      <c r="U3" s="13" t="s">
        <v>7</v>
      </c>
    </row>
    <row r="4" spans="2:22" hidden="1">
      <c r="B4" s="7" t="str">
        <f>IF(Timecards!O2="","",Timecards!C2)</f>
        <v/>
      </c>
      <c r="C4" s="7" t="str">
        <f>IF(B4="","",Timecards!L2)</f>
        <v/>
      </c>
      <c r="D4" s="7" t="str">
        <f>IF(B4="","",SUMIFS(Timecards!$M:$M,Timecards!$C:$C,Summary!$B4,Timecards!$L:$L,Summary!$C4,Timecards!$O:$O,1))</f>
        <v/>
      </c>
      <c r="E4" s="7" t="str">
        <f>IF(B4="","",VLOOKUP(D4,'GD rates'!$B$3:$C$9,2,FALSE))</f>
        <v/>
      </c>
      <c r="F4" s="23" t="str">
        <f>IF(B4="","",CONCATENATE(E4," / ",LEFT(B4,FIND("&lt;",B4)-2)))</f>
        <v/>
      </c>
      <c r="G4" s="5">
        <f>IF(ISERROR(VLOOKUP(E4,'GD rates'!C:D,2,FALSE)),0,VLOOKUP(E4,'GD rates'!C:D,2,FALSE))</f>
        <v>0</v>
      </c>
      <c r="H4" s="10">
        <f>SUMIFS(Timecards!$E:$E,Timecards!$D:$D,H$2,Timecards!$C:$C,$B4,Timecards!$N:$N,$E4)+SUMIFS(Timecards!$G:$G,Timecards!$F:$F,H$2,Timecards!$C:$C,$B4,Timecards!$N:$N,$E4)</f>
        <v>0</v>
      </c>
      <c r="I4" s="5">
        <f t="shared" ref="I4:I68" si="0">H4*$G4</f>
        <v>0</v>
      </c>
      <c r="J4" s="10">
        <f>SUMIFS(Timecards!$E:$E,Timecards!$D:$D,J$2,Timecards!$C:$C,$B4,Timecards!$N:$N,$E4)+SUMIFS(Timecards!$G:$G,Timecards!$F:$F,J$2,Timecards!$C:$C,$B4,Timecards!$N:$N,$E4)</f>
        <v>0</v>
      </c>
      <c r="K4" s="5">
        <f t="shared" ref="K4:K68" si="1">J4*$G4</f>
        <v>0</v>
      </c>
      <c r="L4" s="10">
        <f>SUMIFS(Timecards!$E:$E,Timecards!$D:$D,L$2,Timecards!$C:$C,$B4,Timecards!$N:$N,$E4)+SUMIFS(Timecards!$G:$G,Timecards!$F:$F,L$2,Timecards!$C:$C,$B4,Timecards!$N:$N,$E4)</f>
        <v>0</v>
      </c>
      <c r="M4" s="5">
        <f t="shared" ref="M4:M68" si="2">L4*$G4</f>
        <v>0</v>
      </c>
      <c r="N4" s="10">
        <f>SUMIFS(Timecards!$E:$E,Timecards!$D:$D,N$2,Timecards!$C:$C,$B4,Timecards!$N:$N,$E4)+SUMIFS(Timecards!$G:$G,Timecards!$F:$F,N$2,Timecards!$C:$C,$B4,Timecards!$N:$N,$E4)</f>
        <v>0</v>
      </c>
      <c r="O4" s="5">
        <f t="shared" ref="O4:O68" si="3">N4*$G4</f>
        <v>0</v>
      </c>
      <c r="P4" s="10">
        <f>SUMIFS(Timecards!$E:$E,Timecards!$D:$D,P$2,Timecards!$C:$C,$B4,Timecards!$N:$N,$E4)+SUMIFS(Timecards!$G:$G,Timecards!$F:$F,P$2,Timecards!$C:$C,$B4,Timecards!$N:$N,$E4)</f>
        <v>0</v>
      </c>
      <c r="Q4" s="5">
        <f t="shared" ref="Q4:Q68" si="4">P4*$G4</f>
        <v>0</v>
      </c>
      <c r="R4" s="10">
        <f>SUMIFS(Timecards!$E:$E,Timecards!$D:$D,R$2,Timecards!$C:$C,$B4,Timecards!$N:$N,$E4)+SUMIFS(Timecards!$G:$G,Timecards!$F:$F,R$2,Timecards!$C:$C,$B4,Timecards!$N:$N,$E4)</f>
        <v>0</v>
      </c>
      <c r="S4" s="5">
        <f t="shared" ref="S4:S68" si="5">R4*$G4</f>
        <v>0</v>
      </c>
      <c r="T4" s="10">
        <f t="shared" ref="T4:U23" si="6">SUMIF($H$3:$S$3,T$3,$H4:$S4)</f>
        <v>0</v>
      </c>
      <c r="U4" s="14">
        <f t="shared" si="6"/>
        <v>0</v>
      </c>
    </row>
    <row r="5" spans="2:22" hidden="1">
      <c r="B5" s="7" t="str">
        <f>IF(Timecards!O3="","",Timecards!C3)</f>
        <v/>
      </c>
      <c r="C5" s="7" t="str">
        <f>IF(B5="","",Timecards!L3)</f>
        <v/>
      </c>
      <c r="D5" s="7" t="str">
        <f>IF(B5="","",SUMIFS(Timecards!$M:$M,Timecards!$C:$C,Summary!$B5,Timecards!$L:$L,Summary!$C5,Timecards!$O:$O,1))</f>
        <v/>
      </c>
      <c r="E5" s="7" t="str">
        <f>IF(B5="","",VLOOKUP(D5,'GD rates'!$B$3:$C$9,2,FALSE))</f>
        <v/>
      </c>
      <c r="F5" s="23" t="str">
        <f t="shared" ref="F5:F68" si="7">IF(B5="","",CONCATENATE(E5," / ",LEFT(B5,FIND("&lt;",B5)-2)))</f>
        <v/>
      </c>
      <c r="G5" s="5">
        <f>IF(ISERROR(VLOOKUP(E5,'GD rates'!C:D,2,FALSE)),0,VLOOKUP(E5,'GD rates'!C:D,2,FALSE))</f>
        <v>0</v>
      </c>
      <c r="H5" s="10">
        <f>SUMIFS(Timecards!$E:$E,Timecards!$D:$D,H$2,Timecards!$C:$C,$B5,Timecards!$N:$N,$E5)+SUMIFS(Timecards!$G:$G,Timecards!$F:$F,H$2,Timecards!$C:$C,$B5,Timecards!$N:$N,$E5)</f>
        <v>0</v>
      </c>
      <c r="I5" s="5">
        <f t="shared" si="0"/>
        <v>0</v>
      </c>
      <c r="J5" s="10">
        <f>SUMIFS(Timecards!$E:$E,Timecards!$D:$D,J$2,Timecards!$C:$C,$B5,Timecards!$N:$N,$E5)+SUMIFS(Timecards!$G:$G,Timecards!$F:$F,J$2,Timecards!$C:$C,$B5,Timecards!$N:$N,$E5)</f>
        <v>0</v>
      </c>
      <c r="K5" s="5">
        <f t="shared" si="1"/>
        <v>0</v>
      </c>
      <c r="L5" s="10">
        <f>SUMIFS(Timecards!$E:$E,Timecards!$D:$D,L$2,Timecards!$C:$C,$B5,Timecards!$N:$N,$E5)+SUMIFS(Timecards!$G:$G,Timecards!$F:$F,L$2,Timecards!$C:$C,$B5,Timecards!$N:$N,$E5)</f>
        <v>0</v>
      </c>
      <c r="M5" s="5">
        <f t="shared" si="2"/>
        <v>0</v>
      </c>
      <c r="N5" s="10">
        <f>SUMIFS(Timecards!$E:$E,Timecards!$D:$D,N$2,Timecards!$C:$C,$B5,Timecards!$N:$N,$E5)+SUMIFS(Timecards!$G:$G,Timecards!$F:$F,N$2,Timecards!$C:$C,$B5,Timecards!$N:$N,$E5)</f>
        <v>0</v>
      </c>
      <c r="O5" s="5">
        <f t="shared" si="3"/>
        <v>0</v>
      </c>
      <c r="P5" s="10">
        <f>SUMIFS(Timecards!$E:$E,Timecards!$D:$D,P$2,Timecards!$C:$C,$B5,Timecards!$N:$N,$E5)+SUMIFS(Timecards!$G:$G,Timecards!$F:$F,P$2,Timecards!$C:$C,$B5,Timecards!$N:$N,$E5)</f>
        <v>0</v>
      </c>
      <c r="Q5" s="5">
        <f t="shared" si="4"/>
        <v>0</v>
      </c>
      <c r="R5" s="10">
        <f>SUMIFS(Timecards!$E:$E,Timecards!$D:$D,R$2,Timecards!$C:$C,$B5,Timecards!$N:$N,$E5)+SUMIFS(Timecards!$G:$G,Timecards!$F:$F,R$2,Timecards!$C:$C,$B5,Timecards!$N:$N,$E5)</f>
        <v>0</v>
      </c>
      <c r="S5" s="5">
        <f t="shared" si="5"/>
        <v>0</v>
      </c>
      <c r="T5" s="10">
        <f t="shared" si="6"/>
        <v>0</v>
      </c>
      <c r="U5" s="14">
        <f t="shared" si="6"/>
        <v>0</v>
      </c>
    </row>
    <row r="6" spans="2:22" hidden="1">
      <c r="B6" s="7" t="str">
        <f>IF(Timecards!O4="","",Timecards!C4)</f>
        <v/>
      </c>
      <c r="C6" s="7" t="str">
        <f>IF(B6="","",Timecards!L4)</f>
        <v/>
      </c>
      <c r="D6" s="7" t="str">
        <f>IF(B6="","",SUMIFS(Timecards!$M:$M,Timecards!$C:$C,Summary!$B6,Timecards!$L:$L,Summary!$C6,Timecards!$O:$O,1))</f>
        <v/>
      </c>
      <c r="E6" s="7" t="str">
        <f>IF(B6="","",VLOOKUP(D6,'GD rates'!$B$3:$C$9,2,FALSE))</f>
        <v/>
      </c>
      <c r="F6" s="23" t="str">
        <f t="shared" si="7"/>
        <v/>
      </c>
      <c r="G6" s="5">
        <f>IF(ISERROR(VLOOKUP(E6,'GD rates'!C:D,2,FALSE)),0,VLOOKUP(E6,'GD rates'!C:D,2,FALSE))</f>
        <v>0</v>
      </c>
      <c r="H6" s="10">
        <f>SUMIFS(Timecards!$E:$E,Timecards!$D:$D,H$2,Timecards!$C:$C,$B6,Timecards!$N:$N,$E6)+SUMIFS(Timecards!$G:$G,Timecards!$F:$F,H$2,Timecards!$C:$C,$B6,Timecards!$N:$N,$E6)</f>
        <v>0</v>
      </c>
      <c r="I6" s="5">
        <f t="shared" si="0"/>
        <v>0</v>
      </c>
      <c r="J6" s="10">
        <f>SUMIFS(Timecards!$E:$E,Timecards!$D:$D,J$2,Timecards!$C:$C,$B6,Timecards!$N:$N,$E6)+SUMIFS(Timecards!$G:$G,Timecards!$F:$F,J$2,Timecards!$C:$C,$B6,Timecards!$N:$N,$E6)</f>
        <v>0</v>
      </c>
      <c r="K6" s="5">
        <f t="shared" si="1"/>
        <v>0</v>
      </c>
      <c r="L6" s="10">
        <f>SUMIFS(Timecards!$E:$E,Timecards!$D:$D,L$2,Timecards!$C:$C,$B6,Timecards!$N:$N,$E6)+SUMIFS(Timecards!$G:$G,Timecards!$F:$F,L$2,Timecards!$C:$C,$B6,Timecards!$N:$N,$E6)</f>
        <v>0</v>
      </c>
      <c r="M6" s="5">
        <f t="shared" si="2"/>
        <v>0</v>
      </c>
      <c r="N6" s="10">
        <f>SUMIFS(Timecards!$E:$E,Timecards!$D:$D,N$2,Timecards!$C:$C,$B6,Timecards!$N:$N,$E6)+SUMIFS(Timecards!$G:$G,Timecards!$F:$F,N$2,Timecards!$C:$C,$B6,Timecards!$N:$N,$E6)</f>
        <v>0</v>
      </c>
      <c r="O6" s="5">
        <f t="shared" si="3"/>
        <v>0</v>
      </c>
      <c r="P6" s="10">
        <f>SUMIFS(Timecards!$E:$E,Timecards!$D:$D,P$2,Timecards!$C:$C,$B6,Timecards!$N:$N,$E6)+SUMIFS(Timecards!$G:$G,Timecards!$F:$F,P$2,Timecards!$C:$C,$B6,Timecards!$N:$N,$E6)</f>
        <v>0</v>
      </c>
      <c r="Q6" s="5">
        <f t="shared" si="4"/>
        <v>0</v>
      </c>
      <c r="R6" s="10">
        <f>SUMIFS(Timecards!$E:$E,Timecards!$D:$D,R$2,Timecards!$C:$C,$B6,Timecards!$N:$N,$E6)+SUMIFS(Timecards!$G:$G,Timecards!$F:$F,R$2,Timecards!$C:$C,$B6,Timecards!$N:$N,$E6)</f>
        <v>0</v>
      </c>
      <c r="S6" s="5">
        <f t="shared" si="5"/>
        <v>0</v>
      </c>
      <c r="T6" s="10">
        <f t="shared" si="6"/>
        <v>0</v>
      </c>
      <c r="U6" s="14">
        <f t="shared" si="6"/>
        <v>0</v>
      </c>
    </row>
    <row r="7" spans="2:22" hidden="1">
      <c r="B7" s="7" t="str">
        <f>IF(Timecards!O5="","",Timecards!C5)</f>
        <v/>
      </c>
      <c r="C7" s="7" t="str">
        <f>IF(B7="","",Timecards!L5)</f>
        <v/>
      </c>
      <c r="D7" s="7" t="str">
        <f>IF(B7="","",SUMIFS(Timecards!$M:$M,Timecards!$C:$C,Summary!$B7,Timecards!$L:$L,Summary!$C7,Timecards!$O:$O,1))</f>
        <v/>
      </c>
      <c r="E7" s="7" t="str">
        <f>IF(B7="","",VLOOKUP(D7,'GD rates'!$B$3:$C$9,2,FALSE))</f>
        <v/>
      </c>
      <c r="F7" s="23" t="str">
        <f t="shared" si="7"/>
        <v/>
      </c>
      <c r="G7" s="5">
        <f>IF(ISERROR(VLOOKUP(E7,'GD rates'!C:D,2,FALSE)),0,VLOOKUP(E7,'GD rates'!C:D,2,FALSE))</f>
        <v>0</v>
      </c>
      <c r="H7" s="10">
        <f>SUMIFS(Timecards!$E:$E,Timecards!$D:$D,H$2,Timecards!$C:$C,$B7,Timecards!$N:$N,$E7)+SUMIFS(Timecards!$G:$G,Timecards!$F:$F,H$2,Timecards!$C:$C,$B7,Timecards!$N:$N,$E7)</f>
        <v>0</v>
      </c>
      <c r="I7" s="5">
        <f t="shared" si="0"/>
        <v>0</v>
      </c>
      <c r="J7" s="10">
        <f>SUMIFS(Timecards!$E:$E,Timecards!$D:$D,J$2,Timecards!$C:$C,$B7,Timecards!$N:$N,$E7)+SUMIFS(Timecards!$G:$G,Timecards!$F:$F,J$2,Timecards!$C:$C,$B7,Timecards!$N:$N,$E7)</f>
        <v>0</v>
      </c>
      <c r="K7" s="5">
        <f t="shared" si="1"/>
        <v>0</v>
      </c>
      <c r="L7" s="10">
        <f>SUMIFS(Timecards!$E:$E,Timecards!$D:$D,L$2,Timecards!$C:$C,$B7,Timecards!$N:$N,$E7)+SUMIFS(Timecards!$G:$G,Timecards!$F:$F,L$2,Timecards!$C:$C,$B7,Timecards!$N:$N,$E7)</f>
        <v>0</v>
      </c>
      <c r="M7" s="5">
        <f t="shared" si="2"/>
        <v>0</v>
      </c>
      <c r="N7" s="10">
        <f>SUMIFS(Timecards!$E:$E,Timecards!$D:$D,N$2,Timecards!$C:$C,$B7,Timecards!$N:$N,$E7)+SUMIFS(Timecards!$G:$G,Timecards!$F:$F,N$2,Timecards!$C:$C,$B7,Timecards!$N:$N,$E7)</f>
        <v>0</v>
      </c>
      <c r="O7" s="5">
        <f t="shared" si="3"/>
        <v>0</v>
      </c>
      <c r="P7" s="10">
        <f>SUMIFS(Timecards!$E:$E,Timecards!$D:$D,P$2,Timecards!$C:$C,$B7,Timecards!$N:$N,$E7)+SUMIFS(Timecards!$G:$G,Timecards!$F:$F,P$2,Timecards!$C:$C,$B7,Timecards!$N:$N,$E7)</f>
        <v>0</v>
      </c>
      <c r="Q7" s="5">
        <f t="shared" si="4"/>
        <v>0</v>
      </c>
      <c r="R7" s="10">
        <f>SUMIFS(Timecards!$E:$E,Timecards!$D:$D,R$2,Timecards!$C:$C,$B7,Timecards!$N:$N,$E7)+SUMIFS(Timecards!$G:$G,Timecards!$F:$F,R$2,Timecards!$C:$C,$B7,Timecards!$N:$N,$E7)</f>
        <v>0</v>
      </c>
      <c r="S7" s="5">
        <f t="shared" si="5"/>
        <v>0</v>
      </c>
      <c r="T7" s="10">
        <f t="shared" si="6"/>
        <v>0</v>
      </c>
      <c r="U7" s="14">
        <f t="shared" si="6"/>
        <v>0</v>
      </c>
    </row>
    <row r="8" spans="2:22" hidden="1">
      <c r="B8" s="7" t="str">
        <f>IF(Timecards!O6="","",Timecards!C6)</f>
        <v/>
      </c>
      <c r="C8" s="7" t="str">
        <f>IF(B8="","",Timecards!L6)</f>
        <v/>
      </c>
      <c r="D8" s="7" t="str">
        <f>IF(B8="","",SUMIFS(Timecards!$M:$M,Timecards!$C:$C,Summary!$B8,Timecards!$L:$L,Summary!$C8,Timecards!$O:$O,1))</f>
        <v/>
      </c>
      <c r="E8" s="7" t="str">
        <f>IF(B8="","",VLOOKUP(D8,'GD rates'!$B$3:$C$9,2,FALSE))</f>
        <v/>
      </c>
      <c r="F8" s="23" t="str">
        <f t="shared" si="7"/>
        <v/>
      </c>
      <c r="G8" s="5">
        <f>IF(ISERROR(VLOOKUP(E8,'GD rates'!C:D,2,FALSE)),0,VLOOKUP(E8,'GD rates'!C:D,2,FALSE))</f>
        <v>0</v>
      </c>
      <c r="H8" s="10">
        <f>SUMIFS(Timecards!$E:$E,Timecards!$D:$D,H$2,Timecards!$C:$C,$B8,Timecards!$N:$N,$E8)+SUMIFS(Timecards!$G:$G,Timecards!$F:$F,H$2,Timecards!$C:$C,$B8,Timecards!$N:$N,$E8)</f>
        <v>0</v>
      </c>
      <c r="I8" s="5">
        <f t="shared" si="0"/>
        <v>0</v>
      </c>
      <c r="J8" s="10">
        <f>SUMIFS(Timecards!$E:$E,Timecards!$D:$D,J$2,Timecards!$C:$C,$B8,Timecards!$N:$N,$E8)+SUMIFS(Timecards!$G:$G,Timecards!$F:$F,J$2,Timecards!$C:$C,$B8,Timecards!$N:$N,$E8)</f>
        <v>0</v>
      </c>
      <c r="K8" s="5">
        <f t="shared" si="1"/>
        <v>0</v>
      </c>
      <c r="L8" s="10">
        <f>SUMIFS(Timecards!$E:$E,Timecards!$D:$D,L$2,Timecards!$C:$C,$B8,Timecards!$N:$N,$E8)+SUMIFS(Timecards!$G:$G,Timecards!$F:$F,L$2,Timecards!$C:$C,$B8,Timecards!$N:$N,$E8)</f>
        <v>0</v>
      </c>
      <c r="M8" s="5">
        <f t="shared" si="2"/>
        <v>0</v>
      </c>
      <c r="N8" s="10">
        <f>SUMIFS(Timecards!$E:$E,Timecards!$D:$D,N$2,Timecards!$C:$C,$B8,Timecards!$N:$N,$E8)+SUMIFS(Timecards!$G:$G,Timecards!$F:$F,N$2,Timecards!$C:$C,$B8,Timecards!$N:$N,$E8)</f>
        <v>0</v>
      </c>
      <c r="O8" s="5">
        <f t="shared" si="3"/>
        <v>0</v>
      </c>
      <c r="P8" s="10">
        <f>SUMIFS(Timecards!$E:$E,Timecards!$D:$D,P$2,Timecards!$C:$C,$B8,Timecards!$N:$N,$E8)+SUMIFS(Timecards!$G:$G,Timecards!$F:$F,P$2,Timecards!$C:$C,$B8,Timecards!$N:$N,$E8)</f>
        <v>0</v>
      </c>
      <c r="Q8" s="5">
        <f t="shared" si="4"/>
        <v>0</v>
      </c>
      <c r="R8" s="10">
        <f>SUMIFS(Timecards!$E:$E,Timecards!$D:$D,R$2,Timecards!$C:$C,$B8,Timecards!$N:$N,$E8)+SUMIFS(Timecards!$G:$G,Timecards!$F:$F,R$2,Timecards!$C:$C,$B8,Timecards!$N:$N,$E8)</f>
        <v>0</v>
      </c>
      <c r="S8" s="5">
        <f t="shared" si="5"/>
        <v>0</v>
      </c>
      <c r="T8" s="10">
        <f t="shared" si="6"/>
        <v>0</v>
      </c>
      <c r="U8" s="14">
        <f t="shared" si="6"/>
        <v>0</v>
      </c>
    </row>
    <row r="9" spans="2:22" hidden="1">
      <c r="B9" s="7" t="str">
        <f>IF(Timecards!O7="","",Timecards!C7)</f>
        <v/>
      </c>
      <c r="C9" s="7" t="str">
        <f>IF(B9="","",Timecards!L7)</f>
        <v/>
      </c>
      <c r="D9" s="7" t="str">
        <f>IF(B9="","",SUMIFS(Timecards!$M:$M,Timecards!$C:$C,Summary!$B9,Timecards!$L:$L,Summary!$C9,Timecards!$O:$O,1))</f>
        <v/>
      </c>
      <c r="E9" s="7" t="str">
        <f>IF(B9="","",VLOOKUP(D9,'GD rates'!$B$3:$C$9,2,FALSE))</f>
        <v/>
      </c>
      <c r="F9" s="23" t="str">
        <f t="shared" si="7"/>
        <v/>
      </c>
      <c r="G9" s="5">
        <f>IF(ISERROR(VLOOKUP(E9,'GD rates'!C:D,2,FALSE)),0,VLOOKUP(E9,'GD rates'!C:D,2,FALSE))</f>
        <v>0</v>
      </c>
      <c r="H9" s="10">
        <f>SUMIFS(Timecards!$E:$E,Timecards!$D:$D,H$2,Timecards!$C:$C,$B9,Timecards!$N:$N,$E9)+SUMIFS(Timecards!$G:$G,Timecards!$F:$F,H$2,Timecards!$C:$C,$B9,Timecards!$N:$N,$E9)</f>
        <v>0</v>
      </c>
      <c r="I9" s="5">
        <f t="shared" si="0"/>
        <v>0</v>
      </c>
      <c r="J9" s="10">
        <f>SUMIFS(Timecards!$E:$E,Timecards!$D:$D,J$2,Timecards!$C:$C,$B9,Timecards!$N:$N,$E9)+SUMIFS(Timecards!$G:$G,Timecards!$F:$F,J$2,Timecards!$C:$C,$B9,Timecards!$N:$N,$E9)</f>
        <v>0</v>
      </c>
      <c r="K9" s="5">
        <f t="shared" si="1"/>
        <v>0</v>
      </c>
      <c r="L9" s="10">
        <f>SUMIFS(Timecards!$E:$E,Timecards!$D:$D,L$2,Timecards!$C:$C,$B9,Timecards!$N:$N,$E9)+SUMIFS(Timecards!$G:$G,Timecards!$F:$F,L$2,Timecards!$C:$C,$B9,Timecards!$N:$N,$E9)</f>
        <v>0</v>
      </c>
      <c r="M9" s="5">
        <f t="shared" si="2"/>
        <v>0</v>
      </c>
      <c r="N9" s="10">
        <f>SUMIFS(Timecards!$E:$E,Timecards!$D:$D,N$2,Timecards!$C:$C,$B9,Timecards!$N:$N,$E9)+SUMIFS(Timecards!$G:$G,Timecards!$F:$F,N$2,Timecards!$C:$C,$B9,Timecards!$N:$N,$E9)</f>
        <v>0</v>
      </c>
      <c r="O9" s="5">
        <f t="shared" si="3"/>
        <v>0</v>
      </c>
      <c r="P9" s="10">
        <f>SUMIFS(Timecards!$E:$E,Timecards!$D:$D,P$2,Timecards!$C:$C,$B9,Timecards!$N:$N,$E9)+SUMIFS(Timecards!$G:$G,Timecards!$F:$F,P$2,Timecards!$C:$C,$B9,Timecards!$N:$N,$E9)</f>
        <v>0</v>
      </c>
      <c r="Q9" s="5">
        <f t="shared" si="4"/>
        <v>0</v>
      </c>
      <c r="R9" s="10">
        <f>SUMIFS(Timecards!$E:$E,Timecards!$D:$D,R$2,Timecards!$C:$C,$B9,Timecards!$N:$N,$E9)+SUMIFS(Timecards!$G:$G,Timecards!$F:$F,R$2,Timecards!$C:$C,$B9,Timecards!$N:$N,$E9)</f>
        <v>0</v>
      </c>
      <c r="S9" s="5">
        <f t="shared" si="5"/>
        <v>0</v>
      </c>
      <c r="T9" s="10">
        <f t="shared" si="6"/>
        <v>0</v>
      </c>
      <c r="U9" s="14">
        <f t="shared" si="6"/>
        <v>0</v>
      </c>
      <c r="V9" s="6"/>
    </row>
    <row r="10" spans="2:22" hidden="1">
      <c r="B10" s="7" t="str">
        <f>IF(Timecards!O8="","",Timecards!C8)</f>
        <v/>
      </c>
      <c r="C10" s="7" t="str">
        <f>IF(B10="","",Timecards!L8)</f>
        <v/>
      </c>
      <c r="D10" s="7" t="str">
        <f>IF(B10="","",SUMIFS(Timecards!$M:$M,Timecards!$C:$C,Summary!$B10,Timecards!$L:$L,Summary!$C10,Timecards!$O:$O,1))</f>
        <v/>
      </c>
      <c r="E10" s="7" t="str">
        <f>IF(B10="","",VLOOKUP(D10,'GD rates'!$B$3:$C$9,2,FALSE))</f>
        <v/>
      </c>
      <c r="F10" s="23" t="str">
        <f t="shared" si="7"/>
        <v/>
      </c>
      <c r="G10" s="5">
        <f>IF(ISERROR(VLOOKUP(E10,'GD rates'!C:D,2,FALSE)),0,VLOOKUP(E10,'GD rates'!C:D,2,FALSE))</f>
        <v>0</v>
      </c>
      <c r="H10" s="10">
        <f>SUMIFS(Timecards!$E:$E,Timecards!$D:$D,H$2,Timecards!$C:$C,$B10,Timecards!$N:$N,$E10)+SUMIFS(Timecards!$G:$G,Timecards!$F:$F,H$2,Timecards!$C:$C,$B10,Timecards!$N:$N,$E10)</f>
        <v>0</v>
      </c>
      <c r="I10" s="5">
        <f t="shared" si="0"/>
        <v>0</v>
      </c>
      <c r="J10" s="10">
        <f>SUMIFS(Timecards!$E:$E,Timecards!$D:$D,J$2,Timecards!$C:$C,$B10,Timecards!$N:$N,$E10)+SUMIFS(Timecards!$G:$G,Timecards!$F:$F,J$2,Timecards!$C:$C,$B10,Timecards!$N:$N,$E10)</f>
        <v>0</v>
      </c>
      <c r="K10" s="5">
        <f t="shared" si="1"/>
        <v>0</v>
      </c>
      <c r="L10" s="10">
        <f>SUMIFS(Timecards!$E:$E,Timecards!$D:$D,L$2,Timecards!$C:$C,$B10,Timecards!$N:$N,$E10)+SUMIFS(Timecards!$G:$G,Timecards!$F:$F,L$2,Timecards!$C:$C,$B10,Timecards!$N:$N,$E10)</f>
        <v>0</v>
      </c>
      <c r="M10" s="5">
        <f t="shared" si="2"/>
        <v>0</v>
      </c>
      <c r="N10" s="10">
        <f>SUMIFS(Timecards!$E:$E,Timecards!$D:$D,N$2,Timecards!$C:$C,$B10,Timecards!$N:$N,$E10)+SUMIFS(Timecards!$G:$G,Timecards!$F:$F,N$2,Timecards!$C:$C,$B10,Timecards!$N:$N,$E10)</f>
        <v>0</v>
      </c>
      <c r="O10" s="5">
        <f t="shared" si="3"/>
        <v>0</v>
      </c>
      <c r="P10" s="10">
        <f>SUMIFS(Timecards!$E:$E,Timecards!$D:$D,P$2,Timecards!$C:$C,$B10,Timecards!$N:$N,$E10)+SUMIFS(Timecards!$G:$G,Timecards!$F:$F,P$2,Timecards!$C:$C,$B10,Timecards!$N:$N,$E10)</f>
        <v>0</v>
      </c>
      <c r="Q10" s="5">
        <f t="shared" si="4"/>
        <v>0</v>
      </c>
      <c r="R10" s="10">
        <f>SUMIFS(Timecards!$E:$E,Timecards!$D:$D,R$2,Timecards!$C:$C,$B10,Timecards!$N:$N,$E10)+SUMIFS(Timecards!$G:$G,Timecards!$F:$F,R$2,Timecards!$C:$C,$B10,Timecards!$N:$N,$E10)</f>
        <v>0</v>
      </c>
      <c r="S10" s="5">
        <f t="shared" si="5"/>
        <v>0</v>
      </c>
      <c r="T10" s="10">
        <f t="shared" si="6"/>
        <v>0</v>
      </c>
      <c r="U10" s="14">
        <f t="shared" si="6"/>
        <v>0</v>
      </c>
    </row>
    <row r="11" spans="2:22" hidden="1">
      <c r="B11" s="7" t="str">
        <f>IF(Timecards!O9="","",Timecards!C9)</f>
        <v/>
      </c>
      <c r="C11" s="7" t="str">
        <f>IF(B11="","",Timecards!L9)</f>
        <v/>
      </c>
      <c r="D11" s="7" t="str">
        <f>IF(B11="","",SUMIFS(Timecards!$M:$M,Timecards!$C:$C,Summary!$B11,Timecards!$L:$L,Summary!$C11,Timecards!$O:$O,1))</f>
        <v/>
      </c>
      <c r="E11" s="7" t="str">
        <f>IF(B11="","",VLOOKUP(D11,'GD rates'!$B$3:$C$9,2,FALSE))</f>
        <v/>
      </c>
      <c r="F11" s="23" t="str">
        <f t="shared" si="7"/>
        <v/>
      </c>
      <c r="G11" s="5">
        <f>IF(ISERROR(VLOOKUP(E11,'GD rates'!C:D,2,FALSE)),0,VLOOKUP(E11,'GD rates'!C:D,2,FALSE))</f>
        <v>0</v>
      </c>
      <c r="H11" s="10">
        <f>SUMIFS(Timecards!$E:$E,Timecards!$D:$D,H$2,Timecards!$C:$C,$B11,Timecards!$N:$N,$E11)+SUMIFS(Timecards!$G:$G,Timecards!$F:$F,H$2,Timecards!$C:$C,$B11,Timecards!$N:$N,$E11)</f>
        <v>0</v>
      </c>
      <c r="I11" s="5">
        <f t="shared" si="0"/>
        <v>0</v>
      </c>
      <c r="J11" s="10">
        <f>SUMIFS(Timecards!$E:$E,Timecards!$D:$D,J$2,Timecards!$C:$C,$B11,Timecards!$N:$N,$E11)+SUMIFS(Timecards!$G:$G,Timecards!$F:$F,J$2,Timecards!$C:$C,$B11,Timecards!$N:$N,$E11)</f>
        <v>0</v>
      </c>
      <c r="K11" s="5">
        <f t="shared" si="1"/>
        <v>0</v>
      </c>
      <c r="L11" s="10">
        <f>SUMIFS(Timecards!$E:$E,Timecards!$D:$D,L$2,Timecards!$C:$C,$B11,Timecards!$N:$N,$E11)+SUMIFS(Timecards!$G:$G,Timecards!$F:$F,L$2,Timecards!$C:$C,$B11,Timecards!$N:$N,$E11)</f>
        <v>0</v>
      </c>
      <c r="M11" s="5">
        <f t="shared" si="2"/>
        <v>0</v>
      </c>
      <c r="N11" s="10">
        <f>SUMIFS(Timecards!$E:$E,Timecards!$D:$D,N$2,Timecards!$C:$C,$B11,Timecards!$N:$N,$E11)+SUMIFS(Timecards!$G:$G,Timecards!$F:$F,N$2,Timecards!$C:$C,$B11,Timecards!$N:$N,$E11)</f>
        <v>0</v>
      </c>
      <c r="O11" s="5">
        <f t="shared" si="3"/>
        <v>0</v>
      </c>
      <c r="P11" s="10">
        <f>SUMIFS(Timecards!$E:$E,Timecards!$D:$D,P$2,Timecards!$C:$C,$B11,Timecards!$N:$N,$E11)+SUMIFS(Timecards!$G:$G,Timecards!$F:$F,P$2,Timecards!$C:$C,$B11,Timecards!$N:$N,$E11)</f>
        <v>0</v>
      </c>
      <c r="Q11" s="5">
        <f t="shared" si="4"/>
        <v>0</v>
      </c>
      <c r="R11" s="10">
        <f>SUMIFS(Timecards!$E:$E,Timecards!$D:$D,R$2,Timecards!$C:$C,$B11,Timecards!$N:$N,$E11)+SUMIFS(Timecards!$G:$G,Timecards!$F:$F,R$2,Timecards!$C:$C,$B11,Timecards!$N:$N,$E11)</f>
        <v>0</v>
      </c>
      <c r="S11" s="5">
        <f t="shared" si="5"/>
        <v>0</v>
      </c>
      <c r="T11" s="10">
        <f t="shared" si="6"/>
        <v>0</v>
      </c>
      <c r="U11" s="14">
        <f t="shared" si="6"/>
        <v>0</v>
      </c>
    </row>
    <row r="12" spans="2:22" hidden="1">
      <c r="B12" s="7" t="str">
        <f>IF(Timecards!O10="","",Timecards!C10)</f>
        <v/>
      </c>
      <c r="C12" s="7" t="str">
        <f>IF(B12="","",Timecards!L10)</f>
        <v/>
      </c>
      <c r="D12" s="7" t="str">
        <f>IF(B12="","",SUMIFS(Timecards!$M:$M,Timecards!$C:$C,Summary!$B12,Timecards!$L:$L,Summary!$C12,Timecards!$O:$O,1))</f>
        <v/>
      </c>
      <c r="E12" s="7" t="str">
        <f>IF(B12="","",VLOOKUP(D12,'GD rates'!$B$3:$C$9,2,FALSE))</f>
        <v/>
      </c>
      <c r="F12" s="23" t="str">
        <f t="shared" si="7"/>
        <v/>
      </c>
      <c r="G12" s="5">
        <f>IF(ISERROR(VLOOKUP(E12,'GD rates'!C:D,2,FALSE)),0,VLOOKUP(E12,'GD rates'!C:D,2,FALSE))</f>
        <v>0</v>
      </c>
      <c r="H12" s="10">
        <f>SUMIFS(Timecards!$E:$E,Timecards!$D:$D,H$2,Timecards!$C:$C,$B12,Timecards!$N:$N,$E12)+SUMIFS(Timecards!$G:$G,Timecards!$F:$F,H$2,Timecards!$C:$C,$B12,Timecards!$N:$N,$E12)</f>
        <v>0</v>
      </c>
      <c r="I12" s="5">
        <f t="shared" si="0"/>
        <v>0</v>
      </c>
      <c r="J12" s="10">
        <f>SUMIFS(Timecards!$E:$E,Timecards!$D:$D,J$2,Timecards!$C:$C,$B12,Timecards!$N:$N,$E12)+SUMIFS(Timecards!$G:$G,Timecards!$F:$F,J$2,Timecards!$C:$C,$B12,Timecards!$N:$N,$E12)</f>
        <v>0</v>
      </c>
      <c r="K12" s="5">
        <f t="shared" si="1"/>
        <v>0</v>
      </c>
      <c r="L12" s="10">
        <f>SUMIFS(Timecards!$E:$E,Timecards!$D:$D,L$2,Timecards!$C:$C,$B12,Timecards!$N:$N,$E12)+SUMIFS(Timecards!$G:$G,Timecards!$F:$F,L$2,Timecards!$C:$C,$B12,Timecards!$N:$N,$E12)</f>
        <v>0</v>
      </c>
      <c r="M12" s="5">
        <f t="shared" si="2"/>
        <v>0</v>
      </c>
      <c r="N12" s="10">
        <f>SUMIFS(Timecards!$E:$E,Timecards!$D:$D,N$2,Timecards!$C:$C,$B12,Timecards!$N:$N,$E12)+SUMIFS(Timecards!$G:$G,Timecards!$F:$F,N$2,Timecards!$C:$C,$B12,Timecards!$N:$N,$E12)</f>
        <v>0</v>
      </c>
      <c r="O12" s="5">
        <f t="shared" si="3"/>
        <v>0</v>
      </c>
      <c r="P12" s="10">
        <f>SUMIFS(Timecards!$E:$E,Timecards!$D:$D,P$2,Timecards!$C:$C,$B12,Timecards!$N:$N,$E12)+SUMIFS(Timecards!$G:$G,Timecards!$F:$F,P$2,Timecards!$C:$C,$B12,Timecards!$N:$N,$E12)</f>
        <v>0</v>
      </c>
      <c r="Q12" s="5">
        <f t="shared" si="4"/>
        <v>0</v>
      </c>
      <c r="R12" s="10">
        <f>SUMIFS(Timecards!$E:$E,Timecards!$D:$D,R$2,Timecards!$C:$C,$B12,Timecards!$N:$N,$E12)+SUMIFS(Timecards!$G:$G,Timecards!$F:$F,R$2,Timecards!$C:$C,$B12,Timecards!$N:$N,$E12)</f>
        <v>0</v>
      </c>
      <c r="S12" s="5">
        <f t="shared" si="5"/>
        <v>0</v>
      </c>
      <c r="T12" s="10">
        <f t="shared" si="6"/>
        <v>0</v>
      </c>
      <c r="U12" s="14">
        <f t="shared" si="6"/>
        <v>0</v>
      </c>
    </row>
    <row r="13" spans="2:22" hidden="1">
      <c r="B13" s="7" t="str">
        <f>IF(Timecards!O11="","",Timecards!C11)</f>
        <v/>
      </c>
      <c r="C13" s="7" t="str">
        <f>IF(B13="","",Timecards!L11)</f>
        <v/>
      </c>
      <c r="D13" s="7" t="str">
        <f>IF(B13="","",SUMIFS(Timecards!$M:$M,Timecards!$C:$C,Summary!$B13,Timecards!$L:$L,Summary!$C13,Timecards!$O:$O,1))</f>
        <v/>
      </c>
      <c r="E13" s="7" t="str">
        <f>IF(B13="","",VLOOKUP(D13,'GD rates'!$B$3:$C$9,2,FALSE))</f>
        <v/>
      </c>
      <c r="F13" s="23" t="str">
        <f t="shared" si="7"/>
        <v/>
      </c>
      <c r="G13" s="5">
        <f>IF(ISERROR(VLOOKUP(E13,'GD rates'!C:D,2,FALSE)),0,VLOOKUP(E13,'GD rates'!C:D,2,FALSE))</f>
        <v>0</v>
      </c>
      <c r="H13" s="10">
        <f>SUMIFS(Timecards!$E:$E,Timecards!$D:$D,H$2,Timecards!$C:$C,$B13,Timecards!$N:$N,$E13)+SUMIFS(Timecards!$G:$G,Timecards!$F:$F,H$2,Timecards!$C:$C,$B13,Timecards!$N:$N,$E13)</f>
        <v>0</v>
      </c>
      <c r="I13" s="5">
        <f t="shared" si="0"/>
        <v>0</v>
      </c>
      <c r="J13" s="10">
        <f>SUMIFS(Timecards!$E:$E,Timecards!$D:$D,J$2,Timecards!$C:$C,$B13,Timecards!$N:$N,$E13)+SUMIFS(Timecards!$G:$G,Timecards!$F:$F,J$2,Timecards!$C:$C,$B13,Timecards!$N:$N,$E13)</f>
        <v>0</v>
      </c>
      <c r="K13" s="5">
        <f t="shared" si="1"/>
        <v>0</v>
      </c>
      <c r="L13" s="10">
        <f>SUMIFS(Timecards!$E:$E,Timecards!$D:$D,L$2,Timecards!$C:$C,$B13,Timecards!$N:$N,$E13)+SUMIFS(Timecards!$G:$G,Timecards!$F:$F,L$2,Timecards!$C:$C,$B13,Timecards!$N:$N,$E13)</f>
        <v>0</v>
      </c>
      <c r="M13" s="5">
        <f t="shared" si="2"/>
        <v>0</v>
      </c>
      <c r="N13" s="10">
        <f>SUMIFS(Timecards!$E:$E,Timecards!$D:$D,N$2,Timecards!$C:$C,$B13,Timecards!$N:$N,$E13)+SUMIFS(Timecards!$G:$G,Timecards!$F:$F,N$2,Timecards!$C:$C,$B13,Timecards!$N:$N,$E13)</f>
        <v>0</v>
      </c>
      <c r="O13" s="5">
        <f t="shared" si="3"/>
        <v>0</v>
      </c>
      <c r="P13" s="10">
        <f>SUMIFS(Timecards!$E:$E,Timecards!$D:$D,P$2,Timecards!$C:$C,$B13,Timecards!$N:$N,$E13)+SUMIFS(Timecards!$G:$G,Timecards!$F:$F,P$2,Timecards!$C:$C,$B13,Timecards!$N:$N,$E13)</f>
        <v>0</v>
      </c>
      <c r="Q13" s="5">
        <f t="shared" si="4"/>
        <v>0</v>
      </c>
      <c r="R13" s="10">
        <f>SUMIFS(Timecards!$E:$E,Timecards!$D:$D,R$2,Timecards!$C:$C,$B13,Timecards!$N:$N,$E13)+SUMIFS(Timecards!$G:$G,Timecards!$F:$F,R$2,Timecards!$C:$C,$B13,Timecards!$N:$N,$E13)</f>
        <v>0</v>
      </c>
      <c r="S13" s="5">
        <f t="shared" si="5"/>
        <v>0</v>
      </c>
      <c r="T13" s="10">
        <f t="shared" si="6"/>
        <v>0</v>
      </c>
      <c r="U13" s="14">
        <f t="shared" si="6"/>
        <v>0</v>
      </c>
    </row>
    <row r="14" spans="2:22" hidden="1">
      <c r="B14" s="7" t="str">
        <f>IF(Timecards!O12="","",Timecards!C12)</f>
        <v/>
      </c>
      <c r="C14" s="7" t="str">
        <f>IF(B14="","",Timecards!L12)</f>
        <v/>
      </c>
      <c r="D14" s="7" t="str">
        <f>IF(B14="","",SUMIFS(Timecards!$M:$M,Timecards!$C:$C,Summary!$B14,Timecards!$L:$L,Summary!$C14,Timecards!$O:$O,1))</f>
        <v/>
      </c>
      <c r="E14" s="7" t="str">
        <f>IF(B14="","",VLOOKUP(D14,'GD rates'!$B$3:$C$9,2,FALSE))</f>
        <v/>
      </c>
      <c r="F14" s="23" t="str">
        <f t="shared" si="7"/>
        <v/>
      </c>
      <c r="G14" s="5">
        <f>IF(ISERROR(VLOOKUP(E14,'GD rates'!C:D,2,FALSE)),0,VLOOKUP(E14,'GD rates'!C:D,2,FALSE))</f>
        <v>0</v>
      </c>
      <c r="H14" s="10">
        <f>SUMIFS(Timecards!$E:$E,Timecards!$D:$D,H$2,Timecards!$C:$C,$B14,Timecards!$N:$N,$E14)+SUMIFS(Timecards!$G:$G,Timecards!$F:$F,H$2,Timecards!$C:$C,$B14,Timecards!$N:$N,$E14)</f>
        <v>0</v>
      </c>
      <c r="I14" s="5">
        <f t="shared" si="0"/>
        <v>0</v>
      </c>
      <c r="J14" s="10">
        <f>SUMIFS(Timecards!$E:$E,Timecards!$D:$D,J$2,Timecards!$C:$C,$B14,Timecards!$N:$N,$E14)+SUMIFS(Timecards!$G:$G,Timecards!$F:$F,J$2,Timecards!$C:$C,$B14,Timecards!$N:$N,$E14)</f>
        <v>0</v>
      </c>
      <c r="K14" s="5">
        <f t="shared" si="1"/>
        <v>0</v>
      </c>
      <c r="L14" s="10">
        <f>SUMIFS(Timecards!$E:$E,Timecards!$D:$D,L$2,Timecards!$C:$C,$B14,Timecards!$N:$N,$E14)+SUMIFS(Timecards!$G:$G,Timecards!$F:$F,L$2,Timecards!$C:$C,$B14,Timecards!$N:$N,$E14)</f>
        <v>0</v>
      </c>
      <c r="M14" s="5">
        <f t="shared" si="2"/>
        <v>0</v>
      </c>
      <c r="N14" s="10">
        <f>SUMIFS(Timecards!$E:$E,Timecards!$D:$D,N$2,Timecards!$C:$C,$B14,Timecards!$N:$N,$E14)+SUMIFS(Timecards!$G:$G,Timecards!$F:$F,N$2,Timecards!$C:$C,$B14,Timecards!$N:$N,$E14)</f>
        <v>0</v>
      </c>
      <c r="O14" s="5">
        <f t="shared" si="3"/>
        <v>0</v>
      </c>
      <c r="P14" s="10">
        <f>SUMIFS(Timecards!$E:$E,Timecards!$D:$D,P$2,Timecards!$C:$C,$B14,Timecards!$N:$N,$E14)+SUMIFS(Timecards!$G:$G,Timecards!$F:$F,P$2,Timecards!$C:$C,$B14,Timecards!$N:$N,$E14)</f>
        <v>0</v>
      </c>
      <c r="Q14" s="5">
        <f t="shared" si="4"/>
        <v>0</v>
      </c>
      <c r="R14" s="10">
        <f>SUMIFS(Timecards!$E:$E,Timecards!$D:$D,R$2,Timecards!$C:$C,$B14,Timecards!$N:$N,$E14)+SUMIFS(Timecards!$G:$G,Timecards!$F:$F,R$2,Timecards!$C:$C,$B14,Timecards!$N:$N,$E14)</f>
        <v>0</v>
      </c>
      <c r="S14" s="5">
        <f t="shared" si="5"/>
        <v>0</v>
      </c>
      <c r="T14" s="10">
        <f t="shared" si="6"/>
        <v>0</v>
      </c>
      <c r="U14" s="14">
        <f t="shared" si="6"/>
        <v>0</v>
      </c>
    </row>
    <row r="15" spans="2:22" hidden="1">
      <c r="B15" s="7" t="str">
        <f>IF(Timecards!O13="","",Timecards!C13)</f>
        <v/>
      </c>
      <c r="C15" s="7" t="str">
        <f>IF(B15="","",Timecards!L13)</f>
        <v/>
      </c>
      <c r="D15" s="7" t="str">
        <f>IF(B15="","",SUMIFS(Timecards!$M:$M,Timecards!$C:$C,Summary!$B15,Timecards!$L:$L,Summary!$C15,Timecards!$O:$O,1))</f>
        <v/>
      </c>
      <c r="E15" s="7" t="str">
        <f>IF(B15="","",VLOOKUP(D15,'GD rates'!$B$3:$C$9,2,FALSE))</f>
        <v/>
      </c>
      <c r="F15" s="23" t="str">
        <f t="shared" si="7"/>
        <v/>
      </c>
      <c r="G15" s="5">
        <f>IF(ISERROR(VLOOKUP(E15,'GD rates'!C:D,2,FALSE)),0,VLOOKUP(E15,'GD rates'!C:D,2,FALSE))</f>
        <v>0</v>
      </c>
      <c r="H15" s="10">
        <f>SUMIFS(Timecards!$E:$E,Timecards!$D:$D,H$2,Timecards!$C:$C,$B15,Timecards!$N:$N,$E15)+SUMIFS(Timecards!$G:$G,Timecards!$F:$F,H$2,Timecards!$C:$C,$B15,Timecards!$N:$N,$E15)</f>
        <v>0</v>
      </c>
      <c r="I15" s="5">
        <f t="shared" si="0"/>
        <v>0</v>
      </c>
      <c r="J15" s="10">
        <f>SUMIFS(Timecards!$E:$E,Timecards!$D:$D,J$2,Timecards!$C:$C,$B15,Timecards!$N:$N,$E15)+SUMIFS(Timecards!$G:$G,Timecards!$F:$F,J$2,Timecards!$C:$C,$B15,Timecards!$N:$N,$E15)</f>
        <v>0</v>
      </c>
      <c r="K15" s="5">
        <f t="shared" si="1"/>
        <v>0</v>
      </c>
      <c r="L15" s="10">
        <f>SUMIFS(Timecards!$E:$E,Timecards!$D:$D,L$2,Timecards!$C:$C,$B15,Timecards!$N:$N,$E15)+SUMIFS(Timecards!$G:$G,Timecards!$F:$F,L$2,Timecards!$C:$C,$B15,Timecards!$N:$N,$E15)</f>
        <v>0</v>
      </c>
      <c r="M15" s="5">
        <f t="shared" si="2"/>
        <v>0</v>
      </c>
      <c r="N15" s="10">
        <f>SUMIFS(Timecards!$E:$E,Timecards!$D:$D,N$2,Timecards!$C:$C,$B15,Timecards!$N:$N,$E15)+SUMIFS(Timecards!$G:$G,Timecards!$F:$F,N$2,Timecards!$C:$C,$B15,Timecards!$N:$N,$E15)</f>
        <v>0</v>
      </c>
      <c r="O15" s="5">
        <f t="shared" si="3"/>
        <v>0</v>
      </c>
      <c r="P15" s="10">
        <f>SUMIFS(Timecards!$E:$E,Timecards!$D:$D,P$2,Timecards!$C:$C,$B15,Timecards!$N:$N,$E15)+SUMIFS(Timecards!$G:$G,Timecards!$F:$F,P$2,Timecards!$C:$C,$B15,Timecards!$N:$N,$E15)</f>
        <v>0</v>
      </c>
      <c r="Q15" s="5">
        <f t="shared" si="4"/>
        <v>0</v>
      </c>
      <c r="R15" s="10">
        <f>SUMIFS(Timecards!$E:$E,Timecards!$D:$D,R$2,Timecards!$C:$C,$B15,Timecards!$N:$N,$E15)+SUMIFS(Timecards!$G:$G,Timecards!$F:$F,R$2,Timecards!$C:$C,$B15,Timecards!$N:$N,$E15)</f>
        <v>0</v>
      </c>
      <c r="S15" s="5">
        <f t="shared" si="5"/>
        <v>0</v>
      </c>
      <c r="T15" s="10">
        <f t="shared" si="6"/>
        <v>0</v>
      </c>
      <c r="U15" s="14">
        <f t="shared" si="6"/>
        <v>0</v>
      </c>
    </row>
    <row r="16" spans="2:22" hidden="1">
      <c r="B16" s="7" t="str">
        <f>IF(Timecards!O14="","",Timecards!C14)</f>
        <v/>
      </c>
      <c r="C16" s="7" t="str">
        <f>IF(B16="","",Timecards!L14)</f>
        <v/>
      </c>
      <c r="D16" s="7" t="str">
        <f>IF(B16="","",SUMIFS(Timecards!$M:$M,Timecards!$C:$C,Summary!$B16,Timecards!$L:$L,Summary!$C16,Timecards!$O:$O,1))</f>
        <v/>
      </c>
      <c r="E16" s="7" t="str">
        <f>IF(B16="","",VLOOKUP(D16,'GD rates'!$B$3:$C$9,2,FALSE))</f>
        <v/>
      </c>
      <c r="F16" s="23" t="str">
        <f t="shared" si="7"/>
        <v/>
      </c>
      <c r="G16" s="5">
        <f>IF(ISERROR(VLOOKUP(E16,'GD rates'!C:D,2,FALSE)),0,VLOOKUP(E16,'GD rates'!C:D,2,FALSE))</f>
        <v>0</v>
      </c>
      <c r="H16" s="10">
        <f>SUMIFS(Timecards!$E:$E,Timecards!$D:$D,H$2,Timecards!$C:$C,$B16,Timecards!$N:$N,$E16)+SUMIFS(Timecards!$G:$G,Timecards!$F:$F,H$2,Timecards!$C:$C,$B16,Timecards!$N:$N,$E16)</f>
        <v>0</v>
      </c>
      <c r="I16" s="5">
        <f t="shared" si="0"/>
        <v>0</v>
      </c>
      <c r="J16" s="10">
        <f>SUMIFS(Timecards!$E:$E,Timecards!$D:$D,J$2,Timecards!$C:$C,$B16,Timecards!$N:$N,$E16)+SUMIFS(Timecards!$G:$G,Timecards!$F:$F,J$2,Timecards!$C:$C,$B16,Timecards!$N:$N,$E16)</f>
        <v>0</v>
      </c>
      <c r="K16" s="5">
        <f t="shared" si="1"/>
        <v>0</v>
      </c>
      <c r="L16" s="10">
        <f>SUMIFS(Timecards!$E:$E,Timecards!$D:$D,L$2,Timecards!$C:$C,$B16,Timecards!$N:$N,$E16)+SUMIFS(Timecards!$G:$G,Timecards!$F:$F,L$2,Timecards!$C:$C,$B16,Timecards!$N:$N,$E16)</f>
        <v>0</v>
      </c>
      <c r="M16" s="5">
        <f t="shared" si="2"/>
        <v>0</v>
      </c>
      <c r="N16" s="10">
        <f>SUMIFS(Timecards!$E:$E,Timecards!$D:$D,N$2,Timecards!$C:$C,$B16,Timecards!$N:$N,$E16)+SUMIFS(Timecards!$G:$G,Timecards!$F:$F,N$2,Timecards!$C:$C,$B16,Timecards!$N:$N,$E16)</f>
        <v>0</v>
      </c>
      <c r="O16" s="5">
        <f t="shared" si="3"/>
        <v>0</v>
      </c>
      <c r="P16" s="10">
        <f>SUMIFS(Timecards!$E:$E,Timecards!$D:$D,P$2,Timecards!$C:$C,$B16,Timecards!$N:$N,$E16)+SUMIFS(Timecards!$G:$G,Timecards!$F:$F,P$2,Timecards!$C:$C,$B16,Timecards!$N:$N,$E16)</f>
        <v>0</v>
      </c>
      <c r="Q16" s="5">
        <f t="shared" si="4"/>
        <v>0</v>
      </c>
      <c r="R16" s="10">
        <f>SUMIFS(Timecards!$E:$E,Timecards!$D:$D,R$2,Timecards!$C:$C,$B16,Timecards!$N:$N,$E16)+SUMIFS(Timecards!$G:$G,Timecards!$F:$F,R$2,Timecards!$C:$C,$B16,Timecards!$N:$N,$E16)</f>
        <v>0</v>
      </c>
      <c r="S16" s="5">
        <f t="shared" si="5"/>
        <v>0</v>
      </c>
      <c r="T16" s="10">
        <f t="shared" si="6"/>
        <v>0</v>
      </c>
      <c r="U16" s="14">
        <f t="shared" si="6"/>
        <v>0</v>
      </c>
    </row>
    <row r="17" spans="2:21" hidden="1">
      <c r="B17" s="7" t="str">
        <f>IF(Timecards!O15="","",Timecards!C15)</f>
        <v/>
      </c>
      <c r="C17" s="7" t="str">
        <f>IF(B17="","",Timecards!L15)</f>
        <v/>
      </c>
      <c r="D17" s="7" t="str">
        <f>IF(B17="","",SUMIFS(Timecards!$M:$M,Timecards!$C:$C,Summary!$B17,Timecards!$L:$L,Summary!$C17,Timecards!$O:$O,1))</f>
        <v/>
      </c>
      <c r="E17" s="7" t="str">
        <f>IF(B17="","",VLOOKUP(D17,'GD rates'!$B$3:$C$9,2,FALSE))</f>
        <v/>
      </c>
      <c r="F17" s="23" t="str">
        <f t="shared" si="7"/>
        <v/>
      </c>
      <c r="G17" s="5">
        <f>IF(ISERROR(VLOOKUP(E17,'GD rates'!C:D,2,FALSE)),0,VLOOKUP(E17,'GD rates'!C:D,2,FALSE))</f>
        <v>0</v>
      </c>
      <c r="H17" s="10">
        <f>SUMIFS(Timecards!$E:$E,Timecards!$D:$D,H$2,Timecards!$C:$C,$B17,Timecards!$N:$N,$E17)+SUMIFS(Timecards!$G:$G,Timecards!$F:$F,H$2,Timecards!$C:$C,$B17,Timecards!$N:$N,$E17)</f>
        <v>0</v>
      </c>
      <c r="I17" s="5">
        <f t="shared" si="0"/>
        <v>0</v>
      </c>
      <c r="J17" s="10">
        <f>SUMIFS(Timecards!$E:$E,Timecards!$D:$D,J$2,Timecards!$C:$C,$B17,Timecards!$N:$N,$E17)+SUMIFS(Timecards!$G:$G,Timecards!$F:$F,J$2,Timecards!$C:$C,$B17,Timecards!$N:$N,$E17)</f>
        <v>0</v>
      </c>
      <c r="K17" s="5">
        <f t="shared" si="1"/>
        <v>0</v>
      </c>
      <c r="L17" s="10">
        <f>SUMIFS(Timecards!$E:$E,Timecards!$D:$D,L$2,Timecards!$C:$C,$B17,Timecards!$N:$N,$E17)+SUMIFS(Timecards!$G:$G,Timecards!$F:$F,L$2,Timecards!$C:$C,$B17,Timecards!$N:$N,$E17)</f>
        <v>0</v>
      </c>
      <c r="M17" s="5">
        <f t="shared" si="2"/>
        <v>0</v>
      </c>
      <c r="N17" s="10">
        <f>SUMIFS(Timecards!$E:$E,Timecards!$D:$D,N$2,Timecards!$C:$C,$B17,Timecards!$N:$N,$E17)+SUMIFS(Timecards!$G:$G,Timecards!$F:$F,N$2,Timecards!$C:$C,$B17,Timecards!$N:$N,$E17)</f>
        <v>0</v>
      </c>
      <c r="O17" s="5">
        <f t="shared" si="3"/>
        <v>0</v>
      </c>
      <c r="P17" s="10">
        <f>SUMIFS(Timecards!$E:$E,Timecards!$D:$D,P$2,Timecards!$C:$C,$B17,Timecards!$N:$N,$E17)+SUMIFS(Timecards!$G:$G,Timecards!$F:$F,P$2,Timecards!$C:$C,$B17,Timecards!$N:$N,$E17)</f>
        <v>0</v>
      </c>
      <c r="Q17" s="5">
        <f t="shared" si="4"/>
        <v>0</v>
      </c>
      <c r="R17" s="10">
        <f>SUMIFS(Timecards!$E:$E,Timecards!$D:$D,R$2,Timecards!$C:$C,$B17,Timecards!$N:$N,$E17)+SUMIFS(Timecards!$G:$G,Timecards!$F:$F,R$2,Timecards!$C:$C,$B17,Timecards!$N:$N,$E17)</f>
        <v>0</v>
      </c>
      <c r="S17" s="5">
        <f t="shared" si="5"/>
        <v>0</v>
      </c>
      <c r="T17" s="10">
        <f t="shared" si="6"/>
        <v>0</v>
      </c>
      <c r="U17" s="14">
        <f t="shared" si="6"/>
        <v>0</v>
      </c>
    </row>
    <row r="18" spans="2:21" hidden="1">
      <c r="B18" s="7" t="str">
        <f>IF(Timecards!O16="","",Timecards!C16)</f>
        <v/>
      </c>
      <c r="C18" s="7" t="str">
        <f>IF(B18="","",Timecards!L16)</f>
        <v/>
      </c>
      <c r="D18" s="7" t="str">
        <f>IF(B18="","",SUMIFS(Timecards!$M:$M,Timecards!$C:$C,Summary!$B18,Timecards!$L:$L,Summary!$C18,Timecards!$O:$O,1))</f>
        <v/>
      </c>
      <c r="E18" s="7" t="str">
        <f>IF(B18="","",VLOOKUP(D18,'GD rates'!$B$3:$C$9,2,FALSE))</f>
        <v/>
      </c>
      <c r="F18" s="23" t="str">
        <f t="shared" si="7"/>
        <v/>
      </c>
      <c r="G18" s="5">
        <f>IF(ISERROR(VLOOKUP(E18,'GD rates'!C:D,2,FALSE)),0,VLOOKUP(E18,'GD rates'!C:D,2,FALSE))</f>
        <v>0</v>
      </c>
      <c r="H18" s="10">
        <f>SUMIFS(Timecards!$E:$E,Timecards!$D:$D,H$2,Timecards!$C:$C,$B18,Timecards!$N:$N,$E18)+SUMIFS(Timecards!$G:$G,Timecards!$F:$F,H$2,Timecards!$C:$C,$B18,Timecards!$N:$N,$E18)</f>
        <v>0</v>
      </c>
      <c r="I18" s="5">
        <f t="shared" si="0"/>
        <v>0</v>
      </c>
      <c r="J18" s="10">
        <f>SUMIFS(Timecards!$E:$E,Timecards!$D:$D,J$2,Timecards!$C:$C,$B18,Timecards!$N:$N,$E18)+SUMIFS(Timecards!$G:$G,Timecards!$F:$F,J$2,Timecards!$C:$C,$B18,Timecards!$N:$N,$E18)</f>
        <v>0</v>
      </c>
      <c r="K18" s="5">
        <f t="shared" si="1"/>
        <v>0</v>
      </c>
      <c r="L18" s="10">
        <f>SUMIFS(Timecards!$E:$E,Timecards!$D:$D,L$2,Timecards!$C:$C,$B18,Timecards!$N:$N,$E18)+SUMIFS(Timecards!$G:$G,Timecards!$F:$F,L$2,Timecards!$C:$C,$B18,Timecards!$N:$N,$E18)</f>
        <v>0</v>
      </c>
      <c r="M18" s="5">
        <f t="shared" si="2"/>
        <v>0</v>
      </c>
      <c r="N18" s="10">
        <f>SUMIFS(Timecards!$E:$E,Timecards!$D:$D,N$2,Timecards!$C:$C,$B18,Timecards!$N:$N,$E18)+SUMIFS(Timecards!$G:$G,Timecards!$F:$F,N$2,Timecards!$C:$C,$B18,Timecards!$N:$N,$E18)</f>
        <v>0</v>
      </c>
      <c r="O18" s="5">
        <f t="shared" si="3"/>
        <v>0</v>
      </c>
      <c r="P18" s="10">
        <f>SUMIFS(Timecards!$E:$E,Timecards!$D:$D,P$2,Timecards!$C:$C,$B18,Timecards!$N:$N,$E18)+SUMIFS(Timecards!$G:$G,Timecards!$F:$F,P$2,Timecards!$C:$C,$B18,Timecards!$N:$N,$E18)</f>
        <v>0</v>
      </c>
      <c r="Q18" s="5">
        <f t="shared" si="4"/>
        <v>0</v>
      </c>
      <c r="R18" s="10">
        <f>SUMIFS(Timecards!$E:$E,Timecards!$D:$D,R$2,Timecards!$C:$C,$B18,Timecards!$N:$N,$E18)+SUMIFS(Timecards!$G:$G,Timecards!$F:$F,R$2,Timecards!$C:$C,$B18,Timecards!$N:$N,$E18)</f>
        <v>0</v>
      </c>
      <c r="S18" s="5">
        <f t="shared" si="5"/>
        <v>0</v>
      </c>
      <c r="T18" s="10">
        <f t="shared" si="6"/>
        <v>0</v>
      </c>
      <c r="U18" s="14">
        <f t="shared" si="6"/>
        <v>0</v>
      </c>
    </row>
    <row r="19" spans="2:21" hidden="1">
      <c r="B19" s="7" t="str">
        <f>IF(Timecards!O17="","",Timecards!C17)</f>
        <v/>
      </c>
      <c r="C19" s="7" t="str">
        <f>IF(B19="","",Timecards!L17)</f>
        <v/>
      </c>
      <c r="D19" s="7" t="str">
        <f>IF(B19="","",SUMIFS(Timecards!$M:$M,Timecards!$C:$C,Summary!$B19,Timecards!$L:$L,Summary!$C19,Timecards!$O:$O,1))</f>
        <v/>
      </c>
      <c r="E19" s="7" t="str">
        <f>IF(B19="","",VLOOKUP(D19,'GD rates'!$B$3:$C$9,2,FALSE))</f>
        <v/>
      </c>
      <c r="F19" s="23" t="str">
        <f t="shared" si="7"/>
        <v/>
      </c>
      <c r="G19" s="5">
        <f>IF(ISERROR(VLOOKUP(E19,'GD rates'!C:D,2,FALSE)),0,VLOOKUP(E19,'GD rates'!C:D,2,FALSE))</f>
        <v>0</v>
      </c>
      <c r="H19" s="10">
        <f>SUMIFS(Timecards!$E:$E,Timecards!$D:$D,H$2,Timecards!$C:$C,$B19,Timecards!$N:$N,$E19)+SUMIFS(Timecards!$G:$G,Timecards!$F:$F,H$2,Timecards!$C:$C,$B19,Timecards!$N:$N,$E19)</f>
        <v>0</v>
      </c>
      <c r="I19" s="5">
        <f t="shared" si="0"/>
        <v>0</v>
      </c>
      <c r="J19" s="10">
        <f>SUMIFS(Timecards!$E:$E,Timecards!$D:$D,J$2,Timecards!$C:$C,$B19,Timecards!$N:$N,$E19)+SUMIFS(Timecards!$G:$G,Timecards!$F:$F,J$2,Timecards!$C:$C,$B19,Timecards!$N:$N,$E19)</f>
        <v>0</v>
      </c>
      <c r="K19" s="5">
        <f t="shared" si="1"/>
        <v>0</v>
      </c>
      <c r="L19" s="10">
        <f>SUMIFS(Timecards!$E:$E,Timecards!$D:$D,L$2,Timecards!$C:$C,$B19,Timecards!$N:$N,$E19)+SUMIFS(Timecards!$G:$G,Timecards!$F:$F,L$2,Timecards!$C:$C,$B19,Timecards!$N:$N,$E19)</f>
        <v>0</v>
      </c>
      <c r="M19" s="5">
        <f t="shared" si="2"/>
        <v>0</v>
      </c>
      <c r="N19" s="10">
        <f>SUMIFS(Timecards!$E:$E,Timecards!$D:$D,N$2,Timecards!$C:$C,$B19,Timecards!$N:$N,$E19)+SUMIFS(Timecards!$G:$G,Timecards!$F:$F,N$2,Timecards!$C:$C,$B19,Timecards!$N:$N,$E19)</f>
        <v>0</v>
      </c>
      <c r="O19" s="5">
        <f t="shared" si="3"/>
        <v>0</v>
      </c>
      <c r="P19" s="10">
        <f>SUMIFS(Timecards!$E:$E,Timecards!$D:$D,P$2,Timecards!$C:$C,$B19,Timecards!$N:$N,$E19)+SUMIFS(Timecards!$G:$G,Timecards!$F:$F,P$2,Timecards!$C:$C,$B19,Timecards!$N:$N,$E19)</f>
        <v>0</v>
      </c>
      <c r="Q19" s="5">
        <f t="shared" si="4"/>
        <v>0</v>
      </c>
      <c r="R19" s="10">
        <f>SUMIFS(Timecards!$E:$E,Timecards!$D:$D,R$2,Timecards!$C:$C,$B19,Timecards!$N:$N,$E19)+SUMIFS(Timecards!$G:$G,Timecards!$F:$F,R$2,Timecards!$C:$C,$B19,Timecards!$N:$N,$E19)</f>
        <v>0</v>
      </c>
      <c r="S19" s="5">
        <f t="shared" si="5"/>
        <v>0</v>
      </c>
      <c r="T19" s="10">
        <f t="shared" si="6"/>
        <v>0</v>
      </c>
      <c r="U19" s="14">
        <f t="shared" si="6"/>
        <v>0</v>
      </c>
    </row>
    <row r="20" spans="2:21" hidden="1">
      <c r="B20" s="7" t="str">
        <f>IF(Timecards!O18="","",Timecards!C18)</f>
        <v/>
      </c>
      <c r="C20" s="7" t="str">
        <f>IF(B20="","",Timecards!L18)</f>
        <v/>
      </c>
      <c r="D20" s="7" t="str">
        <f>IF(B20="","",SUMIFS(Timecards!$M:$M,Timecards!$C:$C,Summary!$B20,Timecards!$L:$L,Summary!$C20,Timecards!$O:$O,1))</f>
        <v/>
      </c>
      <c r="E20" s="7" t="str">
        <f>IF(B20="","",VLOOKUP(D20,'GD rates'!$B$3:$C$9,2,FALSE))</f>
        <v/>
      </c>
      <c r="F20" s="23" t="str">
        <f t="shared" si="7"/>
        <v/>
      </c>
      <c r="G20" s="5">
        <f>IF(ISERROR(VLOOKUP(E20,'GD rates'!C:D,2,FALSE)),0,VLOOKUP(E20,'GD rates'!C:D,2,FALSE))</f>
        <v>0</v>
      </c>
      <c r="H20" s="10">
        <f>SUMIFS(Timecards!$E:$E,Timecards!$D:$D,H$2,Timecards!$C:$C,$B20,Timecards!$N:$N,$E20)+SUMIFS(Timecards!$G:$G,Timecards!$F:$F,H$2,Timecards!$C:$C,$B20,Timecards!$N:$N,$E20)</f>
        <v>0</v>
      </c>
      <c r="I20" s="5">
        <f t="shared" si="0"/>
        <v>0</v>
      </c>
      <c r="J20" s="10">
        <f>SUMIFS(Timecards!$E:$E,Timecards!$D:$D,J$2,Timecards!$C:$C,$B20,Timecards!$N:$N,$E20)+SUMIFS(Timecards!$G:$G,Timecards!$F:$F,J$2,Timecards!$C:$C,$B20,Timecards!$N:$N,$E20)</f>
        <v>0</v>
      </c>
      <c r="K20" s="5">
        <f t="shared" si="1"/>
        <v>0</v>
      </c>
      <c r="L20" s="10">
        <f>SUMIFS(Timecards!$E:$E,Timecards!$D:$D,L$2,Timecards!$C:$C,$B20,Timecards!$N:$N,$E20)+SUMIFS(Timecards!$G:$G,Timecards!$F:$F,L$2,Timecards!$C:$C,$B20,Timecards!$N:$N,$E20)</f>
        <v>0</v>
      </c>
      <c r="M20" s="5">
        <f t="shared" si="2"/>
        <v>0</v>
      </c>
      <c r="N20" s="10">
        <f>SUMIFS(Timecards!$E:$E,Timecards!$D:$D,N$2,Timecards!$C:$C,$B20,Timecards!$N:$N,$E20)+SUMIFS(Timecards!$G:$G,Timecards!$F:$F,N$2,Timecards!$C:$C,$B20,Timecards!$N:$N,$E20)</f>
        <v>0</v>
      </c>
      <c r="O20" s="5">
        <f t="shared" si="3"/>
        <v>0</v>
      </c>
      <c r="P20" s="10">
        <f>SUMIFS(Timecards!$E:$E,Timecards!$D:$D,P$2,Timecards!$C:$C,$B20,Timecards!$N:$N,$E20)+SUMIFS(Timecards!$G:$G,Timecards!$F:$F,P$2,Timecards!$C:$C,$B20,Timecards!$N:$N,$E20)</f>
        <v>0</v>
      </c>
      <c r="Q20" s="5">
        <f t="shared" si="4"/>
        <v>0</v>
      </c>
      <c r="R20" s="10">
        <f>SUMIFS(Timecards!$E:$E,Timecards!$D:$D,R$2,Timecards!$C:$C,$B20,Timecards!$N:$N,$E20)+SUMIFS(Timecards!$G:$G,Timecards!$F:$F,R$2,Timecards!$C:$C,$B20,Timecards!$N:$N,$E20)</f>
        <v>0</v>
      </c>
      <c r="S20" s="5">
        <f t="shared" si="5"/>
        <v>0</v>
      </c>
      <c r="T20" s="10">
        <f t="shared" si="6"/>
        <v>0</v>
      </c>
      <c r="U20" s="14">
        <f t="shared" si="6"/>
        <v>0</v>
      </c>
    </row>
    <row r="21" spans="2:21" hidden="1">
      <c r="B21" s="7" t="str">
        <f>IF(Timecards!O19="","",Timecards!C19)</f>
        <v/>
      </c>
      <c r="C21" s="7" t="str">
        <f>IF(B21="","",Timecards!L19)</f>
        <v/>
      </c>
      <c r="D21" s="7" t="str">
        <f>IF(B21="","",SUMIFS(Timecards!$M:$M,Timecards!$C:$C,Summary!$B21,Timecards!$L:$L,Summary!$C21,Timecards!$O:$O,1))</f>
        <v/>
      </c>
      <c r="E21" s="7" t="str">
        <f>IF(B21="","",VLOOKUP(D21,'GD rates'!$B$3:$C$9,2,FALSE))</f>
        <v/>
      </c>
      <c r="F21" s="23" t="str">
        <f t="shared" si="7"/>
        <v/>
      </c>
      <c r="G21" s="5">
        <f>IF(ISERROR(VLOOKUP(E21,'GD rates'!C:D,2,FALSE)),0,VLOOKUP(E21,'GD rates'!C:D,2,FALSE))</f>
        <v>0</v>
      </c>
      <c r="H21" s="10">
        <f>SUMIFS(Timecards!$E:$E,Timecards!$D:$D,H$2,Timecards!$C:$C,$B21,Timecards!$N:$N,$E21)+SUMIFS(Timecards!$G:$G,Timecards!$F:$F,H$2,Timecards!$C:$C,$B21,Timecards!$N:$N,$E21)</f>
        <v>0</v>
      </c>
      <c r="I21" s="5">
        <f t="shared" si="0"/>
        <v>0</v>
      </c>
      <c r="J21" s="10">
        <f>SUMIFS(Timecards!$E:$E,Timecards!$D:$D,J$2,Timecards!$C:$C,$B21,Timecards!$N:$N,$E21)+SUMIFS(Timecards!$G:$G,Timecards!$F:$F,J$2,Timecards!$C:$C,$B21,Timecards!$N:$N,$E21)</f>
        <v>0</v>
      </c>
      <c r="K21" s="5">
        <f t="shared" si="1"/>
        <v>0</v>
      </c>
      <c r="L21" s="10">
        <f>SUMIFS(Timecards!$E:$E,Timecards!$D:$D,L$2,Timecards!$C:$C,$B21,Timecards!$N:$N,$E21)+SUMIFS(Timecards!$G:$G,Timecards!$F:$F,L$2,Timecards!$C:$C,$B21,Timecards!$N:$N,$E21)</f>
        <v>0</v>
      </c>
      <c r="M21" s="5">
        <f t="shared" si="2"/>
        <v>0</v>
      </c>
      <c r="N21" s="10">
        <f>SUMIFS(Timecards!$E:$E,Timecards!$D:$D,N$2,Timecards!$C:$C,$B21,Timecards!$N:$N,$E21)+SUMIFS(Timecards!$G:$G,Timecards!$F:$F,N$2,Timecards!$C:$C,$B21,Timecards!$N:$N,$E21)</f>
        <v>0</v>
      </c>
      <c r="O21" s="5">
        <f t="shared" si="3"/>
        <v>0</v>
      </c>
      <c r="P21" s="10">
        <f>SUMIFS(Timecards!$E:$E,Timecards!$D:$D,P$2,Timecards!$C:$C,$B21,Timecards!$N:$N,$E21)+SUMIFS(Timecards!$G:$G,Timecards!$F:$F,P$2,Timecards!$C:$C,$B21,Timecards!$N:$N,$E21)</f>
        <v>0</v>
      </c>
      <c r="Q21" s="5">
        <f t="shared" si="4"/>
        <v>0</v>
      </c>
      <c r="R21" s="10">
        <f>SUMIFS(Timecards!$E:$E,Timecards!$D:$D,R$2,Timecards!$C:$C,$B21,Timecards!$N:$N,$E21)+SUMIFS(Timecards!$G:$G,Timecards!$F:$F,R$2,Timecards!$C:$C,$B21,Timecards!$N:$N,$E21)</f>
        <v>0</v>
      </c>
      <c r="S21" s="5">
        <f t="shared" si="5"/>
        <v>0</v>
      </c>
      <c r="T21" s="10">
        <f t="shared" si="6"/>
        <v>0</v>
      </c>
      <c r="U21" s="14">
        <f t="shared" si="6"/>
        <v>0</v>
      </c>
    </row>
    <row r="22" spans="2:21" hidden="1">
      <c r="B22" s="7" t="str">
        <f>IF(Timecards!O20="","",Timecards!C20)</f>
        <v/>
      </c>
      <c r="C22" s="7" t="str">
        <f>IF(B22="","",Timecards!L20)</f>
        <v/>
      </c>
      <c r="D22" s="7" t="str">
        <f>IF(B22="","",SUMIFS(Timecards!$M:$M,Timecards!$C:$C,Summary!$B22,Timecards!$L:$L,Summary!$C22,Timecards!$O:$O,1))</f>
        <v/>
      </c>
      <c r="E22" s="7" t="str">
        <f>IF(B22="","",VLOOKUP(D22,'GD rates'!$B$3:$C$9,2,FALSE))</f>
        <v/>
      </c>
      <c r="F22" s="23" t="str">
        <f t="shared" si="7"/>
        <v/>
      </c>
      <c r="G22" s="5">
        <f>IF(ISERROR(VLOOKUP(E22,'GD rates'!C:D,2,FALSE)),0,VLOOKUP(E22,'GD rates'!C:D,2,FALSE))</f>
        <v>0</v>
      </c>
      <c r="H22" s="10">
        <f>SUMIFS(Timecards!$E:$E,Timecards!$D:$D,H$2,Timecards!$C:$C,$B22,Timecards!$N:$N,$E22)+SUMIFS(Timecards!$G:$G,Timecards!$F:$F,H$2,Timecards!$C:$C,$B22,Timecards!$N:$N,$E22)</f>
        <v>0</v>
      </c>
      <c r="I22" s="5">
        <f t="shared" si="0"/>
        <v>0</v>
      </c>
      <c r="J22" s="10">
        <f>SUMIFS(Timecards!$E:$E,Timecards!$D:$D,J$2,Timecards!$C:$C,$B22,Timecards!$N:$N,$E22)+SUMIFS(Timecards!$G:$G,Timecards!$F:$F,J$2,Timecards!$C:$C,$B22,Timecards!$N:$N,$E22)</f>
        <v>0</v>
      </c>
      <c r="K22" s="5">
        <f t="shared" si="1"/>
        <v>0</v>
      </c>
      <c r="L22" s="10">
        <f>SUMIFS(Timecards!$E:$E,Timecards!$D:$D,L$2,Timecards!$C:$C,$B22,Timecards!$N:$N,$E22)+SUMIFS(Timecards!$G:$G,Timecards!$F:$F,L$2,Timecards!$C:$C,$B22,Timecards!$N:$N,$E22)</f>
        <v>0</v>
      </c>
      <c r="M22" s="5">
        <f t="shared" si="2"/>
        <v>0</v>
      </c>
      <c r="N22" s="10">
        <f>SUMIFS(Timecards!$E:$E,Timecards!$D:$D,N$2,Timecards!$C:$C,$B22,Timecards!$N:$N,$E22)+SUMIFS(Timecards!$G:$G,Timecards!$F:$F,N$2,Timecards!$C:$C,$B22,Timecards!$N:$N,$E22)</f>
        <v>0</v>
      </c>
      <c r="O22" s="5">
        <f t="shared" si="3"/>
        <v>0</v>
      </c>
      <c r="P22" s="10">
        <f>SUMIFS(Timecards!$E:$E,Timecards!$D:$D,P$2,Timecards!$C:$C,$B22,Timecards!$N:$N,$E22)+SUMIFS(Timecards!$G:$G,Timecards!$F:$F,P$2,Timecards!$C:$C,$B22,Timecards!$N:$N,$E22)</f>
        <v>0</v>
      </c>
      <c r="Q22" s="5">
        <f t="shared" si="4"/>
        <v>0</v>
      </c>
      <c r="R22" s="10">
        <f>SUMIFS(Timecards!$E:$E,Timecards!$D:$D,R$2,Timecards!$C:$C,$B22,Timecards!$N:$N,$E22)+SUMIFS(Timecards!$G:$G,Timecards!$F:$F,R$2,Timecards!$C:$C,$B22,Timecards!$N:$N,$E22)</f>
        <v>0</v>
      </c>
      <c r="S22" s="5">
        <f t="shared" si="5"/>
        <v>0</v>
      </c>
      <c r="T22" s="10">
        <f t="shared" si="6"/>
        <v>0</v>
      </c>
      <c r="U22" s="14">
        <f t="shared" si="6"/>
        <v>0</v>
      </c>
    </row>
    <row r="23" spans="2:21" hidden="1">
      <c r="B23" s="7" t="str">
        <f>IF(Timecards!O21="","",Timecards!C21)</f>
        <v/>
      </c>
      <c r="C23" s="7" t="str">
        <f>IF(B23="","",Timecards!L21)</f>
        <v/>
      </c>
      <c r="D23" s="7" t="str">
        <f>IF(B23="","",SUMIFS(Timecards!$M:$M,Timecards!$C:$C,Summary!$B23,Timecards!$L:$L,Summary!$C23,Timecards!$O:$O,1))</f>
        <v/>
      </c>
      <c r="E23" s="7" t="str">
        <f>IF(B23="","",VLOOKUP(D23,'GD rates'!$B$3:$C$9,2,FALSE))</f>
        <v/>
      </c>
      <c r="F23" s="23" t="str">
        <f t="shared" si="7"/>
        <v/>
      </c>
      <c r="G23" s="5">
        <f>IF(ISERROR(VLOOKUP(E23,'GD rates'!C:D,2,FALSE)),0,VLOOKUP(E23,'GD rates'!C:D,2,FALSE))</f>
        <v>0</v>
      </c>
      <c r="H23" s="10">
        <f>SUMIFS(Timecards!$E:$E,Timecards!$D:$D,H$2,Timecards!$C:$C,$B23,Timecards!$N:$N,$E23)+SUMIFS(Timecards!$G:$G,Timecards!$F:$F,H$2,Timecards!$C:$C,$B23,Timecards!$N:$N,$E23)</f>
        <v>0</v>
      </c>
      <c r="I23" s="5">
        <f t="shared" si="0"/>
        <v>0</v>
      </c>
      <c r="J23" s="10">
        <f>SUMIFS(Timecards!$E:$E,Timecards!$D:$D,J$2,Timecards!$C:$C,$B23,Timecards!$N:$N,$E23)+SUMIFS(Timecards!$G:$G,Timecards!$F:$F,J$2,Timecards!$C:$C,$B23,Timecards!$N:$N,$E23)</f>
        <v>0</v>
      </c>
      <c r="K23" s="5">
        <f t="shared" si="1"/>
        <v>0</v>
      </c>
      <c r="L23" s="10">
        <f>SUMIFS(Timecards!$E:$E,Timecards!$D:$D,L$2,Timecards!$C:$C,$B23,Timecards!$N:$N,$E23)+SUMIFS(Timecards!$G:$G,Timecards!$F:$F,L$2,Timecards!$C:$C,$B23,Timecards!$N:$N,$E23)</f>
        <v>0</v>
      </c>
      <c r="M23" s="5">
        <f t="shared" si="2"/>
        <v>0</v>
      </c>
      <c r="N23" s="10">
        <f>SUMIFS(Timecards!$E:$E,Timecards!$D:$D,N$2,Timecards!$C:$C,$B23,Timecards!$N:$N,$E23)+SUMIFS(Timecards!$G:$G,Timecards!$F:$F,N$2,Timecards!$C:$C,$B23,Timecards!$N:$N,$E23)</f>
        <v>0</v>
      </c>
      <c r="O23" s="5">
        <f t="shared" si="3"/>
        <v>0</v>
      </c>
      <c r="P23" s="10">
        <f>SUMIFS(Timecards!$E:$E,Timecards!$D:$D,P$2,Timecards!$C:$C,$B23,Timecards!$N:$N,$E23)+SUMIFS(Timecards!$G:$G,Timecards!$F:$F,P$2,Timecards!$C:$C,$B23,Timecards!$N:$N,$E23)</f>
        <v>0</v>
      </c>
      <c r="Q23" s="5">
        <f t="shared" si="4"/>
        <v>0</v>
      </c>
      <c r="R23" s="10">
        <f>SUMIFS(Timecards!$E:$E,Timecards!$D:$D,R$2,Timecards!$C:$C,$B23,Timecards!$N:$N,$E23)+SUMIFS(Timecards!$G:$G,Timecards!$F:$F,R$2,Timecards!$C:$C,$B23,Timecards!$N:$N,$E23)</f>
        <v>0</v>
      </c>
      <c r="S23" s="5">
        <f t="shared" si="5"/>
        <v>0</v>
      </c>
      <c r="T23" s="10">
        <f t="shared" si="6"/>
        <v>0</v>
      </c>
      <c r="U23" s="14">
        <f t="shared" si="6"/>
        <v>0</v>
      </c>
    </row>
    <row r="24" spans="2:21" hidden="1">
      <c r="B24" s="7" t="str">
        <f>IF(Timecards!O22="","",Timecards!C22)</f>
        <v/>
      </c>
      <c r="C24" s="7" t="str">
        <f>IF(B24="","",Timecards!L22)</f>
        <v/>
      </c>
      <c r="D24" s="7" t="str">
        <f>IF(B24="","",SUMIFS(Timecards!$M:$M,Timecards!$C:$C,Summary!$B24,Timecards!$L:$L,Summary!$C24,Timecards!$O:$O,1))</f>
        <v/>
      </c>
      <c r="E24" s="7" t="str">
        <f>IF(B24="","",VLOOKUP(D24,'GD rates'!$B$3:$C$9,2,FALSE))</f>
        <v/>
      </c>
      <c r="F24" s="23" t="str">
        <f t="shared" si="7"/>
        <v/>
      </c>
      <c r="G24" s="5">
        <f>IF(ISERROR(VLOOKUP(E24,'GD rates'!C:D,2,FALSE)),0,VLOOKUP(E24,'GD rates'!C:D,2,FALSE))</f>
        <v>0</v>
      </c>
      <c r="H24" s="10">
        <f>SUMIFS(Timecards!$E:$E,Timecards!$D:$D,H$2,Timecards!$C:$C,$B24,Timecards!$N:$N,$E24)+SUMIFS(Timecards!$G:$G,Timecards!$F:$F,H$2,Timecards!$C:$C,$B24,Timecards!$N:$N,$E24)</f>
        <v>0</v>
      </c>
      <c r="I24" s="5">
        <f t="shared" si="0"/>
        <v>0</v>
      </c>
      <c r="J24" s="10">
        <f>SUMIFS(Timecards!$E:$E,Timecards!$D:$D,J$2,Timecards!$C:$C,$B24,Timecards!$N:$N,$E24)+SUMIFS(Timecards!$G:$G,Timecards!$F:$F,J$2,Timecards!$C:$C,$B24,Timecards!$N:$N,$E24)</f>
        <v>0</v>
      </c>
      <c r="K24" s="5">
        <f t="shared" si="1"/>
        <v>0</v>
      </c>
      <c r="L24" s="10">
        <f>SUMIFS(Timecards!$E:$E,Timecards!$D:$D,L$2,Timecards!$C:$C,$B24,Timecards!$N:$N,$E24)+SUMIFS(Timecards!$G:$G,Timecards!$F:$F,L$2,Timecards!$C:$C,$B24,Timecards!$N:$N,$E24)</f>
        <v>0</v>
      </c>
      <c r="M24" s="5">
        <f t="shared" si="2"/>
        <v>0</v>
      </c>
      <c r="N24" s="10">
        <f>SUMIFS(Timecards!$E:$E,Timecards!$D:$D,N$2,Timecards!$C:$C,$B24,Timecards!$N:$N,$E24)+SUMIFS(Timecards!$G:$G,Timecards!$F:$F,N$2,Timecards!$C:$C,$B24,Timecards!$N:$N,$E24)</f>
        <v>0</v>
      </c>
      <c r="O24" s="5">
        <f t="shared" si="3"/>
        <v>0</v>
      </c>
      <c r="P24" s="10">
        <f>SUMIFS(Timecards!$E:$E,Timecards!$D:$D,P$2,Timecards!$C:$C,$B24,Timecards!$N:$N,$E24)+SUMIFS(Timecards!$G:$G,Timecards!$F:$F,P$2,Timecards!$C:$C,$B24,Timecards!$N:$N,$E24)</f>
        <v>0</v>
      </c>
      <c r="Q24" s="5">
        <f t="shared" si="4"/>
        <v>0</v>
      </c>
      <c r="R24" s="10">
        <f>SUMIFS(Timecards!$E:$E,Timecards!$D:$D,R$2,Timecards!$C:$C,$B24,Timecards!$N:$N,$E24)+SUMIFS(Timecards!$G:$G,Timecards!$F:$F,R$2,Timecards!$C:$C,$B24,Timecards!$N:$N,$E24)</f>
        <v>0</v>
      </c>
      <c r="S24" s="5">
        <f t="shared" si="5"/>
        <v>0</v>
      </c>
      <c r="T24" s="10">
        <f t="shared" ref="T24:U43" si="8">SUMIF($H$3:$S$3,T$3,$H24:$S24)</f>
        <v>0</v>
      </c>
      <c r="U24" s="14">
        <f t="shared" si="8"/>
        <v>0</v>
      </c>
    </row>
    <row r="25" spans="2:21" hidden="1">
      <c r="B25" s="7" t="str">
        <f>IF(Timecards!O23="","",Timecards!C23)</f>
        <v/>
      </c>
      <c r="C25" s="7" t="str">
        <f>IF(B25="","",Timecards!L23)</f>
        <v/>
      </c>
      <c r="D25" s="7" t="str">
        <f>IF(B25="","",SUMIFS(Timecards!$M:$M,Timecards!$C:$C,Summary!$B25,Timecards!$L:$L,Summary!$C25,Timecards!$O:$O,1))</f>
        <v/>
      </c>
      <c r="E25" s="7" t="str">
        <f>IF(B25="","",VLOOKUP(D25,'GD rates'!$B$3:$C$9,2,FALSE))</f>
        <v/>
      </c>
      <c r="F25" s="23" t="str">
        <f t="shared" si="7"/>
        <v/>
      </c>
      <c r="G25" s="5">
        <f>IF(ISERROR(VLOOKUP(E25,'GD rates'!C:D,2,FALSE)),0,VLOOKUP(E25,'GD rates'!C:D,2,FALSE))</f>
        <v>0</v>
      </c>
      <c r="H25" s="10">
        <f>SUMIFS(Timecards!$E:$E,Timecards!$D:$D,H$2,Timecards!$C:$C,$B25,Timecards!$N:$N,$E25)+SUMIFS(Timecards!$G:$G,Timecards!$F:$F,H$2,Timecards!$C:$C,$B25,Timecards!$N:$N,$E25)</f>
        <v>0</v>
      </c>
      <c r="I25" s="5">
        <f t="shared" si="0"/>
        <v>0</v>
      </c>
      <c r="J25" s="10">
        <f>SUMIFS(Timecards!$E:$E,Timecards!$D:$D,J$2,Timecards!$C:$C,$B25,Timecards!$N:$N,$E25)+SUMIFS(Timecards!$G:$G,Timecards!$F:$F,J$2,Timecards!$C:$C,$B25,Timecards!$N:$N,$E25)</f>
        <v>0</v>
      </c>
      <c r="K25" s="5">
        <f t="shared" si="1"/>
        <v>0</v>
      </c>
      <c r="L25" s="10">
        <f>SUMIFS(Timecards!$E:$E,Timecards!$D:$D,L$2,Timecards!$C:$C,$B25,Timecards!$N:$N,$E25)+SUMIFS(Timecards!$G:$G,Timecards!$F:$F,L$2,Timecards!$C:$C,$B25,Timecards!$N:$N,$E25)</f>
        <v>0</v>
      </c>
      <c r="M25" s="5">
        <f t="shared" si="2"/>
        <v>0</v>
      </c>
      <c r="N25" s="10">
        <f>SUMIFS(Timecards!$E:$E,Timecards!$D:$D,N$2,Timecards!$C:$C,$B25,Timecards!$N:$N,$E25)+SUMIFS(Timecards!$G:$G,Timecards!$F:$F,N$2,Timecards!$C:$C,$B25,Timecards!$N:$N,$E25)</f>
        <v>0</v>
      </c>
      <c r="O25" s="5">
        <f t="shared" si="3"/>
        <v>0</v>
      </c>
      <c r="P25" s="10">
        <f>SUMIFS(Timecards!$E:$E,Timecards!$D:$D,P$2,Timecards!$C:$C,$B25,Timecards!$N:$N,$E25)+SUMIFS(Timecards!$G:$G,Timecards!$F:$F,P$2,Timecards!$C:$C,$B25,Timecards!$N:$N,$E25)</f>
        <v>0</v>
      </c>
      <c r="Q25" s="5">
        <f t="shared" si="4"/>
        <v>0</v>
      </c>
      <c r="R25" s="10">
        <f>SUMIFS(Timecards!$E:$E,Timecards!$D:$D,R$2,Timecards!$C:$C,$B25,Timecards!$N:$N,$E25)+SUMIFS(Timecards!$G:$G,Timecards!$F:$F,R$2,Timecards!$C:$C,$B25,Timecards!$N:$N,$E25)</f>
        <v>0</v>
      </c>
      <c r="S25" s="5">
        <f t="shared" si="5"/>
        <v>0</v>
      </c>
      <c r="T25" s="10">
        <f t="shared" si="8"/>
        <v>0</v>
      </c>
      <c r="U25" s="14">
        <f t="shared" si="8"/>
        <v>0</v>
      </c>
    </row>
    <row r="26" spans="2:21" hidden="1">
      <c r="B26" s="7" t="str">
        <f>IF(Timecards!O24="","",Timecards!C24)</f>
        <v/>
      </c>
      <c r="C26" s="7" t="str">
        <f>IF(B26="","",Timecards!L24)</f>
        <v/>
      </c>
      <c r="D26" s="7" t="str">
        <f>IF(B26="","",SUMIFS(Timecards!$M:$M,Timecards!$C:$C,Summary!$B26,Timecards!$L:$L,Summary!$C26,Timecards!$O:$O,1))</f>
        <v/>
      </c>
      <c r="E26" s="7" t="str">
        <f>IF(B26="","",VLOOKUP(D26,'GD rates'!$B$3:$C$9,2,FALSE))</f>
        <v/>
      </c>
      <c r="F26" s="23" t="str">
        <f t="shared" si="7"/>
        <v/>
      </c>
      <c r="G26" s="5">
        <f>IF(ISERROR(VLOOKUP(E26,'GD rates'!C:D,2,FALSE)),0,VLOOKUP(E26,'GD rates'!C:D,2,FALSE))</f>
        <v>0</v>
      </c>
      <c r="H26" s="10">
        <f>SUMIFS(Timecards!$E:$E,Timecards!$D:$D,H$2,Timecards!$C:$C,$B26,Timecards!$N:$N,$E26)+SUMIFS(Timecards!$G:$G,Timecards!$F:$F,H$2,Timecards!$C:$C,$B26,Timecards!$N:$N,$E26)</f>
        <v>0</v>
      </c>
      <c r="I26" s="5">
        <f t="shared" si="0"/>
        <v>0</v>
      </c>
      <c r="J26" s="10">
        <f>SUMIFS(Timecards!$E:$E,Timecards!$D:$D,J$2,Timecards!$C:$C,$B26,Timecards!$N:$N,$E26)+SUMIFS(Timecards!$G:$G,Timecards!$F:$F,J$2,Timecards!$C:$C,$B26,Timecards!$N:$N,$E26)</f>
        <v>0</v>
      </c>
      <c r="K26" s="5">
        <f t="shared" si="1"/>
        <v>0</v>
      </c>
      <c r="L26" s="10">
        <f>SUMIFS(Timecards!$E:$E,Timecards!$D:$D,L$2,Timecards!$C:$C,$B26,Timecards!$N:$N,$E26)+SUMIFS(Timecards!$G:$G,Timecards!$F:$F,L$2,Timecards!$C:$C,$B26,Timecards!$N:$N,$E26)</f>
        <v>0</v>
      </c>
      <c r="M26" s="5">
        <f t="shared" si="2"/>
        <v>0</v>
      </c>
      <c r="N26" s="10">
        <f>SUMIFS(Timecards!$E:$E,Timecards!$D:$D,N$2,Timecards!$C:$C,$B26,Timecards!$N:$N,$E26)+SUMIFS(Timecards!$G:$G,Timecards!$F:$F,N$2,Timecards!$C:$C,$B26,Timecards!$N:$N,$E26)</f>
        <v>0</v>
      </c>
      <c r="O26" s="5">
        <f t="shared" si="3"/>
        <v>0</v>
      </c>
      <c r="P26" s="10">
        <f>SUMIFS(Timecards!$E:$E,Timecards!$D:$D,P$2,Timecards!$C:$C,$B26,Timecards!$N:$N,$E26)+SUMIFS(Timecards!$G:$G,Timecards!$F:$F,P$2,Timecards!$C:$C,$B26,Timecards!$N:$N,$E26)</f>
        <v>0</v>
      </c>
      <c r="Q26" s="5">
        <f t="shared" si="4"/>
        <v>0</v>
      </c>
      <c r="R26" s="10">
        <f>SUMIFS(Timecards!$E:$E,Timecards!$D:$D,R$2,Timecards!$C:$C,$B26,Timecards!$N:$N,$E26)+SUMIFS(Timecards!$G:$G,Timecards!$F:$F,R$2,Timecards!$C:$C,$B26,Timecards!$N:$N,$E26)</f>
        <v>0</v>
      </c>
      <c r="S26" s="5">
        <f t="shared" si="5"/>
        <v>0</v>
      </c>
      <c r="T26" s="10">
        <f t="shared" si="8"/>
        <v>0</v>
      </c>
      <c r="U26" s="14">
        <f t="shared" si="8"/>
        <v>0</v>
      </c>
    </row>
    <row r="27" spans="2:21" hidden="1">
      <c r="B27" s="7" t="str">
        <f>IF(Timecards!O25="","",Timecards!C25)</f>
        <v/>
      </c>
      <c r="C27" s="7" t="str">
        <f>IF(B27="","",Timecards!L25)</f>
        <v/>
      </c>
      <c r="D27" s="7" t="str">
        <f>IF(B27="","",SUMIFS(Timecards!$M:$M,Timecards!$C:$C,Summary!$B27,Timecards!$L:$L,Summary!$C27,Timecards!$O:$O,1))</f>
        <v/>
      </c>
      <c r="E27" s="7" t="str">
        <f>IF(B27="","",VLOOKUP(D27,'GD rates'!$B$3:$C$9,2,FALSE))</f>
        <v/>
      </c>
      <c r="F27" s="23" t="str">
        <f t="shared" si="7"/>
        <v/>
      </c>
      <c r="G27" s="5">
        <f>IF(ISERROR(VLOOKUP(E27,'GD rates'!C:D,2,FALSE)),0,VLOOKUP(E27,'GD rates'!C:D,2,FALSE))</f>
        <v>0</v>
      </c>
      <c r="H27" s="10">
        <f>SUMIFS(Timecards!$E:$E,Timecards!$D:$D,H$2,Timecards!$C:$C,$B27,Timecards!$N:$N,$E27)+SUMIFS(Timecards!$G:$G,Timecards!$F:$F,H$2,Timecards!$C:$C,$B27,Timecards!$N:$N,$E27)</f>
        <v>0</v>
      </c>
      <c r="I27" s="5">
        <f t="shared" si="0"/>
        <v>0</v>
      </c>
      <c r="J27" s="10">
        <f>SUMIFS(Timecards!$E:$E,Timecards!$D:$D,J$2,Timecards!$C:$C,$B27,Timecards!$N:$N,$E27)+SUMIFS(Timecards!$G:$G,Timecards!$F:$F,J$2,Timecards!$C:$C,$B27,Timecards!$N:$N,$E27)</f>
        <v>0</v>
      </c>
      <c r="K27" s="5">
        <f t="shared" si="1"/>
        <v>0</v>
      </c>
      <c r="L27" s="10">
        <f>SUMIFS(Timecards!$E:$E,Timecards!$D:$D,L$2,Timecards!$C:$C,$B27,Timecards!$N:$N,$E27)+SUMIFS(Timecards!$G:$G,Timecards!$F:$F,L$2,Timecards!$C:$C,$B27,Timecards!$N:$N,$E27)</f>
        <v>0</v>
      </c>
      <c r="M27" s="5">
        <f t="shared" si="2"/>
        <v>0</v>
      </c>
      <c r="N27" s="10">
        <f>SUMIFS(Timecards!$E:$E,Timecards!$D:$D,N$2,Timecards!$C:$C,$B27,Timecards!$N:$N,$E27)+SUMIFS(Timecards!$G:$G,Timecards!$F:$F,N$2,Timecards!$C:$C,$B27,Timecards!$N:$N,$E27)</f>
        <v>0</v>
      </c>
      <c r="O27" s="5">
        <f t="shared" si="3"/>
        <v>0</v>
      </c>
      <c r="P27" s="10">
        <f>SUMIFS(Timecards!$E:$E,Timecards!$D:$D,P$2,Timecards!$C:$C,$B27,Timecards!$N:$N,$E27)+SUMIFS(Timecards!$G:$G,Timecards!$F:$F,P$2,Timecards!$C:$C,$B27,Timecards!$N:$N,$E27)</f>
        <v>0</v>
      </c>
      <c r="Q27" s="5">
        <f t="shared" si="4"/>
        <v>0</v>
      </c>
      <c r="R27" s="10">
        <f>SUMIFS(Timecards!$E:$E,Timecards!$D:$D,R$2,Timecards!$C:$C,$B27,Timecards!$N:$N,$E27)+SUMIFS(Timecards!$G:$G,Timecards!$F:$F,R$2,Timecards!$C:$C,$B27,Timecards!$N:$N,$E27)</f>
        <v>0</v>
      </c>
      <c r="S27" s="5">
        <f t="shared" si="5"/>
        <v>0</v>
      </c>
      <c r="T27" s="10">
        <f t="shared" si="8"/>
        <v>0</v>
      </c>
      <c r="U27" s="14">
        <f t="shared" si="8"/>
        <v>0</v>
      </c>
    </row>
    <row r="28" spans="2:21" hidden="1">
      <c r="B28" s="7" t="str">
        <f>IF(Timecards!O26="","",Timecards!C26)</f>
        <v/>
      </c>
      <c r="C28" s="7" t="str">
        <f>IF(B28="","",Timecards!L26)</f>
        <v/>
      </c>
      <c r="D28" s="7" t="str">
        <f>IF(B28="","",SUMIFS(Timecards!$M:$M,Timecards!$C:$C,Summary!$B28,Timecards!$L:$L,Summary!$C28,Timecards!$O:$O,1))</f>
        <v/>
      </c>
      <c r="E28" s="7" t="str">
        <f>IF(B28="","",VLOOKUP(D28,'GD rates'!$B$3:$C$9,2,FALSE))</f>
        <v/>
      </c>
      <c r="F28" s="23" t="str">
        <f t="shared" si="7"/>
        <v/>
      </c>
      <c r="G28" s="5">
        <f>IF(ISERROR(VLOOKUP(E28,'GD rates'!C:D,2,FALSE)),0,VLOOKUP(E28,'GD rates'!C:D,2,FALSE))</f>
        <v>0</v>
      </c>
      <c r="H28" s="10">
        <f>SUMIFS(Timecards!$E:$E,Timecards!$D:$D,H$2,Timecards!$C:$C,$B28,Timecards!$N:$N,$E28)+SUMIFS(Timecards!$G:$G,Timecards!$F:$F,H$2,Timecards!$C:$C,$B28,Timecards!$N:$N,$E28)</f>
        <v>0</v>
      </c>
      <c r="I28" s="5">
        <f t="shared" si="0"/>
        <v>0</v>
      </c>
      <c r="J28" s="10">
        <f>SUMIFS(Timecards!$E:$E,Timecards!$D:$D,J$2,Timecards!$C:$C,$B28,Timecards!$N:$N,$E28)+SUMIFS(Timecards!$G:$G,Timecards!$F:$F,J$2,Timecards!$C:$C,$B28,Timecards!$N:$N,$E28)</f>
        <v>0</v>
      </c>
      <c r="K28" s="5">
        <f t="shared" si="1"/>
        <v>0</v>
      </c>
      <c r="L28" s="10">
        <f>SUMIFS(Timecards!$E:$E,Timecards!$D:$D,L$2,Timecards!$C:$C,$B28,Timecards!$N:$N,$E28)+SUMIFS(Timecards!$G:$G,Timecards!$F:$F,L$2,Timecards!$C:$C,$B28,Timecards!$N:$N,$E28)</f>
        <v>0</v>
      </c>
      <c r="M28" s="5">
        <f t="shared" si="2"/>
        <v>0</v>
      </c>
      <c r="N28" s="10">
        <f>SUMIFS(Timecards!$E:$E,Timecards!$D:$D,N$2,Timecards!$C:$C,$B28,Timecards!$N:$N,$E28)+SUMIFS(Timecards!$G:$G,Timecards!$F:$F,N$2,Timecards!$C:$C,$B28,Timecards!$N:$N,$E28)</f>
        <v>0</v>
      </c>
      <c r="O28" s="5">
        <f t="shared" si="3"/>
        <v>0</v>
      </c>
      <c r="P28" s="10">
        <f>SUMIFS(Timecards!$E:$E,Timecards!$D:$D,P$2,Timecards!$C:$C,$B28,Timecards!$N:$N,$E28)+SUMIFS(Timecards!$G:$G,Timecards!$F:$F,P$2,Timecards!$C:$C,$B28,Timecards!$N:$N,$E28)</f>
        <v>0</v>
      </c>
      <c r="Q28" s="5">
        <f t="shared" si="4"/>
        <v>0</v>
      </c>
      <c r="R28" s="10">
        <f>SUMIFS(Timecards!$E:$E,Timecards!$D:$D,R$2,Timecards!$C:$C,$B28,Timecards!$N:$N,$E28)+SUMIFS(Timecards!$G:$G,Timecards!$F:$F,R$2,Timecards!$C:$C,$B28,Timecards!$N:$N,$E28)</f>
        <v>0</v>
      </c>
      <c r="S28" s="5">
        <f t="shared" si="5"/>
        <v>0</v>
      </c>
      <c r="T28" s="10">
        <f t="shared" si="8"/>
        <v>0</v>
      </c>
      <c r="U28" s="14">
        <f t="shared" si="8"/>
        <v>0</v>
      </c>
    </row>
    <row r="29" spans="2:21" hidden="1">
      <c r="B29" s="7" t="str">
        <f>IF(Timecards!O27="","",Timecards!C27)</f>
        <v/>
      </c>
      <c r="C29" s="7" t="str">
        <f>IF(B29="","",Timecards!L27)</f>
        <v/>
      </c>
      <c r="D29" s="7" t="str">
        <f>IF(B29="","",SUMIFS(Timecards!$M:$M,Timecards!$C:$C,Summary!$B29,Timecards!$L:$L,Summary!$C29,Timecards!$O:$O,1))</f>
        <v/>
      </c>
      <c r="E29" s="7" t="str">
        <f>IF(B29="","",VLOOKUP(D29,'GD rates'!$B$3:$C$9,2,FALSE))</f>
        <v/>
      </c>
      <c r="F29" s="23" t="str">
        <f t="shared" si="7"/>
        <v/>
      </c>
      <c r="G29" s="5">
        <f>IF(ISERROR(VLOOKUP(E29,'GD rates'!C:D,2,FALSE)),0,VLOOKUP(E29,'GD rates'!C:D,2,FALSE))</f>
        <v>0</v>
      </c>
      <c r="H29" s="10">
        <f>SUMIFS(Timecards!$E:$E,Timecards!$D:$D,H$2,Timecards!$C:$C,$B29,Timecards!$N:$N,$E29)+SUMIFS(Timecards!$G:$G,Timecards!$F:$F,H$2,Timecards!$C:$C,$B29,Timecards!$N:$N,$E29)</f>
        <v>0</v>
      </c>
      <c r="I29" s="5">
        <f t="shared" si="0"/>
        <v>0</v>
      </c>
      <c r="J29" s="10">
        <f>SUMIFS(Timecards!$E:$E,Timecards!$D:$D,J$2,Timecards!$C:$C,$B29,Timecards!$N:$N,$E29)+SUMIFS(Timecards!$G:$G,Timecards!$F:$F,J$2,Timecards!$C:$C,$B29,Timecards!$N:$N,$E29)</f>
        <v>0</v>
      </c>
      <c r="K29" s="5">
        <f t="shared" si="1"/>
        <v>0</v>
      </c>
      <c r="L29" s="10">
        <f>SUMIFS(Timecards!$E:$E,Timecards!$D:$D,L$2,Timecards!$C:$C,$B29,Timecards!$N:$N,$E29)+SUMIFS(Timecards!$G:$G,Timecards!$F:$F,L$2,Timecards!$C:$C,$B29,Timecards!$N:$N,$E29)</f>
        <v>0</v>
      </c>
      <c r="M29" s="5">
        <f t="shared" si="2"/>
        <v>0</v>
      </c>
      <c r="N29" s="10">
        <f>SUMIFS(Timecards!$E:$E,Timecards!$D:$D,N$2,Timecards!$C:$C,$B29,Timecards!$N:$N,$E29)+SUMIFS(Timecards!$G:$G,Timecards!$F:$F,N$2,Timecards!$C:$C,$B29,Timecards!$N:$N,$E29)</f>
        <v>0</v>
      </c>
      <c r="O29" s="5">
        <f t="shared" si="3"/>
        <v>0</v>
      </c>
      <c r="P29" s="10">
        <f>SUMIFS(Timecards!$E:$E,Timecards!$D:$D,P$2,Timecards!$C:$C,$B29,Timecards!$N:$N,$E29)+SUMIFS(Timecards!$G:$G,Timecards!$F:$F,P$2,Timecards!$C:$C,$B29,Timecards!$N:$N,$E29)</f>
        <v>0</v>
      </c>
      <c r="Q29" s="5">
        <f t="shared" si="4"/>
        <v>0</v>
      </c>
      <c r="R29" s="10">
        <f>SUMIFS(Timecards!$E:$E,Timecards!$D:$D,R$2,Timecards!$C:$C,$B29,Timecards!$N:$N,$E29)+SUMIFS(Timecards!$G:$G,Timecards!$F:$F,R$2,Timecards!$C:$C,$B29,Timecards!$N:$N,$E29)</f>
        <v>0</v>
      </c>
      <c r="S29" s="5">
        <f t="shared" si="5"/>
        <v>0</v>
      </c>
      <c r="T29" s="10">
        <f t="shared" si="8"/>
        <v>0</v>
      </c>
      <c r="U29" s="14">
        <f t="shared" si="8"/>
        <v>0</v>
      </c>
    </row>
    <row r="30" spans="2:21" hidden="1">
      <c r="B30" s="7" t="str">
        <f>IF(Timecards!O28="","",Timecards!C28)</f>
        <v/>
      </c>
      <c r="C30" s="7" t="str">
        <f>IF(B30="","",Timecards!L28)</f>
        <v/>
      </c>
      <c r="D30" s="7" t="str">
        <f>IF(B30="","",SUMIFS(Timecards!$M:$M,Timecards!$C:$C,Summary!$B30,Timecards!$L:$L,Summary!$C30,Timecards!$O:$O,1))</f>
        <v/>
      </c>
      <c r="E30" s="7" t="str">
        <f>IF(B30="","",VLOOKUP(D30,'GD rates'!$B$3:$C$9,2,FALSE))</f>
        <v/>
      </c>
      <c r="F30" s="23" t="str">
        <f t="shared" si="7"/>
        <v/>
      </c>
      <c r="G30" s="5">
        <f>IF(ISERROR(VLOOKUP(E30,'GD rates'!C:D,2,FALSE)),0,VLOOKUP(E30,'GD rates'!C:D,2,FALSE))</f>
        <v>0</v>
      </c>
      <c r="H30" s="10">
        <f>SUMIFS(Timecards!$E:$E,Timecards!$D:$D,H$2,Timecards!$C:$C,$B30,Timecards!$N:$N,$E30)+SUMIFS(Timecards!$G:$G,Timecards!$F:$F,H$2,Timecards!$C:$C,$B30,Timecards!$N:$N,$E30)</f>
        <v>0</v>
      </c>
      <c r="I30" s="5">
        <f t="shared" si="0"/>
        <v>0</v>
      </c>
      <c r="J30" s="10">
        <f>SUMIFS(Timecards!$E:$E,Timecards!$D:$D,J$2,Timecards!$C:$C,$B30,Timecards!$N:$N,$E30)+SUMIFS(Timecards!$G:$G,Timecards!$F:$F,J$2,Timecards!$C:$C,$B30,Timecards!$N:$N,$E30)</f>
        <v>0</v>
      </c>
      <c r="K30" s="5">
        <f t="shared" si="1"/>
        <v>0</v>
      </c>
      <c r="L30" s="10">
        <f>SUMIFS(Timecards!$E:$E,Timecards!$D:$D,L$2,Timecards!$C:$C,$B30,Timecards!$N:$N,$E30)+SUMIFS(Timecards!$G:$G,Timecards!$F:$F,L$2,Timecards!$C:$C,$B30,Timecards!$N:$N,$E30)</f>
        <v>0</v>
      </c>
      <c r="M30" s="5">
        <f t="shared" si="2"/>
        <v>0</v>
      </c>
      <c r="N30" s="10">
        <f>SUMIFS(Timecards!$E:$E,Timecards!$D:$D,N$2,Timecards!$C:$C,$B30,Timecards!$N:$N,$E30)+SUMIFS(Timecards!$G:$G,Timecards!$F:$F,N$2,Timecards!$C:$C,$B30,Timecards!$N:$N,$E30)</f>
        <v>0</v>
      </c>
      <c r="O30" s="5">
        <f t="shared" si="3"/>
        <v>0</v>
      </c>
      <c r="P30" s="10">
        <f>SUMIFS(Timecards!$E:$E,Timecards!$D:$D,P$2,Timecards!$C:$C,$B30,Timecards!$N:$N,$E30)+SUMIFS(Timecards!$G:$G,Timecards!$F:$F,P$2,Timecards!$C:$C,$B30,Timecards!$N:$N,$E30)</f>
        <v>0</v>
      </c>
      <c r="Q30" s="5">
        <f t="shared" si="4"/>
        <v>0</v>
      </c>
      <c r="R30" s="10">
        <f>SUMIFS(Timecards!$E:$E,Timecards!$D:$D,R$2,Timecards!$C:$C,$B30,Timecards!$N:$N,$E30)+SUMIFS(Timecards!$G:$G,Timecards!$F:$F,R$2,Timecards!$C:$C,$B30,Timecards!$N:$N,$E30)</f>
        <v>0</v>
      </c>
      <c r="S30" s="5">
        <f t="shared" si="5"/>
        <v>0</v>
      </c>
      <c r="T30" s="10">
        <f t="shared" si="8"/>
        <v>0</v>
      </c>
      <c r="U30" s="14">
        <f t="shared" si="8"/>
        <v>0</v>
      </c>
    </row>
    <row r="31" spans="2:21" hidden="1">
      <c r="B31" s="7" t="str">
        <f>IF(Timecards!O29="","",Timecards!C29)</f>
        <v/>
      </c>
      <c r="C31" s="7" t="str">
        <f>IF(B31="","",Timecards!L29)</f>
        <v/>
      </c>
      <c r="D31" s="7" t="str">
        <f>IF(B31="","",SUMIFS(Timecards!$M:$M,Timecards!$C:$C,Summary!$B31,Timecards!$L:$L,Summary!$C31,Timecards!$O:$O,1))</f>
        <v/>
      </c>
      <c r="E31" s="7" t="str">
        <f>IF(B31="","",VLOOKUP(D31,'GD rates'!$B$3:$C$9,2,FALSE))</f>
        <v/>
      </c>
      <c r="F31" s="23" t="str">
        <f t="shared" si="7"/>
        <v/>
      </c>
      <c r="G31" s="5">
        <f>IF(ISERROR(VLOOKUP(E31,'GD rates'!C:D,2,FALSE)),0,VLOOKUP(E31,'GD rates'!C:D,2,FALSE))</f>
        <v>0</v>
      </c>
      <c r="H31" s="10">
        <f>SUMIFS(Timecards!$E:$E,Timecards!$D:$D,H$2,Timecards!$C:$C,$B31,Timecards!$N:$N,$E31)+SUMIFS(Timecards!$G:$G,Timecards!$F:$F,H$2,Timecards!$C:$C,$B31,Timecards!$N:$N,$E31)</f>
        <v>0</v>
      </c>
      <c r="I31" s="5">
        <f t="shared" si="0"/>
        <v>0</v>
      </c>
      <c r="J31" s="10">
        <f>SUMIFS(Timecards!$E:$E,Timecards!$D:$D,J$2,Timecards!$C:$C,$B31,Timecards!$N:$N,$E31)+SUMIFS(Timecards!$G:$G,Timecards!$F:$F,J$2,Timecards!$C:$C,$B31,Timecards!$N:$N,$E31)</f>
        <v>0</v>
      </c>
      <c r="K31" s="5">
        <f t="shared" si="1"/>
        <v>0</v>
      </c>
      <c r="L31" s="10">
        <f>SUMIFS(Timecards!$E:$E,Timecards!$D:$D,L$2,Timecards!$C:$C,$B31,Timecards!$N:$N,$E31)+SUMIFS(Timecards!$G:$G,Timecards!$F:$F,L$2,Timecards!$C:$C,$B31,Timecards!$N:$N,$E31)</f>
        <v>0</v>
      </c>
      <c r="M31" s="5">
        <f t="shared" si="2"/>
        <v>0</v>
      </c>
      <c r="N31" s="10">
        <f>SUMIFS(Timecards!$E:$E,Timecards!$D:$D,N$2,Timecards!$C:$C,$B31,Timecards!$N:$N,$E31)+SUMIFS(Timecards!$G:$G,Timecards!$F:$F,N$2,Timecards!$C:$C,$B31,Timecards!$N:$N,$E31)</f>
        <v>0</v>
      </c>
      <c r="O31" s="5">
        <f t="shared" si="3"/>
        <v>0</v>
      </c>
      <c r="P31" s="10">
        <f>SUMIFS(Timecards!$E:$E,Timecards!$D:$D,P$2,Timecards!$C:$C,$B31,Timecards!$N:$N,$E31)+SUMIFS(Timecards!$G:$G,Timecards!$F:$F,P$2,Timecards!$C:$C,$B31,Timecards!$N:$N,$E31)</f>
        <v>0</v>
      </c>
      <c r="Q31" s="5">
        <f t="shared" si="4"/>
        <v>0</v>
      </c>
      <c r="R31" s="10">
        <f>SUMIFS(Timecards!$E:$E,Timecards!$D:$D,R$2,Timecards!$C:$C,$B31,Timecards!$N:$N,$E31)+SUMIFS(Timecards!$G:$G,Timecards!$F:$F,R$2,Timecards!$C:$C,$B31,Timecards!$N:$N,$E31)</f>
        <v>0</v>
      </c>
      <c r="S31" s="5">
        <f t="shared" si="5"/>
        <v>0</v>
      </c>
      <c r="T31" s="10">
        <f t="shared" si="8"/>
        <v>0</v>
      </c>
      <c r="U31" s="14">
        <f t="shared" si="8"/>
        <v>0</v>
      </c>
    </row>
    <row r="32" spans="2:21" hidden="1">
      <c r="B32" s="7" t="str">
        <f>IF(Timecards!O30="","",Timecards!C30)</f>
        <v/>
      </c>
      <c r="C32" s="7" t="str">
        <f>IF(B32="","",Timecards!L30)</f>
        <v/>
      </c>
      <c r="D32" s="7" t="str">
        <f>IF(B32="","",SUMIFS(Timecards!$M:$M,Timecards!$C:$C,Summary!$B32,Timecards!$L:$L,Summary!$C32,Timecards!$O:$O,1))</f>
        <v/>
      </c>
      <c r="E32" s="7" t="str">
        <f>IF(B32="","",VLOOKUP(D32,'GD rates'!$B$3:$C$9,2,FALSE))</f>
        <v/>
      </c>
      <c r="F32" s="23" t="str">
        <f t="shared" si="7"/>
        <v/>
      </c>
      <c r="G32" s="5">
        <f>IF(ISERROR(VLOOKUP(E32,'GD rates'!C:D,2,FALSE)),0,VLOOKUP(E32,'GD rates'!C:D,2,FALSE))</f>
        <v>0</v>
      </c>
      <c r="H32" s="10">
        <f>SUMIFS(Timecards!$E:$E,Timecards!$D:$D,H$2,Timecards!$C:$C,$B32,Timecards!$N:$N,$E32)+SUMIFS(Timecards!$G:$G,Timecards!$F:$F,H$2,Timecards!$C:$C,$B32,Timecards!$N:$N,$E32)</f>
        <v>0</v>
      </c>
      <c r="I32" s="5">
        <f t="shared" si="0"/>
        <v>0</v>
      </c>
      <c r="J32" s="10">
        <f>SUMIFS(Timecards!$E:$E,Timecards!$D:$D,J$2,Timecards!$C:$C,$B32,Timecards!$N:$N,$E32)+SUMIFS(Timecards!$G:$G,Timecards!$F:$F,J$2,Timecards!$C:$C,$B32,Timecards!$N:$N,$E32)</f>
        <v>0</v>
      </c>
      <c r="K32" s="5">
        <f t="shared" si="1"/>
        <v>0</v>
      </c>
      <c r="L32" s="10">
        <f>SUMIFS(Timecards!$E:$E,Timecards!$D:$D,L$2,Timecards!$C:$C,$B32,Timecards!$N:$N,$E32)+SUMIFS(Timecards!$G:$G,Timecards!$F:$F,L$2,Timecards!$C:$C,$B32,Timecards!$N:$N,$E32)</f>
        <v>0</v>
      </c>
      <c r="M32" s="5">
        <f t="shared" si="2"/>
        <v>0</v>
      </c>
      <c r="N32" s="10">
        <f>SUMIFS(Timecards!$E:$E,Timecards!$D:$D,N$2,Timecards!$C:$C,$B32,Timecards!$N:$N,$E32)+SUMIFS(Timecards!$G:$G,Timecards!$F:$F,N$2,Timecards!$C:$C,$B32,Timecards!$N:$N,$E32)</f>
        <v>0</v>
      </c>
      <c r="O32" s="5">
        <f t="shared" si="3"/>
        <v>0</v>
      </c>
      <c r="P32" s="10">
        <f>SUMIFS(Timecards!$E:$E,Timecards!$D:$D,P$2,Timecards!$C:$C,$B32,Timecards!$N:$N,$E32)+SUMIFS(Timecards!$G:$G,Timecards!$F:$F,P$2,Timecards!$C:$C,$B32,Timecards!$N:$N,$E32)</f>
        <v>0</v>
      </c>
      <c r="Q32" s="5">
        <f t="shared" si="4"/>
        <v>0</v>
      </c>
      <c r="R32" s="10">
        <f>SUMIFS(Timecards!$E:$E,Timecards!$D:$D,R$2,Timecards!$C:$C,$B32,Timecards!$N:$N,$E32)+SUMIFS(Timecards!$G:$G,Timecards!$F:$F,R$2,Timecards!$C:$C,$B32,Timecards!$N:$N,$E32)</f>
        <v>0</v>
      </c>
      <c r="S32" s="5">
        <f t="shared" si="5"/>
        <v>0</v>
      </c>
      <c r="T32" s="10">
        <f t="shared" si="8"/>
        <v>0</v>
      </c>
      <c r="U32" s="14">
        <f t="shared" si="8"/>
        <v>0</v>
      </c>
    </row>
    <row r="33" spans="2:21" hidden="1">
      <c r="B33" s="7" t="str">
        <f>IF(Timecards!O31="","",Timecards!C31)</f>
        <v/>
      </c>
      <c r="C33" s="7" t="str">
        <f>IF(B33="","",Timecards!L31)</f>
        <v/>
      </c>
      <c r="D33" s="7" t="str">
        <f>IF(B33="","",SUMIFS(Timecards!$M:$M,Timecards!$C:$C,Summary!$B33,Timecards!$L:$L,Summary!$C33,Timecards!$O:$O,1))</f>
        <v/>
      </c>
      <c r="E33" s="7" t="str">
        <f>IF(B33="","",VLOOKUP(D33,'GD rates'!$B$3:$C$9,2,FALSE))</f>
        <v/>
      </c>
      <c r="F33" s="23" t="str">
        <f t="shared" si="7"/>
        <v/>
      </c>
      <c r="G33" s="5">
        <f>IF(ISERROR(VLOOKUP(E33,'GD rates'!C:D,2,FALSE)),0,VLOOKUP(E33,'GD rates'!C:D,2,FALSE))</f>
        <v>0</v>
      </c>
      <c r="H33" s="10">
        <f>SUMIFS(Timecards!$E:$E,Timecards!$D:$D,H$2,Timecards!$C:$C,$B33,Timecards!$N:$N,$E33)+SUMIFS(Timecards!$G:$G,Timecards!$F:$F,H$2,Timecards!$C:$C,$B33,Timecards!$N:$N,$E33)</f>
        <v>0</v>
      </c>
      <c r="I33" s="5">
        <f t="shared" si="0"/>
        <v>0</v>
      </c>
      <c r="J33" s="10">
        <f>SUMIFS(Timecards!$E:$E,Timecards!$D:$D,J$2,Timecards!$C:$C,$B33,Timecards!$N:$N,$E33)+SUMIFS(Timecards!$G:$G,Timecards!$F:$F,J$2,Timecards!$C:$C,$B33,Timecards!$N:$N,$E33)</f>
        <v>0</v>
      </c>
      <c r="K33" s="5">
        <f t="shared" si="1"/>
        <v>0</v>
      </c>
      <c r="L33" s="10">
        <f>SUMIFS(Timecards!$E:$E,Timecards!$D:$D,L$2,Timecards!$C:$C,$B33,Timecards!$N:$N,$E33)+SUMIFS(Timecards!$G:$G,Timecards!$F:$F,L$2,Timecards!$C:$C,$B33,Timecards!$N:$N,$E33)</f>
        <v>0</v>
      </c>
      <c r="M33" s="5">
        <f t="shared" si="2"/>
        <v>0</v>
      </c>
      <c r="N33" s="10">
        <f>SUMIFS(Timecards!$E:$E,Timecards!$D:$D,N$2,Timecards!$C:$C,$B33,Timecards!$N:$N,$E33)+SUMIFS(Timecards!$G:$G,Timecards!$F:$F,N$2,Timecards!$C:$C,$B33,Timecards!$N:$N,$E33)</f>
        <v>0</v>
      </c>
      <c r="O33" s="5">
        <f t="shared" si="3"/>
        <v>0</v>
      </c>
      <c r="P33" s="10">
        <f>SUMIFS(Timecards!$E:$E,Timecards!$D:$D,P$2,Timecards!$C:$C,$B33,Timecards!$N:$N,$E33)+SUMIFS(Timecards!$G:$G,Timecards!$F:$F,P$2,Timecards!$C:$C,$B33,Timecards!$N:$N,$E33)</f>
        <v>0</v>
      </c>
      <c r="Q33" s="5">
        <f t="shared" si="4"/>
        <v>0</v>
      </c>
      <c r="R33" s="10">
        <f>SUMIFS(Timecards!$E:$E,Timecards!$D:$D,R$2,Timecards!$C:$C,$B33,Timecards!$N:$N,$E33)+SUMIFS(Timecards!$G:$G,Timecards!$F:$F,R$2,Timecards!$C:$C,$B33,Timecards!$N:$N,$E33)</f>
        <v>0</v>
      </c>
      <c r="S33" s="5">
        <f t="shared" si="5"/>
        <v>0</v>
      </c>
      <c r="T33" s="10">
        <f t="shared" si="8"/>
        <v>0</v>
      </c>
      <c r="U33" s="14">
        <f t="shared" si="8"/>
        <v>0</v>
      </c>
    </row>
    <row r="34" spans="2:21" hidden="1">
      <c r="B34" s="7" t="str">
        <f>IF(Timecards!O32="","",Timecards!C32)</f>
        <v/>
      </c>
      <c r="C34" s="7" t="str">
        <f>IF(B34="","",Timecards!L32)</f>
        <v/>
      </c>
      <c r="D34" s="7" t="str">
        <f>IF(B34="","",SUMIFS(Timecards!$M:$M,Timecards!$C:$C,Summary!$B34,Timecards!$L:$L,Summary!$C34,Timecards!$O:$O,1))</f>
        <v/>
      </c>
      <c r="E34" s="7" t="str">
        <f>IF(B34="","",VLOOKUP(D34,'GD rates'!$B$3:$C$9,2,FALSE))</f>
        <v/>
      </c>
      <c r="F34" s="23" t="str">
        <f t="shared" si="7"/>
        <v/>
      </c>
      <c r="G34" s="5">
        <f>IF(ISERROR(VLOOKUP(E34,'GD rates'!C:D,2,FALSE)),0,VLOOKUP(E34,'GD rates'!C:D,2,FALSE))</f>
        <v>0</v>
      </c>
      <c r="H34" s="10">
        <f>SUMIFS(Timecards!$E:$E,Timecards!$D:$D,H$2,Timecards!$C:$C,$B34,Timecards!$N:$N,$E34)+SUMIFS(Timecards!$G:$G,Timecards!$F:$F,H$2,Timecards!$C:$C,$B34,Timecards!$N:$N,$E34)</f>
        <v>0</v>
      </c>
      <c r="I34" s="5">
        <f t="shared" si="0"/>
        <v>0</v>
      </c>
      <c r="J34" s="10">
        <f>SUMIFS(Timecards!$E:$E,Timecards!$D:$D,J$2,Timecards!$C:$C,$B34,Timecards!$N:$N,$E34)+SUMIFS(Timecards!$G:$G,Timecards!$F:$F,J$2,Timecards!$C:$C,$B34,Timecards!$N:$N,$E34)</f>
        <v>0</v>
      </c>
      <c r="K34" s="5">
        <f t="shared" si="1"/>
        <v>0</v>
      </c>
      <c r="L34" s="10">
        <f>SUMIFS(Timecards!$E:$E,Timecards!$D:$D,L$2,Timecards!$C:$C,$B34,Timecards!$N:$N,$E34)+SUMIFS(Timecards!$G:$G,Timecards!$F:$F,L$2,Timecards!$C:$C,$B34,Timecards!$N:$N,$E34)</f>
        <v>0</v>
      </c>
      <c r="M34" s="5">
        <f t="shared" si="2"/>
        <v>0</v>
      </c>
      <c r="N34" s="10">
        <f>SUMIFS(Timecards!$E:$E,Timecards!$D:$D,N$2,Timecards!$C:$C,$B34,Timecards!$N:$N,$E34)+SUMIFS(Timecards!$G:$G,Timecards!$F:$F,N$2,Timecards!$C:$C,$B34,Timecards!$N:$N,$E34)</f>
        <v>0</v>
      </c>
      <c r="O34" s="5">
        <f t="shared" si="3"/>
        <v>0</v>
      </c>
      <c r="P34" s="10">
        <f>SUMIFS(Timecards!$E:$E,Timecards!$D:$D,P$2,Timecards!$C:$C,$B34,Timecards!$N:$N,$E34)+SUMIFS(Timecards!$G:$G,Timecards!$F:$F,P$2,Timecards!$C:$C,$B34,Timecards!$N:$N,$E34)</f>
        <v>0</v>
      </c>
      <c r="Q34" s="5">
        <f t="shared" si="4"/>
        <v>0</v>
      </c>
      <c r="R34" s="10">
        <f>SUMIFS(Timecards!$E:$E,Timecards!$D:$D,R$2,Timecards!$C:$C,$B34,Timecards!$N:$N,$E34)+SUMIFS(Timecards!$G:$G,Timecards!$F:$F,R$2,Timecards!$C:$C,$B34,Timecards!$N:$N,$E34)</f>
        <v>0</v>
      </c>
      <c r="S34" s="5">
        <f t="shared" si="5"/>
        <v>0</v>
      </c>
      <c r="T34" s="10">
        <f t="shared" si="8"/>
        <v>0</v>
      </c>
      <c r="U34" s="14">
        <f t="shared" si="8"/>
        <v>0</v>
      </c>
    </row>
    <row r="35" spans="2:21" hidden="1">
      <c r="B35" s="7" t="str">
        <f>IF(Timecards!O33="","",Timecards!C33)</f>
        <v/>
      </c>
      <c r="C35" s="7" t="str">
        <f>IF(B35="","",Timecards!L33)</f>
        <v/>
      </c>
      <c r="D35" s="7" t="str">
        <f>IF(B35="","",SUMIFS(Timecards!$M:$M,Timecards!$C:$C,Summary!$B35,Timecards!$L:$L,Summary!$C35,Timecards!$O:$O,1))</f>
        <v/>
      </c>
      <c r="E35" s="7" t="str">
        <f>IF(B35="","",VLOOKUP(D35,'GD rates'!$B$3:$C$9,2,FALSE))</f>
        <v/>
      </c>
      <c r="F35" s="23" t="str">
        <f t="shared" si="7"/>
        <v/>
      </c>
      <c r="G35" s="5">
        <f>IF(ISERROR(VLOOKUP(E35,'GD rates'!C:D,2,FALSE)),0,VLOOKUP(E35,'GD rates'!C:D,2,FALSE))</f>
        <v>0</v>
      </c>
      <c r="H35" s="10">
        <f>SUMIFS(Timecards!$E:$E,Timecards!$D:$D,H$2,Timecards!$C:$C,$B35,Timecards!$N:$N,$E35)+SUMIFS(Timecards!$G:$G,Timecards!$F:$F,H$2,Timecards!$C:$C,$B35,Timecards!$N:$N,$E35)</f>
        <v>0</v>
      </c>
      <c r="I35" s="5">
        <f t="shared" si="0"/>
        <v>0</v>
      </c>
      <c r="J35" s="10">
        <f>SUMIFS(Timecards!$E:$E,Timecards!$D:$D,J$2,Timecards!$C:$C,$B35,Timecards!$N:$N,$E35)+SUMIFS(Timecards!$G:$G,Timecards!$F:$F,J$2,Timecards!$C:$C,$B35,Timecards!$N:$N,$E35)</f>
        <v>0</v>
      </c>
      <c r="K35" s="5">
        <f t="shared" si="1"/>
        <v>0</v>
      </c>
      <c r="L35" s="10">
        <f>SUMIFS(Timecards!$E:$E,Timecards!$D:$D,L$2,Timecards!$C:$C,$B35,Timecards!$N:$N,$E35)+SUMIFS(Timecards!$G:$G,Timecards!$F:$F,L$2,Timecards!$C:$C,$B35,Timecards!$N:$N,$E35)</f>
        <v>0</v>
      </c>
      <c r="M35" s="5">
        <f t="shared" si="2"/>
        <v>0</v>
      </c>
      <c r="N35" s="10">
        <f>SUMIFS(Timecards!$E:$E,Timecards!$D:$D,N$2,Timecards!$C:$C,$B35,Timecards!$N:$N,$E35)+SUMIFS(Timecards!$G:$G,Timecards!$F:$F,N$2,Timecards!$C:$C,$B35,Timecards!$N:$N,$E35)</f>
        <v>0</v>
      </c>
      <c r="O35" s="5">
        <f t="shared" si="3"/>
        <v>0</v>
      </c>
      <c r="P35" s="10">
        <f>SUMIFS(Timecards!$E:$E,Timecards!$D:$D,P$2,Timecards!$C:$C,$B35,Timecards!$N:$N,$E35)+SUMIFS(Timecards!$G:$G,Timecards!$F:$F,P$2,Timecards!$C:$C,$B35,Timecards!$N:$N,$E35)</f>
        <v>0</v>
      </c>
      <c r="Q35" s="5">
        <f t="shared" si="4"/>
        <v>0</v>
      </c>
      <c r="R35" s="10">
        <f>SUMIFS(Timecards!$E:$E,Timecards!$D:$D,R$2,Timecards!$C:$C,$B35,Timecards!$N:$N,$E35)+SUMIFS(Timecards!$G:$G,Timecards!$F:$F,R$2,Timecards!$C:$C,$B35,Timecards!$N:$N,$E35)</f>
        <v>0</v>
      </c>
      <c r="S35" s="5">
        <f t="shared" si="5"/>
        <v>0</v>
      </c>
      <c r="T35" s="10">
        <f t="shared" si="8"/>
        <v>0</v>
      </c>
      <c r="U35" s="14">
        <f t="shared" si="8"/>
        <v>0</v>
      </c>
    </row>
    <row r="36" spans="2:21" hidden="1">
      <c r="B36" s="7" t="str">
        <f>IF(Timecards!O34="","",Timecards!C34)</f>
        <v/>
      </c>
      <c r="C36" s="7" t="str">
        <f>IF(B36="","",Timecards!L34)</f>
        <v/>
      </c>
      <c r="D36" s="7" t="str">
        <f>IF(B36="","",SUMIFS(Timecards!$M:$M,Timecards!$C:$C,Summary!$B36,Timecards!$L:$L,Summary!$C36,Timecards!$O:$O,1))</f>
        <v/>
      </c>
      <c r="E36" s="7" t="str">
        <f>IF(B36="","",VLOOKUP(D36,'GD rates'!$B$3:$C$9,2,FALSE))</f>
        <v/>
      </c>
      <c r="F36" s="23" t="str">
        <f t="shared" si="7"/>
        <v/>
      </c>
      <c r="G36" s="5">
        <f>IF(ISERROR(VLOOKUP(E36,'GD rates'!C:D,2,FALSE)),0,VLOOKUP(E36,'GD rates'!C:D,2,FALSE))</f>
        <v>0</v>
      </c>
      <c r="H36" s="10">
        <f>SUMIFS(Timecards!$E:$E,Timecards!$D:$D,H$2,Timecards!$C:$C,$B36,Timecards!$N:$N,$E36)+SUMIFS(Timecards!$G:$G,Timecards!$F:$F,H$2,Timecards!$C:$C,$B36,Timecards!$N:$N,$E36)</f>
        <v>0</v>
      </c>
      <c r="I36" s="5">
        <f t="shared" si="0"/>
        <v>0</v>
      </c>
      <c r="J36" s="10">
        <f>SUMIFS(Timecards!$E:$E,Timecards!$D:$D,J$2,Timecards!$C:$C,$B36,Timecards!$N:$N,$E36)+SUMIFS(Timecards!$G:$G,Timecards!$F:$F,J$2,Timecards!$C:$C,$B36,Timecards!$N:$N,$E36)</f>
        <v>0</v>
      </c>
      <c r="K36" s="5">
        <f t="shared" si="1"/>
        <v>0</v>
      </c>
      <c r="L36" s="10">
        <f>SUMIFS(Timecards!$E:$E,Timecards!$D:$D,L$2,Timecards!$C:$C,$B36,Timecards!$N:$N,$E36)+SUMIFS(Timecards!$G:$G,Timecards!$F:$F,L$2,Timecards!$C:$C,$B36,Timecards!$N:$N,$E36)</f>
        <v>0</v>
      </c>
      <c r="M36" s="5">
        <f t="shared" si="2"/>
        <v>0</v>
      </c>
      <c r="N36" s="10">
        <f>SUMIFS(Timecards!$E:$E,Timecards!$D:$D,N$2,Timecards!$C:$C,$B36,Timecards!$N:$N,$E36)+SUMIFS(Timecards!$G:$G,Timecards!$F:$F,N$2,Timecards!$C:$C,$B36,Timecards!$N:$N,$E36)</f>
        <v>0</v>
      </c>
      <c r="O36" s="5">
        <f t="shared" si="3"/>
        <v>0</v>
      </c>
      <c r="P36" s="10">
        <f>SUMIFS(Timecards!$E:$E,Timecards!$D:$D,P$2,Timecards!$C:$C,$B36,Timecards!$N:$N,$E36)+SUMIFS(Timecards!$G:$G,Timecards!$F:$F,P$2,Timecards!$C:$C,$B36,Timecards!$N:$N,$E36)</f>
        <v>0</v>
      </c>
      <c r="Q36" s="5">
        <f t="shared" si="4"/>
        <v>0</v>
      </c>
      <c r="R36" s="10">
        <f>SUMIFS(Timecards!$E:$E,Timecards!$D:$D,R$2,Timecards!$C:$C,$B36,Timecards!$N:$N,$E36)+SUMIFS(Timecards!$G:$G,Timecards!$F:$F,R$2,Timecards!$C:$C,$B36,Timecards!$N:$N,$E36)</f>
        <v>0</v>
      </c>
      <c r="S36" s="5">
        <f t="shared" si="5"/>
        <v>0</v>
      </c>
      <c r="T36" s="10">
        <f t="shared" si="8"/>
        <v>0</v>
      </c>
      <c r="U36" s="14">
        <f t="shared" si="8"/>
        <v>0</v>
      </c>
    </row>
    <row r="37" spans="2:21" hidden="1">
      <c r="B37" s="7" t="str">
        <f>IF(Timecards!O35="","",Timecards!C35)</f>
        <v/>
      </c>
      <c r="C37" s="7" t="str">
        <f>IF(B37="","",Timecards!L35)</f>
        <v/>
      </c>
      <c r="D37" s="7" t="str">
        <f>IF(B37="","",SUMIFS(Timecards!$M:$M,Timecards!$C:$C,Summary!$B37,Timecards!$L:$L,Summary!$C37,Timecards!$O:$O,1))</f>
        <v/>
      </c>
      <c r="E37" s="7" t="str">
        <f>IF(B37="","",VLOOKUP(D37,'GD rates'!$B$3:$C$9,2,FALSE))</f>
        <v/>
      </c>
      <c r="F37" s="23" t="str">
        <f t="shared" si="7"/>
        <v/>
      </c>
      <c r="G37" s="5">
        <f>IF(ISERROR(VLOOKUP(E37,'GD rates'!C:D,2,FALSE)),0,VLOOKUP(E37,'GD rates'!C:D,2,FALSE))</f>
        <v>0</v>
      </c>
      <c r="H37" s="10">
        <f>SUMIFS(Timecards!$E:$E,Timecards!$D:$D,H$2,Timecards!$C:$C,$B37,Timecards!$N:$N,$E37)+SUMIFS(Timecards!$G:$G,Timecards!$F:$F,H$2,Timecards!$C:$C,$B37,Timecards!$N:$N,$E37)</f>
        <v>0</v>
      </c>
      <c r="I37" s="5">
        <f t="shared" si="0"/>
        <v>0</v>
      </c>
      <c r="J37" s="10">
        <f>SUMIFS(Timecards!$E:$E,Timecards!$D:$D,J$2,Timecards!$C:$C,$B37,Timecards!$N:$N,$E37)+SUMIFS(Timecards!$G:$G,Timecards!$F:$F,J$2,Timecards!$C:$C,$B37,Timecards!$N:$N,$E37)</f>
        <v>0</v>
      </c>
      <c r="K37" s="5">
        <f t="shared" si="1"/>
        <v>0</v>
      </c>
      <c r="L37" s="10">
        <f>SUMIFS(Timecards!$E:$E,Timecards!$D:$D,L$2,Timecards!$C:$C,$B37,Timecards!$N:$N,$E37)+SUMIFS(Timecards!$G:$G,Timecards!$F:$F,L$2,Timecards!$C:$C,$B37,Timecards!$N:$N,$E37)</f>
        <v>0</v>
      </c>
      <c r="M37" s="5">
        <f t="shared" si="2"/>
        <v>0</v>
      </c>
      <c r="N37" s="10">
        <f>SUMIFS(Timecards!$E:$E,Timecards!$D:$D,N$2,Timecards!$C:$C,$B37,Timecards!$N:$N,$E37)+SUMIFS(Timecards!$G:$G,Timecards!$F:$F,N$2,Timecards!$C:$C,$B37,Timecards!$N:$N,$E37)</f>
        <v>0</v>
      </c>
      <c r="O37" s="5">
        <f t="shared" si="3"/>
        <v>0</v>
      </c>
      <c r="P37" s="10">
        <f>SUMIFS(Timecards!$E:$E,Timecards!$D:$D,P$2,Timecards!$C:$C,$B37,Timecards!$N:$N,$E37)+SUMIFS(Timecards!$G:$G,Timecards!$F:$F,P$2,Timecards!$C:$C,$B37,Timecards!$N:$N,$E37)</f>
        <v>0</v>
      </c>
      <c r="Q37" s="5">
        <f t="shared" si="4"/>
        <v>0</v>
      </c>
      <c r="R37" s="10">
        <f>SUMIFS(Timecards!$E:$E,Timecards!$D:$D,R$2,Timecards!$C:$C,$B37,Timecards!$N:$N,$E37)+SUMIFS(Timecards!$G:$G,Timecards!$F:$F,R$2,Timecards!$C:$C,$B37,Timecards!$N:$N,$E37)</f>
        <v>0</v>
      </c>
      <c r="S37" s="5">
        <f t="shared" si="5"/>
        <v>0</v>
      </c>
      <c r="T37" s="10">
        <f t="shared" si="8"/>
        <v>0</v>
      </c>
      <c r="U37" s="14">
        <f t="shared" si="8"/>
        <v>0</v>
      </c>
    </row>
    <row r="38" spans="2:21" hidden="1">
      <c r="B38" s="7" t="str">
        <f>IF(Timecards!O36="","",Timecards!C36)</f>
        <v/>
      </c>
      <c r="C38" s="7" t="str">
        <f>IF(B38="","",Timecards!L36)</f>
        <v/>
      </c>
      <c r="D38" s="7" t="str">
        <f>IF(B38="","",SUMIFS(Timecards!$M:$M,Timecards!$C:$C,Summary!$B38,Timecards!$L:$L,Summary!$C38,Timecards!$O:$O,1))</f>
        <v/>
      </c>
      <c r="E38" s="7" t="str">
        <f>IF(B38="","",VLOOKUP(D38,'GD rates'!$B$3:$C$9,2,FALSE))</f>
        <v/>
      </c>
      <c r="F38" s="23" t="str">
        <f t="shared" si="7"/>
        <v/>
      </c>
      <c r="G38" s="5">
        <f>IF(ISERROR(VLOOKUP(E38,'GD rates'!C:D,2,FALSE)),0,VLOOKUP(E38,'GD rates'!C:D,2,FALSE))</f>
        <v>0</v>
      </c>
      <c r="H38" s="10">
        <f>SUMIFS(Timecards!$E:$E,Timecards!$D:$D,H$2,Timecards!$C:$C,$B38,Timecards!$N:$N,$E38)+SUMIFS(Timecards!$G:$G,Timecards!$F:$F,H$2,Timecards!$C:$C,$B38,Timecards!$N:$N,$E38)</f>
        <v>0</v>
      </c>
      <c r="I38" s="5">
        <f t="shared" si="0"/>
        <v>0</v>
      </c>
      <c r="J38" s="10">
        <f>SUMIFS(Timecards!$E:$E,Timecards!$D:$D,J$2,Timecards!$C:$C,$B38,Timecards!$N:$N,$E38)+SUMIFS(Timecards!$G:$G,Timecards!$F:$F,J$2,Timecards!$C:$C,$B38,Timecards!$N:$N,$E38)</f>
        <v>0</v>
      </c>
      <c r="K38" s="5">
        <f t="shared" si="1"/>
        <v>0</v>
      </c>
      <c r="L38" s="10">
        <f>SUMIFS(Timecards!$E:$E,Timecards!$D:$D,L$2,Timecards!$C:$C,$B38,Timecards!$N:$N,$E38)+SUMIFS(Timecards!$G:$G,Timecards!$F:$F,L$2,Timecards!$C:$C,$B38,Timecards!$N:$N,$E38)</f>
        <v>0</v>
      </c>
      <c r="M38" s="5">
        <f t="shared" si="2"/>
        <v>0</v>
      </c>
      <c r="N38" s="10">
        <f>SUMIFS(Timecards!$E:$E,Timecards!$D:$D,N$2,Timecards!$C:$C,$B38,Timecards!$N:$N,$E38)+SUMIFS(Timecards!$G:$G,Timecards!$F:$F,N$2,Timecards!$C:$C,$B38,Timecards!$N:$N,$E38)</f>
        <v>0</v>
      </c>
      <c r="O38" s="5">
        <f t="shared" si="3"/>
        <v>0</v>
      </c>
      <c r="P38" s="10">
        <f>SUMIFS(Timecards!$E:$E,Timecards!$D:$D,P$2,Timecards!$C:$C,$B38,Timecards!$N:$N,$E38)+SUMIFS(Timecards!$G:$G,Timecards!$F:$F,P$2,Timecards!$C:$C,$B38,Timecards!$N:$N,$E38)</f>
        <v>0</v>
      </c>
      <c r="Q38" s="5">
        <f t="shared" si="4"/>
        <v>0</v>
      </c>
      <c r="R38" s="10">
        <f>SUMIFS(Timecards!$E:$E,Timecards!$D:$D,R$2,Timecards!$C:$C,$B38,Timecards!$N:$N,$E38)+SUMIFS(Timecards!$G:$G,Timecards!$F:$F,R$2,Timecards!$C:$C,$B38,Timecards!$N:$N,$E38)</f>
        <v>0</v>
      </c>
      <c r="S38" s="5">
        <f t="shared" si="5"/>
        <v>0</v>
      </c>
      <c r="T38" s="10">
        <f t="shared" si="8"/>
        <v>0</v>
      </c>
      <c r="U38" s="14">
        <f t="shared" si="8"/>
        <v>0</v>
      </c>
    </row>
    <row r="39" spans="2:21" hidden="1">
      <c r="B39" s="7" t="str">
        <f>IF(Timecards!O37="","",Timecards!C37)</f>
        <v/>
      </c>
      <c r="C39" s="7" t="str">
        <f>IF(B39="","",Timecards!L37)</f>
        <v/>
      </c>
      <c r="D39" s="7" t="str">
        <f>IF(B39="","",SUMIFS(Timecards!$M:$M,Timecards!$C:$C,Summary!$B39,Timecards!$L:$L,Summary!$C39,Timecards!$O:$O,1))</f>
        <v/>
      </c>
      <c r="E39" s="7" t="str">
        <f>IF(B39="","",VLOOKUP(D39,'GD rates'!$B$3:$C$9,2,FALSE))</f>
        <v/>
      </c>
      <c r="F39" s="23" t="str">
        <f t="shared" si="7"/>
        <v/>
      </c>
      <c r="G39" s="5">
        <f>IF(ISERROR(VLOOKUP(E39,'GD rates'!C:D,2,FALSE)),0,VLOOKUP(E39,'GD rates'!C:D,2,FALSE))</f>
        <v>0</v>
      </c>
      <c r="H39" s="10">
        <f>SUMIFS(Timecards!$E:$E,Timecards!$D:$D,H$2,Timecards!$C:$C,$B39,Timecards!$N:$N,$E39)+SUMIFS(Timecards!$G:$G,Timecards!$F:$F,H$2,Timecards!$C:$C,$B39,Timecards!$N:$N,$E39)</f>
        <v>0</v>
      </c>
      <c r="I39" s="5">
        <f t="shared" si="0"/>
        <v>0</v>
      </c>
      <c r="J39" s="10">
        <f>SUMIFS(Timecards!$E:$E,Timecards!$D:$D,J$2,Timecards!$C:$C,$B39,Timecards!$N:$N,$E39)+SUMIFS(Timecards!$G:$G,Timecards!$F:$F,J$2,Timecards!$C:$C,$B39,Timecards!$N:$N,$E39)</f>
        <v>0</v>
      </c>
      <c r="K39" s="5">
        <f t="shared" si="1"/>
        <v>0</v>
      </c>
      <c r="L39" s="10">
        <f>SUMIFS(Timecards!$E:$E,Timecards!$D:$D,L$2,Timecards!$C:$C,$B39,Timecards!$N:$N,$E39)+SUMIFS(Timecards!$G:$G,Timecards!$F:$F,L$2,Timecards!$C:$C,$B39,Timecards!$N:$N,$E39)</f>
        <v>0</v>
      </c>
      <c r="M39" s="5">
        <f t="shared" si="2"/>
        <v>0</v>
      </c>
      <c r="N39" s="10">
        <f>SUMIFS(Timecards!$E:$E,Timecards!$D:$D,N$2,Timecards!$C:$C,$B39,Timecards!$N:$N,$E39)+SUMIFS(Timecards!$G:$G,Timecards!$F:$F,N$2,Timecards!$C:$C,$B39,Timecards!$N:$N,$E39)</f>
        <v>0</v>
      </c>
      <c r="O39" s="5">
        <f t="shared" si="3"/>
        <v>0</v>
      </c>
      <c r="P39" s="10">
        <f>SUMIFS(Timecards!$E:$E,Timecards!$D:$D,P$2,Timecards!$C:$C,$B39,Timecards!$N:$N,$E39)+SUMIFS(Timecards!$G:$G,Timecards!$F:$F,P$2,Timecards!$C:$C,$B39,Timecards!$N:$N,$E39)</f>
        <v>0</v>
      </c>
      <c r="Q39" s="5">
        <f t="shared" si="4"/>
        <v>0</v>
      </c>
      <c r="R39" s="10">
        <f>SUMIFS(Timecards!$E:$E,Timecards!$D:$D,R$2,Timecards!$C:$C,$B39,Timecards!$N:$N,$E39)+SUMIFS(Timecards!$G:$G,Timecards!$F:$F,R$2,Timecards!$C:$C,$B39,Timecards!$N:$N,$E39)</f>
        <v>0</v>
      </c>
      <c r="S39" s="5">
        <f t="shared" si="5"/>
        <v>0</v>
      </c>
      <c r="T39" s="10">
        <f t="shared" si="8"/>
        <v>0</v>
      </c>
      <c r="U39" s="14">
        <f t="shared" si="8"/>
        <v>0</v>
      </c>
    </row>
    <row r="40" spans="2:21" hidden="1">
      <c r="B40" s="7" t="str">
        <f>IF(Timecards!O38="","",Timecards!C38)</f>
        <v/>
      </c>
      <c r="C40" s="7" t="str">
        <f>IF(B40="","",Timecards!L38)</f>
        <v/>
      </c>
      <c r="D40" s="7" t="str">
        <f>IF(B40="","",SUMIFS(Timecards!$M:$M,Timecards!$C:$C,Summary!$B40,Timecards!$L:$L,Summary!$C40,Timecards!$O:$O,1))</f>
        <v/>
      </c>
      <c r="E40" s="7" t="str">
        <f>IF(B40="","",VLOOKUP(D40,'GD rates'!$B$3:$C$9,2,FALSE))</f>
        <v/>
      </c>
      <c r="F40" s="23" t="str">
        <f t="shared" si="7"/>
        <v/>
      </c>
      <c r="G40" s="5">
        <f>IF(ISERROR(VLOOKUP(E40,'GD rates'!C:D,2,FALSE)),0,VLOOKUP(E40,'GD rates'!C:D,2,FALSE))</f>
        <v>0</v>
      </c>
      <c r="H40" s="10">
        <f>SUMIFS(Timecards!$E:$E,Timecards!$D:$D,H$2,Timecards!$C:$C,$B40,Timecards!$N:$N,$E40)+SUMIFS(Timecards!$G:$G,Timecards!$F:$F,H$2,Timecards!$C:$C,$B40,Timecards!$N:$N,$E40)</f>
        <v>0</v>
      </c>
      <c r="I40" s="5">
        <f t="shared" si="0"/>
        <v>0</v>
      </c>
      <c r="J40" s="10">
        <f>SUMIFS(Timecards!$E:$E,Timecards!$D:$D,J$2,Timecards!$C:$C,$B40,Timecards!$N:$N,$E40)+SUMIFS(Timecards!$G:$G,Timecards!$F:$F,J$2,Timecards!$C:$C,$B40,Timecards!$N:$N,$E40)</f>
        <v>0</v>
      </c>
      <c r="K40" s="5">
        <f t="shared" si="1"/>
        <v>0</v>
      </c>
      <c r="L40" s="10">
        <f>SUMIFS(Timecards!$E:$E,Timecards!$D:$D,L$2,Timecards!$C:$C,$B40,Timecards!$N:$N,$E40)+SUMIFS(Timecards!$G:$G,Timecards!$F:$F,L$2,Timecards!$C:$C,$B40,Timecards!$N:$N,$E40)</f>
        <v>0</v>
      </c>
      <c r="M40" s="5">
        <f t="shared" si="2"/>
        <v>0</v>
      </c>
      <c r="N40" s="10">
        <f>SUMIFS(Timecards!$E:$E,Timecards!$D:$D,N$2,Timecards!$C:$C,$B40,Timecards!$N:$N,$E40)+SUMIFS(Timecards!$G:$G,Timecards!$F:$F,N$2,Timecards!$C:$C,$B40,Timecards!$N:$N,$E40)</f>
        <v>0</v>
      </c>
      <c r="O40" s="5">
        <f t="shared" si="3"/>
        <v>0</v>
      </c>
      <c r="P40" s="10">
        <f>SUMIFS(Timecards!$E:$E,Timecards!$D:$D,P$2,Timecards!$C:$C,$B40,Timecards!$N:$N,$E40)+SUMIFS(Timecards!$G:$G,Timecards!$F:$F,P$2,Timecards!$C:$C,$B40,Timecards!$N:$N,$E40)</f>
        <v>0</v>
      </c>
      <c r="Q40" s="5">
        <f t="shared" si="4"/>
        <v>0</v>
      </c>
      <c r="R40" s="10">
        <f>SUMIFS(Timecards!$E:$E,Timecards!$D:$D,R$2,Timecards!$C:$C,$B40,Timecards!$N:$N,$E40)+SUMIFS(Timecards!$G:$G,Timecards!$F:$F,R$2,Timecards!$C:$C,$B40,Timecards!$N:$N,$E40)</f>
        <v>0</v>
      </c>
      <c r="S40" s="5">
        <f t="shared" si="5"/>
        <v>0</v>
      </c>
      <c r="T40" s="10">
        <f t="shared" si="8"/>
        <v>0</v>
      </c>
      <c r="U40" s="14">
        <f t="shared" si="8"/>
        <v>0</v>
      </c>
    </row>
    <row r="41" spans="2:21" hidden="1">
      <c r="B41" s="7" t="str">
        <f>IF(Timecards!O39="","",Timecards!C39)</f>
        <v/>
      </c>
      <c r="C41" s="7" t="str">
        <f>IF(B41="","",Timecards!L39)</f>
        <v/>
      </c>
      <c r="D41" s="7" t="str">
        <f>IF(B41="","",SUMIFS(Timecards!$M:$M,Timecards!$C:$C,Summary!$B41,Timecards!$L:$L,Summary!$C41,Timecards!$O:$O,1))</f>
        <v/>
      </c>
      <c r="E41" s="7" t="str">
        <f>IF(B41="","",VLOOKUP(D41,'GD rates'!$B$3:$C$9,2,FALSE))</f>
        <v/>
      </c>
      <c r="F41" s="23" t="str">
        <f t="shared" si="7"/>
        <v/>
      </c>
      <c r="G41" s="5">
        <f>IF(ISERROR(VLOOKUP(E41,'GD rates'!C:D,2,FALSE)),0,VLOOKUP(E41,'GD rates'!C:D,2,FALSE))</f>
        <v>0</v>
      </c>
      <c r="H41" s="10">
        <f>SUMIFS(Timecards!$E:$E,Timecards!$D:$D,H$2,Timecards!$C:$C,$B41,Timecards!$N:$N,$E41)+SUMIFS(Timecards!$G:$G,Timecards!$F:$F,H$2,Timecards!$C:$C,$B41,Timecards!$N:$N,$E41)</f>
        <v>0</v>
      </c>
      <c r="I41" s="5">
        <f t="shared" si="0"/>
        <v>0</v>
      </c>
      <c r="J41" s="10">
        <f>SUMIFS(Timecards!$E:$E,Timecards!$D:$D,J$2,Timecards!$C:$C,$B41,Timecards!$N:$N,$E41)+SUMIFS(Timecards!$G:$G,Timecards!$F:$F,J$2,Timecards!$C:$C,$B41,Timecards!$N:$N,$E41)</f>
        <v>0</v>
      </c>
      <c r="K41" s="5">
        <f t="shared" si="1"/>
        <v>0</v>
      </c>
      <c r="L41" s="10">
        <f>SUMIFS(Timecards!$E:$E,Timecards!$D:$D,L$2,Timecards!$C:$C,$B41,Timecards!$N:$N,$E41)+SUMIFS(Timecards!$G:$G,Timecards!$F:$F,L$2,Timecards!$C:$C,$B41,Timecards!$N:$N,$E41)</f>
        <v>0</v>
      </c>
      <c r="M41" s="5">
        <f t="shared" si="2"/>
        <v>0</v>
      </c>
      <c r="N41" s="10">
        <f>SUMIFS(Timecards!$E:$E,Timecards!$D:$D,N$2,Timecards!$C:$C,$B41,Timecards!$N:$N,$E41)+SUMIFS(Timecards!$G:$G,Timecards!$F:$F,N$2,Timecards!$C:$C,$B41,Timecards!$N:$N,$E41)</f>
        <v>0</v>
      </c>
      <c r="O41" s="5">
        <f t="shared" si="3"/>
        <v>0</v>
      </c>
      <c r="P41" s="10">
        <f>SUMIFS(Timecards!$E:$E,Timecards!$D:$D,P$2,Timecards!$C:$C,$B41,Timecards!$N:$N,$E41)+SUMIFS(Timecards!$G:$G,Timecards!$F:$F,P$2,Timecards!$C:$C,$B41,Timecards!$N:$N,$E41)</f>
        <v>0</v>
      </c>
      <c r="Q41" s="5">
        <f t="shared" si="4"/>
        <v>0</v>
      </c>
      <c r="R41" s="10">
        <f>SUMIFS(Timecards!$E:$E,Timecards!$D:$D,R$2,Timecards!$C:$C,$B41,Timecards!$N:$N,$E41)+SUMIFS(Timecards!$G:$G,Timecards!$F:$F,R$2,Timecards!$C:$C,$B41,Timecards!$N:$N,$E41)</f>
        <v>0</v>
      </c>
      <c r="S41" s="5">
        <f t="shared" si="5"/>
        <v>0</v>
      </c>
      <c r="T41" s="10">
        <f t="shared" si="8"/>
        <v>0</v>
      </c>
      <c r="U41" s="14">
        <f t="shared" si="8"/>
        <v>0</v>
      </c>
    </row>
    <row r="42" spans="2:21" hidden="1">
      <c r="B42" s="7" t="str">
        <f>IF(Timecards!O40="","",Timecards!C40)</f>
        <v/>
      </c>
      <c r="C42" s="7" t="str">
        <f>IF(B42="","",Timecards!L40)</f>
        <v/>
      </c>
      <c r="D42" s="7" t="str">
        <f>IF(B42="","",SUMIFS(Timecards!$M:$M,Timecards!$C:$C,Summary!$B42,Timecards!$L:$L,Summary!$C42,Timecards!$O:$O,1))</f>
        <v/>
      </c>
      <c r="E42" s="7" t="str">
        <f>IF(B42="","",VLOOKUP(D42,'GD rates'!$B$3:$C$9,2,FALSE))</f>
        <v/>
      </c>
      <c r="F42" s="23" t="str">
        <f t="shared" si="7"/>
        <v/>
      </c>
      <c r="G42" s="5">
        <f>IF(ISERROR(VLOOKUP(E42,'GD rates'!C:D,2,FALSE)),0,VLOOKUP(E42,'GD rates'!C:D,2,FALSE))</f>
        <v>0</v>
      </c>
      <c r="H42" s="10">
        <f>SUMIFS(Timecards!$E:$E,Timecards!$D:$D,H$2,Timecards!$C:$C,$B42,Timecards!$N:$N,$E42)+SUMIFS(Timecards!$G:$G,Timecards!$F:$F,H$2,Timecards!$C:$C,$B42,Timecards!$N:$N,$E42)</f>
        <v>0</v>
      </c>
      <c r="I42" s="5">
        <f t="shared" si="0"/>
        <v>0</v>
      </c>
      <c r="J42" s="10">
        <f>SUMIFS(Timecards!$E:$E,Timecards!$D:$D,J$2,Timecards!$C:$C,$B42,Timecards!$N:$N,$E42)+SUMIFS(Timecards!$G:$G,Timecards!$F:$F,J$2,Timecards!$C:$C,$B42,Timecards!$N:$N,$E42)</f>
        <v>0</v>
      </c>
      <c r="K42" s="5">
        <f t="shared" si="1"/>
        <v>0</v>
      </c>
      <c r="L42" s="10">
        <f>SUMIFS(Timecards!$E:$E,Timecards!$D:$D,L$2,Timecards!$C:$C,$B42,Timecards!$N:$N,$E42)+SUMIFS(Timecards!$G:$G,Timecards!$F:$F,L$2,Timecards!$C:$C,$B42,Timecards!$N:$N,$E42)</f>
        <v>0</v>
      </c>
      <c r="M42" s="5">
        <f t="shared" si="2"/>
        <v>0</v>
      </c>
      <c r="N42" s="10">
        <f>SUMIFS(Timecards!$E:$E,Timecards!$D:$D,N$2,Timecards!$C:$C,$B42,Timecards!$N:$N,$E42)+SUMIFS(Timecards!$G:$G,Timecards!$F:$F,N$2,Timecards!$C:$C,$B42,Timecards!$N:$N,$E42)</f>
        <v>0</v>
      </c>
      <c r="O42" s="5">
        <f t="shared" si="3"/>
        <v>0</v>
      </c>
      <c r="P42" s="10">
        <f>SUMIFS(Timecards!$E:$E,Timecards!$D:$D,P$2,Timecards!$C:$C,$B42,Timecards!$N:$N,$E42)+SUMIFS(Timecards!$G:$G,Timecards!$F:$F,P$2,Timecards!$C:$C,$B42,Timecards!$N:$N,$E42)</f>
        <v>0</v>
      </c>
      <c r="Q42" s="5">
        <f t="shared" si="4"/>
        <v>0</v>
      </c>
      <c r="R42" s="10">
        <f>SUMIFS(Timecards!$E:$E,Timecards!$D:$D,R$2,Timecards!$C:$C,$B42,Timecards!$N:$N,$E42)+SUMIFS(Timecards!$G:$G,Timecards!$F:$F,R$2,Timecards!$C:$C,$B42,Timecards!$N:$N,$E42)</f>
        <v>0</v>
      </c>
      <c r="S42" s="5">
        <f t="shared" si="5"/>
        <v>0</v>
      </c>
      <c r="T42" s="10">
        <f t="shared" si="8"/>
        <v>0</v>
      </c>
      <c r="U42" s="14">
        <f t="shared" si="8"/>
        <v>0</v>
      </c>
    </row>
    <row r="43" spans="2:21" hidden="1">
      <c r="B43" s="7" t="str">
        <f>IF(Timecards!O41="","",Timecards!C41)</f>
        <v/>
      </c>
      <c r="C43" s="7" t="str">
        <f>IF(B43="","",Timecards!L41)</f>
        <v/>
      </c>
      <c r="D43" s="7" t="str">
        <f>IF(B43="","",SUMIFS(Timecards!$M:$M,Timecards!$C:$C,Summary!$B43,Timecards!$L:$L,Summary!$C43,Timecards!$O:$O,1))</f>
        <v/>
      </c>
      <c r="E43" s="7" t="str">
        <f>IF(B43="","",VLOOKUP(D43,'GD rates'!$B$3:$C$9,2,FALSE))</f>
        <v/>
      </c>
      <c r="F43" s="23" t="str">
        <f t="shared" si="7"/>
        <v/>
      </c>
      <c r="G43" s="5">
        <f>IF(ISERROR(VLOOKUP(E43,'GD rates'!C:D,2,FALSE)),0,VLOOKUP(E43,'GD rates'!C:D,2,FALSE))</f>
        <v>0</v>
      </c>
      <c r="H43" s="10">
        <f>SUMIFS(Timecards!$E:$E,Timecards!$D:$D,H$2,Timecards!$C:$C,$B43,Timecards!$N:$N,$E43)+SUMIFS(Timecards!$G:$G,Timecards!$F:$F,H$2,Timecards!$C:$C,$B43,Timecards!$N:$N,$E43)</f>
        <v>0</v>
      </c>
      <c r="I43" s="5">
        <f t="shared" si="0"/>
        <v>0</v>
      </c>
      <c r="J43" s="10">
        <f>SUMIFS(Timecards!$E:$E,Timecards!$D:$D,J$2,Timecards!$C:$C,$B43,Timecards!$N:$N,$E43)+SUMIFS(Timecards!$G:$G,Timecards!$F:$F,J$2,Timecards!$C:$C,$B43,Timecards!$N:$N,$E43)</f>
        <v>0</v>
      </c>
      <c r="K43" s="5">
        <f t="shared" si="1"/>
        <v>0</v>
      </c>
      <c r="L43" s="10">
        <f>SUMIFS(Timecards!$E:$E,Timecards!$D:$D,L$2,Timecards!$C:$C,$B43,Timecards!$N:$N,$E43)+SUMIFS(Timecards!$G:$G,Timecards!$F:$F,L$2,Timecards!$C:$C,$B43,Timecards!$N:$N,$E43)</f>
        <v>0</v>
      </c>
      <c r="M43" s="5">
        <f t="shared" si="2"/>
        <v>0</v>
      </c>
      <c r="N43" s="10">
        <f>SUMIFS(Timecards!$E:$E,Timecards!$D:$D,N$2,Timecards!$C:$C,$B43,Timecards!$N:$N,$E43)+SUMIFS(Timecards!$G:$G,Timecards!$F:$F,N$2,Timecards!$C:$C,$B43,Timecards!$N:$N,$E43)</f>
        <v>0</v>
      </c>
      <c r="O43" s="5">
        <f t="shared" si="3"/>
        <v>0</v>
      </c>
      <c r="P43" s="10">
        <f>SUMIFS(Timecards!$E:$E,Timecards!$D:$D,P$2,Timecards!$C:$C,$B43,Timecards!$N:$N,$E43)+SUMIFS(Timecards!$G:$G,Timecards!$F:$F,P$2,Timecards!$C:$C,$B43,Timecards!$N:$N,$E43)</f>
        <v>0</v>
      </c>
      <c r="Q43" s="5">
        <f t="shared" si="4"/>
        <v>0</v>
      </c>
      <c r="R43" s="10">
        <f>SUMIFS(Timecards!$E:$E,Timecards!$D:$D,R$2,Timecards!$C:$C,$B43,Timecards!$N:$N,$E43)+SUMIFS(Timecards!$G:$G,Timecards!$F:$F,R$2,Timecards!$C:$C,$B43,Timecards!$N:$N,$E43)</f>
        <v>0</v>
      </c>
      <c r="S43" s="5">
        <f t="shared" si="5"/>
        <v>0</v>
      </c>
      <c r="T43" s="10">
        <f t="shared" si="8"/>
        <v>0</v>
      </c>
      <c r="U43" s="14">
        <f t="shared" si="8"/>
        <v>0</v>
      </c>
    </row>
    <row r="44" spans="2:21" hidden="1">
      <c r="B44" s="7" t="str">
        <f>IF(Timecards!O42="","",Timecards!C42)</f>
        <v/>
      </c>
      <c r="C44" s="7" t="str">
        <f>IF(B44="","",Timecards!L42)</f>
        <v/>
      </c>
      <c r="D44" s="7" t="str">
        <f>IF(B44="","",SUMIFS(Timecards!$M:$M,Timecards!$C:$C,Summary!$B44,Timecards!$L:$L,Summary!$C44,Timecards!$O:$O,1))</f>
        <v/>
      </c>
      <c r="E44" s="7" t="str">
        <f>IF(B44="","",VLOOKUP(D44,'GD rates'!$B$3:$C$9,2,FALSE))</f>
        <v/>
      </c>
      <c r="F44" s="23" t="str">
        <f t="shared" si="7"/>
        <v/>
      </c>
      <c r="G44" s="5">
        <f>IF(ISERROR(VLOOKUP(E44,'GD rates'!C:D,2,FALSE)),0,VLOOKUP(E44,'GD rates'!C:D,2,FALSE))</f>
        <v>0</v>
      </c>
      <c r="H44" s="10">
        <f>SUMIFS(Timecards!$E:$E,Timecards!$D:$D,H$2,Timecards!$C:$C,$B44,Timecards!$N:$N,$E44)+SUMIFS(Timecards!$G:$G,Timecards!$F:$F,H$2,Timecards!$C:$C,$B44,Timecards!$N:$N,$E44)</f>
        <v>0</v>
      </c>
      <c r="I44" s="5">
        <f t="shared" si="0"/>
        <v>0</v>
      </c>
      <c r="J44" s="10">
        <f>SUMIFS(Timecards!$E:$E,Timecards!$D:$D,J$2,Timecards!$C:$C,$B44,Timecards!$N:$N,$E44)+SUMIFS(Timecards!$G:$G,Timecards!$F:$F,J$2,Timecards!$C:$C,$B44,Timecards!$N:$N,$E44)</f>
        <v>0</v>
      </c>
      <c r="K44" s="5">
        <f t="shared" si="1"/>
        <v>0</v>
      </c>
      <c r="L44" s="10">
        <f>SUMIFS(Timecards!$E:$E,Timecards!$D:$D,L$2,Timecards!$C:$C,$B44,Timecards!$N:$N,$E44)+SUMIFS(Timecards!$G:$G,Timecards!$F:$F,L$2,Timecards!$C:$C,$B44,Timecards!$N:$N,$E44)</f>
        <v>0</v>
      </c>
      <c r="M44" s="5">
        <f t="shared" si="2"/>
        <v>0</v>
      </c>
      <c r="N44" s="10">
        <f>SUMIFS(Timecards!$E:$E,Timecards!$D:$D,N$2,Timecards!$C:$C,$B44,Timecards!$N:$N,$E44)+SUMIFS(Timecards!$G:$G,Timecards!$F:$F,N$2,Timecards!$C:$C,$B44,Timecards!$N:$N,$E44)</f>
        <v>0</v>
      </c>
      <c r="O44" s="5">
        <f t="shared" si="3"/>
        <v>0</v>
      </c>
      <c r="P44" s="10">
        <f>SUMIFS(Timecards!$E:$E,Timecards!$D:$D,P$2,Timecards!$C:$C,$B44,Timecards!$N:$N,$E44)+SUMIFS(Timecards!$G:$G,Timecards!$F:$F,P$2,Timecards!$C:$C,$B44,Timecards!$N:$N,$E44)</f>
        <v>0</v>
      </c>
      <c r="Q44" s="5">
        <f t="shared" si="4"/>
        <v>0</v>
      </c>
      <c r="R44" s="10">
        <f>SUMIFS(Timecards!$E:$E,Timecards!$D:$D,R$2,Timecards!$C:$C,$B44,Timecards!$N:$N,$E44)+SUMIFS(Timecards!$G:$G,Timecards!$F:$F,R$2,Timecards!$C:$C,$B44,Timecards!$N:$N,$E44)</f>
        <v>0</v>
      </c>
      <c r="S44" s="5">
        <f t="shared" si="5"/>
        <v>0</v>
      </c>
      <c r="T44" s="10">
        <f t="shared" ref="T44:U63" si="9">SUMIF($H$3:$S$3,T$3,$H44:$S44)</f>
        <v>0</v>
      </c>
      <c r="U44" s="14">
        <f t="shared" si="9"/>
        <v>0</v>
      </c>
    </row>
    <row r="45" spans="2:21" hidden="1">
      <c r="B45" s="7" t="str">
        <f>IF(Timecards!O43="","",Timecards!C43)</f>
        <v/>
      </c>
      <c r="C45" s="7" t="str">
        <f>IF(B45="","",Timecards!L43)</f>
        <v/>
      </c>
      <c r="D45" s="7" t="str">
        <f>IF(B45="","",SUMIFS(Timecards!$M:$M,Timecards!$C:$C,Summary!$B45,Timecards!$L:$L,Summary!$C45,Timecards!$O:$O,1))</f>
        <v/>
      </c>
      <c r="E45" s="7" t="str">
        <f>IF(B45="","",VLOOKUP(D45,'GD rates'!$B$3:$C$9,2,FALSE))</f>
        <v/>
      </c>
      <c r="F45" s="23" t="str">
        <f t="shared" si="7"/>
        <v/>
      </c>
      <c r="G45" s="5">
        <f>IF(ISERROR(VLOOKUP(E45,'GD rates'!C:D,2,FALSE)),0,VLOOKUP(E45,'GD rates'!C:D,2,FALSE))</f>
        <v>0</v>
      </c>
      <c r="H45" s="10">
        <f>SUMIFS(Timecards!$E:$E,Timecards!$D:$D,H$2,Timecards!$C:$C,$B45,Timecards!$N:$N,$E45)+SUMIFS(Timecards!$G:$G,Timecards!$F:$F,H$2,Timecards!$C:$C,$B45,Timecards!$N:$N,$E45)</f>
        <v>0</v>
      </c>
      <c r="I45" s="5">
        <f t="shared" si="0"/>
        <v>0</v>
      </c>
      <c r="J45" s="10">
        <f>SUMIFS(Timecards!$E:$E,Timecards!$D:$D,J$2,Timecards!$C:$C,$B45,Timecards!$N:$N,$E45)+SUMIFS(Timecards!$G:$G,Timecards!$F:$F,J$2,Timecards!$C:$C,$B45,Timecards!$N:$N,$E45)</f>
        <v>0</v>
      </c>
      <c r="K45" s="5">
        <f t="shared" si="1"/>
        <v>0</v>
      </c>
      <c r="L45" s="10">
        <f>SUMIFS(Timecards!$E:$E,Timecards!$D:$D,L$2,Timecards!$C:$C,$B45,Timecards!$N:$N,$E45)+SUMIFS(Timecards!$G:$G,Timecards!$F:$F,L$2,Timecards!$C:$C,$B45,Timecards!$N:$N,$E45)</f>
        <v>0</v>
      </c>
      <c r="M45" s="5">
        <f t="shared" si="2"/>
        <v>0</v>
      </c>
      <c r="N45" s="10">
        <f>SUMIFS(Timecards!$E:$E,Timecards!$D:$D,N$2,Timecards!$C:$C,$B45,Timecards!$N:$N,$E45)+SUMIFS(Timecards!$G:$G,Timecards!$F:$F,N$2,Timecards!$C:$C,$B45,Timecards!$N:$N,$E45)</f>
        <v>0</v>
      </c>
      <c r="O45" s="5">
        <f t="shared" si="3"/>
        <v>0</v>
      </c>
      <c r="P45" s="10">
        <f>SUMIFS(Timecards!$E:$E,Timecards!$D:$D,P$2,Timecards!$C:$C,$B45,Timecards!$N:$N,$E45)+SUMIFS(Timecards!$G:$G,Timecards!$F:$F,P$2,Timecards!$C:$C,$B45,Timecards!$N:$N,$E45)</f>
        <v>0</v>
      </c>
      <c r="Q45" s="5">
        <f t="shared" si="4"/>
        <v>0</v>
      </c>
      <c r="R45" s="10">
        <f>SUMIFS(Timecards!$E:$E,Timecards!$D:$D,R$2,Timecards!$C:$C,$B45,Timecards!$N:$N,$E45)+SUMIFS(Timecards!$G:$G,Timecards!$F:$F,R$2,Timecards!$C:$C,$B45,Timecards!$N:$N,$E45)</f>
        <v>0</v>
      </c>
      <c r="S45" s="5">
        <f t="shared" si="5"/>
        <v>0</v>
      </c>
      <c r="T45" s="10">
        <f t="shared" si="9"/>
        <v>0</v>
      </c>
      <c r="U45" s="14">
        <f t="shared" si="9"/>
        <v>0</v>
      </c>
    </row>
    <row r="46" spans="2:21" hidden="1">
      <c r="B46" s="7" t="str">
        <f>IF(Timecards!O44="","",Timecards!C44)</f>
        <v/>
      </c>
      <c r="C46" s="7" t="str">
        <f>IF(B46="","",Timecards!L44)</f>
        <v/>
      </c>
      <c r="D46" s="7" t="str">
        <f>IF(B46="","",SUMIFS(Timecards!$M:$M,Timecards!$C:$C,Summary!$B46,Timecards!$L:$L,Summary!$C46,Timecards!$O:$O,1))</f>
        <v/>
      </c>
      <c r="E46" s="7" t="str">
        <f>IF(B46="","",VLOOKUP(D46,'GD rates'!$B$3:$C$9,2,FALSE))</f>
        <v/>
      </c>
      <c r="F46" s="23" t="str">
        <f t="shared" si="7"/>
        <v/>
      </c>
      <c r="G46" s="5">
        <f>IF(ISERROR(VLOOKUP(E46,'GD rates'!C:D,2,FALSE)),0,VLOOKUP(E46,'GD rates'!C:D,2,FALSE))</f>
        <v>0</v>
      </c>
      <c r="H46" s="10">
        <f>SUMIFS(Timecards!$E:$E,Timecards!$D:$D,H$2,Timecards!$C:$C,$B46,Timecards!$N:$N,$E46)+SUMIFS(Timecards!$G:$G,Timecards!$F:$F,H$2,Timecards!$C:$C,$B46,Timecards!$N:$N,$E46)</f>
        <v>0</v>
      </c>
      <c r="I46" s="5">
        <f t="shared" si="0"/>
        <v>0</v>
      </c>
      <c r="J46" s="10">
        <f>SUMIFS(Timecards!$E:$E,Timecards!$D:$D,J$2,Timecards!$C:$C,$B46,Timecards!$N:$N,$E46)+SUMIFS(Timecards!$G:$G,Timecards!$F:$F,J$2,Timecards!$C:$C,$B46,Timecards!$N:$N,$E46)</f>
        <v>0</v>
      </c>
      <c r="K46" s="5">
        <f t="shared" si="1"/>
        <v>0</v>
      </c>
      <c r="L46" s="10">
        <f>SUMIFS(Timecards!$E:$E,Timecards!$D:$D,L$2,Timecards!$C:$C,$B46,Timecards!$N:$N,$E46)+SUMIFS(Timecards!$G:$G,Timecards!$F:$F,L$2,Timecards!$C:$C,$B46,Timecards!$N:$N,$E46)</f>
        <v>0</v>
      </c>
      <c r="M46" s="5">
        <f t="shared" si="2"/>
        <v>0</v>
      </c>
      <c r="N46" s="10">
        <f>SUMIFS(Timecards!$E:$E,Timecards!$D:$D,N$2,Timecards!$C:$C,$B46,Timecards!$N:$N,$E46)+SUMIFS(Timecards!$G:$G,Timecards!$F:$F,N$2,Timecards!$C:$C,$B46,Timecards!$N:$N,$E46)</f>
        <v>0</v>
      </c>
      <c r="O46" s="5">
        <f t="shared" si="3"/>
        <v>0</v>
      </c>
      <c r="P46" s="10">
        <f>SUMIFS(Timecards!$E:$E,Timecards!$D:$D,P$2,Timecards!$C:$C,$B46,Timecards!$N:$N,$E46)+SUMIFS(Timecards!$G:$G,Timecards!$F:$F,P$2,Timecards!$C:$C,$B46,Timecards!$N:$N,$E46)</f>
        <v>0</v>
      </c>
      <c r="Q46" s="5">
        <f t="shared" si="4"/>
        <v>0</v>
      </c>
      <c r="R46" s="10">
        <f>SUMIFS(Timecards!$E:$E,Timecards!$D:$D,R$2,Timecards!$C:$C,$B46,Timecards!$N:$N,$E46)+SUMIFS(Timecards!$G:$G,Timecards!$F:$F,R$2,Timecards!$C:$C,$B46,Timecards!$N:$N,$E46)</f>
        <v>0</v>
      </c>
      <c r="S46" s="5">
        <f t="shared" si="5"/>
        <v>0</v>
      </c>
      <c r="T46" s="10">
        <f t="shared" si="9"/>
        <v>0</v>
      </c>
      <c r="U46" s="14">
        <f t="shared" si="9"/>
        <v>0</v>
      </c>
    </row>
    <row r="47" spans="2:21" hidden="1">
      <c r="B47" s="7" t="str">
        <f>IF(Timecards!O45="","",Timecards!C45)</f>
        <v/>
      </c>
      <c r="C47" s="7" t="str">
        <f>IF(B47="","",Timecards!L45)</f>
        <v/>
      </c>
      <c r="D47" s="7" t="str">
        <f>IF(B47="","",SUMIFS(Timecards!$M:$M,Timecards!$C:$C,Summary!$B47,Timecards!$L:$L,Summary!$C47,Timecards!$O:$O,1))</f>
        <v/>
      </c>
      <c r="E47" s="7" t="str">
        <f>IF(B47="","",VLOOKUP(D47,'GD rates'!$B$3:$C$9,2,FALSE))</f>
        <v/>
      </c>
      <c r="F47" s="23" t="str">
        <f t="shared" si="7"/>
        <v/>
      </c>
      <c r="G47" s="5">
        <f>IF(ISERROR(VLOOKUP(E47,'GD rates'!C:D,2,FALSE)),0,VLOOKUP(E47,'GD rates'!C:D,2,FALSE))</f>
        <v>0</v>
      </c>
      <c r="H47" s="10">
        <f>SUMIFS(Timecards!$E:$E,Timecards!$D:$D,H$2,Timecards!$C:$C,$B47,Timecards!$N:$N,$E47)+SUMIFS(Timecards!$G:$G,Timecards!$F:$F,H$2,Timecards!$C:$C,$B47,Timecards!$N:$N,$E47)</f>
        <v>0</v>
      </c>
      <c r="I47" s="5">
        <f t="shared" si="0"/>
        <v>0</v>
      </c>
      <c r="J47" s="10">
        <f>SUMIFS(Timecards!$E:$E,Timecards!$D:$D,J$2,Timecards!$C:$C,$B47,Timecards!$N:$N,$E47)+SUMIFS(Timecards!$G:$G,Timecards!$F:$F,J$2,Timecards!$C:$C,$B47,Timecards!$N:$N,$E47)</f>
        <v>0</v>
      </c>
      <c r="K47" s="5">
        <f t="shared" si="1"/>
        <v>0</v>
      </c>
      <c r="L47" s="10">
        <f>SUMIFS(Timecards!$E:$E,Timecards!$D:$D,L$2,Timecards!$C:$C,$B47,Timecards!$N:$N,$E47)+SUMIFS(Timecards!$G:$G,Timecards!$F:$F,L$2,Timecards!$C:$C,$B47,Timecards!$N:$N,$E47)</f>
        <v>0</v>
      </c>
      <c r="M47" s="5">
        <f t="shared" si="2"/>
        <v>0</v>
      </c>
      <c r="N47" s="10">
        <f>SUMIFS(Timecards!$E:$E,Timecards!$D:$D,N$2,Timecards!$C:$C,$B47,Timecards!$N:$N,$E47)+SUMIFS(Timecards!$G:$G,Timecards!$F:$F,N$2,Timecards!$C:$C,$B47,Timecards!$N:$N,$E47)</f>
        <v>0</v>
      </c>
      <c r="O47" s="5">
        <f t="shared" si="3"/>
        <v>0</v>
      </c>
      <c r="P47" s="10">
        <f>SUMIFS(Timecards!$E:$E,Timecards!$D:$D,P$2,Timecards!$C:$C,$B47,Timecards!$N:$N,$E47)+SUMIFS(Timecards!$G:$G,Timecards!$F:$F,P$2,Timecards!$C:$C,$B47,Timecards!$N:$N,$E47)</f>
        <v>0</v>
      </c>
      <c r="Q47" s="5">
        <f t="shared" si="4"/>
        <v>0</v>
      </c>
      <c r="R47" s="10">
        <f>SUMIFS(Timecards!$E:$E,Timecards!$D:$D,R$2,Timecards!$C:$C,$B47,Timecards!$N:$N,$E47)+SUMIFS(Timecards!$G:$G,Timecards!$F:$F,R$2,Timecards!$C:$C,$B47,Timecards!$N:$N,$E47)</f>
        <v>0</v>
      </c>
      <c r="S47" s="5">
        <f t="shared" si="5"/>
        <v>0</v>
      </c>
      <c r="T47" s="10">
        <f t="shared" si="9"/>
        <v>0</v>
      </c>
      <c r="U47" s="14">
        <f t="shared" si="9"/>
        <v>0</v>
      </c>
    </row>
    <row r="48" spans="2:21" hidden="1">
      <c r="B48" s="7" t="str">
        <f>IF(Timecards!O46="","",Timecards!C46)</f>
        <v/>
      </c>
      <c r="C48" s="7" t="str">
        <f>IF(B48="","",Timecards!L46)</f>
        <v/>
      </c>
      <c r="D48" s="7" t="str">
        <f>IF(B48="","",SUMIFS(Timecards!$M:$M,Timecards!$C:$C,Summary!$B48,Timecards!$L:$L,Summary!$C48,Timecards!$O:$O,1))</f>
        <v/>
      </c>
      <c r="E48" s="7" t="str">
        <f>IF(B48="","",VLOOKUP(D48,'GD rates'!$B$3:$C$9,2,FALSE))</f>
        <v/>
      </c>
      <c r="F48" s="23" t="str">
        <f t="shared" si="7"/>
        <v/>
      </c>
      <c r="G48" s="5">
        <f>IF(ISERROR(VLOOKUP(E48,'GD rates'!C:D,2,FALSE)),0,VLOOKUP(E48,'GD rates'!C:D,2,FALSE))</f>
        <v>0</v>
      </c>
      <c r="H48" s="10">
        <f>SUMIFS(Timecards!$E:$E,Timecards!$D:$D,H$2,Timecards!$C:$C,$B48,Timecards!$N:$N,$E48)+SUMIFS(Timecards!$G:$G,Timecards!$F:$F,H$2,Timecards!$C:$C,$B48,Timecards!$N:$N,$E48)</f>
        <v>0</v>
      </c>
      <c r="I48" s="5">
        <f t="shared" si="0"/>
        <v>0</v>
      </c>
      <c r="J48" s="10">
        <f>SUMIFS(Timecards!$E:$E,Timecards!$D:$D,J$2,Timecards!$C:$C,$B48,Timecards!$N:$N,$E48)+SUMIFS(Timecards!$G:$G,Timecards!$F:$F,J$2,Timecards!$C:$C,$B48,Timecards!$N:$N,$E48)</f>
        <v>0</v>
      </c>
      <c r="K48" s="5">
        <f t="shared" si="1"/>
        <v>0</v>
      </c>
      <c r="L48" s="10">
        <f>SUMIFS(Timecards!$E:$E,Timecards!$D:$D,L$2,Timecards!$C:$C,$B48,Timecards!$N:$N,$E48)+SUMIFS(Timecards!$G:$G,Timecards!$F:$F,L$2,Timecards!$C:$C,$B48,Timecards!$N:$N,$E48)</f>
        <v>0</v>
      </c>
      <c r="M48" s="5">
        <f t="shared" si="2"/>
        <v>0</v>
      </c>
      <c r="N48" s="10">
        <f>SUMIFS(Timecards!$E:$E,Timecards!$D:$D,N$2,Timecards!$C:$C,$B48,Timecards!$N:$N,$E48)+SUMIFS(Timecards!$G:$G,Timecards!$F:$F,N$2,Timecards!$C:$C,$B48,Timecards!$N:$N,$E48)</f>
        <v>0</v>
      </c>
      <c r="O48" s="5">
        <f t="shared" si="3"/>
        <v>0</v>
      </c>
      <c r="P48" s="10">
        <f>SUMIFS(Timecards!$E:$E,Timecards!$D:$D,P$2,Timecards!$C:$C,$B48,Timecards!$N:$N,$E48)+SUMIFS(Timecards!$G:$G,Timecards!$F:$F,P$2,Timecards!$C:$C,$B48,Timecards!$N:$N,$E48)</f>
        <v>0</v>
      </c>
      <c r="Q48" s="5">
        <f t="shared" si="4"/>
        <v>0</v>
      </c>
      <c r="R48" s="10">
        <f>SUMIFS(Timecards!$E:$E,Timecards!$D:$D,R$2,Timecards!$C:$C,$B48,Timecards!$N:$N,$E48)+SUMIFS(Timecards!$G:$G,Timecards!$F:$F,R$2,Timecards!$C:$C,$B48,Timecards!$N:$N,$E48)</f>
        <v>0</v>
      </c>
      <c r="S48" s="5">
        <f t="shared" si="5"/>
        <v>0</v>
      </c>
      <c r="T48" s="10">
        <f t="shared" si="9"/>
        <v>0</v>
      </c>
      <c r="U48" s="14">
        <f t="shared" si="9"/>
        <v>0</v>
      </c>
    </row>
    <row r="49" spans="2:24" hidden="1">
      <c r="B49" s="7" t="str">
        <f>IF(Timecards!O47="","",Timecards!C47)</f>
        <v/>
      </c>
      <c r="C49" s="7" t="str">
        <f>IF(B49="","",Timecards!L47)</f>
        <v/>
      </c>
      <c r="D49" s="7" t="str">
        <f>IF(B49="","",SUMIFS(Timecards!$M:$M,Timecards!$C:$C,Summary!$B49,Timecards!$L:$L,Summary!$C49,Timecards!$O:$O,1))</f>
        <v/>
      </c>
      <c r="E49" s="7" t="str">
        <f>IF(B49="","",VLOOKUP(D49,'GD rates'!$B$3:$C$9,2,FALSE))</f>
        <v/>
      </c>
      <c r="F49" s="23" t="str">
        <f t="shared" si="7"/>
        <v/>
      </c>
      <c r="G49" s="5">
        <f>IF(ISERROR(VLOOKUP(E49,'GD rates'!C:D,2,FALSE)),0,VLOOKUP(E49,'GD rates'!C:D,2,FALSE))</f>
        <v>0</v>
      </c>
      <c r="H49" s="10">
        <f>SUMIFS(Timecards!$E:$E,Timecards!$D:$D,H$2,Timecards!$C:$C,$B49,Timecards!$N:$N,$E49)+SUMIFS(Timecards!$G:$G,Timecards!$F:$F,H$2,Timecards!$C:$C,$B49,Timecards!$N:$N,$E49)</f>
        <v>0</v>
      </c>
      <c r="I49" s="5">
        <f t="shared" si="0"/>
        <v>0</v>
      </c>
      <c r="J49" s="10">
        <f>SUMIFS(Timecards!$E:$E,Timecards!$D:$D,J$2,Timecards!$C:$C,$B49,Timecards!$N:$N,$E49)+SUMIFS(Timecards!$G:$G,Timecards!$F:$F,J$2,Timecards!$C:$C,$B49,Timecards!$N:$N,$E49)</f>
        <v>0</v>
      </c>
      <c r="K49" s="5">
        <f t="shared" si="1"/>
        <v>0</v>
      </c>
      <c r="L49" s="10">
        <f>SUMIFS(Timecards!$E:$E,Timecards!$D:$D,L$2,Timecards!$C:$C,$B49,Timecards!$N:$N,$E49)+SUMIFS(Timecards!$G:$G,Timecards!$F:$F,L$2,Timecards!$C:$C,$B49,Timecards!$N:$N,$E49)</f>
        <v>0</v>
      </c>
      <c r="M49" s="5">
        <f t="shared" si="2"/>
        <v>0</v>
      </c>
      <c r="N49" s="10">
        <f>SUMIFS(Timecards!$E:$E,Timecards!$D:$D,N$2,Timecards!$C:$C,$B49,Timecards!$N:$N,$E49)+SUMIFS(Timecards!$G:$G,Timecards!$F:$F,N$2,Timecards!$C:$C,$B49,Timecards!$N:$N,$E49)</f>
        <v>0</v>
      </c>
      <c r="O49" s="5">
        <f t="shared" si="3"/>
        <v>0</v>
      </c>
      <c r="P49" s="10">
        <f>SUMIFS(Timecards!$E:$E,Timecards!$D:$D,P$2,Timecards!$C:$C,$B49,Timecards!$N:$N,$E49)+SUMIFS(Timecards!$G:$G,Timecards!$F:$F,P$2,Timecards!$C:$C,$B49,Timecards!$N:$N,$E49)</f>
        <v>0</v>
      </c>
      <c r="Q49" s="5">
        <f t="shared" si="4"/>
        <v>0</v>
      </c>
      <c r="R49" s="10">
        <f>SUMIFS(Timecards!$E:$E,Timecards!$D:$D,R$2,Timecards!$C:$C,$B49,Timecards!$N:$N,$E49)+SUMIFS(Timecards!$G:$G,Timecards!$F:$F,R$2,Timecards!$C:$C,$B49,Timecards!$N:$N,$E49)</f>
        <v>0</v>
      </c>
      <c r="S49" s="5">
        <f t="shared" si="5"/>
        <v>0</v>
      </c>
      <c r="T49" s="10">
        <f t="shared" si="9"/>
        <v>0</v>
      </c>
      <c r="U49" s="14">
        <f t="shared" si="9"/>
        <v>0</v>
      </c>
    </row>
    <row r="50" spans="2:24" hidden="1">
      <c r="B50" s="7" t="str">
        <f>IF(Timecards!O48="","",Timecards!C48)</f>
        <v/>
      </c>
      <c r="C50" s="7" t="str">
        <f>IF(B50="","",Timecards!L48)</f>
        <v/>
      </c>
      <c r="D50" s="7" t="str">
        <f>IF(B50="","",SUMIFS(Timecards!$M:$M,Timecards!$C:$C,Summary!$B50,Timecards!$L:$L,Summary!$C50,Timecards!$O:$O,1))</f>
        <v/>
      </c>
      <c r="E50" s="7" t="str">
        <f>IF(B50="","",VLOOKUP(D50,'GD rates'!$B$3:$C$9,2,FALSE))</f>
        <v/>
      </c>
      <c r="F50" s="23" t="str">
        <f t="shared" si="7"/>
        <v/>
      </c>
      <c r="G50" s="5">
        <f>IF(ISERROR(VLOOKUP(E50,'GD rates'!C:D,2,FALSE)),0,VLOOKUP(E50,'GD rates'!C:D,2,FALSE))</f>
        <v>0</v>
      </c>
      <c r="H50" s="10">
        <f>SUMIFS(Timecards!$E:$E,Timecards!$D:$D,H$2,Timecards!$C:$C,$B50,Timecards!$N:$N,$E50)+SUMIFS(Timecards!$G:$G,Timecards!$F:$F,H$2,Timecards!$C:$C,$B50,Timecards!$N:$N,$E50)</f>
        <v>0</v>
      </c>
      <c r="I50" s="5">
        <f t="shared" si="0"/>
        <v>0</v>
      </c>
      <c r="J50" s="10">
        <f>SUMIFS(Timecards!$E:$E,Timecards!$D:$D,J$2,Timecards!$C:$C,$B50,Timecards!$N:$N,$E50)+SUMIFS(Timecards!$G:$G,Timecards!$F:$F,J$2,Timecards!$C:$C,$B50,Timecards!$N:$N,$E50)</f>
        <v>0</v>
      </c>
      <c r="K50" s="5">
        <f t="shared" si="1"/>
        <v>0</v>
      </c>
      <c r="L50" s="10">
        <f>SUMIFS(Timecards!$E:$E,Timecards!$D:$D,L$2,Timecards!$C:$C,$B50,Timecards!$N:$N,$E50)+SUMIFS(Timecards!$G:$G,Timecards!$F:$F,L$2,Timecards!$C:$C,$B50,Timecards!$N:$N,$E50)</f>
        <v>0</v>
      </c>
      <c r="M50" s="5">
        <f t="shared" si="2"/>
        <v>0</v>
      </c>
      <c r="N50" s="10">
        <f>SUMIFS(Timecards!$E:$E,Timecards!$D:$D,N$2,Timecards!$C:$C,$B50,Timecards!$N:$N,$E50)+SUMIFS(Timecards!$G:$G,Timecards!$F:$F,N$2,Timecards!$C:$C,$B50,Timecards!$N:$N,$E50)</f>
        <v>0</v>
      </c>
      <c r="O50" s="5">
        <f t="shared" si="3"/>
        <v>0</v>
      </c>
      <c r="P50" s="10">
        <f>SUMIFS(Timecards!$E:$E,Timecards!$D:$D,P$2,Timecards!$C:$C,$B50,Timecards!$N:$N,$E50)+SUMIFS(Timecards!$G:$G,Timecards!$F:$F,P$2,Timecards!$C:$C,$B50,Timecards!$N:$N,$E50)</f>
        <v>0</v>
      </c>
      <c r="Q50" s="5">
        <f t="shared" si="4"/>
        <v>0</v>
      </c>
      <c r="R50" s="10">
        <f>SUMIFS(Timecards!$E:$E,Timecards!$D:$D,R$2,Timecards!$C:$C,$B50,Timecards!$N:$N,$E50)+SUMIFS(Timecards!$G:$G,Timecards!$F:$F,R$2,Timecards!$C:$C,$B50,Timecards!$N:$N,$E50)</f>
        <v>0</v>
      </c>
      <c r="S50" s="5">
        <f t="shared" si="5"/>
        <v>0</v>
      </c>
      <c r="T50" s="10">
        <f t="shared" si="9"/>
        <v>0</v>
      </c>
      <c r="U50" s="14">
        <f t="shared" si="9"/>
        <v>0</v>
      </c>
    </row>
    <row r="51" spans="2:24" hidden="1">
      <c r="B51" s="7" t="str">
        <f>IF(Timecards!O49="","",Timecards!C49)</f>
        <v/>
      </c>
      <c r="C51" s="7" t="str">
        <f>IF(B51="","",Timecards!L49)</f>
        <v/>
      </c>
      <c r="D51" s="7" t="str">
        <f>IF(B51="","",SUMIFS(Timecards!$M:$M,Timecards!$C:$C,Summary!$B51,Timecards!$L:$L,Summary!$C51,Timecards!$O:$O,1))</f>
        <v/>
      </c>
      <c r="E51" s="7" t="str">
        <f>IF(B51="","",VLOOKUP(D51,'GD rates'!$B$3:$C$9,2,FALSE))</f>
        <v/>
      </c>
      <c r="F51" s="23" t="str">
        <f t="shared" si="7"/>
        <v/>
      </c>
      <c r="G51" s="5">
        <f>IF(ISERROR(VLOOKUP(E51,'GD rates'!C:D,2,FALSE)),0,VLOOKUP(E51,'GD rates'!C:D,2,FALSE))</f>
        <v>0</v>
      </c>
      <c r="H51" s="10">
        <f>SUMIFS(Timecards!$E:$E,Timecards!$D:$D,H$2,Timecards!$C:$C,$B51,Timecards!$N:$N,$E51)+SUMIFS(Timecards!$G:$G,Timecards!$F:$F,H$2,Timecards!$C:$C,$B51,Timecards!$N:$N,$E51)</f>
        <v>0</v>
      </c>
      <c r="I51" s="5">
        <f t="shared" si="0"/>
        <v>0</v>
      </c>
      <c r="J51" s="10">
        <f>SUMIFS(Timecards!$E:$E,Timecards!$D:$D,J$2,Timecards!$C:$C,$B51,Timecards!$N:$N,$E51)+SUMIFS(Timecards!$G:$G,Timecards!$F:$F,J$2,Timecards!$C:$C,$B51,Timecards!$N:$N,$E51)</f>
        <v>0</v>
      </c>
      <c r="K51" s="5">
        <f t="shared" si="1"/>
        <v>0</v>
      </c>
      <c r="L51" s="10">
        <f>SUMIFS(Timecards!$E:$E,Timecards!$D:$D,L$2,Timecards!$C:$C,$B51,Timecards!$N:$N,$E51)+SUMIFS(Timecards!$G:$G,Timecards!$F:$F,L$2,Timecards!$C:$C,$B51,Timecards!$N:$N,$E51)</f>
        <v>0</v>
      </c>
      <c r="M51" s="5">
        <f t="shared" si="2"/>
        <v>0</v>
      </c>
      <c r="N51" s="10">
        <f>SUMIFS(Timecards!$E:$E,Timecards!$D:$D,N$2,Timecards!$C:$C,$B51,Timecards!$N:$N,$E51)+SUMIFS(Timecards!$G:$G,Timecards!$F:$F,N$2,Timecards!$C:$C,$B51,Timecards!$N:$N,$E51)</f>
        <v>0</v>
      </c>
      <c r="O51" s="5">
        <f t="shared" si="3"/>
        <v>0</v>
      </c>
      <c r="P51" s="10">
        <f>SUMIFS(Timecards!$E:$E,Timecards!$D:$D,P$2,Timecards!$C:$C,$B51,Timecards!$N:$N,$E51)+SUMIFS(Timecards!$G:$G,Timecards!$F:$F,P$2,Timecards!$C:$C,$B51,Timecards!$N:$N,$E51)</f>
        <v>0</v>
      </c>
      <c r="Q51" s="5">
        <f t="shared" si="4"/>
        <v>0</v>
      </c>
      <c r="R51" s="10">
        <f>SUMIFS(Timecards!$E:$E,Timecards!$D:$D,R$2,Timecards!$C:$C,$B51,Timecards!$N:$N,$E51)+SUMIFS(Timecards!$G:$G,Timecards!$F:$F,R$2,Timecards!$C:$C,$B51,Timecards!$N:$N,$E51)</f>
        <v>0</v>
      </c>
      <c r="S51" s="5">
        <f t="shared" si="5"/>
        <v>0</v>
      </c>
      <c r="T51" s="10">
        <f t="shared" si="9"/>
        <v>0</v>
      </c>
      <c r="U51" s="14">
        <f t="shared" si="9"/>
        <v>0</v>
      </c>
    </row>
    <row r="52" spans="2:24" hidden="1">
      <c r="B52" s="7" t="str">
        <f>IF(Timecards!O50="","",Timecards!C50)</f>
        <v/>
      </c>
      <c r="C52" s="7" t="str">
        <f>IF(B52="","",Timecards!L50)</f>
        <v/>
      </c>
      <c r="D52" s="7" t="str">
        <f>IF(B52="","",SUMIFS(Timecards!$M:$M,Timecards!$C:$C,Summary!$B52,Timecards!$L:$L,Summary!$C52,Timecards!$O:$O,1))</f>
        <v/>
      </c>
      <c r="E52" s="7" t="str">
        <f>IF(B52="","",VLOOKUP(D52,'GD rates'!$B$3:$C$9,2,FALSE))</f>
        <v/>
      </c>
      <c r="F52" s="23" t="str">
        <f t="shared" si="7"/>
        <v/>
      </c>
      <c r="G52" s="5">
        <f>IF(ISERROR(VLOOKUP(E52,'GD rates'!C:D,2,FALSE)),0,VLOOKUP(E52,'GD rates'!C:D,2,FALSE))</f>
        <v>0</v>
      </c>
      <c r="H52" s="10">
        <f>SUMIFS(Timecards!$E:$E,Timecards!$D:$D,H$2,Timecards!$C:$C,$B52,Timecards!$N:$N,$E52)+SUMIFS(Timecards!$G:$G,Timecards!$F:$F,H$2,Timecards!$C:$C,$B52,Timecards!$N:$N,$E52)</f>
        <v>0</v>
      </c>
      <c r="I52" s="5">
        <f t="shared" si="0"/>
        <v>0</v>
      </c>
      <c r="J52" s="10">
        <f>SUMIFS(Timecards!$E:$E,Timecards!$D:$D,J$2,Timecards!$C:$C,$B52,Timecards!$N:$N,$E52)+SUMIFS(Timecards!$G:$G,Timecards!$F:$F,J$2,Timecards!$C:$C,$B52,Timecards!$N:$N,$E52)</f>
        <v>0</v>
      </c>
      <c r="K52" s="5">
        <f t="shared" si="1"/>
        <v>0</v>
      </c>
      <c r="L52" s="10">
        <f>SUMIFS(Timecards!$E:$E,Timecards!$D:$D,L$2,Timecards!$C:$C,$B52,Timecards!$N:$N,$E52)+SUMIFS(Timecards!$G:$G,Timecards!$F:$F,L$2,Timecards!$C:$C,$B52,Timecards!$N:$N,$E52)</f>
        <v>0</v>
      </c>
      <c r="M52" s="5">
        <f t="shared" si="2"/>
        <v>0</v>
      </c>
      <c r="N52" s="10">
        <f>SUMIFS(Timecards!$E:$E,Timecards!$D:$D,N$2,Timecards!$C:$C,$B52,Timecards!$N:$N,$E52)+SUMIFS(Timecards!$G:$G,Timecards!$F:$F,N$2,Timecards!$C:$C,$B52,Timecards!$N:$N,$E52)</f>
        <v>0</v>
      </c>
      <c r="O52" s="5">
        <f t="shared" si="3"/>
        <v>0</v>
      </c>
      <c r="P52" s="10">
        <f>SUMIFS(Timecards!$E:$E,Timecards!$D:$D,P$2,Timecards!$C:$C,$B52,Timecards!$N:$N,$E52)+SUMIFS(Timecards!$G:$G,Timecards!$F:$F,P$2,Timecards!$C:$C,$B52,Timecards!$N:$N,$E52)</f>
        <v>0</v>
      </c>
      <c r="Q52" s="5">
        <f t="shared" si="4"/>
        <v>0</v>
      </c>
      <c r="R52" s="10">
        <f>SUMIFS(Timecards!$E:$E,Timecards!$D:$D,R$2,Timecards!$C:$C,$B52,Timecards!$N:$N,$E52)+SUMIFS(Timecards!$G:$G,Timecards!$F:$F,R$2,Timecards!$C:$C,$B52,Timecards!$N:$N,$E52)</f>
        <v>0</v>
      </c>
      <c r="S52" s="5">
        <f t="shared" si="5"/>
        <v>0</v>
      </c>
      <c r="T52" s="10">
        <f t="shared" si="9"/>
        <v>0</v>
      </c>
      <c r="U52" s="14">
        <f t="shared" si="9"/>
        <v>0</v>
      </c>
    </row>
    <row r="53" spans="2:24" hidden="1">
      <c r="B53" s="7" t="str">
        <f>IF(Timecards!O51="","",Timecards!C51)</f>
        <v/>
      </c>
      <c r="C53" s="7" t="str">
        <f>IF(B53="","",Timecards!L51)</f>
        <v/>
      </c>
      <c r="D53" s="7" t="str">
        <f>IF(B53="","",SUMIFS(Timecards!$M:$M,Timecards!$C:$C,Summary!$B53,Timecards!$L:$L,Summary!$C53,Timecards!$O:$O,1))</f>
        <v/>
      </c>
      <c r="E53" s="7" t="str">
        <f>IF(B53="","",VLOOKUP(D53,'GD rates'!$B$3:$C$9,2,FALSE))</f>
        <v/>
      </c>
      <c r="F53" s="23" t="str">
        <f t="shared" si="7"/>
        <v/>
      </c>
      <c r="G53" s="5">
        <f>IF(ISERROR(VLOOKUP(E53,'GD rates'!C:D,2,FALSE)),0,VLOOKUP(E53,'GD rates'!C:D,2,FALSE))</f>
        <v>0</v>
      </c>
      <c r="H53" s="10">
        <f>SUMIFS(Timecards!$E:$E,Timecards!$D:$D,H$2,Timecards!$C:$C,$B53,Timecards!$N:$N,$E53)+SUMIFS(Timecards!$G:$G,Timecards!$F:$F,H$2,Timecards!$C:$C,$B53,Timecards!$N:$N,$E53)</f>
        <v>0</v>
      </c>
      <c r="I53" s="5">
        <f t="shared" si="0"/>
        <v>0</v>
      </c>
      <c r="J53" s="10">
        <f>SUMIFS(Timecards!$E:$E,Timecards!$D:$D,J$2,Timecards!$C:$C,$B53,Timecards!$N:$N,$E53)+SUMIFS(Timecards!$G:$G,Timecards!$F:$F,J$2,Timecards!$C:$C,$B53,Timecards!$N:$N,$E53)</f>
        <v>0</v>
      </c>
      <c r="K53" s="5">
        <f t="shared" si="1"/>
        <v>0</v>
      </c>
      <c r="L53" s="10">
        <f>SUMIFS(Timecards!$E:$E,Timecards!$D:$D,L$2,Timecards!$C:$C,$B53,Timecards!$N:$N,$E53)+SUMIFS(Timecards!$G:$G,Timecards!$F:$F,L$2,Timecards!$C:$C,$B53,Timecards!$N:$N,$E53)</f>
        <v>0</v>
      </c>
      <c r="M53" s="5">
        <f t="shared" si="2"/>
        <v>0</v>
      </c>
      <c r="N53" s="10">
        <f>SUMIFS(Timecards!$E:$E,Timecards!$D:$D,N$2,Timecards!$C:$C,$B53,Timecards!$N:$N,$E53)+SUMIFS(Timecards!$G:$G,Timecards!$F:$F,N$2,Timecards!$C:$C,$B53,Timecards!$N:$N,$E53)</f>
        <v>0</v>
      </c>
      <c r="O53" s="5">
        <f t="shared" si="3"/>
        <v>0</v>
      </c>
      <c r="P53" s="10">
        <f>SUMIFS(Timecards!$E:$E,Timecards!$D:$D,P$2,Timecards!$C:$C,$B53,Timecards!$N:$N,$E53)+SUMIFS(Timecards!$G:$G,Timecards!$F:$F,P$2,Timecards!$C:$C,$B53,Timecards!$N:$N,$E53)</f>
        <v>0</v>
      </c>
      <c r="Q53" s="5">
        <f t="shared" si="4"/>
        <v>0</v>
      </c>
      <c r="R53" s="10">
        <f>SUMIFS(Timecards!$E:$E,Timecards!$D:$D,R$2,Timecards!$C:$C,$B53,Timecards!$N:$N,$E53)+SUMIFS(Timecards!$G:$G,Timecards!$F:$F,R$2,Timecards!$C:$C,$B53,Timecards!$N:$N,$E53)</f>
        <v>0</v>
      </c>
      <c r="S53" s="5">
        <f t="shared" si="5"/>
        <v>0</v>
      </c>
      <c r="T53" s="10">
        <f t="shared" si="9"/>
        <v>0</v>
      </c>
      <c r="U53" s="14">
        <f t="shared" si="9"/>
        <v>0</v>
      </c>
    </row>
    <row r="54" spans="2:24" hidden="1">
      <c r="B54" s="7" t="str">
        <f>IF(Timecards!O52="","",Timecards!C52)</f>
        <v/>
      </c>
      <c r="C54" s="7" t="str">
        <f>IF(B54="","",Timecards!L52)</f>
        <v/>
      </c>
      <c r="D54" s="7" t="str">
        <f>IF(B54="","",SUMIFS(Timecards!$M:$M,Timecards!$C:$C,Summary!$B54,Timecards!$L:$L,Summary!$C54,Timecards!$O:$O,1))</f>
        <v/>
      </c>
      <c r="E54" s="7" t="str">
        <f>IF(B54="","",VLOOKUP(D54,'GD rates'!$B$3:$C$9,2,FALSE))</f>
        <v/>
      </c>
      <c r="F54" s="23" t="str">
        <f t="shared" si="7"/>
        <v/>
      </c>
      <c r="G54" s="5">
        <f>IF(ISERROR(VLOOKUP(E54,'GD rates'!C:D,2,FALSE)),0,VLOOKUP(E54,'GD rates'!C:D,2,FALSE))</f>
        <v>0</v>
      </c>
      <c r="H54" s="10">
        <f>SUMIFS(Timecards!$E:$E,Timecards!$D:$D,H$2,Timecards!$C:$C,$B54,Timecards!$N:$N,$E54)+SUMIFS(Timecards!$G:$G,Timecards!$F:$F,H$2,Timecards!$C:$C,$B54,Timecards!$N:$N,$E54)</f>
        <v>0</v>
      </c>
      <c r="I54" s="5">
        <f t="shared" si="0"/>
        <v>0</v>
      </c>
      <c r="J54" s="10">
        <f>SUMIFS(Timecards!$E:$E,Timecards!$D:$D,J$2,Timecards!$C:$C,$B54,Timecards!$N:$N,$E54)+SUMIFS(Timecards!$G:$G,Timecards!$F:$F,J$2,Timecards!$C:$C,$B54,Timecards!$N:$N,$E54)</f>
        <v>0</v>
      </c>
      <c r="K54" s="5">
        <f t="shared" si="1"/>
        <v>0</v>
      </c>
      <c r="L54" s="10">
        <f>SUMIFS(Timecards!$E:$E,Timecards!$D:$D,L$2,Timecards!$C:$C,$B54,Timecards!$N:$N,$E54)+SUMIFS(Timecards!$G:$G,Timecards!$F:$F,L$2,Timecards!$C:$C,$B54,Timecards!$N:$N,$E54)</f>
        <v>0</v>
      </c>
      <c r="M54" s="5">
        <f t="shared" si="2"/>
        <v>0</v>
      </c>
      <c r="N54" s="10">
        <f>SUMIFS(Timecards!$E:$E,Timecards!$D:$D,N$2,Timecards!$C:$C,$B54,Timecards!$N:$N,$E54)+SUMIFS(Timecards!$G:$G,Timecards!$F:$F,N$2,Timecards!$C:$C,$B54,Timecards!$N:$N,$E54)</f>
        <v>0</v>
      </c>
      <c r="O54" s="5">
        <f t="shared" si="3"/>
        <v>0</v>
      </c>
      <c r="P54" s="10">
        <f>SUMIFS(Timecards!$E:$E,Timecards!$D:$D,P$2,Timecards!$C:$C,$B54,Timecards!$N:$N,$E54)+SUMIFS(Timecards!$G:$G,Timecards!$F:$F,P$2,Timecards!$C:$C,$B54,Timecards!$N:$N,$E54)</f>
        <v>0</v>
      </c>
      <c r="Q54" s="5">
        <f t="shared" si="4"/>
        <v>0</v>
      </c>
      <c r="R54" s="10">
        <f>SUMIFS(Timecards!$E:$E,Timecards!$D:$D,R$2,Timecards!$C:$C,$B54,Timecards!$N:$N,$E54)+SUMIFS(Timecards!$G:$G,Timecards!$F:$F,R$2,Timecards!$C:$C,$B54,Timecards!$N:$N,$E54)</f>
        <v>0</v>
      </c>
      <c r="S54" s="5">
        <f t="shared" si="5"/>
        <v>0</v>
      </c>
      <c r="T54" s="10">
        <f t="shared" si="9"/>
        <v>0</v>
      </c>
      <c r="U54" s="14">
        <f t="shared" si="9"/>
        <v>0</v>
      </c>
    </row>
    <row r="55" spans="2:24" hidden="1">
      <c r="B55" s="7" t="str">
        <f>IF(Timecards!O53="","",Timecards!C53)</f>
        <v/>
      </c>
      <c r="C55" s="7" t="str">
        <f>IF(B55="","",Timecards!L53)</f>
        <v/>
      </c>
      <c r="D55" s="7" t="str">
        <f>IF(B55="","",SUMIFS(Timecards!$M:$M,Timecards!$C:$C,Summary!$B55,Timecards!$L:$L,Summary!$C55,Timecards!$O:$O,1))</f>
        <v/>
      </c>
      <c r="E55" s="7" t="str">
        <f>IF(B55="","",VLOOKUP(D55,'GD rates'!$B$3:$C$9,2,FALSE))</f>
        <v/>
      </c>
      <c r="F55" s="23" t="str">
        <f t="shared" si="7"/>
        <v/>
      </c>
      <c r="G55" s="5">
        <f>IF(ISERROR(VLOOKUP(E55,'GD rates'!C:D,2,FALSE)),0,VLOOKUP(E55,'GD rates'!C:D,2,FALSE))</f>
        <v>0</v>
      </c>
      <c r="H55" s="10">
        <f>SUMIFS(Timecards!$E:$E,Timecards!$D:$D,H$2,Timecards!$C:$C,$B55,Timecards!$N:$N,$E55)+SUMIFS(Timecards!$G:$G,Timecards!$F:$F,H$2,Timecards!$C:$C,$B55,Timecards!$N:$N,$E55)</f>
        <v>0</v>
      </c>
      <c r="I55" s="5">
        <f t="shared" si="0"/>
        <v>0</v>
      </c>
      <c r="J55" s="10">
        <f>SUMIFS(Timecards!$E:$E,Timecards!$D:$D,J$2,Timecards!$C:$C,$B55,Timecards!$N:$N,$E55)+SUMIFS(Timecards!$G:$G,Timecards!$F:$F,J$2,Timecards!$C:$C,$B55,Timecards!$N:$N,$E55)</f>
        <v>0</v>
      </c>
      <c r="K55" s="5">
        <f t="shared" si="1"/>
        <v>0</v>
      </c>
      <c r="L55" s="10">
        <f>SUMIFS(Timecards!$E:$E,Timecards!$D:$D,L$2,Timecards!$C:$C,$B55,Timecards!$N:$N,$E55)+SUMIFS(Timecards!$G:$G,Timecards!$F:$F,L$2,Timecards!$C:$C,$B55,Timecards!$N:$N,$E55)</f>
        <v>0</v>
      </c>
      <c r="M55" s="5">
        <f t="shared" si="2"/>
        <v>0</v>
      </c>
      <c r="N55" s="10">
        <f>SUMIFS(Timecards!$E:$E,Timecards!$D:$D,N$2,Timecards!$C:$C,$B55,Timecards!$N:$N,$E55)+SUMIFS(Timecards!$G:$G,Timecards!$F:$F,N$2,Timecards!$C:$C,$B55,Timecards!$N:$N,$E55)</f>
        <v>0</v>
      </c>
      <c r="O55" s="5">
        <f t="shared" si="3"/>
        <v>0</v>
      </c>
      <c r="P55" s="10">
        <f>SUMIFS(Timecards!$E:$E,Timecards!$D:$D,P$2,Timecards!$C:$C,$B55,Timecards!$N:$N,$E55)+SUMIFS(Timecards!$G:$G,Timecards!$F:$F,P$2,Timecards!$C:$C,$B55,Timecards!$N:$N,$E55)</f>
        <v>0</v>
      </c>
      <c r="Q55" s="5">
        <f t="shared" si="4"/>
        <v>0</v>
      </c>
      <c r="R55" s="10">
        <f>SUMIFS(Timecards!$E:$E,Timecards!$D:$D,R$2,Timecards!$C:$C,$B55,Timecards!$N:$N,$E55)+SUMIFS(Timecards!$G:$G,Timecards!$F:$F,R$2,Timecards!$C:$C,$B55,Timecards!$N:$N,$E55)</f>
        <v>0</v>
      </c>
      <c r="S55" s="5">
        <f t="shared" si="5"/>
        <v>0</v>
      </c>
      <c r="T55" s="10">
        <f t="shared" si="9"/>
        <v>0</v>
      </c>
      <c r="U55" s="14">
        <f t="shared" si="9"/>
        <v>0</v>
      </c>
    </row>
    <row r="56" spans="2:24" hidden="1">
      <c r="B56" s="7" t="str">
        <f>IF(Timecards!O54="","",Timecards!C54)</f>
        <v/>
      </c>
      <c r="C56" s="7" t="str">
        <f>IF(B56="","",Timecards!L54)</f>
        <v/>
      </c>
      <c r="D56" s="7" t="str">
        <f>IF(B56="","",SUMIFS(Timecards!$M:$M,Timecards!$C:$C,Summary!$B56,Timecards!$L:$L,Summary!$C56,Timecards!$O:$O,1))</f>
        <v/>
      </c>
      <c r="E56" s="7" t="str">
        <f>IF(B56="","",VLOOKUP(D56,'GD rates'!$B$3:$C$9,2,FALSE))</f>
        <v/>
      </c>
      <c r="F56" s="23" t="str">
        <f t="shared" si="7"/>
        <v/>
      </c>
      <c r="G56" s="5">
        <f>IF(ISERROR(VLOOKUP(E56,'GD rates'!C:D,2,FALSE)),0,VLOOKUP(E56,'GD rates'!C:D,2,FALSE))</f>
        <v>0</v>
      </c>
      <c r="H56" s="10">
        <f>SUMIFS(Timecards!$E:$E,Timecards!$D:$D,H$2,Timecards!$C:$C,$B56,Timecards!$N:$N,$E56)+SUMIFS(Timecards!$G:$G,Timecards!$F:$F,H$2,Timecards!$C:$C,$B56,Timecards!$N:$N,$E56)</f>
        <v>0</v>
      </c>
      <c r="I56" s="5">
        <f t="shared" si="0"/>
        <v>0</v>
      </c>
      <c r="J56" s="10">
        <f>SUMIFS(Timecards!$E:$E,Timecards!$D:$D,J$2,Timecards!$C:$C,$B56,Timecards!$N:$N,$E56)+SUMIFS(Timecards!$G:$G,Timecards!$F:$F,J$2,Timecards!$C:$C,$B56,Timecards!$N:$N,$E56)</f>
        <v>0</v>
      </c>
      <c r="K56" s="5">
        <f t="shared" si="1"/>
        <v>0</v>
      </c>
      <c r="L56" s="10">
        <f>SUMIFS(Timecards!$E:$E,Timecards!$D:$D,L$2,Timecards!$C:$C,$B56,Timecards!$N:$N,$E56)+SUMIFS(Timecards!$G:$G,Timecards!$F:$F,L$2,Timecards!$C:$C,$B56,Timecards!$N:$N,$E56)</f>
        <v>0</v>
      </c>
      <c r="M56" s="5">
        <f t="shared" si="2"/>
        <v>0</v>
      </c>
      <c r="N56" s="10">
        <f>SUMIFS(Timecards!$E:$E,Timecards!$D:$D,N$2,Timecards!$C:$C,$B56,Timecards!$N:$N,$E56)+SUMIFS(Timecards!$G:$G,Timecards!$F:$F,N$2,Timecards!$C:$C,$B56,Timecards!$N:$N,$E56)</f>
        <v>0</v>
      </c>
      <c r="O56" s="5">
        <f t="shared" si="3"/>
        <v>0</v>
      </c>
      <c r="P56" s="10">
        <f>SUMIFS(Timecards!$E:$E,Timecards!$D:$D,P$2,Timecards!$C:$C,$B56,Timecards!$N:$N,$E56)+SUMIFS(Timecards!$G:$G,Timecards!$F:$F,P$2,Timecards!$C:$C,$B56,Timecards!$N:$N,$E56)</f>
        <v>0</v>
      </c>
      <c r="Q56" s="5">
        <f t="shared" si="4"/>
        <v>0</v>
      </c>
      <c r="R56" s="10">
        <f>SUMIFS(Timecards!$E:$E,Timecards!$D:$D,R$2,Timecards!$C:$C,$B56,Timecards!$N:$N,$E56)+SUMIFS(Timecards!$G:$G,Timecards!$F:$F,R$2,Timecards!$C:$C,$B56,Timecards!$N:$N,$E56)</f>
        <v>0</v>
      </c>
      <c r="S56" s="5">
        <f t="shared" si="5"/>
        <v>0</v>
      </c>
      <c r="T56" s="10">
        <f t="shared" si="9"/>
        <v>0</v>
      </c>
      <c r="U56" s="14">
        <f t="shared" si="9"/>
        <v>0</v>
      </c>
    </row>
    <row r="57" spans="2:24" hidden="1">
      <c r="B57" s="7" t="str">
        <f>IF(Timecards!O55="","",Timecards!C55)</f>
        <v/>
      </c>
      <c r="C57" s="7" t="str">
        <f>IF(B57="","",Timecards!L55)</f>
        <v/>
      </c>
      <c r="D57" s="7" t="str">
        <f>IF(B57="","",SUMIFS(Timecards!$M:$M,Timecards!$C:$C,Summary!$B57,Timecards!$L:$L,Summary!$C57,Timecards!$O:$O,1))</f>
        <v/>
      </c>
      <c r="E57" s="7" t="str">
        <f>IF(B57="","",VLOOKUP(D57,'GD rates'!$B$3:$C$9,2,FALSE))</f>
        <v/>
      </c>
      <c r="F57" s="23" t="str">
        <f t="shared" si="7"/>
        <v/>
      </c>
      <c r="G57" s="5">
        <f>IF(ISERROR(VLOOKUP(E57,'GD rates'!C:D,2,FALSE)),0,VLOOKUP(E57,'GD rates'!C:D,2,FALSE))</f>
        <v>0</v>
      </c>
      <c r="H57" s="10">
        <f>SUMIFS(Timecards!$E:$E,Timecards!$D:$D,H$2,Timecards!$C:$C,$B57,Timecards!$N:$N,$E57)+SUMIFS(Timecards!$G:$G,Timecards!$F:$F,H$2,Timecards!$C:$C,$B57,Timecards!$N:$N,$E57)</f>
        <v>0</v>
      </c>
      <c r="I57" s="5">
        <f t="shared" si="0"/>
        <v>0</v>
      </c>
      <c r="J57" s="10">
        <f>SUMIFS(Timecards!$E:$E,Timecards!$D:$D,J$2,Timecards!$C:$C,$B57,Timecards!$N:$N,$E57)+SUMIFS(Timecards!$G:$G,Timecards!$F:$F,J$2,Timecards!$C:$C,$B57,Timecards!$N:$N,$E57)</f>
        <v>0</v>
      </c>
      <c r="K57" s="5">
        <f t="shared" si="1"/>
        <v>0</v>
      </c>
      <c r="L57" s="10">
        <f>SUMIFS(Timecards!$E:$E,Timecards!$D:$D,L$2,Timecards!$C:$C,$B57,Timecards!$N:$N,$E57)+SUMIFS(Timecards!$G:$G,Timecards!$F:$F,L$2,Timecards!$C:$C,$B57,Timecards!$N:$N,$E57)</f>
        <v>0</v>
      </c>
      <c r="M57" s="5">
        <f t="shared" si="2"/>
        <v>0</v>
      </c>
      <c r="N57" s="10">
        <f>SUMIFS(Timecards!$E:$E,Timecards!$D:$D,N$2,Timecards!$C:$C,$B57,Timecards!$N:$N,$E57)+SUMIFS(Timecards!$G:$G,Timecards!$F:$F,N$2,Timecards!$C:$C,$B57,Timecards!$N:$N,$E57)</f>
        <v>0</v>
      </c>
      <c r="O57" s="5">
        <f t="shared" si="3"/>
        <v>0</v>
      </c>
      <c r="P57" s="10">
        <f>SUMIFS(Timecards!$E:$E,Timecards!$D:$D,P$2,Timecards!$C:$C,$B57,Timecards!$N:$N,$E57)+SUMIFS(Timecards!$G:$G,Timecards!$F:$F,P$2,Timecards!$C:$C,$B57,Timecards!$N:$N,$E57)</f>
        <v>0</v>
      </c>
      <c r="Q57" s="5">
        <f t="shared" si="4"/>
        <v>0</v>
      </c>
      <c r="R57" s="10">
        <f>SUMIFS(Timecards!$E:$E,Timecards!$D:$D,R$2,Timecards!$C:$C,$B57,Timecards!$N:$N,$E57)+SUMIFS(Timecards!$G:$G,Timecards!$F:$F,R$2,Timecards!$C:$C,$B57,Timecards!$N:$N,$E57)</f>
        <v>0</v>
      </c>
      <c r="S57" s="5">
        <f t="shared" si="5"/>
        <v>0</v>
      </c>
      <c r="T57" s="10">
        <f t="shared" si="9"/>
        <v>0</v>
      </c>
      <c r="U57" s="14">
        <f t="shared" si="9"/>
        <v>0</v>
      </c>
    </row>
    <row r="58" spans="2:24" hidden="1">
      <c r="B58" s="7" t="str">
        <f>IF(Timecards!O56="","",Timecards!C56)</f>
        <v/>
      </c>
      <c r="C58" s="7" t="str">
        <f>IF(B58="","",Timecards!L56)</f>
        <v/>
      </c>
      <c r="D58" s="7" t="str">
        <f>IF(B58="","",SUMIFS(Timecards!$M:$M,Timecards!$C:$C,Summary!$B58,Timecards!$L:$L,Summary!$C58,Timecards!$O:$O,1))</f>
        <v/>
      </c>
      <c r="E58" s="7" t="str">
        <f>IF(B58="","",VLOOKUP(D58,'GD rates'!$B$3:$C$9,2,FALSE))</f>
        <v/>
      </c>
      <c r="F58" s="23" t="str">
        <f t="shared" si="7"/>
        <v/>
      </c>
      <c r="G58" s="5">
        <f>IF(ISERROR(VLOOKUP(E58,'GD rates'!C:D,2,FALSE)),0,VLOOKUP(E58,'GD rates'!C:D,2,FALSE))</f>
        <v>0</v>
      </c>
      <c r="H58" s="10">
        <f>SUMIFS(Timecards!$E:$E,Timecards!$D:$D,H$2,Timecards!$C:$C,$B58,Timecards!$N:$N,$E58)+SUMIFS(Timecards!$G:$G,Timecards!$F:$F,H$2,Timecards!$C:$C,$B58,Timecards!$N:$N,$E58)</f>
        <v>0</v>
      </c>
      <c r="I58" s="5">
        <f t="shared" si="0"/>
        <v>0</v>
      </c>
      <c r="J58" s="10">
        <f>SUMIFS(Timecards!$E:$E,Timecards!$D:$D,J$2,Timecards!$C:$C,$B58,Timecards!$N:$N,$E58)+SUMIFS(Timecards!$G:$G,Timecards!$F:$F,J$2,Timecards!$C:$C,$B58,Timecards!$N:$N,$E58)</f>
        <v>0</v>
      </c>
      <c r="K58" s="5">
        <f t="shared" si="1"/>
        <v>0</v>
      </c>
      <c r="L58" s="10">
        <f>SUMIFS(Timecards!$E:$E,Timecards!$D:$D,L$2,Timecards!$C:$C,$B58,Timecards!$N:$N,$E58)+SUMIFS(Timecards!$G:$G,Timecards!$F:$F,L$2,Timecards!$C:$C,$B58,Timecards!$N:$N,$E58)</f>
        <v>0</v>
      </c>
      <c r="M58" s="5">
        <f t="shared" si="2"/>
        <v>0</v>
      </c>
      <c r="N58" s="10">
        <f>SUMIFS(Timecards!$E:$E,Timecards!$D:$D,N$2,Timecards!$C:$C,$B58,Timecards!$N:$N,$E58)+SUMIFS(Timecards!$G:$G,Timecards!$F:$F,N$2,Timecards!$C:$C,$B58,Timecards!$N:$N,$E58)</f>
        <v>0</v>
      </c>
      <c r="O58" s="5">
        <f t="shared" si="3"/>
        <v>0</v>
      </c>
      <c r="P58" s="10">
        <f>SUMIFS(Timecards!$E:$E,Timecards!$D:$D,P$2,Timecards!$C:$C,$B58,Timecards!$N:$N,$E58)+SUMIFS(Timecards!$G:$G,Timecards!$F:$F,P$2,Timecards!$C:$C,$B58,Timecards!$N:$N,$E58)</f>
        <v>0</v>
      </c>
      <c r="Q58" s="5">
        <f t="shared" si="4"/>
        <v>0</v>
      </c>
      <c r="R58" s="10">
        <f>SUMIFS(Timecards!$E:$E,Timecards!$D:$D,R$2,Timecards!$C:$C,$B58,Timecards!$N:$N,$E58)+SUMIFS(Timecards!$G:$G,Timecards!$F:$F,R$2,Timecards!$C:$C,$B58,Timecards!$N:$N,$E58)</f>
        <v>0</v>
      </c>
      <c r="S58" s="5">
        <f t="shared" si="5"/>
        <v>0</v>
      </c>
      <c r="T58" s="10">
        <f t="shared" si="9"/>
        <v>0</v>
      </c>
      <c r="U58" s="14">
        <f t="shared" si="9"/>
        <v>0</v>
      </c>
    </row>
    <row r="59" spans="2:24" hidden="1">
      <c r="B59" s="7" t="str">
        <f>IF(Timecards!O57="","",Timecards!C57)</f>
        <v/>
      </c>
      <c r="C59" s="7" t="str">
        <f>IF(B59="","",Timecards!L57)</f>
        <v/>
      </c>
      <c r="D59" s="7" t="str">
        <f>IF(B59="","",SUMIFS(Timecards!$M:$M,Timecards!$C:$C,Summary!$B59,Timecards!$L:$L,Summary!$C59,Timecards!$O:$O,1))</f>
        <v/>
      </c>
      <c r="E59" s="7" t="str">
        <f>IF(B59="","",VLOOKUP(D59,'GD rates'!$B$3:$C$9,2,FALSE))</f>
        <v/>
      </c>
      <c r="F59" s="23" t="str">
        <f t="shared" si="7"/>
        <v/>
      </c>
      <c r="G59" s="5">
        <f>IF(ISERROR(VLOOKUP(E59,'GD rates'!C:D,2,FALSE)),0,VLOOKUP(E59,'GD rates'!C:D,2,FALSE))</f>
        <v>0</v>
      </c>
      <c r="H59" s="10">
        <f>SUMIFS(Timecards!$E:$E,Timecards!$D:$D,H$2,Timecards!$C:$C,$B59,Timecards!$N:$N,$E59)+SUMIFS(Timecards!$G:$G,Timecards!$F:$F,H$2,Timecards!$C:$C,$B59,Timecards!$N:$N,$E59)</f>
        <v>0</v>
      </c>
      <c r="I59" s="5">
        <f t="shared" si="0"/>
        <v>0</v>
      </c>
      <c r="J59" s="10">
        <f>SUMIFS(Timecards!$E:$E,Timecards!$D:$D,J$2,Timecards!$C:$C,$B59,Timecards!$N:$N,$E59)+SUMIFS(Timecards!$G:$G,Timecards!$F:$F,J$2,Timecards!$C:$C,$B59,Timecards!$N:$N,$E59)</f>
        <v>0</v>
      </c>
      <c r="K59" s="5">
        <f t="shared" si="1"/>
        <v>0</v>
      </c>
      <c r="L59" s="10">
        <f>SUMIFS(Timecards!$E:$E,Timecards!$D:$D,L$2,Timecards!$C:$C,$B59,Timecards!$N:$N,$E59)+SUMIFS(Timecards!$G:$G,Timecards!$F:$F,L$2,Timecards!$C:$C,$B59,Timecards!$N:$N,$E59)</f>
        <v>0</v>
      </c>
      <c r="M59" s="5">
        <f t="shared" si="2"/>
        <v>0</v>
      </c>
      <c r="N59" s="10">
        <f>SUMIFS(Timecards!$E:$E,Timecards!$D:$D,N$2,Timecards!$C:$C,$B59,Timecards!$N:$N,$E59)+SUMIFS(Timecards!$G:$G,Timecards!$F:$F,N$2,Timecards!$C:$C,$B59,Timecards!$N:$N,$E59)</f>
        <v>0</v>
      </c>
      <c r="O59" s="5">
        <f t="shared" si="3"/>
        <v>0</v>
      </c>
      <c r="P59" s="10">
        <f>SUMIFS(Timecards!$E:$E,Timecards!$D:$D,P$2,Timecards!$C:$C,$B59,Timecards!$N:$N,$E59)+SUMIFS(Timecards!$G:$G,Timecards!$F:$F,P$2,Timecards!$C:$C,$B59,Timecards!$N:$N,$E59)</f>
        <v>0</v>
      </c>
      <c r="Q59" s="5">
        <f t="shared" si="4"/>
        <v>0</v>
      </c>
      <c r="R59" s="10">
        <f>SUMIFS(Timecards!$E:$E,Timecards!$D:$D,R$2,Timecards!$C:$C,$B59,Timecards!$N:$N,$E59)+SUMIFS(Timecards!$G:$G,Timecards!$F:$F,R$2,Timecards!$C:$C,$B59,Timecards!$N:$N,$E59)</f>
        <v>0</v>
      </c>
      <c r="S59" s="5">
        <f t="shared" si="5"/>
        <v>0</v>
      </c>
      <c r="T59" s="10">
        <f t="shared" si="9"/>
        <v>0</v>
      </c>
      <c r="U59" s="14">
        <f t="shared" si="9"/>
        <v>0</v>
      </c>
    </row>
    <row r="60" spans="2:24" hidden="1">
      <c r="B60" s="7" t="str">
        <f>IF(Timecards!O58="","",Timecards!C58)</f>
        <v/>
      </c>
      <c r="C60" s="7" t="str">
        <f>IF(B60="","",Timecards!L58)</f>
        <v/>
      </c>
      <c r="D60" s="7" t="str">
        <f>IF(B60="","",SUMIFS(Timecards!$M:$M,Timecards!$C:$C,Summary!$B60,Timecards!$L:$L,Summary!$C60,Timecards!$O:$O,1))</f>
        <v/>
      </c>
      <c r="E60" s="7" t="str">
        <f>IF(B60="","",VLOOKUP(D60,'GD rates'!$B$3:$C$9,2,FALSE))</f>
        <v/>
      </c>
      <c r="F60" s="23" t="str">
        <f t="shared" si="7"/>
        <v/>
      </c>
      <c r="G60" s="5">
        <f>IF(ISERROR(VLOOKUP(E60,'GD rates'!C:D,2,FALSE)),0,VLOOKUP(E60,'GD rates'!C:D,2,FALSE))</f>
        <v>0</v>
      </c>
      <c r="H60" s="10">
        <f>SUMIFS(Timecards!$E:$E,Timecards!$D:$D,H$2,Timecards!$C:$C,$B60,Timecards!$N:$N,$E60)+SUMIFS(Timecards!$G:$G,Timecards!$F:$F,H$2,Timecards!$C:$C,$B60,Timecards!$N:$N,$E60)</f>
        <v>0</v>
      </c>
      <c r="I60" s="5">
        <f t="shared" si="0"/>
        <v>0</v>
      </c>
      <c r="J60" s="10">
        <f>SUMIFS(Timecards!$E:$E,Timecards!$D:$D,J$2,Timecards!$C:$C,$B60,Timecards!$N:$N,$E60)+SUMIFS(Timecards!$G:$G,Timecards!$F:$F,J$2,Timecards!$C:$C,$B60,Timecards!$N:$N,$E60)</f>
        <v>0</v>
      </c>
      <c r="K60" s="5">
        <f t="shared" si="1"/>
        <v>0</v>
      </c>
      <c r="L60" s="10">
        <f>SUMIFS(Timecards!$E:$E,Timecards!$D:$D,L$2,Timecards!$C:$C,$B60,Timecards!$N:$N,$E60)+SUMIFS(Timecards!$G:$G,Timecards!$F:$F,L$2,Timecards!$C:$C,$B60,Timecards!$N:$N,$E60)</f>
        <v>0</v>
      </c>
      <c r="M60" s="5">
        <f t="shared" si="2"/>
        <v>0</v>
      </c>
      <c r="N60" s="10">
        <f>SUMIFS(Timecards!$E:$E,Timecards!$D:$D,N$2,Timecards!$C:$C,$B60,Timecards!$N:$N,$E60)+SUMIFS(Timecards!$G:$G,Timecards!$F:$F,N$2,Timecards!$C:$C,$B60,Timecards!$N:$N,$E60)</f>
        <v>0</v>
      </c>
      <c r="O60" s="5">
        <f t="shared" si="3"/>
        <v>0</v>
      </c>
      <c r="P60" s="10">
        <f>SUMIFS(Timecards!$E:$E,Timecards!$D:$D,P$2,Timecards!$C:$C,$B60,Timecards!$N:$N,$E60)+SUMIFS(Timecards!$G:$G,Timecards!$F:$F,P$2,Timecards!$C:$C,$B60,Timecards!$N:$N,$E60)</f>
        <v>0</v>
      </c>
      <c r="Q60" s="5">
        <f t="shared" si="4"/>
        <v>0</v>
      </c>
      <c r="R60" s="10">
        <f>SUMIFS(Timecards!$E:$E,Timecards!$D:$D,R$2,Timecards!$C:$C,$B60,Timecards!$N:$N,$E60)+SUMIFS(Timecards!$G:$G,Timecards!$F:$F,R$2,Timecards!$C:$C,$B60,Timecards!$N:$N,$E60)</f>
        <v>0</v>
      </c>
      <c r="S60" s="5">
        <f t="shared" si="5"/>
        <v>0</v>
      </c>
      <c r="T60" s="10">
        <f t="shared" si="9"/>
        <v>0</v>
      </c>
      <c r="U60" s="14">
        <f t="shared" si="9"/>
        <v>0</v>
      </c>
      <c r="X60" s="55"/>
    </row>
    <row r="61" spans="2:24" hidden="1">
      <c r="B61" s="7" t="str">
        <f>IF(Timecards!O59="","",Timecards!C59)</f>
        <v/>
      </c>
      <c r="C61" s="7" t="str">
        <f>IF(B61="","",Timecards!L59)</f>
        <v/>
      </c>
      <c r="D61" s="7" t="str">
        <f>IF(B61="","",SUMIFS(Timecards!$M:$M,Timecards!$C:$C,Summary!$B61,Timecards!$L:$L,Summary!$C61,Timecards!$O:$O,1))</f>
        <v/>
      </c>
      <c r="E61" s="7" t="str">
        <f>IF(B61="","",VLOOKUP(D61,'GD rates'!$B$3:$C$9,2,FALSE))</f>
        <v/>
      </c>
      <c r="F61" s="23" t="str">
        <f t="shared" si="7"/>
        <v/>
      </c>
      <c r="G61" s="5">
        <f>IF(ISERROR(VLOOKUP(E61,'GD rates'!C:D,2,FALSE)),0,VLOOKUP(E61,'GD rates'!C:D,2,FALSE))</f>
        <v>0</v>
      </c>
      <c r="H61" s="10">
        <f>SUMIFS(Timecards!$E:$E,Timecards!$D:$D,H$2,Timecards!$C:$C,$B61,Timecards!$N:$N,$E61)+SUMIFS(Timecards!$G:$G,Timecards!$F:$F,H$2,Timecards!$C:$C,$B61,Timecards!$N:$N,$E61)</f>
        <v>0</v>
      </c>
      <c r="I61" s="5">
        <f t="shared" si="0"/>
        <v>0</v>
      </c>
      <c r="J61" s="10">
        <f>SUMIFS(Timecards!$E:$E,Timecards!$D:$D,J$2,Timecards!$C:$C,$B61,Timecards!$N:$N,$E61)+SUMIFS(Timecards!$G:$G,Timecards!$F:$F,J$2,Timecards!$C:$C,$B61,Timecards!$N:$N,$E61)</f>
        <v>0</v>
      </c>
      <c r="K61" s="5">
        <f t="shared" si="1"/>
        <v>0</v>
      </c>
      <c r="L61" s="10">
        <f>SUMIFS(Timecards!$E:$E,Timecards!$D:$D,L$2,Timecards!$C:$C,$B61,Timecards!$N:$N,$E61)+SUMIFS(Timecards!$G:$G,Timecards!$F:$F,L$2,Timecards!$C:$C,$B61,Timecards!$N:$N,$E61)</f>
        <v>0</v>
      </c>
      <c r="M61" s="5">
        <f t="shared" si="2"/>
        <v>0</v>
      </c>
      <c r="N61" s="10">
        <f>SUMIFS(Timecards!$E:$E,Timecards!$D:$D,N$2,Timecards!$C:$C,$B61,Timecards!$N:$N,$E61)+SUMIFS(Timecards!$G:$G,Timecards!$F:$F,N$2,Timecards!$C:$C,$B61,Timecards!$N:$N,$E61)</f>
        <v>0</v>
      </c>
      <c r="O61" s="5">
        <f t="shared" si="3"/>
        <v>0</v>
      </c>
      <c r="P61" s="10">
        <f>SUMIFS(Timecards!$E:$E,Timecards!$D:$D,P$2,Timecards!$C:$C,$B61,Timecards!$N:$N,$E61)+SUMIFS(Timecards!$G:$G,Timecards!$F:$F,P$2,Timecards!$C:$C,$B61,Timecards!$N:$N,$E61)</f>
        <v>0</v>
      </c>
      <c r="Q61" s="5">
        <f t="shared" si="4"/>
        <v>0</v>
      </c>
      <c r="R61" s="10">
        <f>SUMIFS(Timecards!$E:$E,Timecards!$D:$D,R$2,Timecards!$C:$C,$B61,Timecards!$N:$N,$E61)+SUMIFS(Timecards!$G:$G,Timecards!$F:$F,R$2,Timecards!$C:$C,$B61,Timecards!$N:$N,$E61)</f>
        <v>0</v>
      </c>
      <c r="S61" s="5">
        <f t="shared" si="5"/>
        <v>0</v>
      </c>
      <c r="T61" s="10">
        <f t="shared" si="9"/>
        <v>0</v>
      </c>
      <c r="U61" s="14">
        <f t="shared" si="9"/>
        <v>0</v>
      </c>
    </row>
    <row r="62" spans="2:24" hidden="1">
      <c r="B62" s="7" t="str">
        <f>IF(Timecards!O60="","",Timecards!C60)</f>
        <v/>
      </c>
      <c r="C62" s="7" t="str">
        <f>IF(B62="","",Timecards!L60)</f>
        <v/>
      </c>
      <c r="D62" s="7" t="str">
        <f>IF(B62="","",SUMIFS(Timecards!$M:$M,Timecards!$C:$C,Summary!$B62,Timecards!$L:$L,Summary!$C62,Timecards!$O:$O,1))</f>
        <v/>
      </c>
      <c r="E62" s="7" t="str">
        <f>IF(B62="","",VLOOKUP(D62,'GD rates'!$B$3:$C$9,2,FALSE))</f>
        <v/>
      </c>
      <c r="F62" s="23" t="str">
        <f t="shared" si="7"/>
        <v/>
      </c>
      <c r="G62" s="5">
        <f>IF(ISERROR(VLOOKUP(E62,'GD rates'!C:D,2,FALSE)),0,VLOOKUP(E62,'GD rates'!C:D,2,FALSE))</f>
        <v>0</v>
      </c>
      <c r="H62" s="10">
        <f>SUMIFS(Timecards!$E:$E,Timecards!$D:$D,H$2,Timecards!$C:$C,$B62,Timecards!$N:$N,$E62)+SUMIFS(Timecards!$G:$G,Timecards!$F:$F,H$2,Timecards!$C:$C,$B62,Timecards!$N:$N,$E62)</f>
        <v>0</v>
      </c>
      <c r="I62" s="5">
        <f t="shared" si="0"/>
        <v>0</v>
      </c>
      <c r="J62" s="10">
        <f>SUMIFS(Timecards!$E:$E,Timecards!$D:$D,J$2,Timecards!$C:$C,$B62,Timecards!$N:$N,$E62)+SUMIFS(Timecards!$G:$G,Timecards!$F:$F,J$2,Timecards!$C:$C,$B62,Timecards!$N:$N,$E62)</f>
        <v>0</v>
      </c>
      <c r="K62" s="5">
        <f t="shared" si="1"/>
        <v>0</v>
      </c>
      <c r="L62" s="10">
        <f>SUMIFS(Timecards!$E:$E,Timecards!$D:$D,L$2,Timecards!$C:$C,$B62,Timecards!$N:$N,$E62)+SUMIFS(Timecards!$G:$G,Timecards!$F:$F,L$2,Timecards!$C:$C,$B62,Timecards!$N:$N,$E62)</f>
        <v>0</v>
      </c>
      <c r="M62" s="5">
        <f t="shared" si="2"/>
        <v>0</v>
      </c>
      <c r="N62" s="10">
        <f>SUMIFS(Timecards!$E:$E,Timecards!$D:$D,N$2,Timecards!$C:$C,$B62,Timecards!$N:$N,$E62)+SUMIFS(Timecards!$G:$G,Timecards!$F:$F,N$2,Timecards!$C:$C,$B62,Timecards!$N:$N,$E62)</f>
        <v>0</v>
      </c>
      <c r="O62" s="5">
        <f t="shared" si="3"/>
        <v>0</v>
      </c>
      <c r="P62" s="10">
        <f>SUMIFS(Timecards!$E:$E,Timecards!$D:$D,P$2,Timecards!$C:$C,$B62,Timecards!$N:$N,$E62)+SUMIFS(Timecards!$G:$G,Timecards!$F:$F,P$2,Timecards!$C:$C,$B62,Timecards!$N:$N,$E62)</f>
        <v>0</v>
      </c>
      <c r="Q62" s="5">
        <f t="shared" si="4"/>
        <v>0</v>
      </c>
      <c r="R62" s="10">
        <f>SUMIFS(Timecards!$E:$E,Timecards!$D:$D,R$2,Timecards!$C:$C,$B62,Timecards!$N:$N,$E62)+SUMIFS(Timecards!$G:$G,Timecards!$F:$F,R$2,Timecards!$C:$C,$B62,Timecards!$N:$N,$E62)</f>
        <v>0</v>
      </c>
      <c r="S62" s="5">
        <f t="shared" si="5"/>
        <v>0</v>
      </c>
      <c r="T62" s="10">
        <f t="shared" si="9"/>
        <v>0</v>
      </c>
      <c r="U62" s="14">
        <f t="shared" si="9"/>
        <v>0</v>
      </c>
      <c r="X62" s="51"/>
    </row>
    <row r="63" spans="2:24" hidden="1">
      <c r="B63" s="7" t="str">
        <f>IF(Timecards!O61="","",Timecards!C61)</f>
        <v/>
      </c>
      <c r="C63" s="7" t="str">
        <f>IF(B63="","",Timecards!L61)</f>
        <v/>
      </c>
      <c r="D63" s="7" t="str">
        <f>IF(B63="","",SUMIFS(Timecards!$M:$M,Timecards!$C:$C,Summary!$B63,Timecards!$L:$L,Summary!$C63,Timecards!$O:$O,1))</f>
        <v/>
      </c>
      <c r="E63" s="7" t="str">
        <f>IF(B63="","",VLOOKUP(D63,'GD rates'!$B$3:$C$9,2,FALSE))</f>
        <v/>
      </c>
      <c r="F63" s="23" t="str">
        <f t="shared" si="7"/>
        <v/>
      </c>
      <c r="G63" s="5">
        <f>IF(ISERROR(VLOOKUP(E63,'GD rates'!C:D,2,FALSE)),0,VLOOKUP(E63,'GD rates'!C:D,2,FALSE))</f>
        <v>0</v>
      </c>
      <c r="H63" s="10">
        <f>SUMIFS(Timecards!$E:$E,Timecards!$D:$D,H$2,Timecards!$C:$C,$B63,Timecards!$N:$N,$E63)+SUMIFS(Timecards!$G:$G,Timecards!$F:$F,H$2,Timecards!$C:$C,$B63,Timecards!$N:$N,$E63)</f>
        <v>0</v>
      </c>
      <c r="I63" s="5">
        <f t="shared" si="0"/>
        <v>0</v>
      </c>
      <c r="J63" s="10">
        <f>SUMIFS(Timecards!$E:$E,Timecards!$D:$D,J$2,Timecards!$C:$C,$B63,Timecards!$N:$N,$E63)+SUMIFS(Timecards!$G:$G,Timecards!$F:$F,J$2,Timecards!$C:$C,$B63,Timecards!$N:$N,$E63)</f>
        <v>0</v>
      </c>
      <c r="K63" s="5">
        <f t="shared" si="1"/>
        <v>0</v>
      </c>
      <c r="L63" s="10">
        <f>SUMIFS(Timecards!$E:$E,Timecards!$D:$D,L$2,Timecards!$C:$C,$B63,Timecards!$N:$N,$E63)+SUMIFS(Timecards!$G:$G,Timecards!$F:$F,L$2,Timecards!$C:$C,$B63,Timecards!$N:$N,$E63)</f>
        <v>0</v>
      </c>
      <c r="M63" s="5">
        <f t="shared" si="2"/>
        <v>0</v>
      </c>
      <c r="N63" s="10">
        <f>SUMIFS(Timecards!$E:$E,Timecards!$D:$D,N$2,Timecards!$C:$C,$B63,Timecards!$N:$N,$E63)+SUMIFS(Timecards!$G:$G,Timecards!$F:$F,N$2,Timecards!$C:$C,$B63,Timecards!$N:$N,$E63)</f>
        <v>0</v>
      </c>
      <c r="O63" s="5">
        <f t="shared" si="3"/>
        <v>0</v>
      </c>
      <c r="P63" s="10">
        <f>SUMIFS(Timecards!$E:$E,Timecards!$D:$D,P$2,Timecards!$C:$C,$B63,Timecards!$N:$N,$E63)+SUMIFS(Timecards!$G:$G,Timecards!$F:$F,P$2,Timecards!$C:$C,$B63,Timecards!$N:$N,$E63)</f>
        <v>0</v>
      </c>
      <c r="Q63" s="5">
        <f t="shared" si="4"/>
        <v>0</v>
      </c>
      <c r="R63" s="10">
        <f>SUMIFS(Timecards!$E:$E,Timecards!$D:$D,R$2,Timecards!$C:$C,$B63,Timecards!$N:$N,$E63)+SUMIFS(Timecards!$G:$G,Timecards!$F:$F,R$2,Timecards!$C:$C,$B63,Timecards!$N:$N,$E63)</f>
        <v>0</v>
      </c>
      <c r="S63" s="5">
        <f t="shared" si="5"/>
        <v>0</v>
      </c>
      <c r="T63" s="10">
        <f t="shared" si="9"/>
        <v>0</v>
      </c>
      <c r="U63" s="14">
        <f t="shared" si="9"/>
        <v>0</v>
      </c>
    </row>
    <row r="64" spans="2:24" hidden="1">
      <c r="B64" s="7" t="str">
        <f>IF(Timecards!O62="","",Timecards!C62)</f>
        <v/>
      </c>
      <c r="C64" s="7" t="str">
        <f>IF(B64="","",Timecards!L62)</f>
        <v/>
      </c>
      <c r="D64" s="7" t="str">
        <f>IF(B64="","",SUMIFS(Timecards!$M:$M,Timecards!$C:$C,Summary!$B64,Timecards!$L:$L,Summary!$C64,Timecards!$O:$O,1))</f>
        <v/>
      </c>
      <c r="E64" s="7" t="str">
        <f>IF(B64="","",VLOOKUP(D64,'GD rates'!$B$3:$C$9,2,FALSE))</f>
        <v/>
      </c>
      <c r="F64" s="23" t="str">
        <f t="shared" si="7"/>
        <v/>
      </c>
      <c r="G64" s="5">
        <f>IF(ISERROR(VLOOKUP(E64,'GD rates'!C:D,2,FALSE)),0,VLOOKUP(E64,'GD rates'!C:D,2,FALSE))</f>
        <v>0</v>
      </c>
      <c r="H64" s="10">
        <f>SUMIFS(Timecards!$E:$E,Timecards!$D:$D,H$2,Timecards!$C:$C,$B64,Timecards!$N:$N,$E64)+SUMIFS(Timecards!$G:$G,Timecards!$F:$F,H$2,Timecards!$C:$C,$B64,Timecards!$N:$N,$E64)</f>
        <v>0</v>
      </c>
      <c r="I64" s="5">
        <f t="shared" si="0"/>
        <v>0</v>
      </c>
      <c r="J64" s="10">
        <f>SUMIFS(Timecards!$E:$E,Timecards!$D:$D,J$2,Timecards!$C:$C,$B64,Timecards!$N:$N,$E64)+SUMIFS(Timecards!$G:$G,Timecards!$F:$F,J$2,Timecards!$C:$C,$B64,Timecards!$N:$N,$E64)</f>
        <v>0</v>
      </c>
      <c r="K64" s="5">
        <f t="shared" si="1"/>
        <v>0</v>
      </c>
      <c r="L64" s="10">
        <f>SUMIFS(Timecards!$E:$E,Timecards!$D:$D,L$2,Timecards!$C:$C,$B64,Timecards!$N:$N,$E64)+SUMIFS(Timecards!$G:$G,Timecards!$F:$F,L$2,Timecards!$C:$C,$B64,Timecards!$N:$N,$E64)</f>
        <v>0</v>
      </c>
      <c r="M64" s="5">
        <f t="shared" si="2"/>
        <v>0</v>
      </c>
      <c r="N64" s="10">
        <f>SUMIFS(Timecards!$E:$E,Timecards!$D:$D,N$2,Timecards!$C:$C,$B64,Timecards!$N:$N,$E64)+SUMIFS(Timecards!$G:$G,Timecards!$F:$F,N$2,Timecards!$C:$C,$B64,Timecards!$N:$N,$E64)</f>
        <v>0</v>
      </c>
      <c r="O64" s="5">
        <f t="shared" si="3"/>
        <v>0</v>
      </c>
      <c r="P64" s="10">
        <f>SUMIFS(Timecards!$E:$E,Timecards!$D:$D,P$2,Timecards!$C:$C,$B64,Timecards!$N:$N,$E64)+SUMIFS(Timecards!$G:$G,Timecards!$F:$F,P$2,Timecards!$C:$C,$B64,Timecards!$N:$N,$E64)</f>
        <v>0</v>
      </c>
      <c r="Q64" s="5">
        <f t="shared" si="4"/>
        <v>0</v>
      </c>
      <c r="R64" s="10">
        <f>SUMIFS(Timecards!$E:$E,Timecards!$D:$D,R$2,Timecards!$C:$C,$B64,Timecards!$N:$N,$E64)+SUMIFS(Timecards!$G:$G,Timecards!$F:$F,R$2,Timecards!$C:$C,$B64,Timecards!$N:$N,$E64)</f>
        <v>0</v>
      </c>
      <c r="S64" s="5">
        <f t="shared" si="5"/>
        <v>0</v>
      </c>
      <c r="T64" s="10">
        <f t="shared" ref="T64:U83" si="10">SUMIF($H$3:$S$3,T$3,$H64:$S64)</f>
        <v>0</v>
      </c>
      <c r="U64" s="14">
        <f t="shared" si="10"/>
        <v>0</v>
      </c>
    </row>
    <row r="65" spans="2:21" hidden="1">
      <c r="B65" s="7" t="str">
        <f>IF(Timecards!O63="","",Timecards!C63)</f>
        <v/>
      </c>
      <c r="C65" s="7" t="str">
        <f>IF(B65="","",Timecards!L63)</f>
        <v/>
      </c>
      <c r="D65" s="7" t="str">
        <f>IF(B65="","",SUMIFS(Timecards!$M:$M,Timecards!$C:$C,Summary!$B65,Timecards!$L:$L,Summary!$C65,Timecards!$O:$O,1))</f>
        <v/>
      </c>
      <c r="E65" s="7" t="str">
        <f>IF(B65="","",VLOOKUP(D65,'GD rates'!$B$3:$C$9,2,FALSE))</f>
        <v/>
      </c>
      <c r="F65" s="23" t="str">
        <f t="shared" si="7"/>
        <v/>
      </c>
      <c r="G65" s="5">
        <f>IF(ISERROR(VLOOKUP(E65,'GD rates'!C:D,2,FALSE)),0,VLOOKUP(E65,'GD rates'!C:D,2,FALSE))</f>
        <v>0</v>
      </c>
      <c r="H65" s="10">
        <f>SUMIFS(Timecards!$E:$E,Timecards!$D:$D,H$2,Timecards!$C:$C,$B65,Timecards!$N:$N,$E65)+SUMIFS(Timecards!$G:$G,Timecards!$F:$F,H$2,Timecards!$C:$C,$B65,Timecards!$N:$N,$E65)</f>
        <v>0</v>
      </c>
      <c r="I65" s="5">
        <f t="shared" si="0"/>
        <v>0</v>
      </c>
      <c r="J65" s="10">
        <f>SUMIFS(Timecards!$E:$E,Timecards!$D:$D,J$2,Timecards!$C:$C,$B65,Timecards!$N:$N,$E65)+SUMIFS(Timecards!$G:$G,Timecards!$F:$F,J$2,Timecards!$C:$C,$B65,Timecards!$N:$N,$E65)</f>
        <v>0</v>
      </c>
      <c r="K65" s="5">
        <f t="shared" si="1"/>
        <v>0</v>
      </c>
      <c r="L65" s="10">
        <f>SUMIFS(Timecards!$E:$E,Timecards!$D:$D,L$2,Timecards!$C:$C,$B65,Timecards!$N:$N,$E65)+SUMIFS(Timecards!$G:$G,Timecards!$F:$F,L$2,Timecards!$C:$C,$B65,Timecards!$N:$N,$E65)</f>
        <v>0</v>
      </c>
      <c r="M65" s="5">
        <f t="shared" si="2"/>
        <v>0</v>
      </c>
      <c r="N65" s="10">
        <f>SUMIFS(Timecards!$E:$E,Timecards!$D:$D,N$2,Timecards!$C:$C,$B65,Timecards!$N:$N,$E65)+SUMIFS(Timecards!$G:$G,Timecards!$F:$F,N$2,Timecards!$C:$C,$B65,Timecards!$N:$N,$E65)</f>
        <v>0</v>
      </c>
      <c r="O65" s="5">
        <f t="shared" si="3"/>
        <v>0</v>
      </c>
      <c r="P65" s="10">
        <f>SUMIFS(Timecards!$E:$E,Timecards!$D:$D,P$2,Timecards!$C:$C,$B65,Timecards!$N:$N,$E65)+SUMIFS(Timecards!$G:$G,Timecards!$F:$F,P$2,Timecards!$C:$C,$B65,Timecards!$N:$N,$E65)</f>
        <v>0</v>
      </c>
      <c r="Q65" s="5">
        <f t="shared" si="4"/>
        <v>0</v>
      </c>
      <c r="R65" s="10">
        <f>SUMIFS(Timecards!$E:$E,Timecards!$D:$D,R$2,Timecards!$C:$C,$B65,Timecards!$N:$N,$E65)+SUMIFS(Timecards!$G:$G,Timecards!$F:$F,R$2,Timecards!$C:$C,$B65,Timecards!$N:$N,$E65)</f>
        <v>0</v>
      </c>
      <c r="S65" s="5">
        <f t="shared" si="5"/>
        <v>0</v>
      </c>
      <c r="T65" s="10">
        <f t="shared" si="10"/>
        <v>0</v>
      </c>
      <c r="U65" s="14">
        <f t="shared" si="10"/>
        <v>0</v>
      </c>
    </row>
    <row r="66" spans="2:21" hidden="1">
      <c r="B66" s="7" t="str">
        <f>IF(Timecards!O64="","",Timecards!C64)</f>
        <v/>
      </c>
      <c r="C66" s="7" t="str">
        <f>IF(B66="","",Timecards!L64)</f>
        <v/>
      </c>
      <c r="D66" s="7" t="str">
        <f>IF(B66="","",SUMIFS(Timecards!$M:$M,Timecards!$C:$C,Summary!$B66,Timecards!$L:$L,Summary!$C66,Timecards!$O:$O,1))</f>
        <v/>
      </c>
      <c r="E66" s="7" t="str">
        <f>IF(B66="","",VLOOKUP(D66,'GD rates'!$B$3:$C$9,2,FALSE))</f>
        <v/>
      </c>
      <c r="F66" s="23" t="str">
        <f t="shared" si="7"/>
        <v/>
      </c>
      <c r="G66" s="5">
        <f>IF(ISERROR(VLOOKUP(E66,'GD rates'!C:D,2,FALSE)),0,VLOOKUP(E66,'GD rates'!C:D,2,FALSE))</f>
        <v>0</v>
      </c>
      <c r="H66" s="10">
        <f>SUMIFS(Timecards!$E:$E,Timecards!$D:$D,H$2,Timecards!$C:$C,$B66,Timecards!$N:$N,$E66)+SUMIFS(Timecards!$G:$G,Timecards!$F:$F,H$2,Timecards!$C:$C,$B66,Timecards!$N:$N,$E66)</f>
        <v>0</v>
      </c>
      <c r="I66" s="5">
        <f t="shared" si="0"/>
        <v>0</v>
      </c>
      <c r="J66" s="10">
        <f>SUMIFS(Timecards!$E:$E,Timecards!$D:$D,J$2,Timecards!$C:$C,$B66,Timecards!$N:$N,$E66)+SUMIFS(Timecards!$G:$G,Timecards!$F:$F,J$2,Timecards!$C:$C,$B66,Timecards!$N:$N,$E66)</f>
        <v>0</v>
      </c>
      <c r="K66" s="5">
        <f t="shared" si="1"/>
        <v>0</v>
      </c>
      <c r="L66" s="10">
        <f>SUMIFS(Timecards!$E:$E,Timecards!$D:$D,L$2,Timecards!$C:$C,$B66,Timecards!$N:$N,$E66)+SUMIFS(Timecards!$G:$G,Timecards!$F:$F,L$2,Timecards!$C:$C,$B66,Timecards!$N:$N,$E66)</f>
        <v>0</v>
      </c>
      <c r="M66" s="5">
        <f t="shared" si="2"/>
        <v>0</v>
      </c>
      <c r="N66" s="10">
        <f>SUMIFS(Timecards!$E:$E,Timecards!$D:$D,N$2,Timecards!$C:$C,$B66,Timecards!$N:$N,$E66)+SUMIFS(Timecards!$G:$G,Timecards!$F:$F,N$2,Timecards!$C:$C,$B66,Timecards!$N:$N,$E66)</f>
        <v>0</v>
      </c>
      <c r="O66" s="5">
        <f t="shared" si="3"/>
        <v>0</v>
      </c>
      <c r="P66" s="10">
        <f>SUMIFS(Timecards!$E:$E,Timecards!$D:$D,P$2,Timecards!$C:$C,$B66,Timecards!$N:$N,$E66)+SUMIFS(Timecards!$G:$G,Timecards!$F:$F,P$2,Timecards!$C:$C,$B66,Timecards!$N:$N,$E66)</f>
        <v>0</v>
      </c>
      <c r="Q66" s="5">
        <f t="shared" si="4"/>
        <v>0</v>
      </c>
      <c r="R66" s="10">
        <f>SUMIFS(Timecards!$E:$E,Timecards!$D:$D,R$2,Timecards!$C:$C,$B66,Timecards!$N:$N,$E66)+SUMIFS(Timecards!$G:$G,Timecards!$F:$F,R$2,Timecards!$C:$C,$B66,Timecards!$N:$N,$E66)</f>
        <v>0</v>
      </c>
      <c r="S66" s="5">
        <f t="shared" si="5"/>
        <v>0</v>
      </c>
      <c r="T66" s="10">
        <f t="shared" si="10"/>
        <v>0</v>
      </c>
      <c r="U66" s="14">
        <f t="shared" si="10"/>
        <v>0</v>
      </c>
    </row>
    <row r="67" spans="2:21" hidden="1">
      <c r="B67" s="7" t="str">
        <f>IF(Timecards!O65="","",Timecards!C65)</f>
        <v/>
      </c>
      <c r="C67" s="7" t="str">
        <f>IF(B67="","",Timecards!L65)</f>
        <v/>
      </c>
      <c r="D67" s="7" t="str">
        <f>IF(B67="","",SUMIFS(Timecards!$M:$M,Timecards!$C:$C,Summary!$B67,Timecards!$L:$L,Summary!$C67,Timecards!$O:$O,1))</f>
        <v/>
      </c>
      <c r="E67" s="7" t="str">
        <f>IF(B67="","",VLOOKUP(D67,'GD rates'!$B$3:$C$9,2,FALSE))</f>
        <v/>
      </c>
      <c r="F67" s="23" t="str">
        <f t="shared" si="7"/>
        <v/>
      </c>
      <c r="G67" s="5">
        <f>IF(ISERROR(VLOOKUP(E67,'GD rates'!C:D,2,FALSE)),0,VLOOKUP(E67,'GD rates'!C:D,2,FALSE))</f>
        <v>0</v>
      </c>
      <c r="H67" s="10">
        <f>SUMIFS(Timecards!$E:$E,Timecards!$D:$D,H$2,Timecards!$C:$C,$B67,Timecards!$N:$N,$E67)+SUMIFS(Timecards!$G:$G,Timecards!$F:$F,H$2,Timecards!$C:$C,$B67,Timecards!$N:$N,$E67)</f>
        <v>0</v>
      </c>
      <c r="I67" s="5">
        <f t="shared" si="0"/>
        <v>0</v>
      </c>
      <c r="J67" s="10">
        <f>SUMIFS(Timecards!$E:$E,Timecards!$D:$D,J$2,Timecards!$C:$C,$B67,Timecards!$N:$N,$E67)+SUMIFS(Timecards!$G:$G,Timecards!$F:$F,J$2,Timecards!$C:$C,$B67,Timecards!$N:$N,$E67)</f>
        <v>0</v>
      </c>
      <c r="K67" s="5">
        <f t="shared" si="1"/>
        <v>0</v>
      </c>
      <c r="L67" s="10">
        <f>SUMIFS(Timecards!$E:$E,Timecards!$D:$D,L$2,Timecards!$C:$C,$B67,Timecards!$N:$N,$E67)+SUMIFS(Timecards!$G:$G,Timecards!$F:$F,L$2,Timecards!$C:$C,$B67,Timecards!$N:$N,$E67)</f>
        <v>0</v>
      </c>
      <c r="M67" s="5">
        <f t="shared" si="2"/>
        <v>0</v>
      </c>
      <c r="N67" s="10">
        <f>SUMIFS(Timecards!$E:$E,Timecards!$D:$D,N$2,Timecards!$C:$C,$B67,Timecards!$N:$N,$E67)+SUMIFS(Timecards!$G:$G,Timecards!$F:$F,N$2,Timecards!$C:$C,$B67,Timecards!$N:$N,$E67)</f>
        <v>0</v>
      </c>
      <c r="O67" s="5">
        <f t="shared" si="3"/>
        <v>0</v>
      </c>
      <c r="P67" s="10">
        <f>SUMIFS(Timecards!$E:$E,Timecards!$D:$D,P$2,Timecards!$C:$C,$B67,Timecards!$N:$N,$E67)+SUMIFS(Timecards!$G:$G,Timecards!$F:$F,P$2,Timecards!$C:$C,$B67,Timecards!$N:$N,$E67)</f>
        <v>0</v>
      </c>
      <c r="Q67" s="5">
        <f t="shared" si="4"/>
        <v>0</v>
      </c>
      <c r="R67" s="10">
        <f>SUMIFS(Timecards!$E:$E,Timecards!$D:$D,R$2,Timecards!$C:$C,$B67,Timecards!$N:$N,$E67)+SUMIFS(Timecards!$G:$G,Timecards!$F:$F,R$2,Timecards!$C:$C,$B67,Timecards!$N:$N,$E67)</f>
        <v>0</v>
      </c>
      <c r="S67" s="5">
        <f t="shared" si="5"/>
        <v>0</v>
      </c>
      <c r="T67" s="10">
        <f t="shared" si="10"/>
        <v>0</v>
      </c>
      <c r="U67" s="14">
        <f t="shared" si="10"/>
        <v>0</v>
      </c>
    </row>
    <row r="68" spans="2:21" hidden="1">
      <c r="B68" s="7" t="str">
        <f>IF(Timecards!O66="","",Timecards!C66)</f>
        <v/>
      </c>
      <c r="C68" s="7" t="str">
        <f>IF(B68="","",Timecards!L66)</f>
        <v/>
      </c>
      <c r="D68" s="7" t="str">
        <f>IF(B68="","",SUMIFS(Timecards!$M:$M,Timecards!$C:$C,Summary!$B68,Timecards!$L:$L,Summary!$C68,Timecards!$O:$O,1))</f>
        <v/>
      </c>
      <c r="E68" s="7" t="str">
        <f>IF(B68="","",VLOOKUP(D68,'GD rates'!$B$3:$C$9,2,FALSE))</f>
        <v/>
      </c>
      <c r="F68" s="23" t="str">
        <f t="shared" si="7"/>
        <v/>
      </c>
      <c r="G68" s="5">
        <f>IF(ISERROR(VLOOKUP(E68,'GD rates'!C:D,2,FALSE)),0,VLOOKUP(E68,'GD rates'!C:D,2,FALSE))</f>
        <v>0</v>
      </c>
      <c r="H68" s="10">
        <f>SUMIFS(Timecards!$E:$E,Timecards!$D:$D,H$2,Timecards!$C:$C,$B68,Timecards!$N:$N,$E68)+SUMIFS(Timecards!$G:$G,Timecards!$F:$F,H$2,Timecards!$C:$C,$B68,Timecards!$N:$N,$E68)</f>
        <v>0</v>
      </c>
      <c r="I68" s="5">
        <f t="shared" si="0"/>
        <v>0</v>
      </c>
      <c r="J68" s="10">
        <f>SUMIFS(Timecards!$E:$E,Timecards!$D:$D,J$2,Timecards!$C:$C,$B68,Timecards!$N:$N,$E68)+SUMIFS(Timecards!$G:$G,Timecards!$F:$F,J$2,Timecards!$C:$C,$B68,Timecards!$N:$N,$E68)</f>
        <v>0</v>
      </c>
      <c r="K68" s="5">
        <f t="shared" si="1"/>
        <v>0</v>
      </c>
      <c r="L68" s="10">
        <f>SUMIFS(Timecards!$E:$E,Timecards!$D:$D,L$2,Timecards!$C:$C,$B68,Timecards!$N:$N,$E68)+SUMIFS(Timecards!$G:$G,Timecards!$F:$F,L$2,Timecards!$C:$C,$B68,Timecards!$N:$N,$E68)</f>
        <v>0</v>
      </c>
      <c r="M68" s="5">
        <f t="shared" si="2"/>
        <v>0</v>
      </c>
      <c r="N68" s="10">
        <f>SUMIFS(Timecards!$E:$E,Timecards!$D:$D,N$2,Timecards!$C:$C,$B68,Timecards!$N:$N,$E68)+SUMIFS(Timecards!$G:$G,Timecards!$F:$F,N$2,Timecards!$C:$C,$B68,Timecards!$N:$N,$E68)</f>
        <v>0</v>
      </c>
      <c r="O68" s="5">
        <f t="shared" si="3"/>
        <v>0</v>
      </c>
      <c r="P68" s="10">
        <f>SUMIFS(Timecards!$E:$E,Timecards!$D:$D,P$2,Timecards!$C:$C,$B68,Timecards!$N:$N,$E68)+SUMIFS(Timecards!$G:$G,Timecards!$F:$F,P$2,Timecards!$C:$C,$B68,Timecards!$N:$N,$E68)</f>
        <v>0</v>
      </c>
      <c r="Q68" s="5">
        <f t="shared" si="4"/>
        <v>0</v>
      </c>
      <c r="R68" s="10">
        <f>SUMIFS(Timecards!$E:$E,Timecards!$D:$D,R$2,Timecards!$C:$C,$B68,Timecards!$N:$N,$E68)+SUMIFS(Timecards!$G:$G,Timecards!$F:$F,R$2,Timecards!$C:$C,$B68,Timecards!$N:$N,$E68)</f>
        <v>0</v>
      </c>
      <c r="S68" s="5">
        <f t="shared" si="5"/>
        <v>0</v>
      </c>
      <c r="T68" s="10">
        <f t="shared" si="10"/>
        <v>0</v>
      </c>
      <c r="U68" s="14">
        <f t="shared" si="10"/>
        <v>0</v>
      </c>
    </row>
    <row r="69" spans="2:21" hidden="1">
      <c r="B69" s="7" t="str">
        <f>IF(Timecards!O67="","",Timecards!C67)</f>
        <v/>
      </c>
      <c r="C69" s="7" t="str">
        <f>IF(B69="","",Timecards!L67)</f>
        <v/>
      </c>
      <c r="D69" s="7" t="str">
        <f>IF(B69="","",SUMIFS(Timecards!$M:$M,Timecards!$C:$C,Summary!$B69,Timecards!$L:$L,Summary!$C69,Timecards!$O:$O,1))</f>
        <v/>
      </c>
      <c r="E69" s="7" t="str">
        <f>IF(B69="","",VLOOKUP(D69,'GD rates'!$B$3:$C$9,2,FALSE))</f>
        <v/>
      </c>
      <c r="F69" s="23" t="str">
        <f t="shared" ref="F69:F132" si="11">IF(B69="","",CONCATENATE(E69," / ",LEFT(B69,FIND("&lt;",B69)-2)))</f>
        <v/>
      </c>
      <c r="G69" s="5">
        <f>IF(ISERROR(VLOOKUP(E69,'GD rates'!C:D,2,FALSE)),0,VLOOKUP(E69,'GD rates'!C:D,2,FALSE))</f>
        <v>0</v>
      </c>
      <c r="H69" s="10">
        <f>SUMIFS(Timecards!$E:$E,Timecards!$D:$D,H$2,Timecards!$C:$C,$B69,Timecards!$N:$N,$E69)+SUMIFS(Timecards!$G:$G,Timecards!$F:$F,H$2,Timecards!$C:$C,$B69,Timecards!$N:$N,$E69)</f>
        <v>0</v>
      </c>
      <c r="I69" s="5">
        <f t="shared" ref="I69:I132" si="12">H69*$G69</f>
        <v>0</v>
      </c>
      <c r="J69" s="10">
        <f>SUMIFS(Timecards!$E:$E,Timecards!$D:$D,J$2,Timecards!$C:$C,$B69,Timecards!$N:$N,$E69)+SUMIFS(Timecards!$G:$G,Timecards!$F:$F,J$2,Timecards!$C:$C,$B69,Timecards!$N:$N,$E69)</f>
        <v>0</v>
      </c>
      <c r="K69" s="5">
        <f t="shared" ref="K69:K132" si="13">J69*$G69</f>
        <v>0</v>
      </c>
      <c r="L69" s="10">
        <f>SUMIFS(Timecards!$E:$E,Timecards!$D:$D,L$2,Timecards!$C:$C,$B69,Timecards!$N:$N,$E69)+SUMIFS(Timecards!$G:$G,Timecards!$F:$F,L$2,Timecards!$C:$C,$B69,Timecards!$N:$N,$E69)</f>
        <v>0</v>
      </c>
      <c r="M69" s="5">
        <f t="shared" ref="M69:M132" si="14">L69*$G69</f>
        <v>0</v>
      </c>
      <c r="N69" s="10">
        <f>SUMIFS(Timecards!$E:$E,Timecards!$D:$D,N$2,Timecards!$C:$C,$B69,Timecards!$N:$N,$E69)+SUMIFS(Timecards!$G:$G,Timecards!$F:$F,N$2,Timecards!$C:$C,$B69,Timecards!$N:$N,$E69)</f>
        <v>0</v>
      </c>
      <c r="O69" s="5">
        <f t="shared" ref="O69:O132" si="15">N69*$G69</f>
        <v>0</v>
      </c>
      <c r="P69" s="10">
        <f>SUMIFS(Timecards!$E:$E,Timecards!$D:$D,P$2,Timecards!$C:$C,$B69,Timecards!$N:$N,$E69)+SUMIFS(Timecards!$G:$G,Timecards!$F:$F,P$2,Timecards!$C:$C,$B69,Timecards!$N:$N,$E69)</f>
        <v>0</v>
      </c>
      <c r="Q69" s="5">
        <f t="shared" ref="Q69:Q132" si="16">P69*$G69</f>
        <v>0</v>
      </c>
      <c r="R69" s="10">
        <f>SUMIFS(Timecards!$E:$E,Timecards!$D:$D,R$2,Timecards!$C:$C,$B69,Timecards!$N:$N,$E69)+SUMIFS(Timecards!$G:$G,Timecards!$F:$F,R$2,Timecards!$C:$C,$B69,Timecards!$N:$N,$E69)</f>
        <v>0</v>
      </c>
      <c r="S69" s="5">
        <f t="shared" ref="S69:S132" si="17">R69*$G69</f>
        <v>0</v>
      </c>
      <c r="T69" s="10">
        <f t="shared" si="10"/>
        <v>0</v>
      </c>
      <c r="U69" s="14">
        <f t="shared" si="10"/>
        <v>0</v>
      </c>
    </row>
    <row r="70" spans="2:21" hidden="1">
      <c r="B70" s="7" t="str">
        <f>IF(Timecards!O68="","",Timecards!C68)</f>
        <v/>
      </c>
      <c r="C70" s="7" t="str">
        <f>IF(B70="","",Timecards!L68)</f>
        <v/>
      </c>
      <c r="D70" s="7" t="str">
        <f>IF(B70="","",SUMIFS(Timecards!$M:$M,Timecards!$C:$C,Summary!$B70,Timecards!$L:$L,Summary!$C70,Timecards!$O:$O,1))</f>
        <v/>
      </c>
      <c r="E70" s="7" t="str">
        <f>IF(B70="","",VLOOKUP(D70,'GD rates'!$B$3:$C$9,2,FALSE))</f>
        <v/>
      </c>
      <c r="F70" s="23" t="str">
        <f t="shared" si="11"/>
        <v/>
      </c>
      <c r="G70" s="5">
        <f>IF(ISERROR(VLOOKUP(E70,'GD rates'!C:D,2,FALSE)),0,VLOOKUP(E70,'GD rates'!C:D,2,FALSE))</f>
        <v>0</v>
      </c>
      <c r="H70" s="10">
        <f>SUMIFS(Timecards!$E:$E,Timecards!$D:$D,H$2,Timecards!$C:$C,$B70,Timecards!$N:$N,$E70)+SUMIFS(Timecards!$G:$G,Timecards!$F:$F,H$2,Timecards!$C:$C,$B70,Timecards!$N:$N,$E70)</f>
        <v>0</v>
      </c>
      <c r="I70" s="5">
        <f t="shared" si="12"/>
        <v>0</v>
      </c>
      <c r="J70" s="10">
        <f>SUMIFS(Timecards!$E:$E,Timecards!$D:$D,J$2,Timecards!$C:$C,$B70,Timecards!$N:$N,$E70)+SUMIFS(Timecards!$G:$G,Timecards!$F:$F,J$2,Timecards!$C:$C,$B70,Timecards!$N:$N,$E70)</f>
        <v>0</v>
      </c>
      <c r="K70" s="5">
        <f t="shared" si="13"/>
        <v>0</v>
      </c>
      <c r="L70" s="10">
        <f>SUMIFS(Timecards!$E:$E,Timecards!$D:$D,L$2,Timecards!$C:$C,$B70,Timecards!$N:$N,$E70)+SUMIFS(Timecards!$G:$G,Timecards!$F:$F,L$2,Timecards!$C:$C,$B70,Timecards!$N:$N,$E70)</f>
        <v>0</v>
      </c>
      <c r="M70" s="5">
        <f t="shared" si="14"/>
        <v>0</v>
      </c>
      <c r="N70" s="10">
        <f>SUMIFS(Timecards!$E:$E,Timecards!$D:$D,N$2,Timecards!$C:$C,$B70,Timecards!$N:$N,$E70)+SUMIFS(Timecards!$G:$G,Timecards!$F:$F,N$2,Timecards!$C:$C,$B70,Timecards!$N:$N,$E70)</f>
        <v>0</v>
      </c>
      <c r="O70" s="5">
        <f t="shared" si="15"/>
        <v>0</v>
      </c>
      <c r="P70" s="10">
        <f>SUMIFS(Timecards!$E:$E,Timecards!$D:$D,P$2,Timecards!$C:$C,$B70,Timecards!$N:$N,$E70)+SUMIFS(Timecards!$G:$G,Timecards!$F:$F,P$2,Timecards!$C:$C,$B70,Timecards!$N:$N,$E70)</f>
        <v>0</v>
      </c>
      <c r="Q70" s="5">
        <f t="shared" si="16"/>
        <v>0</v>
      </c>
      <c r="R70" s="10">
        <f>SUMIFS(Timecards!$E:$E,Timecards!$D:$D,R$2,Timecards!$C:$C,$B70,Timecards!$N:$N,$E70)+SUMIFS(Timecards!$G:$G,Timecards!$F:$F,R$2,Timecards!$C:$C,$B70,Timecards!$N:$N,$E70)</f>
        <v>0</v>
      </c>
      <c r="S70" s="5">
        <f t="shared" si="17"/>
        <v>0</v>
      </c>
      <c r="T70" s="10">
        <f t="shared" si="10"/>
        <v>0</v>
      </c>
      <c r="U70" s="14">
        <f t="shared" si="10"/>
        <v>0</v>
      </c>
    </row>
    <row r="71" spans="2:21" hidden="1">
      <c r="B71" s="7" t="str">
        <f>IF(Timecards!O69="","",Timecards!C69)</f>
        <v/>
      </c>
      <c r="C71" s="7" t="str">
        <f>IF(B71="","",Timecards!L69)</f>
        <v/>
      </c>
      <c r="D71" s="7" t="str">
        <f>IF(B71="","",SUMIFS(Timecards!$M:$M,Timecards!$C:$C,Summary!$B71,Timecards!$L:$L,Summary!$C71,Timecards!$O:$O,1))</f>
        <v/>
      </c>
      <c r="E71" s="7" t="str">
        <f>IF(B71="","",VLOOKUP(D71,'GD rates'!$B$3:$C$9,2,FALSE))</f>
        <v/>
      </c>
      <c r="F71" s="23" t="str">
        <f t="shared" si="11"/>
        <v/>
      </c>
      <c r="G71" s="5">
        <f>IF(ISERROR(VLOOKUP(E71,'GD rates'!C:D,2,FALSE)),0,VLOOKUP(E71,'GD rates'!C:D,2,FALSE))</f>
        <v>0</v>
      </c>
      <c r="H71" s="10">
        <f>SUMIFS(Timecards!$E:$E,Timecards!$D:$D,H$2,Timecards!$C:$C,$B71,Timecards!$N:$N,$E71)+SUMIFS(Timecards!$G:$G,Timecards!$F:$F,H$2,Timecards!$C:$C,$B71,Timecards!$N:$N,$E71)</f>
        <v>0</v>
      </c>
      <c r="I71" s="5">
        <f t="shared" si="12"/>
        <v>0</v>
      </c>
      <c r="J71" s="10">
        <f>SUMIFS(Timecards!$E:$E,Timecards!$D:$D,J$2,Timecards!$C:$C,$B71,Timecards!$N:$N,$E71)+SUMIFS(Timecards!$G:$G,Timecards!$F:$F,J$2,Timecards!$C:$C,$B71,Timecards!$N:$N,$E71)</f>
        <v>0</v>
      </c>
      <c r="K71" s="5">
        <f t="shared" si="13"/>
        <v>0</v>
      </c>
      <c r="L71" s="10">
        <f>SUMIFS(Timecards!$E:$E,Timecards!$D:$D,L$2,Timecards!$C:$C,$B71,Timecards!$N:$N,$E71)+SUMIFS(Timecards!$G:$G,Timecards!$F:$F,L$2,Timecards!$C:$C,$B71,Timecards!$N:$N,$E71)</f>
        <v>0</v>
      </c>
      <c r="M71" s="5">
        <f t="shared" si="14"/>
        <v>0</v>
      </c>
      <c r="N71" s="10">
        <f>SUMIFS(Timecards!$E:$E,Timecards!$D:$D,N$2,Timecards!$C:$C,$B71,Timecards!$N:$N,$E71)+SUMIFS(Timecards!$G:$G,Timecards!$F:$F,N$2,Timecards!$C:$C,$B71,Timecards!$N:$N,$E71)</f>
        <v>0</v>
      </c>
      <c r="O71" s="5">
        <f t="shared" si="15"/>
        <v>0</v>
      </c>
      <c r="P71" s="10">
        <f>SUMIFS(Timecards!$E:$E,Timecards!$D:$D,P$2,Timecards!$C:$C,$B71,Timecards!$N:$N,$E71)+SUMIFS(Timecards!$G:$G,Timecards!$F:$F,P$2,Timecards!$C:$C,$B71,Timecards!$N:$N,$E71)</f>
        <v>0</v>
      </c>
      <c r="Q71" s="5">
        <f t="shared" si="16"/>
        <v>0</v>
      </c>
      <c r="R71" s="10">
        <f>SUMIFS(Timecards!$E:$E,Timecards!$D:$D,R$2,Timecards!$C:$C,$B71,Timecards!$N:$N,$E71)+SUMIFS(Timecards!$G:$G,Timecards!$F:$F,R$2,Timecards!$C:$C,$B71,Timecards!$N:$N,$E71)</f>
        <v>0</v>
      </c>
      <c r="S71" s="5">
        <f t="shared" si="17"/>
        <v>0</v>
      </c>
      <c r="T71" s="10">
        <f t="shared" si="10"/>
        <v>0</v>
      </c>
      <c r="U71" s="14">
        <f t="shared" si="10"/>
        <v>0</v>
      </c>
    </row>
    <row r="72" spans="2:21" hidden="1">
      <c r="B72" s="7" t="str">
        <f>IF(Timecards!O70="","",Timecards!C70)</f>
        <v/>
      </c>
      <c r="C72" s="7" t="str">
        <f>IF(B72="","",Timecards!L70)</f>
        <v/>
      </c>
      <c r="D72" s="7" t="str">
        <f>IF(B72="","",SUMIFS(Timecards!$M:$M,Timecards!$C:$C,Summary!$B72,Timecards!$L:$L,Summary!$C72,Timecards!$O:$O,1))</f>
        <v/>
      </c>
      <c r="E72" s="7" t="str">
        <f>IF(B72="","",VLOOKUP(D72,'GD rates'!$B$3:$C$9,2,FALSE))</f>
        <v/>
      </c>
      <c r="F72" s="23" t="str">
        <f t="shared" si="11"/>
        <v/>
      </c>
      <c r="G72" s="5">
        <f>IF(ISERROR(VLOOKUP(E72,'GD rates'!C:D,2,FALSE)),0,VLOOKUP(E72,'GD rates'!C:D,2,FALSE))</f>
        <v>0</v>
      </c>
      <c r="H72" s="10">
        <f>SUMIFS(Timecards!$E:$E,Timecards!$D:$D,H$2,Timecards!$C:$C,$B72,Timecards!$N:$N,$E72)+SUMIFS(Timecards!$G:$G,Timecards!$F:$F,H$2,Timecards!$C:$C,$B72,Timecards!$N:$N,$E72)</f>
        <v>0</v>
      </c>
      <c r="I72" s="5">
        <f t="shared" si="12"/>
        <v>0</v>
      </c>
      <c r="J72" s="10">
        <f>SUMIFS(Timecards!$E:$E,Timecards!$D:$D,J$2,Timecards!$C:$C,$B72,Timecards!$N:$N,$E72)+SUMIFS(Timecards!$G:$G,Timecards!$F:$F,J$2,Timecards!$C:$C,$B72,Timecards!$N:$N,$E72)</f>
        <v>0</v>
      </c>
      <c r="K72" s="5">
        <f t="shared" si="13"/>
        <v>0</v>
      </c>
      <c r="L72" s="10">
        <f>SUMIFS(Timecards!$E:$E,Timecards!$D:$D,L$2,Timecards!$C:$C,$B72,Timecards!$N:$N,$E72)+SUMIFS(Timecards!$G:$G,Timecards!$F:$F,L$2,Timecards!$C:$C,$B72,Timecards!$N:$N,$E72)</f>
        <v>0</v>
      </c>
      <c r="M72" s="5">
        <f t="shared" si="14"/>
        <v>0</v>
      </c>
      <c r="N72" s="10">
        <f>SUMIFS(Timecards!$E:$E,Timecards!$D:$D,N$2,Timecards!$C:$C,$B72,Timecards!$N:$N,$E72)+SUMIFS(Timecards!$G:$G,Timecards!$F:$F,N$2,Timecards!$C:$C,$B72,Timecards!$N:$N,$E72)</f>
        <v>0</v>
      </c>
      <c r="O72" s="5">
        <f t="shared" si="15"/>
        <v>0</v>
      </c>
      <c r="P72" s="10">
        <f>SUMIFS(Timecards!$E:$E,Timecards!$D:$D,P$2,Timecards!$C:$C,$B72,Timecards!$N:$N,$E72)+SUMIFS(Timecards!$G:$G,Timecards!$F:$F,P$2,Timecards!$C:$C,$B72,Timecards!$N:$N,$E72)</f>
        <v>0</v>
      </c>
      <c r="Q72" s="5">
        <f t="shared" si="16"/>
        <v>0</v>
      </c>
      <c r="R72" s="10">
        <f>SUMIFS(Timecards!$E:$E,Timecards!$D:$D,R$2,Timecards!$C:$C,$B72,Timecards!$N:$N,$E72)+SUMIFS(Timecards!$G:$G,Timecards!$F:$F,R$2,Timecards!$C:$C,$B72,Timecards!$N:$N,$E72)</f>
        <v>0</v>
      </c>
      <c r="S72" s="5">
        <f t="shared" si="17"/>
        <v>0</v>
      </c>
      <c r="T72" s="10">
        <f t="shared" si="10"/>
        <v>0</v>
      </c>
      <c r="U72" s="14">
        <f t="shared" si="10"/>
        <v>0</v>
      </c>
    </row>
    <row r="73" spans="2:21" hidden="1">
      <c r="B73" s="7" t="str">
        <f>IF(Timecards!O71="","",Timecards!C71)</f>
        <v/>
      </c>
      <c r="C73" s="7" t="str">
        <f>IF(B73="","",Timecards!L71)</f>
        <v/>
      </c>
      <c r="D73" s="7" t="str">
        <f>IF(B73="","",SUMIFS(Timecards!$M:$M,Timecards!$C:$C,Summary!$B73,Timecards!$L:$L,Summary!$C73,Timecards!$O:$O,1))</f>
        <v/>
      </c>
      <c r="E73" s="7" t="str">
        <f>IF(B73="","",VLOOKUP(D73,'GD rates'!$B$3:$C$9,2,FALSE))</f>
        <v/>
      </c>
      <c r="F73" s="23" t="str">
        <f t="shared" si="11"/>
        <v/>
      </c>
      <c r="G73" s="5">
        <f>IF(ISERROR(VLOOKUP(E73,'GD rates'!C:D,2,FALSE)),0,VLOOKUP(E73,'GD rates'!C:D,2,FALSE))</f>
        <v>0</v>
      </c>
      <c r="H73" s="10">
        <f>SUMIFS(Timecards!$E:$E,Timecards!$D:$D,H$2,Timecards!$C:$C,$B73,Timecards!$N:$N,$E73)+SUMIFS(Timecards!$G:$G,Timecards!$F:$F,H$2,Timecards!$C:$C,$B73,Timecards!$N:$N,$E73)</f>
        <v>0</v>
      </c>
      <c r="I73" s="5">
        <f t="shared" si="12"/>
        <v>0</v>
      </c>
      <c r="J73" s="10">
        <f>SUMIFS(Timecards!$E:$E,Timecards!$D:$D,J$2,Timecards!$C:$C,$B73,Timecards!$N:$N,$E73)+SUMIFS(Timecards!$G:$G,Timecards!$F:$F,J$2,Timecards!$C:$C,$B73,Timecards!$N:$N,$E73)</f>
        <v>0</v>
      </c>
      <c r="K73" s="5">
        <f t="shared" si="13"/>
        <v>0</v>
      </c>
      <c r="L73" s="10">
        <f>SUMIFS(Timecards!$E:$E,Timecards!$D:$D,L$2,Timecards!$C:$C,$B73,Timecards!$N:$N,$E73)+SUMIFS(Timecards!$G:$G,Timecards!$F:$F,L$2,Timecards!$C:$C,$B73,Timecards!$N:$N,$E73)</f>
        <v>0</v>
      </c>
      <c r="M73" s="5">
        <f t="shared" si="14"/>
        <v>0</v>
      </c>
      <c r="N73" s="10">
        <f>SUMIFS(Timecards!$E:$E,Timecards!$D:$D,N$2,Timecards!$C:$C,$B73,Timecards!$N:$N,$E73)+SUMIFS(Timecards!$G:$G,Timecards!$F:$F,N$2,Timecards!$C:$C,$B73,Timecards!$N:$N,$E73)</f>
        <v>0</v>
      </c>
      <c r="O73" s="5">
        <f t="shared" si="15"/>
        <v>0</v>
      </c>
      <c r="P73" s="10">
        <f>SUMIFS(Timecards!$E:$E,Timecards!$D:$D,P$2,Timecards!$C:$C,$B73,Timecards!$N:$N,$E73)+SUMIFS(Timecards!$G:$G,Timecards!$F:$F,P$2,Timecards!$C:$C,$B73,Timecards!$N:$N,$E73)</f>
        <v>0</v>
      </c>
      <c r="Q73" s="5">
        <f t="shared" si="16"/>
        <v>0</v>
      </c>
      <c r="R73" s="10">
        <f>SUMIFS(Timecards!$E:$E,Timecards!$D:$D,R$2,Timecards!$C:$C,$B73,Timecards!$N:$N,$E73)+SUMIFS(Timecards!$G:$G,Timecards!$F:$F,R$2,Timecards!$C:$C,$B73,Timecards!$N:$N,$E73)</f>
        <v>0</v>
      </c>
      <c r="S73" s="5">
        <f t="shared" si="17"/>
        <v>0</v>
      </c>
      <c r="T73" s="10">
        <f t="shared" si="10"/>
        <v>0</v>
      </c>
      <c r="U73" s="14">
        <f t="shared" si="10"/>
        <v>0</v>
      </c>
    </row>
    <row r="74" spans="2:21" hidden="1">
      <c r="B74" s="7" t="str">
        <f>IF(Timecards!O72="","",Timecards!C72)</f>
        <v/>
      </c>
      <c r="C74" s="7" t="str">
        <f>IF(B74="","",Timecards!L72)</f>
        <v/>
      </c>
      <c r="D74" s="7" t="str">
        <f>IF(B74="","",SUMIFS(Timecards!$M:$M,Timecards!$C:$C,Summary!$B74,Timecards!$L:$L,Summary!$C74,Timecards!$O:$O,1))</f>
        <v/>
      </c>
      <c r="E74" s="7" t="str">
        <f>IF(B74="","",VLOOKUP(D74,'GD rates'!$B$3:$C$9,2,FALSE))</f>
        <v/>
      </c>
      <c r="F74" s="23" t="str">
        <f t="shared" si="11"/>
        <v/>
      </c>
      <c r="G74" s="5">
        <f>IF(ISERROR(VLOOKUP(E74,'GD rates'!C:D,2,FALSE)),0,VLOOKUP(E74,'GD rates'!C:D,2,FALSE))</f>
        <v>0</v>
      </c>
      <c r="H74" s="10">
        <f>SUMIFS(Timecards!$E:$E,Timecards!$D:$D,H$2,Timecards!$C:$C,$B74,Timecards!$N:$N,$E74)+SUMIFS(Timecards!$G:$G,Timecards!$F:$F,H$2,Timecards!$C:$C,$B74,Timecards!$N:$N,$E74)</f>
        <v>0</v>
      </c>
      <c r="I74" s="5">
        <f t="shared" si="12"/>
        <v>0</v>
      </c>
      <c r="J74" s="10">
        <f>SUMIFS(Timecards!$E:$E,Timecards!$D:$D,J$2,Timecards!$C:$C,$B74,Timecards!$N:$N,$E74)+SUMIFS(Timecards!$G:$G,Timecards!$F:$F,J$2,Timecards!$C:$C,$B74,Timecards!$N:$N,$E74)</f>
        <v>0</v>
      </c>
      <c r="K74" s="5">
        <f t="shared" si="13"/>
        <v>0</v>
      </c>
      <c r="L74" s="10">
        <f>SUMIFS(Timecards!$E:$E,Timecards!$D:$D,L$2,Timecards!$C:$C,$B74,Timecards!$N:$N,$E74)+SUMIFS(Timecards!$G:$G,Timecards!$F:$F,L$2,Timecards!$C:$C,$B74,Timecards!$N:$N,$E74)</f>
        <v>0</v>
      </c>
      <c r="M74" s="5">
        <f t="shared" si="14"/>
        <v>0</v>
      </c>
      <c r="N74" s="10">
        <f>SUMIFS(Timecards!$E:$E,Timecards!$D:$D,N$2,Timecards!$C:$C,$B74,Timecards!$N:$N,$E74)+SUMIFS(Timecards!$G:$G,Timecards!$F:$F,N$2,Timecards!$C:$C,$B74,Timecards!$N:$N,$E74)</f>
        <v>0</v>
      </c>
      <c r="O74" s="5">
        <f t="shared" si="15"/>
        <v>0</v>
      </c>
      <c r="P74" s="10">
        <f>SUMIFS(Timecards!$E:$E,Timecards!$D:$D,P$2,Timecards!$C:$C,$B74,Timecards!$N:$N,$E74)+SUMIFS(Timecards!$G:$G,Timecards!$F:$F,P$2,Timecards!$C:$C,$B74,Timecards!$N:$N,$E74)</f>
        <v>0</v>
      </c>
      <c r="Q74" s="5">
        <f t="shared" si="16"/>
        <v>0</v>
      </c>
      <c r="R74" s="10">
        <f>SUMIFS(Timecards!$E:$E,Timecards!$D:$D,R$2,Timecards!$C:$C,$B74,Timecards!$N:$N,$E74)+SUMIFS(Timecards!$G:$G,Timecards!$F:$F,R$2,Timecards!$C:$C,$B74,Timecards!$N:$N,$E74)</f>
        <v>0</v>
      </c>
      <c r="S74" s="5">
        <f t="shared" si="17"/>
        <v>0</v>
      </c>
      <c r="T74" s="10">
        <f t="shared" si="10"/>
        <v>0</v>
      </c>
      <c r="U74" s="14">
        <f t="shared" si="10"/>
        <v>0</v>
      </c>
    </row>
    <row r="75" spans="2:21" hidden="1">
      <c r="B75" s="7" t="str">
        <f>IF(Timecards!O73="","",Timecards!C73)</f>
        <v/>
      </c>
      <c r="C75" s="7" t="str">
        <f>IF(B75="","",Timecards!L73)</f>
        <v/>
      </c>
      <c r="D75" s="7" t="str">
        <f>IF(B75="","",SUMIFS(Timecards!$M:$M,Timecards!$C:$C,Summary!$B75,Timecards!$L:$L,Summary!$C75,Timecards!$O:$O,1))</f>
        <v/>
      </c>
      <c r="E75" s="7" t="str">
        <f>IF(B75="","",VLOOKUP(D75,'GD rates'!$B$3:$C$9,2,FALSE))</f>
        <v/>
      </c>
      <c r="F75" s="23" t="str">
        <f t="shared" si="11"/>
        <v/>
      </c>
      <c r="G75" s="5">
        <f>IF(ISERROR(VLOOKUP(E75,'GD rates'!C:D,2,FALSE)),0,VLOOKUP(E75,'GD rates'!C:D,2,FALSE))</f>
        <v>0</v>
      </c>
      <c r="H75" s="10">
        <f>SUMIFS(Timecards!$E:$E,Timecards!$D:$D,H$2,Timecards!$C:$C,$B75,Timecards!$N:$N,$E75)+SUMIFS(Timecards!$G:$G,Timecards!$F:$F,H$2,Timecards!$C:$C,$B75,Timecards!$N:$N,$E75)</f>
        <v>0</v>
      </c>
      <c r="I75" s="5">
        <f t="shared" si="12"/>
        <v>0</v>
      </c>
      <c r="J75" s="10">
        <f>SUMIFS(Timecards!$E:$E,Timecards!$D:$D,J$2,Timecards!$C:$C,$B75,Timecards!$N:$N,$E75)+SUMIFS(Timecards!$G:$G,Timecards!$F:$F,J$2,Timecards!$C:$C,$B75,Timecards!$N:$N,$E75)</f>
        <v>0</v>
      </c>
      <c r="K75" s="5">
        <f t="shared" si="13"/>
        <v>0</v>
      </c>
      <c r="L75" s="10">
        <f>SUMIFS(Timecards!$E:$E,Timecards!$D:$D,L$2,Timecards!$C:$C,$B75,Timecards!$N:$N,$E75)+SUMIFS(Timecards!$G:$G,Timecards!$F:$F,L$2,Timecards!$C:$C,$B75,Timecards!$N:$N,$E75)</f>
        <v>0</v>
      </c>
      <c r="M75" s="5">
        <f t="shared" si="14"/>
        <v>0</v>
      </c>
      <c r="N75" s="10">
        <f>SUMIFS(Timecards!$E:$E,Timecards!$D:$D,N$2,Timecards!$C:$C,$B75,Timecards!$N:$N,$E75)+SUMIFS(Timecards!$G:$G,Timecards!$F:$F,N$2,Timecards!$C:$C,$B75,Timecards!$N:$N,$E75)</f>
        <v>0</v>
      </c>
      <c r="O75" s="5">
        <f t="shared" si="15"/>
        <v>0</v>
      </c>
      <c r="P75" s="10">
        <f>SUMIFS(Timecards!$E:$E,Timecards!$D:$D,P$2,Timecards!$C:$C,$B75,Timecards!$N:$N,$E75)+SUMIFS(Timecards!$G:$G,Timecards!$F:$F,P$2,Timecards!$C:$C,$B75,Timecards!$N:$N,$E75)</f>
        <v>0</v>
      </c>
      <c r="Q75" s="5">
        <f t="shared" si="16"/>
        <v>0</v>
      </c>
      <c r="R75" s="10">
        <f>SUMIFS(Timecards!$E:$E,Timecards!$D:$D,R$2,Timecards!$C:$C,$B75,Timecards!$N:$N,$E75)+SUMIFS(Timecards!$G:$G,Timecards!$F:$F,R$2,Timecards!$C:$C,$B75,Timecards!$N:$N,$E75)</f>
        <v>0</v>
      </c>
      <c r="S75" s="5">
        <f t="shared" si="17"/>
        <v>0</v>
      </c>
      <c r="T75" s="10">
        <f t="shared" si="10"/>
        <v>0</v>
      </c>
      <c r="U75" s="14">
        <f t="shared" si="10"/>
        <v>0</v>
      </c>
    </row>
    <row r="76" spans="2:21" hidden="1">
      <c r="B76" s="7" t="str">
        <f>IF(Timecards!O74="","",Timecards!C74)</f>
        <v/>
      </c>
      <c r="C76" s="7" t="str">
        <f>IF(B76="","",Timecards!L74)</f>
        <v/>
      </c>
      <c r="D76" s="7" t="str">
        <f>IF(B76="","",SUMIFS(Timecards!$M:$M,Timecards!$C:$C,Summary!$B76,Timecards!$L:$L,Summary!$C76,Timecards!$O:$O,1))</f>
        <v/>
      </c>
      <c r="E76" s="7" t="str">
        <f>IF(B76="","",VLOOKUP(D76,'GD rates'!$B$3:$C$9,2,FALSE))</f>
        <v/>
      </c>
      <c r="F76" s="23" t="str">
        <f t="shared" si="11"/>
        <v/>
      </c>
      <c r="G76" s="5">
        <f>IF(ISERROR(VLOOKUP(E76,'GD rates'!C:D,2,FALSE)),0,VLOOKUP(E76,'GD rates'!C:D,2,FALSE))</f>
        <v>0</v>
      </c>
      <c r="H76" s="10">
        <f>SUMIFS(Timecards!$E:$E,Timecards!$D:$D,H$2,Timecards!$C:$C,$B76,Timecards!$N:$N,$E76)+SUMIFS(Timecards!$G:$G,Timecards!$F:$F,H$2,Timecards!$C:$C,$B76,Timecards!$N:$N,$E76)</f>
        <v>0</v>
      </c>
      <c r="I76" s="5">
        <f t="shared" si="12"/>
        <v>0</v>
      </c>
      <c r="J76" s="10">
        <f>SUMIFS(Timecards!$E:$E,Timecards!$D:$D,J$2,Timecards!$C:$C,$B76,Timecards!$N:$N,$E76)+SUMIFS(Timecards!$G:$G,Timecards!$F:$F,J$2,Timecards!$C:$C,$B76,Timecards!$N:$N,$E76)</f>
        <v>0</v>
      </c>
      <c r="K76" s="5">
        <f t="shared" si="13"/>
        <v>0</v>
      </c>
      <c r="L76" s="10">
        <f>SUMIFS(Timecards!$E:$E,Timecards!$D:$D,L$2,Timecards!$C:$C,$B76,Timecards!$N:$N,$E76)+SUMIFS(Timecards!$G:$G,Timecards!$F:$F,L$2,Timecards!$C:$C,$B76,Timecards!$N:$N,$E76)</f>
        <v>0</v>
      </c>
      <c r="M76" s="5">
        <f t="shared" si="14"/>
        <v>0</v>
      </c>
      <c r="N76" s="10">
        <f>SUMIFS(Timecards!$E:$E,Timecards!$D:$D,N$2,Timecards!$C:$C,$B76,Timecards!$N:$N,$E76)+SUMIFS(Timecards!$G:$G,Timecards!$F:$F,N$2,Timecards!$C:$C,$B76,Timecards!$N:$N,$E76)</f>
        <v>0</v>
      </c>
      <c r="O76" s="5">
        <f t="shared" si="15"/>
        <v>0</v>
      </c>
      <c r="P76" s="10">
        <f>SUMIFS(Timecards!$E:$E,Timecards!$D:$D,P$2,Timecards!$C:$C,$B76,Timecards!$N:$N,$E76)+SUMIFS(Timecards!$G:$G,Timecards!$F:$F,P$2,Timecards!$C:$C,$B76,Timecards!$N:$N,$E76)</f>
        <v>0</v>
      </c>
      <c r="Q76" s="5">
        <f t="shared" si="16"/>
        <v>0</v>
      </c>
      <c r="R76" s="10">
        <f>SUMIFS(Timecards!$E:$E,Timecards!$D:$D,R$2,Timecards!$C:$C,$B76,Timecards!$N:$N,$E76)+SUMIFS(Timecards!$G:$G,Timecards!$F:$F,R$2,Timecards!$C:$C,$B76,Timecards!$N:$N,$E76)</f>
        <v>0</v>
      </c>
      <c r="S76" s="5">
        <f t="shared" si="17"/>
        <v>0</v>
      </c>
      <c r="T76" s="10">
        <f t="shared" si="10"/>
        <v>0</v>
      </c>
      <c r="U76" s="14">
        <f t="shared" si="10"/>
        <v>0</v>
      </c>
    </row>
    <row r="77" spans="2:21" hidden="1">
      <c r="B77" s="7" t="str">
        <f>IF(Timecards!O75="","",Timecards!C75)</f>
        <v/>
      </c>
      <c r="C77" s="7" t="str">
        <f>IF(B77="","",Timecards!L75)</f>
        <v/>
      </c>
      <c r="D77" s="7" t="str">
        <f>IF(B77="","",SUMIFS(Timecards!$M:$M,Timecards!$C:$C,Summary!$B77,Timecards!$L:$L,Summary!$C77,Timecards!$O:$O,1))</f>
        <v/>
      </c>
      <c r="E77" s="7" t="str">
        <f>IF(B77="","",VLOOKUP(D77,'GD rates'!$B$3:$C$9,2,FALSE))</f>
        <v/>
      </c>
      <c r="F77" s="23" t="str">
        <f t="shared" si="11"/>
        <v/>
      </c>
      <c r="G77" s="5">
        <f>IF(ISERROR(VLOOKUP(E77,'GD rates'!C:D,2,FALSE)),0,VLOOKUP(E77,'GD rates'!C:D,2,FALSE))</f>
        <v>0</v>
      </c>
      <c r="H77" s="10">
        <f>SUMIFS(Timecards!$E:$E,Timecards!$D:$D,H$2,Timecards!$C:$C,$B77,Timecards!$N:$N,$E77)+SUMIFS(Timecards!$G:$G,Timecards!$F:$F,H$2,Timecards!$C:$C,$B77,Timecards!$N:$N,$E77)</f>
        <v>0</v>
      </c>
      <c r="I77" s="5">
        <f t="shared" si="12"/>
        <v>0</v>
      </c>
      <c r="J77" s="10">
        <f>SUMIFS(Timecards!$E:$E,Timecards!$D:$D,J$2,Timecards!$C:$C,$B77,Timecards!$N:$N,$E77)+SUMIFS(Timecards!$G:$G,Timecards!$F:$F,J$2,Timecards!$C:$C,$B77,Timecards!$N:$N,$E77)</f>
        <v>0</v>
      </c>
      <c r="K77" s="5">
        <f t="shared" si="13"/>
        <v>0</v>
      </c>
      <c r="L77" s="10">
        <f>SUMIFS(Timecards!$E:$E,Timecards!$D:$D,L$2,Timecards!$C:$C,$B77,Timecards!$N:$N,$E77)+SUMIFS(Timecards!$G:$G,Timecards!$F:$F,L$2,Timecards!$C:$C,$B77,Timecards!$N:$N,$E77)</f>
        <v>0</v>
      </c>
      <c r="M77" s="5">
        <f t="shared" si="14"/>
        <v>0</v>
      </c>
      <c r="N77" s="10">
        <f>SUMIFS(Timecards!$E:$E,Timecards!$D:$D,N$2,Timecards!$C:$C,$B77,Timecards!$N:$N,$E77)+SUMIFS(Timecards!$G:$G,Timecards!$F:$F,N$2,Timecards!$C:$C,$B77,Timecards!$N:$N,$E77)</f>
        <v>0</v>
      </c>
      <c r="O77" s="5">
        <f t="shared" si="15"/>
        <v>0</v>
      </c>
      <c r="P77" s="10">
        <f>SUMIFS(Timecards!$E:$E,Timecards!$D:$D,P$2,Timecards!$C:$C,$B77,Timecards!$N:$N,$E77)+SUMIFS(Timecards!$G:$G,Timecards!$F:$F,P$2,Timecards!$C:$C,$B77,Timecards!$N:$N,$E77)</f>
        <v>0</v>
      </c>
      <c r="Q77" s="5">
        <f t="shared" si="16"/>
        <v>0</v>
      </c>
      <c r="R77" s="10">
        <f>SUMIFS(Timecards!$E:$E,Timecards!$D:$D,R$2,Timecards!$C:$C,$B77,Timecards!$N:$N,$E77)+SUMIFS(Timecards!$G:$G,Timecards!$F:$F,R$2,Timecards!$C:$C,$B77,Timecards!$N:$N,$E77)</f>
        <v>0</v>
      </c>
      <c r="S77" s="5">
        <f t="shared" si="17"/>
        <v>0</v>
      </c>
      <c r="T77" s="10">
        <f t="shared" si="10"/>
        <v>0</v>
      </c>
      <c r="U77" s="14">
        <f t="shared" si="10"/>
        <v>0</v>
      </c>
    </row>
    <row r="78" spans="2:21" hidden="1">
      <c r="B78" s="7" t="str">
        <f>IF(Timecards!O76="","",Timecards!C76)</f>
        <v/>
      </c>
      <c r="C78" s="7" t="str">
        <f>IF(B78="","",Timecards!L76)</f>
        <v/>
      </c>
      <c r="D78" s="7" t="str">
        <f>IF(B78="","",SUMIFS(Timecards!$M:$M,Timecards!$C:$C,Summary!$B78,Timecards!$L:$L,Summary!$C78,Timecards!$O:$O,1))</f>
        <v/>
      </c>
      <c r="E78" s="7" t="str">
        <f>IF(B78="","",VLOOKUP(D78,'GD rates'!$B$3:$C$9,2,FALSE))</f>
        <v/>
      </c>
      <c r="F78" s="23" t="str">
        <f t="shared" si="11"/>
        <v/>
      </c>
      <c r="G78" s="5">
        <f>IF(ISERROR(VLOOKUP(E78,'GD rates'!C:D,2,FALSE)),0,VLOOKUP(E78,'GD rates'!C:D,2,FALSE))</f>
        <v>0</v>
      </c>
      <c r="H78" s="10">
        <f>SUMIFS(Timecards!$E:$E,Timecards!$D:$D,H$2,Timecards!$C:$C,$B78,Timecards!$N:$N,$E78)+SUMIFS(Timecards!$G:$G,Timecards!$F:$F,H$2,Timecards!$C:$C,$B78,Timecards!$N:$N,$E78)</f>
        <v>0</v>
      </c>
      <c r="I78" s="5">
        <f t="shared" si="12"/>
        <v>0</v>
      </c>
      <c r="J78" s="10">
        <f>SUMIFS(Timecards!$E:$E,Timecards!$D:$D,J$2,Timecards!$C:$C,$B78,Timecards!$N:$N,$E78)+SUMIFS(Timecards!$G:$G,Timecards!$F:$F,J$2,Timecards!$C:$C,$B78,Timecards!$N:$N,$E78)</f>
        <v>0</v>
      </c>
      <c r="K78" s="5">
        <f t="shared" si="13"/>
        <v>0</v>
      </c>
      <c r="L78" s="10">
        <f>SUMIFS(Timecards!$E:$E,Timecards!$D:$D,L$2,Timecards!$C:$C,$B78,Timecards!$N:$N,$E78)+SUMIFS(Timecards!$G:$G,Timecards!$F:$F,L$2,Timecards!$C:$C,$B78,Timecards!$N:$N,$E78)</f>
        <v>0</v>
      </c>
      <c r="M78" s="5">
        <f t="shared" si="14"/>
        <v>0</v>
      </c>
      <c r="N78" s="10">
        <f>SUMIFS(Timecards!$E:$E,Timecards!$D:$D,N$2,Timecards!$C:$C,$B78,Timecards!$N:$N,$E78)+SUMIFS(Timecards!$G:$G,Timecards!$F:$F,N$2,Timecards!$C:$C,$B78,Timecards!$N:$N,$E78)</f>
        <v>0</v>
      </c>
      <c r="O78" s="5">
        <f t="shared" si="15"/>
        <v>0</v>
      </c>
      <c r="P78" s="10">
        <f>SUMIFS(Timecards!$E:$E,Timecards!$D:$D,P$2,Timecards!$C:$C,$B78,Timecards!$N:$N,$E78)+SUMIFS(Timecards!$G:$G,Timecards!$F:$F,P$2,Timecards!$C:$C,$B78,Timecards!$N:$N,$E78)</f>
        <v>0</v>
      </c>
      <c r="Q78" s="5">
        <f t="shared" si="16"/>
        <v>0</v>
      </c>
      <c r="R78" s="10">
        <f>SUMIFS(Timecards!$E:$E,Timecards!$D:$D,R$2,Timecards!$C:$C,$B78,Timecards!$N:$N,$E78)+SUMIFS(Timecards!$G:$G,Timecards!$F:$F,R$2,Timecards!$C:$C,$B78,Timecards!$N:$N,$E78)</f>
        <v>0</v>
      </c>
      <c r="S78" s="5">
        <f t="shared" si="17"/>
        <v>0</v>
      </c>
      <c r="T78" s="10">
        <f t="shared" si="10"/>
        <v>0</v>
      </c>
      <c r="U78" s="14">
        <f t="shared" si="10"/>
        <v>0</v>
      </c>
    </row>
    <row r="79" spans="2:21" hidden="1">
      <c r="B79" s="7" t="str">
        <f>IF(Timecards!O77="","",Timecards!C77)</f>
        <v/>
      </c>
      <c r="C79" s="7" t="str">
        <f>IF(B79="","",Timecards!L77)</f>
        <v/>
      </c>
      <c r="D79" s="7" t="str">
        <f>IF(B79="","",SUMIFS(Timecards!$M:$M,Timecards!$C:$C,Summary!$B79,Timecards!$L:$L,Summary!$C79,Timecards!$O:$O,1))</f>
        <v/>
      </c>
      <c r="E79" s="7" t="str">
        <f>IF(B79="","",VLOOKUP(D79,'GD rates'!$B$3:$C$9,2,FALSE))</f>
        <v/>
      </c>
      <c r="F79" s="23" t="str">
        <f t="shared" si="11"/>
        <v/>
      </c>
      <c r="G79" s="5">
        <f>IF(ISERROR(VLOOKUP(E79,'GD rates'!C:D,2,FALSE)),0,VLOOKUP(E79,'GD rates'!C:D,2,FALSE))</f>
        <v>0</v>
      </c>
      <c r="H79" s="10">
        <f>SUMIFS(Timecards!$E:$E,Timecards!$D:$D,H$2,Timecards!$C:$C,$B79,Timecards!$N:$N,$E79)+SUMIFS(Timecards!$G:$G,Timecards!$F:$F,H$2,Timecards!$C:$C,$B79,Timecards!$N:$N,$E79)</f>
        <v>0</v>
      </c>
      <c r="I79" s="5">
        <f t="shared" si="12"/>
        <v>0</v>
      </c>
      <c r="J79" s="10">
        <f>SUMIFS(Timecards!$E:$E,Timecards!$D:$D,J$2,Timecards!$C:$C,$B79,Timecards!$N:$N,$E79)+SUMIFS(Timecards!$G:$G,Timecards!$F:$F,J$2,Timecards!$C:$C,$B79,Timecards!$N:$N,$E79)</f>
        <v>0</v>
      </c>
      <c r="K79" s="5">
        <f t="shared" si="13"/>
        <v>0</v>
      </c>
      <c r="L79" s="10">
        <f>SUMIFS(Timecards!$E:$E,Timecards!$D:$D,L$2,Timecards!$C:$C,$B79,Timecards!$N:$N,$E79)+SUMIFS(Timecards!$G:$G,Timecards!$F:$F,L$2,Timecards!$C:$C,$B79,Timecards!$N:$N,$E79)</f>
        <v>0</v>
      </c>
      <c r="M79" s="5">
        <f t="shared" si="14"/>
        <v>0</v>
      </c>
      <c r="N79" s="10">
        <f>SUMIFS(Timecards!$E:$E,Timecards!$D:$D,N$2,Timecards!$C:$C,$B79,Timecards!$N:$N,$E79)+SUMIFS(Timecards!$G:$G,Timecards!$F:$F,N$2,Timecards!$C:$C,$B79,Timecards!$N:$N,$E79)</f>
        <v>0</v>
      </c>
      <c r="O79" s="5">
        <f t="shared" si="15"/>
        <v>0</v>
      </c>
      <c r="P79" s="10">
        <f>SUMIFS(Timecards!$E:$E,Timecards!$D:$D,P$2,Timecards!$C:$C,$B79,Timecards!$N:$N,$E79)+SUMIFS(Timecards!$G:$G,Timecards!$F:$F,P$2,Timecards!$C:$C,$B79,Timecards!$N:$N,$E79)</f>
        <v>0</v>
      </c>
      <c r="Q79" s="5">
        <f t="shared" si="16"/>
        <v>0</v>
      </c>
      <c r="R79" s="10">
        <f>SUMIFS(Timecards!$E:$E,Timecards!$D:$D,R$2,Timecards!$C:$C,$B79,Timecards!$N:$N,$E79)+SUMIFS(Timecards!$G:$G,Timecards!$F:$F,R$2,Timecards!$C:$C,$B79,Timecards!$N:$N,$E79)</f>
        <v>0</v>
      </c>
      <c r="S79" s="5">
        <f t="shared" si="17"/>
        <v>0</v>
      </c>
      <c r="T79" s="10">
        <f t="shared" si="10"/>
        <v>0</v>
      </c>
      <c r="U79" s="14">
        <f t="shared" si="10"/>
        <v>0</v>
      </c>
    </row>
    <row r="80" spans="2:21" hidden="1">
      <c r="B80" s="7" t="str">
        <f>IF(Timecards!O78="","",Timecards!C78)</f>
        <v/>
      </c>
      <c r="C80" s="7" t="str">
        <f>IF(B80="","",Timecards!L78)</f>
        <v/>
      </c>
      <c r="D80" s="7" t="str">
        <f>IF(B80="","",SUMIFS(Timecards!$M:$M,Timecards!$C:$C,Summary!$B80,Timecards!$L:$L,Summary!$C80,Timecards!$O:$O,1))</f>
        <v/>
      </c>
      <c r="E80" s="7" t="str">
        <f>IF(B80="","",VLOOKUP(D80,'GD rates'!$B$3:$C$9,2,FALSE))</f>
        <v/>
      </c>
      <c r="F80" s="23" t="str">
        <f t="shared" si="11"/>
        <v/>
      </c>
      <c r="G80" s="5">
        <f>IF(ISERROR(VLOOKUP(E80,'GD rates'!C:D,2,FALSE)),0,VLOOKUP(E80,'GD rates'!C:D,2,FALSE))</f>
        <v>0</v>
      </c>
      <c r="H80" s="10">
        <f>SUMIFS(Timecards!$E:$E,Timecards!$D:$D,H$2,Timecards!$C:$C,$B80,Timecards!$N:$N,$E80)+SUMIFS(Timecards!$G:$G,Timecards!$F:$F,H$2,Timecards!$C:$C,$B80,Timecards!$N:$N,$E80)</f>
        <v>0</v>
      </c>
      <c r="I80" s="5">
        <f t="shared" si="12"/>
        <v>0</v>
      </c>
      <c r="J80" s="10">
        <f>SUMIFS(Timecards!$E:$E,Timecards!$D:$D,J$2,Timecards!$C:$C,$B80,Timecards!$N:$N,$E80)+SUMIFS(Timecards!$G:$G,Timecards!$F:$F,J$2,Timecards!$C:$C,$B80,Timecards!$N:$N,$E80)</f>
        <v>0</v>
      </c>
      <c r="K80" s="5">
        <f t="shared" si="13"/>
        <v>0</v>
      </c>
      <c r="L80" s="10">
        <f>SUMIFS(Timecards!$E:$E,Timecards!$D:$D,L$2,Timecards!$C:$C,$B80,Timecards!$N:$N,$E80)+SUMIFS(Timecards!$G:$G,Timecards!$F:$F,L$2,Timecards!$C:$C,$B80,Timecards!$N:$N,$E80)</f>
        <v>0</v>
      </c>
      <c r="M80" s="5">
        <f t="shared" si="14"/>
        <v>0</v>
      </c>
      <c r="N80" s="10">
        <f>SUMIFS(Timecards!$E:$E,Timecards!$D:$D,N$2,Timecards!$C:$C,$B80,Timecards!$N:$N,$E80)+SUMIFS(Timecards!$G:$G,Timecards!$F:$F,N$2,Timecards!$C:$C,$B80,Timecards!$N:$N,$E80)</f>
        <v>0</v>
      </c>
      <c r="O80" s="5">
        <f t="shared" si="15"/>
        <v>0</v>
      </c>
      <c r="P80" s="10">
        <f>SUMIFS(Timecards!$E:$E,Timecards!$D:$D,P$2,Timecards!$C:$C,$B80,Timecards!$N:$N,$E80)+SUMIFS(Timecards!$G:$G,Timecards!$F:$F,P$2,Timecards!$C:$C,$B80,Timecards!$N:$N,$E80)</f>
        <v>0</v>
      </c>
      <c r="Q80" s="5">
        <f t="shared" si="16"/>
        <v>0</v>
      </c>
      <c r="R80" s="10">
        <f>SUMIFS(Timecards!$E:$E,Timecards!$D:$D,R$2,Timecards!$C:$C,$B80,Timecards!$N:$N,$E80)+SUMIFS(Timecards!$G:$G,Timecards!$F:$F,R$2,Timecards!$C:$C,$B80,Timecards!$N:$N,$E80)</f>
        <v>0</v>
      </c>
      <c r="S80" s="5">
        <f t="shared" si="17"/>
        <v>0</v>
      </c>
      <c r="T80" s="10">
        <f t="shared" si="10"/>
        <v>0</v>
      </c>
      <c r="U80" s="14">
        <f t="shared" si="10"/>
        <v>0</v>
      </c>
    </row>
    <row r="81" spans="2:21" hidden="1">
      <c r="B81" s="7" t="str">
        <f>IF(Timecards!O79="","",Timecards!C79)</f>
        <v/>
      </c>
      <c r="C81" s="7" t="str">
        <f>IF(B81="","",Timecards!L79)</f>
        <v/>
      </c>
      <c r="D81" s="7" t="str">
        <f>IF(B81="","",SUMIFS(Timecards!$M:$M,Timecards!$C:$C,Summary!$B81,Timecards!$L:$L,Summary!$C81,Timecards!$O:$O,1))</f>
        <v/>
      </c>
      <c r="E81" s="7" t="str">
        <f>IF(B81="","",VLOOKUP(D81,'GD rates'!$B$3:$C$9,2,FALSE))</f>
        <v/>
      </c>
      <c r="F81" s="23" t="str">
        <f t="shared" si="11"/>
        <v/>
      </c>
      <c r="G81" s="5">
        <f>IF(ISERROR(VLOOKUP(E81,'GD rates'!C:D,2,FALSE)),0,VLOOKUP(E81,'GD rates'!C:D,2,FALSE))</f>
        <v>0</v>
      </c>
      <c r="H81" s="10">
        <f>SUMIFS(Timecards!$E:$E,Timecards!$D:$D,H$2,Timecards!$C:$C,$B81,Timecards!$N:$N,$E81)+SUMIFS(Timecards!$G:$G,Timecards!$F:$F,H$2,Timecards!$C:$C,$B81,Timecards!$N:$N,$E81)</f>
        <v>0</v>
      </c>
      <c r="I81" s="5">
        <f t="shared" si="12"/>
        <v>0</v>
      </c>
      <c r="J81" s="10">
        <f>SUMIFS(Timecards!$E:$E,Timecards!$D:$D,J$2,Timecards!$C:$C,$B81,Timecards!$N:$N,$E81)+SUMIFS(Timecards!$G:$G,Timecards!$F:$F,J$2,Timecards!$C:$C,$B81,Timecards!$N:$N,$E81)</f>
        <v>0</v>
      </c>
      <c r="K81" s="5">
        <f t="shared" si="13"/>
        <v>0</v>
      </c>
      <c r="L81" s="10">
        <f>SUMIFS(Timecards!$E:$E,Timecards!$D:$D,L$2,Timecards!$C:$C,$B81,Timecards!$N:$N,$E81)+SUMIFS(Timecards!$G:$G,Timecards!$F:$F,L$2,Timecards!$C:$C,$B81,Timecards!$N:$N,$E81)</f>
        <v>0</v>
      </c>
      <c r="M81" s="5">
        <f t="shared" si="14"/>
        <v>0</v>
      </c>
      <c r="N81" s="10">
        <f>SUMIFS(Timecards!$E:$E,Timecards!$D:$D,N$2,Timecards!$C:$C,$B81,Timecards!$N:$N,$E81)+SUMIFS(Timecards!$G:$G,Timecards!$F:$F,N$2,Timecards!$C:$C,$B81,Timecards!$N:$N,$E81)</f>
        <v>0</v>
      </c>
      <c r="O81" s="5">
        <f t="shared" si="15"/>
        <v>0</v>
      </c>
      <c r="P81" s="10">
        <f>SUMIFS(Timecards!$E:$E,Timecards!$D:$D,P$2,Timecards!$C:$C,$B81,Timecards!$N:$N,$E81)+SUMIFS(Timecards!$G:$G,Timecards!$F:$F,P$2,Timecards!$C:$C,$B81,Timecards!$N:$N,$E81)</f>
        <v>0</v>
      </c>
      <c r="Q81" s="5">
        <f t="shared" si="16"/>
        <v>0</v>
      </c>
      <c r="R81" s="10">
        <f>SUMIFS(Timecards!$E:$E,Timecards!$D:$D,R$2,Timecards!$C:$C,$B81,Timecards!$N:$N,$E81)+SUMIFS(Timecards!$G:$G,Timecards!$F:$F,R$2,Timecards!$C:$C,$B81,Timecards!$N:$N,$E81)</f>
        <v>0</v>
      </c>
      <c r="S81" s="5">
        <f t="shared" si="17"/>
        <v>0</v>
      </c>
      <c r="T81" s="10">
        <f t="shared" si="10"/>
        <v>0</v>
      </c>
      <c r="U81" s="14">
        <f t="shared" si="10"/>
        <v>0</v>
      </c>
    </row>
    <row r="82" spans="2:21" hidden="1">
      <c r="B82" s="7" t="str">
        <f>IF(Timecards!O80="","",Timecards!C80)</f>
        <v/>
      </c>
      <c r="C82" s="7" t="str">
        <f>IF(B82="","",Timecards!L80)</f>
        <v/>
      </c>
      <c r="D82" s="7" t="str">
        <f>IF(B82="","",SUMIFS(Timecards!$M:$M,Timecards!$C:$C,Summary!$B82,Timecards!$L:$L,Summary!$C82,Timecards!$O:$O,1))</f>
        <v/>
      </c>
      <c r="E82" s="7" t="str">
        <f>IF(B82="","",VLOOKUP(D82,'GD rates'!$B$3:$C$9,2,FALSE))</f>
        <v/>
      </c>
      <c r="F82" s="23" t="str">
        <f t="shared" si="11"/>
        <v/>
      </c>
      <c r="G82" s="5">
        <f>IF(ISERROR(VLOOKUP(E82,'GD rates'!C:D,2,FALSE)),0,VLOOKUP(E82,'GD rates'!C:D,2,FALSE))</f>
        <v>0</v>
      </c>
      <c r="H82" s="10">
        <f>SUMIFS(Timecards!$E:$E,Timecards!$D:$D,H$2,Timecards!$C:$C,$B82,Timecards!$N:$N,$E82)+SUMIFS(Timecards!$G:$G,Timecards!$F:$F,H$2,Timecards!$C:$C,$B82,Timecards!$N:$N,$E82)</f>
        <v>0</v>
      </c>
      <c r="I82" s="5">
        <f t="shared" si="12"/>
        <v>0</v>
      </c>
      <c r="J82" s="10">
        <f>SUMIFS(Timecards!$E:$E,Timecards!$D:$D,J$2,Timecards!$C:$C,$B82,Timecards!$N:$N,$E82)+SUMIFS(Timecards!$G:$G,Timecards!$F:$F,J$2,Timecards!$C:$C,$B82,Timecards!$N:$N,$E82)</f>
        <v>0</v>
      </c>
      <c r="K82" s="5">
        <f t="shared" si="13"/>
        <v>0</v>
      </c>
      <c r="L82" s="10">
        <f>SUMIFS(Timecards!$E:$E,Timecards!$D:$D,L$2,Timecards!$C:$C,$B82,Timecards!$N:$N,$E82)+SUMIFS(Timecards!$G:$G,Timecards!$F:$F,L$2,Timecards!$C:$C,$B82,Timecards!$N:$N,$E82)</f>
        <v>0</v>
      </c>
      <c r="M82" s="5">
        <f t="shared" si="14"/>
        <v>0</v>
      </c>
      <c r="N82" s="10">
        <f>SUMIFS(Timecards!$E:$E,Timecards!$D:$D,N$2,Timecards!$C:$C,$B82,Timecards!$N:$N,$E82)+SUMIFS(Timecards!$G:$G,Timecards!$F:$F,N$2,Timecards!$C:$C,$B82,Timecards!$N:$N,$E82)</f>
        <v>0</v>
      </c>
      <c r="O82" s="5">
        <f t="shared" si="15"/>
        <v>0</v>
      </c>
      <c r="P82" s="10">
        <f>SUMIFS(Timecards!$E:$E,Timecards!$D:$D,P$2,Timecards!$C:$C,$B82,Timecards!$N:$N,$E82)+SUMIFS(Timecards!$G:$G,Timecards!$F:$F,P$2,Timecards!$C:$C,$B82,Timecards!$N:$N,$E82)</f>
        <v>0</v>
      </c>
      <c r="Q82" s="5">
        <f t="shared" si="16"/>
        <v>0</v>
      </c>
      <c r="R82" s="10">
        <f>SUMIFS(Timecards!$E:$E,Timecards!$D:$D,R$2,Timecards!$C:$C,$B82,Timecards!$N:$N,$E82)+SUMIFS(Timecards!$G:$G,Timecards!$F:$F,R$2,Timecards!$C:$C,$B82,Timecards!$N:$N,$E82)</f>
        <v>0</v>
      </c>
      <c r="S82" s="5">
        <f t="shared" si="17"/>
        <v>0</v>
      </c>
      <c r="T82" s="10">
        <f t="shared" si="10"/>
        <v>0</v>
      </c>
      <c r="U82" s="14">
        <f t="shared" si="10"/>
        <v>0</v>
      </c>
    </row>
    <row r="83" spans="2:21" hidden="1">
      <c r="B83" s="7" t="str">
        <f>IF(Timecards!O81="","",Timecards!C81)</f>
        <v/>
      </c>
      <c r="C83" s="7" t="str">
        <f>IF(B83="","",Timecards!L81)</f>
        <v/>
      </c>
      <c r="D83" s="7" t="str">
        <f>IF(B83="","",SUMIFS(Timecards!$M:$M,Timecards!$C:$C,Summary!$B83,Timecards!$L:$L,Summary!$C83,Timecards!$O:$O,1))</f>
        <v/>
      </c>
      <c r="E83" s="7" t="str">
        <f>IF(B83="","",VLOOKUP(D83,'GD rates'!$B$3:$C$9,2,FALSE))</f>
        <v/>
      </c>
      <c r="F83" s="23" t="str">
        <f t="shared" si="11"/>
        <v/>
      </c>
      <c r="G83" s="5">
        <f>IF(ISERROR(VLOOKUP(E83,'GD rates'!C:D,2,FALSE)),0,VLOOKUP(E83,'GD rates'!C:D,2,FALSE))</f>
        <v>0</v>
      </c>
      <c r="H83" s="10">
        <f>SUMIFS(Timecards!$E:$E,Timecards!$D:$D,H$2,Timecards!$C:$C,$B83,Timecards!$N:$N,$E83)+SUMIFS(Timecards!$G:$G,Timecards!$F:$F,H$2,Timecards!$C:$C,$B83,Timecards!$N:$N,$E83)</f>
        <v>0</v>
      </c>
      <c r="I83" s="5">
        <f t="shared" si="12"/>
        <v>0</v>
      </c>
      <c r="J83" s="10">
        <f>SUMIFS(Timecards!$E:$E,Timecards!$D:$D,J$2,Timecards!$C:$C,$B83,Timecards!$N:$N,$E83)+SUMIFS(Timecards!$G:$G,Timecards!$F:$F,J$2,Timecards!$C:$C,$B83,Timecards!$N:$N,$E83)</f>
        <v>0</v>
      </c>
      <c r="K83" s="5">
        <f t="shared" si="13"/>
        <v>0</v>
      </c>
      <c r="L83" s="10">
        <f>SUMIFS(Timecards!$E:$E,Timecards!$D:$D,L$2,Timecards!$C:$C,$B83,Timecards!$N:$N,$E83)+SUMIFS(Timecards!$G:$G,Timecards!$F:$F,L$2,Timecards!$C:$C,$B83,Timecards!$N:$N,$E83)</f>
        <v>0</v>
      </c>
      <c r="M83" s="5">
        <f t="shared" si="14"/>
        <v>0</v>
      </c>
      <c r="N83" s="10">
        <f>SUMIFS(Timecards!$E:$E,Timecards!$D:$D,N$2,Timecards!$C:$C,$B83,Timecards!$N:$N,$E83)+SUMIFS(Timecards!$G:$G,Timecards!$F:$F,N$2,Timecards!$C:$C,$B83,Timecards!$N:$N,$E83)</f>
        <v>0</v>
      </c>
      <c r="O83" s="5">
        <f t="shared" si="15"/>
        <v>0</v>
      </c>
      <c r="P83" s="10">
        <f>SUMIFS(Timecards!$E:$E,Timecards!$D:$D,P$2,Timecards!$C:$C,$B83,Timecards!$N:$N,$E83)+SUMIFS(Timecards!$G:$G,Timecards!$F:$F,P$2,Timecards!$C:$C,$B83,Timecards!$N:$N,$E83)</f>
        <v>0</v>
      </c>
      <c r="Q83" s="5">
        <f t="shared" si="16"/>
        <v>0</v>
      </c>
      <c r="R83" s="10">
        <f>SUMIFS(Timecards!$E:$E,Timecards!$D:$D,R$2,Timecards!$C:$C,$B83,Timecards!$N:$N,$E83)+SUMIFS(Timecards!$G:$G,Timecards!$F:$F,R$2,Timecards!$C:$C,$B83,Timecards!$N:$N,$E83)</f>
        <v>0</v>
      </c>
      <c r="S83" s="5">
        <f t="shared" si="17"/>
        <v>0</v>
      </c>
      <c r="T83" s="10">
        <f t="shared" si="10"/>
        <v>0</v>
      </c>
      <c r="U83" s="14">
        <f t="shared" si="10"/>
        <v>0</v>
      </c>
    </row>
    <row r="84" spans="2:21" hidden="1">
      <c r="B84" s="7" t="str">
        <f>IF(Timecards!O82="","",Timecards!C82)</f>
        <v/>
      </c>
      <c r="C84" s="7" t="str">
        <f>IF(B84="","",Timecards!L82)</f>
        <v/>
      </c>
      <c r="D84" s="7" t="str">
        <f>IF(B84="","",SUMIFS(Timecards!$M:$M,Timecards!$C:$C,Summary!$B84,Timecards!$L:$L,Summary!$C84,Timecards!$O:$O,1))</f>
        <v/>
      </c>
      <c r="E84" s="7" t="str">
        <f>IF(B84="","",VLOOKUP(D84,'GD rates'!$B$3:$C$9,2,FALSE))</f>
        <v/>
      </c>
      <c r="F84" s="23" t="str">
        <f t="shared" si="11"/>
        <v/>
      </c>
      <c r="G84" s="5">
        <f>IF(ISERROR(VLOOKUP(E84,'GD rates'!C:D,2,FALSE)),0,VLOOKUP(E84,'GD rates'!C:D,2,FALSE))</f>
        <v>0</v>
      </c>
      <c r="H84" s="10">
        <f>SUMIFS(Timecards!$E:$E,Timecards!$D:$D,H$2,Timecards!$C:$C,$B84,Timecards!$N:$N,$E84)+SUMIFS(Timecards!$G:$G,Timecards!$F:$F,H$2,Timecards!$C:$C,$B84,Timecards!$N:$N,$E84)</f>
        <v>0</v>
      </c>
      <c r="I84" s="5">
        <f t="shared" si="12"/>
        <v>0</v>
      </c>
      <c r="J84" s="10">
        <f>SUMIFS(Timecards!$E:$E,Timecards!$D:$D,J$2,Timecards!$C:$C,$B84,Timecards!$N:$N,$E84)+SUMIFS(Timecards!$G:$G,Timecards!$F:$F,J$2,Timecards!$C:$C,$B84,Timecards!$N:$N,$E84)</f>
        <v>0</v>
      </c>
      <c r="K84" s="5">
        <f t="shared" si="13"/>
        <v>0</v>
      </c>
      <c r="L84" s="10">
        <f>SUMIFS(Timecards!$E:$E,Timecards!$D:$D,L$2,Timecards!$C:$C,$B84,Timecards!$N:$N,$E84)+SUMIFS(Timecards!$G:$G,Timecards!$F:$F,L$2,Timecards!$C:$C,$B84,Timecards!$N:$N,$E84)</f>
        <v>0</v>
      </c>
      <c r="M84" s="5">
        <f t="shared" si="14"/>
        <v>0</v>
      </c>
      <c r="N84" s="10">
        <f>SUMIFS(Timecards!$E:$E,Timecards!$D:$D,N$2,Timecards!$C:$C,$B84,Timecards!$N:$N,$E84)+SUMIFS(Timecards!$G:$G,Timecards!$F:$F,N$2,Timecards!$C:$C,$B84,Timecards!$N:$N,$E84)</f>
        <v>0</v>
      </c>
      <c r="O84" s="5">
        <f t="shared" si="15"/>
        <v>0</v>
      </c>
      <c r="P84" s="10">
        <f>SUMIFS(Timecards!$E:$E,Timecards!$D:$D,P$2,Timecards!$C:$C,$B84,Timecards!$N:$N,$E84)+SUMIFS(Timecards!$G:$G,Timecards!$F:$F,P$2,Timecards!$C:$C,$B84,Timecards!$N:$N,$E84)</f>
        <v>0</v>
      </c>
      <c r="Q84" s="5">
        <f t="shared" si="16"/>
        <v>0</v>
      </c>
      <c r="R84" s="10">
        <f>SUMIFS(Timecards!$E:$E,Timecards!$D:$D,R$2,Timecards!$C:$C,$B84,Timecards!$N:$N,$E84)+SUMIFS(Timecards!$G:$G,Timecards!$F:$F,R$2,Timecards!$C:$C,$B84,Timecards!$N:$N,$E84)</f>
        <v>0</v>
      </c>
      <c r="S84" s="5">
        <f t="shared" si="17"/>
        <v>0</v>
      </c>
      <c r="T84" s="10">
        <f t="shared" ref="T84:U103" si="18">SUMIF($H$3:$S$3,T$3,$H84:$S84)</f>
        <v>0</v>
      </c>
      <c r="U84" s="14">
        <f t="shared" si="18"/>
        <v>0</v>
      </c>
    </row>
    <row r="85" spans="2:21" hidden="1">
      <c r="B85" s="7" t="str">
        <f>IF(Timecards!O83="","",Timecards!C83)</f>
        <v/>
      </c>
      <c r="C85" s="7" t="str">
        <f>IF(B85="","",Timecards!L83)</f>
        <v/>
      </c>
      <c r="D85" s="7" t="str">
        <f>IF(B85="","",SUMIFS(Timecards!$M:$M,Timecards!$C:$C,Summary!$B85,Timecards!$L:$L,Summary!$C85,Timecards!$O:$O,1))</f>
        <v/>
      </c>
      <c r="E85" s="7" t="str">
        <f>IF(B85="","",VLOOKUP(D85,'GD rates'!$B$3:$C$9,2,FALSE))</f>
        <v/>
      </c>
      <c r="F85" s="23" t="str">
        <f t="shared" si="11"/>
        <v/>
      </c>
      <c r="G85" s="5">
        <f>IF(ISERROR(VLOOKUP(E85,'GD rates'!C:D,2,FALSE)),0,VLOOKUP(E85,'GD rates'!C:D,2,FALSE))</f>
        <v>0</v>
      </c>
      <c r="H85" s="10">
        <f>SUMIFS(Timecards!$E:$E,Timecards!$D:$D,H$2,Timecards!$C:$C,$B85,Timecards!$N:$N,$E85)+SUMIFS(Timecards!$G:$G,Timecards!$F:$F,H$2,Timecards!$C:$C,$B85,Timecards!$N:$N,$E85)</f>
        <v>0</v>
      </c>
      <c r="I85" s="5">
        <f t="shared" si="12"/>
        <v>0</v>
      </c>
      <c r="J85" s="10">
        <f>SUMIFS(Timecards!$E:$E,Timecards!$D:$D,J$2,Timecards!$C:$C,$B85,Timecards!$N:$N,$E85)+SUMIFS(Timecards!$G:$G,Timecards!$F:$F,J$2,Timecards!$C:$C,$B85,Timecards!$N:$N,$E85)</f>
        <v>0</v>
      </c>
      <c r="K85" s="5">
        <f t="shared" si="13"/>
        <v>0</v>
      </c>
      <c r="L85" s="10">
        <f>SUMIFS(Timecards!$E:$E,Timecards!$D:$D,L$2,Timecards!$C:$C,$B85,Timecards!$N:$N,$E85)+SUMIFS(Timecards!$G:$G,Timecards!$F:$F,L$2,Timecards!$C:$C,$B85,Timecards!$N:$N,$E85)</f>
        <v>0</v>
      </c>
      <c r="M85" s="5">
        <f t="shared" si="14"/>
        <v>0</v>
      </c>
      <c r="N85" s="10">
        <f>SUMIFS(Timecards!$E:$E,Timecards!$D:$D,N$2,Timecards!$C:$C,$B85,Timecards!$N:$N,$E85)+SUMIFS(Timecards!$G:$G,Timecards!$F:$F,N$2,Timecards!$C:$C,$B85,Timecards!$N:$N,$E85)</f>
        <v>0</v>
      </c>
      <c r="O85" s="5">
        <f t="shared" si="15"/>
        <v>0</v>
      </c>
      <c r="P85" s="10">
        <f>SUMIFS(Timecards!$E:$E,Timecards!$D:$D,P$2,Timecards!$C:$C,$B85,Timecards!$N:$N,$E85)+SUMIFS(Timecards!$G:$G,Timecards!$F:$F,P$2,Timecards!$C:$C,$B85,Timecards!$N:$N,$E85)</f>
        <v>0</v>
      </c>
      <c r="Q85" s="5">
        <f t="shared" si="16"/>
        <v>0</v>
      </c>
      <c r="R85" s="10">
        <f>SUMIFS(Timecards!$E:$E,Timecards!$D:$D,R$2,Timecards!$C:$C,$B85,Timecards!$N:$N,$E85)+SUMIFS(Timecards!$G:$G,Timecards!$F:$F,R$2,Timecards!$C:$C,$B85,Timecards!$N:$N,$E85)</f>
        <v>0</v>
      </c>
      <c r="S85" s="5">
        <f t="shared" si="17"/>
        <v>0</v>
      </c>
      <c r="T85" s="10">
        <f t="shared" si="18"/>
        <v>0</v>
      </c>
      <c r="U85" s="14">
        <f t="shared" si="18"/>
        <v>0</v>
      </c>
    </row>
    <row r="86" spans="2:21" hidden="1">
      <c r="B86" s="7" t="str">
        <f>IF(Timecards!O84="","",Timecards!C84)</f>
        <v/>
      </c>
      <c r="C86" s="7" t="str">
        <f>IF(B86="","",Timecards!L84)</f>
        <v/>
      </c>
      <c r="D86" s="7" t="str">
        <f>IF(B86="","",SUMIFS(Timecards!$M:$M,Timecards!$C:$C,Summary!$B86,Timecards!$L:$L,Summary!$C86,Timecards!$O:$O,1))</f>
        <v/>
      </c>
      <c r="E86" s="7" t="str">
        <f>IF(B86="","",VLOOKUP(D86,'GD rates'!$B$3:$C$9,2,FALSE))</f>
        <v/>
      </c>
      <c r="F86" s="23" t="str">
        <f t="shared" si="11"/>
        <v/>
      </c>
      <c r="G86" s="5">
        <f>IF(ISERROR(VLOOKUP(E86,'GD rates'!C:D,2,FALSE)),0,VLOOKUP(E86,'GD rates'!C:D,2,FALSE))</f>
        <v>0</v>
      </c>
      <c r="H86" s="10">
        <f>SUMIFS(Timecards!$E:$E,Timecards!$D:$D,H$2,Timecards!$C:$C,$B86,Timecards!$N:$N,$E86)+SUMIFS(Timecards!$G:$G,Timecards!$F:$F,H$2,Timecards!$C:$C,$B86,Timecards!$N:$N,$E86)</f>
        <v>0</v>
      </c>
      <c r="I86" s="5">
        <f t="shared" si="12"/>
        <v>0</v>
      </c>
      <c r="J86" s="10">
        <f>SUMIFS(Timecards!$E:$E,Timecards!$D:$D,J$2,Timecards!$C:$C,$B86,Timecards!$N:$N,$E86)+SUMIFS(Timecards!$G:$G,Timecards!$F:$F,J$2,Timecards!$C:$C,$B86,Timecards!$N:$N,$E86)</f>
        <v>0</v>
      </c>
      <c r="K86" s="5">
        <f t="shared" si="13"/>
        <v>0</v>
      </c>
      <c r="L86" s="10">
        <f>SUMIFS(Timecards!$E:$E,Timecards!$D:$D,L$2,Timecards!$C:$C,$B86,Timecards!$N:$N,$E86)+SUMIFS(Timecards!$G:$G,Timecards!$F:$F,L$2,Timecards!$C:$C,$B86,Timecards!$N:$N,$E86)</f>
        <v>0</v>
      </c>
      <c r="M86" s="5">
        <f t="shared" si="14"/>
        <v>0</v>
      </c>
      <c r="N86" s="10">
        <f>SUMIFS(Timecards!$E:$E,Timecards!$D:$D,N$2,Timecards!$C:$C,$B86,Timecards!$N:$N,$E86)+SUMIFS(Timecards!$G:$G,Timecards!$F:$F,N$2,Timecards!$C:$C,$B86,Timecards!$N:$N,$E86)</f>
        <v>0</v>
      </c>
      <c r="O86" s="5">
        <f t="shared" si="15"/>
        <v>0</v>
      </c>
      <c r="P86" s="10">
        <f>SUMIFS(Timecards!$E:$E,Timecards!$D:$D,P$2,Timecards!$C:$C,$B86,Timecards!$N:$N,$E86)+SUMIFS(Timecards!$G:$G,Timecards!$F:$F,P$2,Timecards!$C:$C,$B86,Timecards!$N:$N,$E86)</f>
        <v>0</v>
      </c>
      <c r="Q86" s="5">
        <f t="shared" si="16"/>
        <v>0</v>
      </c>
      <c r="R86" s="10">
        <f>SUMIFS(Timecards!$E:$E,Timecards!$D:$D,R$2,Timecards!$C:$C,$B86,Timecards!$N:$N,$E86)+SUMIFS(Timecards!$G:$G,Timecards!$F:$F,R$2,Timecards!$C:$C,$B86,Timecards!$N:$N,$E86)</f>
        <v>0</v>
      </c>
      <c r="S86" s="5">
        <f t="shared" si="17"/>
        <v>0</v>
      </c>
      <c r="T86" s="10">
        <f t="shared" si="18"/>
        <v>0</v>
      </c>
      <c r="U86" s="14">
        <f t="shared" si="18"/>
        <v>0</v>
      </c>
    </row>
    <row r="87" spans="2:21" hidden="1">
      <c r="B87" s="7" t="str">
        <f>IF(Timecards!O85="","",Timecards!C85)</f>
        <v/>
      </c>
      <c r="C87" s="7" t="str">
        <f>IF(B87="","",Timecards!L85)</f>
        <v/>
      </c>
      <c r="D87" s="7" t="str">
        <f>IF(B87="","",SUMIFS(Timecards!$M:$M,Timecards!$C:$C,Summary!$B87,Timecards!$L:$L,Summary!$C87,Timecards!$O:$O,1))</f>
        <v/>
      </c>
      <c r="E87" s="7" t="str">
        <f>IF(B87="","",VLOOKUP(D87,'GD rates'!$B$3:$C$9,2,FALSE))</f>
        <v/>
      </c>
      <c r="F87" s="23" t="str">
        <f t="shared" si="11"/>
        <v/>
      </c>
      <c r="G87" s="5">
        <f>IF(ISERROR(VLOOKUP(E87,'GD rates'!C:D,2,FALSE)),0,VLOOKUP(E87,'GD rates'!C:D,2,FALSE))</f>
        <v>0</v>
      </c>
      <c r="H87" s="10">
        <f>SUMIFS(Timecards!$E:$E,Timecards!$D:$D,H$2,Timecards!$C:$C,$B87,Timecards!$N:$N,$E87)+SUMIFS(Timecards!$G:$G,Timecards!$F:$F,H$2,Timecards!$C:$C,$B87,Timecards!$N:$N,$E87)</f>
        <v>0</v>
      </c>
      <c r="I87" s="5">
        <f t="shared" si="12"/>
        <v>0</v>
      </c>
      <c r="J87" s="10">
        <f>SUMIFS(Timecards!$E:$E,Timecards!$D:$D,J$2,Timecards!$C:$C,$B87,Timecards!$N:$N,$E87)+SUMIFS(Timecards!$G:$G,Timecards!$F:$F,J$2,Timecards!$C:$C,$B87,Timecards!$N:$N,$E87)</f>
        <v>0</v>
      </c>
      <c r="K87" s="5">
        <f t="shared" si="13"/>
        <v>0</v>
      </c>
      <c r="L87" s="10">
        <f>SUMIFS(Timecards!$E:$E,Timecards!$D:$D,L$2,Timecards!$C:$C,$B87,Timecards!$N:$N,$E87)+SUMIFS(Timecards!$G:$G,Timecards!$F:$F,L$2,Timecards!$C:$C,$B87,Timecards!$N:$N,$E87)</f>
        <v>0</v>
      </c>
      <c r="M87" s="5">
        <f t="shared" si="14"/>
        <v>0</v>
      </c>
      <c r="N87" s="10">
        <f>SUMIFS(Timecards!$E:$E,Timecards!$D:$D,N$2,Timecards!$C:$C,$B87,Timecards!$N:$N,$E87)+SUMIFS(Timecards!$G:$G,Timecards!$F:$F,N$2,Timecards!$C:$C,$B87,Timecards!$N:$N,$E87)</f>
        <v>0</v>
      </c>
      <c r="O87" s="5">
        <f t="shared" si="15"/>
        <v>0</v>
      </c>
      <c r="P87" s="10">
        <f>SUMIFS(Timecards!$E:$E,Timecards!$D:$D,P$2,Timecards!$C:$C,$B87,Timecards!$N:$N,$E87)+SUMIFS(Timecards!$G:$G,Timecards!$F:$F,P$2,Timecards!$C:$C,$B87,Timecards!$N:$N,$E87)</f>
        <v>0</v>
      </c>
      <c r="Q87" s="5">
        <f t="shared" si="16"/>
        <v>0</v>
      </c>
      <c r="R87" s="10">
        <f>SUMIFS(Timecards!$E:$E,Timecards!$D:$D,R$2,Timecards!$C:$C,$B87,Timecards!$N:$N,$E87)+SUMIFS(Timecards!$G:$G,Timecards!$F:$F,R$2,Timecards!$C:$C,$B87,Timecards!$N:$N,$E87)</f>
        <v>0</v>
      </c>
      <c r="S87" s="5">
        <f t="shared" si="17"/>
        <v>0</v>
      </c>
      <c r="T87" s="10">
        <f t="shared" si="18"/>
        <v>0</v>
      </c>
      <c r="U87" s="14">
        <f t="shared" si="18"/>
        <v>0</v>
      </c>
    </row>
    <row r="88" spans="2:21" hidden="1">
      <c r="B88" s="7" t="str">
        <f>IF(Timecards!O86="","",Timecards!C86)</f>
        <v/>
      </c>
      <c r="C88" s="7" t="str">
        <f>IF(B88="","",Timecards!L86)</f>
        <v/>
      </c>
      <c r="D88" s="7" t="str">
        <f>IF(B88="","",SUMIFS(Timecards!$M:$M,Timecards!$C:$C,Summary!$B88,Timecards!$L:$L,Summary!$C88,Timecards!$O:$O,1))</f>
        <v/>
      </c>
      <c r="E88" s="7" t="str">
        <f>IF(B88="","",VLOOKUP(D88,'GD rates'!$B$3:$C$9,2,FALSE))</f>
        <v/>
      </c>
      <c r="F88" s="23" t="str">
        <f t="shared" si="11"/>
        <v/>
      </c>
      <c r="G88" s="5">
        <f>IF(ISERROR(VLOOKUP(E88,'GD rates'!C:D,2,FALSE)),0,VLOOKUP(E88,'GD rates'!C:D,2,FALSE))</f>
        <v>0</v>
      </c>
      <c r="H88" s="10">
        <f>SUMIFS(Timecards!$E:$E,Timecards!$D:$D,H$2,Timecards!$C:$C,$B88,Timecards!$N:$N,$E88)+SUMIFS(Timecards!$G:$G,Timecards!$F:$F,H$2,Timecards!$C:$C,$B88,Timecards!$N:$N,$E88)</f>
        <v>0</v>
      </c>
      <c r="I88" s="5">
        <f t="shared" si="12"/>
        <v>0</v>
      </c>
      <c r="J88" s="10">
        <f>SUMIFS(Timecards!$E:$E,Timecards!$D:$D,J$2,Timecards!$C:$C,$B88,Timecards!$N:$N,$E88)+SUMIFS(Timecards!$G:$G,Timecards!$F:$F,J$2,Timecards!$C:$C,$B88,Timecards!$N:$N,$E88)</f>
        <v>0</v>
      </c>
      <c r="K88" s="5">
        <f t="shared" si="13"/>
        <v>0</v>
      </c>
      <c r="L88" s="10">
        <f>SUMIFS(Timecards!$E:$E,Timecards!$D:$D,L$2,Timecards!$C:$C,$B88,Timecards!$N:$N,$E88)+SUMIFS(Timecards!$G:$G,Timecards!$F:$F,L$2,Timecards!$C:$C,$B88,Timecards!$N:$N,$E88)</f>
        <v>0</v>
      </c>
      <c r="M88" s="5">
        <f t="shared" si="14"/>
        <v>0</v>
      </c>
      <c r="N88" s="10">
        <f>SUMIFS(Timecards!$E:$E,Timecards!$D:$D,N$2,Timecards!$C:$C,$B88,Timecards!$N:$N,$E88)+SUMIFS(Timecards!$G:$G,Timecards!$F:$F,N$2,Timecards!$C:$C,$B88,Timecards!$N:$N,$E88)</f>
        <v>0</v>
      </c>
      <c r="O88" s="5">
        <f t="shared" si="15"/>
        <v>0</v>
      </c>
      <c r="P88" s="10">
        <f>SUMIFS(Timecards!$E:$E,Timecards!$D:$D,P$2,Timecards!$C:$C,$B88,Timecards!$N:$N,$E88)+SUMIFS(Timecards!$G:$G,Timecards!$F:$F,P$2,Timecards!$C:$C,$B88,Timecards!$N:$N,$E88)</f>
        <v>0</v>
      </c>
      <c r="Q88" s="5">
        <f t="shared" si="16"/>
        <v>0</v>
      </c>
      <c r="R88" s="10">
        <f>SUMIFS(Timecards!$E:$E,Timecards!$D:$D,R$2,Timecards!$C:$C,$B88,Timecards!$N:$N,$E88)+SUMIFS(Timecards!$G:$G,Timecards!$F:$F,R$2,Timecards!$C:$C,$B88,Timecards!$N:$N,$E88)</f>
        <v>0</v>
      </c>
      <c r="S88" s="5">
        <f t="shared" si="17"/>
        <v>0</v>
      </c>
      <c r="T88" s="10">
        <f t="shared" si="18"/>
        <v>0</v>
      </c>
      <c r="U88" s="14">
        <f t="shared" si="18"/>
        <v>0</v>
      </c>
    </row>
    <row r="89" spans="2:21" hidden="1">
      <c r="B89" s="7" t="str">
        <f>IF(Timecards!O87="","",Timecards!C87)</f>
        <v/>
      </c>
      <c r="C89" s="7" t="str">
        <f>IF(B89="","",Timecards!L87)</f>
        <v/>
      </c>
      <c r="D89" s="7" t="str">
        <f>IF(B89="","",SUMIFS(Timecards!$M:$M,Timecards!$C:$C,Summary!$B89,Timecards!$L:$L,Summary!$C89,Timecards!$O:$O,1))</f>
        <v/>
      </c>
      <c r="E89" s="7" t="str">
        <f>IF(B89="","",VLOOKUP(D89,'GD rates'!$B$3:$C$9,2,FALSE))</f>
        <v/>
      </c>
      <c r="F89" s="23" t="str">
        <f t="shared" si="11"/>
        <v/>
      </c>
      <c r="G89" s="5">
        <f>IF(ISERROR(VLOOKUP(E89,'GD rates'!C:D,2,FALSE)),0,VLOOKUP(E89,'GD rates'!C:D,2,FALSE))</f>
        <v>0</v>
      </c>
      <c r="H89" s="10">
        <f>SUMIFS(Timecards!$E:$E,Timecards!$D:$D,H$2,Timecards!$C:$C,$B89,Timecards!$N:$N,$E89)+SUMIFS(Timecards!$G:$G,Timecards!$F:$F,H$2,Timecards!$C:$C,$B89,Timecards!$N:$N,$E89)</f>
        <v>0</v>
      </c>
      <c r="I89" s="5">
        <f t="shared" si="12"/>
        <v>0</v>
      </c>
      <c r="J89" s="10">
        <f>SUMIFS(Timecards!$E:$E,Timecards!$D:$D,J$2,Timecards!$C:$C,$B89,Timecards!$N:$N,$E89)+SUMIFS(Timecards!$G:$G,Timecards!$F:$F,J$2,Timecards!$C:$C,$B89,Timecards!$N:$N,$E89)</f>
        <v>0</v>
      </c>
      <c r="K89" s="5">
        <f t="shared" si="13"/>
        <v>0</v>
      </c>
      <c r="L89" s="10">
        <f>SUMIFS(Timecards!$E:$E,Timecards!$D:$D,L$2,Timecards!$C:$C,$B89,Timecards!$N:$N,$E89)+SUMIFS(Timecards!$G:$G,Timecards!$F:$F,L$2,Timecards!$C:$C,$B89,Timecards!$N:$N,$E89)</f>
        <v>0</v>
      </c>
      <c r="M89" s="5">
        <f t="shared" si="14"/>
        <v>0</v>
      </c>
      <c r="N89" s="10">
        <f>SUMIFS(Timecards!$E:$E,Timecards!$D:$D,N$2,Timecards!$C:$C,$B89,Timecards!$N:$N,$E89)+SUMIFS(Timecards!$G:$G,Timecards!$F:$F,N$2,Timecards!$C:$C,$B89,Timecards!$N:$N,$E89)</f>
        <v>0</v>
      </c>
      <c r="O89" s="5">
        <f t="shared" si="15"/>
        <v>0</v>
      </c>
      <c r="P89" s="10">
        <f>SUMIFS(Timecards!$E:$E,Timecards!$D:$D,P$2,Timecards!$C:$C,$B89,Timecards!$N:$N,$E89)+SUMIFS(Timecards!$G:$G,Timecards!$F:$F,P$2,Timecards!$C:$C,$B89,Timecards!$N:$N,$E89)</f>
        <v>0</v>
      </c>
      <c r="Q89" s="5">
        <f t="shared" si="16"/>
        <v>0</v>
      </c>
      <c r="R89" s="10">
        <f>SUMIFS(Timecards!$E:$E,Timecards!$D:$D,R$2,Timecards!$C:$C,$B89,Timecards!$N:$N,$E89)+SUMIFS(Timecards!$G:$G,Timecards!$F:$F,R$2,Timecards!$C:$C,$B89,Timecards!$N:$N,$E89)</f>
        <v>0</v>
      </c>
      <c r="S89" s="5">
        <f t="shared" si="17"/>
        <v>0</v>
      </c>
      <c r="T89" s="10">
        <f t="shared" si="18"/>
        <v>0</v>
      </c>
      <c r="U89" s="14">
        <f t="shared" si="18"/>
        <v>0</v>
      </c>
    </row>
    <row r="90" spans="2:21" hidden="1">
      <c r="B90" s="7" t="str">
        <f>IF(Timecards!O88="","",Timecards!C88)</f>
        <v/>
      </c>
      <c r="C90" s="7" t="str">
        <f>IF(B90="","",Timecards!L88)</f>
        <v/>
      </c>
      <c r="D90" s="7" t="str">
        <f>IF(B90="","",SUMIFS(Timecards!$M:$M,Timecards!$C:$C,Summary!$B90,Timecards!$L:$L,Summary!$C90,Timecards!$O:$O,1))</f>
        <v/>
      </c>
      <c r="E90" s="7" t="str">
        <f>IF(B90="","",VLOOKUP(D90,'GD rates'!$B$3:$C$9,2,FALSE))</f>
        <v/>
      </c>
      <c r="F90" s="23" t="str">
        <f t="shared" si="11"/>
        <v/>
      </c>
      <c r="G90" s="5">
        <f>IF(ISERROR(VLOOKUP(E90,'GD rates'!C:D,2,FALSE)),0,VLOOKUP(E90,'GD rates'!C:D,2,FALSE))</f>
        <v>0</v>
      </c>
      <c r="H90" s="10">
        <f>SUMIFS(Timecards!$E:$E,Timecards!$D:$D,H$2,Timecards!$C:$C,$B90,Timecards!$N:$N,$E90)+SUMIFS(Timecards!$G:$G,Timecards!$F:$F,H$2,Timecards!$C:$C,$B90,Timecards!$N:$N,$E90)</f>
        <v>0</v>
      </c>
      <c r="I90" s="5">
        <f t="shared" si="12"/>
        <v>0</v>
      </c>
      <c r="J90" s="10">
        <f>SUMIFS(Timecards!$E:$E,Timecards!$D:$D,J$2,Timecards!$C:$C,$B90,Timecards!$N:$N,$E90)+SUMIFS(Timecards!$G:$G,Timecards!$F:$F,J$2,Timecards!$C:$C,$B90,Timecards!$N:$N,$E90)</f>
        <v>0</v>
      </c>
      <c r="K90" s="5">
        <f t="shared" si="13"/>
        <v>0</v>
      </c>
      <c r="L90" s="10">
        <f>SUMIFS(Timecards!$E:$E,Timecards!$D:$D,L$2,Timecards!$C:$C,$B90,Timecards!$N:$N,$E90)+SUMIFS(Timecards!$G:$G,Timecards!$F:$F,L$2,Timecards!$C:$C,$B90,Timecards!$N:$N,$E90)</f>
        <v>0</v>
      </c>
      <c r="M90" s="5">
        <f t="shared" si="14"/>
        <v>0</v>
      </c>
      <c r="N90" s="10">
        <f>SUMIFS(Timecards!$E:$E,Timecards!$D:$D,N$2,Timecards!$C:$C,$B90,Timecards!$N:$N,$E90)+SUMIFS(Timecards!$G:$G,Timecards!$F:$F,N$2,Timecards!$C:$C,$B90,Timecards!$N:$N,$E90)</f>
        <v>0</v>
      </c>
      <c r="O90" s="5">
        <f t="shared" si="15"/>
        <v>0</v>
      </c>
      <c r="P90" s="10">
        <f>SUMIFS(Timecards!$E:$E,Timecards!$D:$D,P$2,Timecards!$C:$C,$B90,Timecards!$N:$N,$E90)+SUMIFS(Timecards!$G:$G,Timecards!$F:$F,P$2,Timecards!$C:$C,$B90,Timecards!$N:$N,$E90)</f>
        <v>0</v>
      </c>
      <c r="Q90" s="5">
        <f t="shared" si="16"/>
        <v>0</v>
      </c>
      <c r="R90" s="10">
        <f>SUMIFS(Timecards!$E:$E,Timecards!$D:$D,R$2,Timecards!$C:$C,$B90,Timecards!$N:$N,$E90)+SUMIFS(Timecards!$G:$G,Timecards!$F:$F,R$2,Timecards!$C:$C,$B90,Timecards!$N:$N,$E90)</f>
        <v>0</v>
      </c>
      <c r="S90" s="5">
        <f t="shared" si="17"/>
        <v>0</v>
      </c>
      <c r="T90" s="10">
        <f t="shared" si="18"/>
        <v>0</v>
      </c>
      <c r="U90" s="14">
        <f t="shared" si="18"/>
        <v>0</v>
      </c>
    </row>
    <row r="91" spans="2:21" hidden="1">
      <c r="B91" s="7" t="str">
        <f>IF(Timecards!O89="","",Timecards!C89)</f>
        <v/>
      </c>
      <c r="C91" s="7" t="str">
        <f>IF(B91="","",Timecards!L89)</f>
        <v/>
      </c>
      <c r="D91" s="7" t="str">
        <f>IF(B91="","",SUMIFS(Timecards!$M:$M,Timecards!$C:$C,Summary!$B91,Timecards!$L:$L,Summary!$C91,Timecards!$O:$O,1))</f>
        <v/>
      </c>
      <c r="E91" s="7" t="str">
        <f>IF(B91="","",VLOOKUP(D91,'GD rates'!$B$3:$C$9,2,FALSE))</f>
        <v/>
      </c>
      <c r="F91" s="23" t="str">
        <f t="shared" si="11"/>
        <v/>
      </c>
      <c r="G91" s="5">
        <f>IF(ISERROR(VLOOKUP(E91,'GD rates'!C:D,2,FALSE)),0,VLOOKUP(E91,'GD rates'!C:D,2,FALSE))</f>
        <v>0</v>
      </c>
      <c r="H91" s="10">
        <f>SUMIFS(Timecards!$E:$E,Timecards!$D:$D,H$2,Timecards!$C:$C,$B91,Timecards!$N:$N,$E91)+SUMIFS(Timecards!$G:$G,Timecards!$F:$F,H$2,Timecards!$C:$C,$B91,Timecards!$N:$N,$E91)</f>
        <v>0</v>
      </c>
      <c r="I91" s="5">
        <f t="shared" si="12"/>
        <v>0</v>
      </c>
      <c r="J91" s="10">
        <f>SUMIFS(Timecards!$E:$E,Timecards!$D:$D,J$2,Timecards!$C:$C,$B91,Timecards!$N:$N,$E91)+SUMIFS(Timecards!$G:$G,Timecards!$F:$F,J$2,Timecards!$C:$C,$B91,Timecards!$N:$N,$E91)</f>
        <v>0</v>
      </c>
      <c r="K91" s="5">
        <f t="shared" si="13"/>
        <v>0</v>
      </c>
      <c r="L91" s="10">
        <f>SUMIFS(Timecards!$E:$E,Timecards!$D:$D,L$2,Timecards!$C:$C,$B91,Timecards!$N:$N,$E91)+SUMIFS(Timecards!$G:$G,Timecards!$F:$F,L$2,Timecards!$C:$C,$B91,Timecards!$N:$N,$E91)</f>
        <v>0</v>
      </c>
      <c r="M91" s="5">
        <f t="shared" si="14"/>
        <v>0</v>
      </c>
      <c r="N91" s="10">
        <f>SUMIFS(Timecards!$E:$E,Timecards!$D:$D,N$2,Timecards!$C:$C,$B91,Timecards!$N:$N,$E91)+SUMIFS(Timecards!$G:$G,Timecards!$F:$F,N$2,Timecards!$C:$C,$B91,Timecards!$N:$N,$E91)</f>
        <v>0</v>
      </c>
      <c r="O91" s="5">
        <f t="shared" si="15"/>
        <v>0</v>
      </c>
      <c r="P91" s="10">
        <f>SUMIFS(Timecards!$E:$E,Timecards!$D:$D,P$2,Timecards!$C:$C,$B91,Timecards!$N:$N,$E91)+SUMIFS(Timecards!$G:$G,Timecards!$F:$F,P$2,Timecards!$C:$C,$B91,Timecards!$N:$N,$E91)</f>
        <v>0</v>
      </c>
      <c r="Q91" s="5">
        <f t="shared" si="16"/>
        <v>0</v>
      </c>
      <c r="R91" s="10">
        <f>SUMIFS(Timecards!$E:$E,Timecards!$D:$D,R$2,Timecards!$C:$C,$B91,Timecards!$N:$N,$E91)+SUMIFS(Timecards!$G:$G,Timecards!$F:$F,R$2,Timecards!$C:$C,$B91,Timecards!$N:$N,$E91)</f>
        <v>0</v>
      </c>
      <c r="S91" s="5">
        <f t="shared" si="17"/>
        <v>0</v>
      </c>
      <c r="T91" s="10">
        <f t="shared" si="18"/>
        <v>0</v>
      </c>
      <c r="U91" s="14">
        <f t="shared" si="18"/>
        <v>0</v>
      </c>
    </row>
    <row r="92" spans="2:21" hidden="1">
      <c r="B92" s="7" t="str">
        <f>IF(Timecards!O90="","",Timecards!C90)</f>
        <v/>
      </c>
      <c r="C92" s="7" t="str">
        <f>IF(B92="","",Timecards!L90)</f>
        <v/>
      </c>
      <c r="D92" s="7" t="str">
        <f>IF(B92="","",SUMIFS(Timecards!$M:$M,Timecards!$C:$C,Summary!$B92,Timecards!$L:$L,Summary!$C92,Timecards!$O:$O,1))</f>
        <v/>
      </c>
      <c r="E92" s="7" t="str">
        <f>IF(B92="","",VLOOKUP(D92,'GD rates'!$B$3:$C$9,2,FALSE))</f>
        <v/>
      </c>
      <c r="F92" s="23" t="str">
        <f t="shared" si="11"/>
        <v/>
      </c>
      <c r="G92" s="5">
        <f>IF(ISERROR(VLOOKUP(E92,'GD rates'!C:D,2,FALSE)),0,VLOOKUP(E92,'GD rates'!C:D,2,FALSE))</f>
        <v>0</v>
      </c>
      <c r="H92" s="10">
        <f>SUMIFS(Timecards!$E:$E,Timecards!$D:$D,H$2,Timecards!$C:$C,$B92,Timecards!$N:$N,$E92)+SUMIFS(Timecards!$G:$G,Timecards!$F:$F,H$2,Timecards!$C:$C,$B92,Timecards!$N:$N,$E92)</f>
        <v>0</v>
      </c>
      <c r="I92" s="5">
        <f t="shared" si="12"/>
        <v>0</v>
      </c>
      <c r="J92" s="10">
        <f>SUMIFS(Timecards!$E:$E,Timecards!$D:$D,J$2,Timecards!$C:$C,$B92,Timecards!$N:$N,$E92)+SUMIFS(Timecards!$G:$G,Timecards!$F:$F,J$2,Timecards!$C:$C,$B92,Timecards!$N:$N,$E92)</f>
        <v>0</v>
      </c>
      <c r="K92" s="5">
        <f t="shared" si="13"/>
        <v>0</v>
      </c>
      <c r="L92" s="10">
        <f>SUMIFS(Timecards!$E:$E,Timecards!$D:$D,L$2,Timecards!$C:$C,$B92,Timecards!$N:$N,$E92)+SUMIFS(Timecards!$G:$G,Timecards!$F:$F,L$2,Timecards!$C:$C,$B92,Timecards!$N:$N,$E92)</f>
        <v>0</v>
      </c>
      <c r="M92" s="5">
        <f t="shared" si="14"/>
        <v>0</v>
      </c>
      <c r="N92" s="10">
        <f>SUMIFS(Timecards!$E:$E,Timecards!$D:$D,N$2,Timecards!$C:$C,$B92,Timecards!$N:$N,$E92)+SUMIFS(Timecards!$G:$G,Timecards!$F:$F,N$2,Timecards!$C:$C,$B92,Timecards!$N:$N,$E92)</f>
        <v>0</v>
      </c>
      <c r="O92" s="5">
        <f t="shared" si="15"/>
        <v>0</v>
      </c>
      <c r="P92" s="10">
        <f>SUMIFS(Timecards!$E:$E,Timecards!$D:$D,P$2,Timecards!$C:$C,$B92,Timecards!$N:$N,$E92)+SUMIFS(Timecards!$G:$G,Timecards!$F:$F,P$2,Timecards!$C:$C,$B92,Timecards!$N:$N,$E92)</f>
        <v>0</v>
      </c>
      <c r="Q92" s="5">
        <f t="shared" si="16"/>
        <v>0</v>
      </c>
      <c r="R92" s="10">
        <f>SUMIFS(Timecards!$E:$E,Timecards!$D:$D,R$2,Timecards!$C:$C,$B92,Timecards!$N:$N,$E92)+SUMIFS(Timecards!$G:$G,Timecards!$F:$F,R$2,Timecards!$C:$C,$B92,Timecards!$N:$N,$E92)</f>
        <v>0</v>
      </c>
      <c r="S92" s="5">
        <f t="shared" si="17"/>
        <v>0</v>
      </c>
      <c r="T92" s="10">
        <f t="shared" si="18"/>
        <v>0</v>
      </c>
      <c r="U92" s="14">
        <f t="shared" si="18"/>
        <v>0</v>
      </c>
    </row>
    <row r="93" spans="2:21" hidden="1">
      <c r="B93" s="7" t="str">
        <f>IF(Timecards!O91="","",Timecards!C91)</f>
        <v/>
      </c>
      <c r="C93" s="7" t="str">
        <f>IF(B93="","",Timecards!L91)</f>
        <v/>
      </c>
      <c r="D93" s="7" t="str">
        <f>IF(B93="","",SUMIFS(Timecards!$M:$M,Timecards!$C:$C,Summary!$B93,Timecards!$L:$L,Summary!$C93,Timecards!$O:$O,1))</f>
        <v/>
      </c>
      <c r="E93" s="7" t="str">
        <f>IF(B93="","",VLOOKUP(D93,'GD rates'!$B$3:$C$9,2,FALSE))</f>
        <v/>
      </c>
      <c r="F93" s="23" t="str">
        <f t="shared" si="11"/>
        <v/>
      </c>
      <c r="G93" s="5">
        <f>IF(ISERROR(VLOOKUP(E93,'GD rates'!C:D,2,FALSE)),0,VLOOKUP(E93,'GD rates'!C:D,2,FALSE))</f>
        <v>0</v>
      </c>
      <c r="H93" s="10">
        <f>SUMIFS(Timecards!$E:$E,Timecards!$D:$D,H$2,Timecards!$C:$C,$B93,Timecards!$N:$N,$E93)+SUMIFS(Timecards!$G:$G,Timecards!$F:$F,H$2,Timecards!$C:$C,$B93,Timecards!$N:$N,$E93)</f>
        <v>0</v>
      </c>
      <c r="I93" s="5">
        <f t="shared" si="12"/>
        <v>0</v>
      </c>
      <c r="J93" s="10">
        <f>SUMIFS(Timecards!$E:$E,Timecards!$D:$D,J$2,Timecards!$C:$C,$B93,Timecards!$N:$N,$E93)+SUMIFS(Timecards!$G:$G,Timecards!$F:$F,J$2,Timecards!$C:$C,$B93,Timecards!$N:$N,$E93)</f>
        <v>0</v>
      </c>
      <c r="K93" s="5">
        <f t="shared" si="13"/>
        <v>0</v>
      </c>
      <c r="L93" s="10">
        <f>SUMIFS(Timecards!$E:$E,Timecards!$D:$D,L$2,Timecards!$C:$C,$B93,Timecards!$N:$N,$E93)+SUMIFS(Timecards!$G:$G,Timecards!$F:$F,L$2,Timecards!$C:$C,$B93,Timecards!$N:$N,$E93)</f>
        <v>0</v>
      </c>
      <c r="M93" s="5">
        <f t="shared" si="14"/>
        <v>0</v>
      </c>
      <c r="N93" s="10">
        <f>SUMIFS(Timecards!$E:$E,Timecards!$D:$D,N$2,Timecards!$C:$C,$B93,Timecards!$N:$N,$E93)+SUMIFS(Timecards!$G:$G,Timecards!$F:$F,N$2,Timecards!$C:$C,$B93,Timecards!$N:$N,$E93)</f>
        <v>0</v>
      </c>
      <c r="O93" s="5">
        <f t="shared" si="15"/>
        <v>0</v>
      </c>
      <c r="P93" s="10">
        <f>SUMIFS(Timecards!$E:$E,Timecards!$D:$D,P$2,Timecards!$C:$C,$B93,Timecards!$N:$N,$E93)+SUMIFS(Timecards!$G:$G,Timecards!$F:$F,P$2,Timecards!$C:$C,$B93,Timecards!$N:$N,$E93)</f>
        <v>0</v>
      </c>
      <c r="Q93" s="5">
        <f t="shared" si="16"/>
        <v>0</v>
      </c>
      <c r="R93" s="10">
        <f>SUMIFS(Timecards!$E:$E,Timecards!$D:$D,R$2,Timecards!$C:$C,$B93,Timecards!$N:$N,$E93)+SUMIFS(Timecards!$G:$G,Timecards!$F:$F,R$2,Timecards!$C:$C,$B93,Timecards!$N:$N,$E93)</f>
        <v>0</v>
      </c>
      <c r="S93" s="5">
        <f t="shared" si="17"/>
        <v>0</v>
      </c>
      <c r="T93" s="10">
        <f t="shared" si="18"/>
        <v>0</v>
      </c>
      <c r="U93" s="14">
        <f t="shared" si="18"/>
        <v>0</v>
      </c>
    </row>
    <row r="94" spans="2:21" hidden="1">
      <c r="B94" s="7" t="str">
        <f>IF(Timecards!O92="","",Timecards!C92)</f>
        <v/>
      </c>
      <c r="C94" s="7" t="str">
        <f>IF(B94="","",Timecards!L92)</f>
        <v/>
      </c>
      <c r="D94" s="7" t="str">
        <f>IF(B94="","",SUMIFS(Timecards!$M:$M,Timecards!$C:$C,Summary!$B94,Timecards!$L:$L,Summary!$C94,Timecards!$O:$O,1))</f>
        <v/>
      </c>
      <c r="E94" s="7" t="str">
        <f>IF(B94="","",VLOOKUP(D94,'GD rates'!$B$3:$C$9,2,FALSE))</f>
        <v/>
      </c>
      <c r="F94" s="23" t="str">
        <f t="shared" si="11"/>
        <v/>
      </c>
      <c r="G94" s="5">
        <f>IF(ISERROR(VLOOKUP(E94,'GD rates'!C:D,2,FALSE)),0,VLOOKUP(E94,'GD rates'!C:D,2,FALSE))</f>
        <v>0</v>
      </c>
      <c r="H94" s="10">
        <f>SUMIFS(Timecards!$E:$E,Timecards!$D:$D,H$2,Timecards!$C:$C,$B94,Timecards!$N:$N,$E94)+SUMIFS(Timecards!$G:$G,Timecards!$F:$F,H$2,Timecards!$C:$C,$B94,Timecards!$N:$N,$E94)</f>
        <v>0</v>
      </c>
      <c r="I94" s="5">
        <f t="shared" si="12"/>
        <v>0</v>
      </c>
      <c r="J94" s="10">
        <f>SUMIFS(Timecards!$E:$E,Timecards!$D:$D,J$2,Timecards!$C:$C,$B94,Timecards!$N:$N,$E94)+SUMIFS(Timecards!$G:$G,Timecards!$F:$F,J$2,Timecards!$C:$C,$B94,Timecards!$N:$N,$E94)</f>
        <v>0</v>
      </c>
      <c r="K94" s="5">
        <f t="shared" si="13"/>
        <v>0</v>
      </c>
      <c r="L94" s="10">
        <f>SUMIFS(Timecards!$E:$E,Timecards!$D:$D,L$2,Timecards!$C:$C,$B94,Timecards!$N:$N,$E94)+SUMIFS(Timecards!$G:$G,Timecards!$F:$F,L$2,Timecards!$C:$C,$B94,Timecards!$N:$N,$E94)</f>
        <v>0</v>
      </c>
      <c r="M94" s="5">
        <f t="shared" si="14"/>
        <v>0</v>
      </c>
      <c r="N94" s="10">
        <f>SUMIFS(Timecards!$E:$E,Timecards!$D:$D,N$2,Timecards!$C:$C,$B94,Timecards!$N:$N,$E94)+SUMIFS(Timecards!$G:$G,Timecards!$F:$F,N$2,Timecards!$C:$C,$B94,Timecards!$N:$N,$E94)</f>
        <v>0</v>
      </c>
      <c r="O94" s="5">
        <f t="shared" si="15"/>
        <v>0</v>
      </c>
      <c r="P94" s="10">
        <f>SUMIFS(Timecards!$E:$E,Timecards!$D:$D,P$2,Timecards!$C:$C,$B94,Timecards!$N:$N,$E94)+SUMIFS(Timecards!$G:$G,Timecards!$F:$F,P$2,Timecards!$C:$C,$B94,Timecards!$N:$N,$E94)</f>
        <v>0</v>
      </c>
      <c r="Q94" s="5">
        <f t="shared" si="16"/>
        <v>0</v>
      </c>
      <c r="R94" s="10">
        <f>SUMIFS(Timecards!$E:$E,Timecards!$D:$D,R$2,Timecards!$C:$C,$B94,Timecards!$N:$N,$E94)+SUMIFS(Timecards!$G:$G,Timecards!$F:$F,R$2,Timecards!$C:$C,$B94,Timecards!$N:$N,$E94)</f>
        <v>0</v>
      </c>
      <c r="S94" s="5">
        <f t="shared" si="17"/>
        <v>0</v>
      </c>
      <c r="T94" s="10">
        <f t="shared" si="18"/>
        <v>0</v>
      </c>
      <c r="U94" s="14">
        <f t="shared" si="18"/>
        <v>0</v>
      </c>
    </row>
    <row r="95" spans="2:21" hidden="1">
      <c r="B95" s="7" t="str">
        <f>IF(Timecards!O93="","",Timecards!C93)</f>
        <v/>
      </c>
      <c r="C95" s="7" t="str">
        <f>IF(B95="","",Timecards!L93)</f>
        <v/>
      </c>
      <c r="D95" s="7" t="str">
        <f>IF(B95="","",SUMIFS(Timecards!$M:$M,Timecards!$C:$C,Summary!$B95,Timecards!$L:$L,Summary!$C95,Timecards!$O:$O,1))</f>
        <v/>
      </c>
      <c r="E95" s="7" t="str">
        <f>IF(B95="","",VLOOKUP(D95,'GD rates'!$B$3:$C$9,2,FALSE))</f>
        <v/>
      </c>
      <c r="F95" s="23" t="str">
        <f t="shared" si="11"/>
        <v/>
      </c>
      <c r="G95" s="5">
        <f>IF(ISERROR(VLOOKUP(E95,'GD rates'!C:D,2,FALSE)),0,VLOOKUP(E95,'GD rates'!C:D,2,FALSE))</f>
        <v>0</v>
      </c>
      <c r="H95" s="10">
        <f>SUMIFS(Timecards!$E:$E,Timecards!$D:$D,H$2,Timecards!$C:$C,$B95,Timecards!$N:$N,$E95)+SUMIFS(Timecards!$G:$G,Timecards!$F:$F,H$2,Timecards!$C:$C,$B95,Timecards!$N:$N,$E95)</f>
        <v>0</v>
      </c>
      <c r="I95" s="5">
        <f t="shared" si="12"/>
        <v>0</v>
      </c>
      <c r="J95" s="10">
        <f>SUMIFS(Timecards!$E:$E,Timecards!$D:$D,J$2,Timecards!$C:$C,$B95,Timecards!$N:$N,$E95)+SUMIFS(Timecards!$G:$G,Timecards!$F:$F,J$2,Timecards!$C:$C,$B95,Timecards!$N:$N,$E95)</f>
        <v>0</v>
      </c>
      <c r="K95" s="5">
        <f t="shared" si="13"/>
        <v>0</v>
      </c>
      <c r="L95" s="10">
        <f>SUMIFS(Timecards!$E:$E,Timecards!$D:$D,L$2,Timecards!$C:$C,$B95,Timecards!$N:$N,$E95)+SUMIFS(Timecards!$G:$G,Timecards!$F:$F,L$2,Timecards!$C:$C,$B95,Timecards!$N:$N,$E95)</f>
        <v>0</v>
      </c>
      <c r="M95" s="5">
        <f t="shared" si="14"/>
        <v>0</v>
      </c>
      <c r="N95" s="10">
        <f>SUMIFS(Timecards!$E:$E,Timecards!$D:$D,N$2,Timecards!$C:$C,$B95,Timecards!$N:$N,$E95)+SUMIFS(Timecards!$G:$G,Timecards!$F:$F,N$2,Timecards!$C:$C,$B95,Timecards!$N:$N,$E95)</f>
        <v>0</v>
      </c>
      <c r="O95" s="5">
        <f t="shared" si="15"/>
        <v>0</v>
      </c>
      <c r="P95" s="10">
        <f>SUMIFS(Timecards!$E:$E,Timecards!$D:$D,P$2,Timecards!$C:$C,$B95,Timecards!$N:$N,$E95)+SUMIFS(Timecards!$G:$G,Timecards!$F:$F,P$2,Timecards!$C:$C,$B95,Timecards!$N:$N,$E95)</f>
        <v>0</v>
      </c>
      <c r="Q95" s="5">
        <f t="shared" si="16"/>
        <v>0</v>
      </c>
      <c r="R95" s="10">
        <f>SUMIFS(Timecards!$E:$E,Timecards!$D:$D,R$2,Timecards!$C:$C,$B95,Timecards!$N:$N,$E95)+SUMIFS(Timecards!$G:$G,Timecards!$F:$F,R$2,Timecards!$C:$C,$B95,Timecards!$N:$N,$E95)</f>
        <v>0</v>
      </c>
      <c r="S95" s="5">
        <f t="shared" si="17"/>
        <v>0</v>
      </c>
      <c r="T95" s="10">
        <f t="shared" si="18"/>
        <v>0</v>
      </c>
      <c r="U95" s="14">
        <f t="shared" si="18"/>
        <v>0</v>
      </c>
    </row>
    <row r="96" spans="2:21" hidden="1">
      <c r="B96" s="7" t="str">
        <f>IF(Timecards!O94="","",Timecards!C94)</f>
        <v/>
      </c>
      <c r="C96" s="7" t="str">
        <f>IF(B96="","",Timecards!L94)</f>
        <v/>
      </c>
      <c r="D96" s="7" t="str">
        <f>IF(B96="","",SUMIFS(Timecards!$M:$M,Timecards!$C:$C,Summary!$B96,Timecards!$L:$L,Summary!$C96,Timecards!$O:$O,1))</f>
        <v/>
      </c>
      <c r="E96" s="7" t="str">
        <f>IF(B96="","",VLOOKUP(D96,'GD rates'!$B$3:$C$9,2,FALSE))</f>
        <v/>
      </c>
      <c r="F96" s="23" t="str">
        <f t="shared" si="11"/>
        <v/>
      </c>
      <c r="G96" s="5">
        <f>IF(ISERROR(VLOOKUP(E96,'GD rates'!C:D,2,FALSE)),0,VLOOKUP(E96,'GD rates'!C:D,2,FALSE))</f>
        <v>0</v>
      </c>
      <c r="H96" s="10">
        <f>SUMIFS(Timecards!$E:$E,Timecards!$D:$D,H$2,Timecards!$C:$C,$B96,Timecards!$N:$N,$E96)+SUMIFS(Timecards!$G:$G,Timecards!$F:$F,H$2,Timecards!$C:$C,$B96,Timecards!$N:$N,$E96)</f>
        <v>0</v>
      </c>
      <c r="I96" s="5">
        <f t="shared" si="12"/>
        <v>0</v>
      </c>
      <c r="J96" s="10">
        <f>SUMIFS(Timecards!$E:$E,Timecards!$D:$D,J$2,Timecards!$C:$C,$B96,Timecards!$N:$N,$E96)+SUMIFS(Timecards!$G:$G,Timecards!$F:$F,J$2,Timecards!$C:$C,$B96,Timecards!$N:$N,$E96)</f>
        <v>0</v>
      </c>
      <c r="K96" s="5">
        <f t="shared" si="13"/>
        <v>0</v>
      </c>
      <c r="L96" s="10">
        <f>SUMIFS(Timecards!$E:$E,Timecards!$D:$D,L$2,Timecards!$C:$C,$B96,Timecards!$N:$N,$E96)+SUMIFS(Timecards!$G:$G,Timecards!$F:$F,L$2,Timecards!$C:$C,$B96,Timecards!$N:$N,$E96)</f>
        <v>0</v>
      </c>
      <c r="M96" s="5">
        <f t="shared" si="14"/>
        <v>0</v>
      </c>
      <c r="N96" s="10">
        <f>SUMIFS(Timecards!$E:$E,Timecards!$D:$D,N$2,Timecards!$C:$C,$B96,Timecards!$N:$N,$E96)+SUMIFS(Timecards!$G:$G,Timecards!$F:$F,N$2,Timecards!$C:$C,$B96,Timecards!$N:$N,$E96)</f>
        <v>0</v>
      </c>
      <c r="O96" s="5">
        <f t="shared" si="15"/>
        <v>0</v>
      </c>
      <c r="P96" s="10">
        <f>SUMIFS(Timecards!$E:$E,Timecards!$D:$D,P$2,Timecards!$C:$C,$B96,Timecards!$N:$N,$E96)+SUMIFS(Timecards!$G:$G,Timecards!$F:$F,P$2,Timecards!$C:$C,$B96,Timecards!$N:$N,$E96)</f>
        <v>0</v>
      </c>
      <c r="Q96" s="5">
        <f t="shared" si="16"/>
        <v>0</v>
      </c>
      <c r="R96" s="10">
        <f>SUMIFS(Timecards!$E:$E,Timecards!$D:$D,R$2,Timecards!$C:$C,$B96,Timecards!$N:$N,$E96)+SUMIFS(Timecards!$G:$G,Timecards!$F:$F,R$2,Timecards!$C:$C,$B96,Timecards!$N:$N,$E96)</f>
        <v>0</v>
      </c>
      <c r="S96" s="5">
        <f t="shared" si="17"/>
        <v>0</v>
      </c>
      <c r="T96" s="10">
        <f t="shared" si="18"/>
        <v>0</v>
      </c>
      <c r="U96" s="14">
        <f t="shared" si="18"/>
        <v>0</v>
      </c>
    </row>
    <row r="97" spans="2:21" hidden="1">
      <c r="B97" s="7" t="str">
        <f>IF(Timecards!O95="","",Timecards!C95)</f>
        <v/>
      </c>
      <c r="C97" s="7" t="str">
        <f>IF(B97="","",Timecards!L95)</f>
        <v/>
      </c>
      <c r="D97" s="7" t="str">
        <f>IF(B97="","",SUMIFS(Timecards!$M:$M,Timecards!$C:$C,Summary!$B97,Timecards!$L:$L,Summary!$C97,Timecards!$O:$O,1))</f>
        <v/>
      </c>
      <c r="E97" s="7" t="str">
        <f>IF(B97="","",VLOOKUP(D97,'GD rates'!$B$3:$C$9,2,FALSE))</f>
        <v/>
      </c>
      <c r="F97" s="23" t="str">
        <f t="shared" si="11"/>
        <v/>
      </c>
      <c r="G97" s="5">
        <f>IF(ISERROR(VLOOKUP(E97,'GD rates'!C:D,2,FALSE)),0,VLOOKUP(E97,'GD rates'!C:D,2,FALSE))</f>
        <v>0</v>
      </c>
      <c r="H97" s="10">
        <f>SUMIFS(Timecards!$E:$E,Timecards!$D:$D,H$2,Timecards!$C:$C,$B97,Timecards!$N:$N,$E97)+SUMIFS(Timecards!$G:$G,Timecards!$F:$F,H$2,Timecards!$C:$C,$B97,Timecards!$N:$N,$E97)</f>
        <v>0</v>
      </c>
      <c r="I97" s="5">
        <f t="shared" si="12"/>
        <v>0</v>
      </c>
      <c r="J97" s="10">
        <f>SUMIFS(Timecards!$E:$E,Timecards!$D:$D,J$2,Timecards!$C:$C,$B97,Timecards!$N:$N,$E97)+SUMIFS(Timecards!$G:$G,Timecards!$F:$F,J$2,Timecards!$C:$C,$B97,Timecards!$N:$N,$E97)</f>
        <v>0</v>
      </c>
      <c r="K97" s="5">
        <f t="shared" si="13"/>
        <v>0</v>
      </c>
      <c r="L97" s="10">
        <f>SUMIFS(Timecards!$E:$E,Timecards!$D:$D,L$2,Timecards!$C:$C,$B97,Timecards!$N:$N,$E97)+SUMIFS(Timecards!$G:$G,Timecards!$F:$F,L$2,Timecards!$C:$C,$B97,Timecards!$N:$N,$E97)</f>
        <v>0</v>
      </c>
      <c r="M97" s="5">
        <f t="shared" si="14"/>
        <v>0</v>
      </c>
      <c r="N97" s="10">
        <f>SUMIFS(Timecards!$E:$E,Timecards!$D:$D,N$2,Timecards!$C:$C,$B97,Timecards!$N:$N,$E97)+SUMIFS(Timecards!$G:$G,Timecards!$F:$F,N$2,Timecards!$C:$C,$B97,Timecards!$N:$N,$E97)</f>
        <v>0</v>
      </c>
      <c r="O97" s="5">
        <f t="shared" si="15"/>
        <v>0</v>
      </c>
      <c r="P97" s="10">
        <f>SUMIFS(Timecards!$E:$E,Timecards!$D:$D,P$2,Timecards!$C:$C,$B97,Timecards!$N:$N,$E97)+SUMIFS(Timecards!$G:$G,Timecards!$F:$F,P$2,Timecards!$C:$C,$B97,Timecards!$N:$N,$E97)</f>
        <v>0</v>
      </c>
      <c r="Q97" s="5">
        <f t="shared" si="16"/>
        <v>0</v>
      </c>
      <c r="R97" s="10">
        <f>SUMIFS(Timecards!$E:$E,Timecards!$D:$D,R$2,Timecards!$C:$C,$B97,Timecards!$N:$N,$E97)+SUMIFS(Timecards!$G:$G,Timecards!$F:$F,R$2,Timecards!$C:$C,$B97,Timecards!$N:$N,$E97)</f>
        <v>0</v>
      </c>
      <c r="S97" s="5">
        <f t="shared" si="17"/>
        <v>0</v>
      </c>
      <c r="T97" s="10">
        <f t="shared" si="18"/>
        <v>0</v>
      </c>
      <c r="U97" s="14">
        <f t="shared" si="18"/>
        <v>0</v>
      </c>
    </row>
    <row r="98" spans="2:21" hidden="1">
      <c r="B98" s="7" t="str">
        <f>IF(Timecards!O96="","",Timecards!C96)</f>
        <v/>
      </c>
      <c r="C98" s="7" t="str">
        <f>IF(B98="","",Timecards!L96)</f>
        <v/>
      </c>
      <c r="D98" s="7" t="str">
        <f>IF(B98="","",SUMIFS(Timecards!$M:$M,Timecards!$C:$C,Summary!$B98,Timecards!$L:$L,Summary!$C98,Timecards!$O:$O,1))</f>
        <v/>
      </c>
      <c r="E98" s="7" t="str">
        <f>IF(B98="","",VLOOKUP(D98,'GD rates'!$B$3:$C$9,2,FALSE))</f>
        <v/>
      </c>
      <c r="F98" s="23" t="str">
        <f t="shared" si="11"/>
        <v/>
      </c>
      <c r="G98" s="5">
        <f>IF(ISERROR(VLOOKUP(E98,'GD rates'!C:D,2,FALSE)),0,VLOOKUP(E98,'GD rates'!C:D,2,FALSE))</f>
        <v>0</v>
      </c>
      <c r="H98" s="10">
        <f>SUMIFS(Timecards!$E:$E,Timecards!$D:$D,H$2,Timecards!$C:$C,$B98,Timecards!$N:$N,$E98)+SUMIFS(Timecards!$G:$G,Timecards!$F:$F,H$2,Timecards!$C:$C,$B98,Timecards!$N:$N,$E98)</f>
        <v>0</v>
      </c>
      <c r="I98" s="5">
        <f t="shared" si="12"/>
        <v>0</v>
      </c>
      <c r="J98" s="10">
        <f>SUMIFS(Timecards!$E:$E,Timecards!$D:$D,J$2,Timecards!$C:$C,$B98,Timecards!$N:$N,$E98)+SUMIFS(Timecards!$G:$G,Timecards!$F:$F,J$2,Timecards!$C:$C,$B98,Timecards!$N:$N,$E98)</f>
        <v>0</v>
      </c>
      <c r="K98" s="5">
        <f t="shared" si="13"/>
        <v>0</v>
      </c>
      <c r="L98" s="10">
        <f>SUMIFS(Timecards!$E:$E,Timecards!$D:$D,L$2,Timecards!$C:$C,$B98,Timecards!$N:$N,$E98)+SUMIFS(Timecards!$G:$G,Timecards!$F:$F,L$2,Timecards!$C:$C,$B98,Timecards!$N:$N,$E98)</f>
        <v>0</v>
      </c>
      <c r="M98" s="5">
        <f t="shared" si="14"/>
        <v>0</v>
      </c>
      <c r="N98" s="10">
        <f>SUMIFS(Timecards!$E:$E,Timecards!$D:$D,N$2,Timecards!$C:$C,$B98,Timecards!$N:$N,$E98)+SUMIFS(Timecards!$G:$G,Timecards!$F:$F,N$2,Timecards!$C:$C,$B98,Timecards!$N:$N,$E98)</f>
        <v>0</v>
      </c>
      <c r="O98" s="5">
        <f t="shared" si="15"/>
        <v>0</v>
      </c>
      <c r="P98" s="10">
        <f>SUMIFS(Timecards!$E:$E,Timecards!$D:$D,P$2,Timecards!$C:$C,$B98,Timecards!$N:$N,$E98)+SUMIFS(Timecards!$G:$G,Timecards!$F:$F,P$2,Timecards!$C:$C,$B98,Timecards!$N:$N,$E98)</f>
        <v>0</v>
      </c>
      <c r="Q98" s="5">
        <f t="shared" si="16"/>
        <v>0</v>
      </c>
      <c r="R98" s="10">
        <f>SUMIFS(Timecards!$E:$E,Timecards!$D:$D,R$2,Timecards!$C:$C,$B98,Timecards!$N:$N,$E98)+SUMIFS(Timecards!$G:$G,Timecards!$F:$F,R$2,Timecards!$C:$C,$B98,Timecards!$N:$N,$E98)</f>
        <v>0</v>
      </c>
      <c r="S98" s="5">
        <f t="shared" si="17"/>
        <v>0</v>
      </c>
      <c r="T98" s="10">
        <f t="shared" si="18"/>
        <v>0</v>
      </c>
      <c r="U98" s="14">
        <f t="shared" si="18"/>
        <v>0</v>
      </c>
    </row>
    <row r="99" spans="2:21" hidden="1">
      <c r="B99" s="7" t="str">
        <f>IF(Timecards!O97="","",Timecards!C97)</f>
        <v/>
      </c>
      <c r="C99" s="7" t="str">
        <f>IF(B99="","",Timecards!L97)</f>
        <v/>
      </c>
      <c r="D99" s="7" t="str">
        <f>IF(B99="","",SUMIFS(Timecards!$M:$M,Timecards!$C:$C,Summary!$B99,Timecards!$L:$L,Summary!$C99,Timecards!$O:$O,1))</f>
        <v/>
      </c>
      <c r="E99" s="7" t="str">
        <f>IF(B99="","",VLOOKUP(D99,'GD rates'!$B$3:$C$9,2,FALSE))</f>
        <v/>
      </c>
      <c r="F99" s="23" t="str">
        <f t="shared" si="11"/>
        <v/>
      </c>
      <c r="G99" s="5">
        <f>IF(ISERROR(VLOOKUP(E99,'GD rates'!C:D,2,FALSE)),0,VLOOKUP(E99,'GD rates'!C:D,2,FALSE))</f>
        <v>0</v>
      </c>
      <c r="H99" s="10">
        <f>SUMIFS(Timecards!$E:$E,Timecards!$D:$D,H$2,Timecards!$C:$C,$B99,Timecards!$N:$N,$E99)+SUMIFS(Timecards!$G:$G,Timecards!$F:$F,H$2,Timecards!$C:$C,$B99,Timecards!$N:$N,$E99)</f>
        <v>0</v>
      </c>
      <c r="I99" s="5">
        <f t="shared" si="12"/>
        <v>0</v>
      </c>
      <c r="J99" s="10">
        <f>SUMIFS(Timecards!$E:$E,Timecards!$D:$D,J$2,Timecards!$C:$C,$B99,Timecards!$N:$N,$E99)+SUMIFS(Timecards!$G:$G,Timecards!$F:$F,J$2,Timecards!$C:$C,$B99,Timecards!$N:$N,$E99)</f>
        <v>0</v>
      </c>
      <c r="K99" s="5">
        <f t="shared" si="13"/>
        <v>0</v>
      </c>
      <c r="L99" s="10">
        <f>SUMIFS(Timecards!$E:$E,Timecards!$D:$D,L$2,Timecards!$C:$C,$B99,Timecards!$N:$N,$E99)+SUMIFS(Timecards!$G:$G,Timecards!$F:$F,L$2,Timecards!$C:$C,$B99,Timecards!$N:$N,$E99)</f>
        <v>0</v>
      </c>
      <c r="M99" s="5">
        <f t="shared" si="14"/>
        <v>0</v>
      </c>
      <c r="N99" s="10">
        <f>SUMIFS(Timecards!$E:$E,Timecards!$D:$D,N$2,Timecards!$C:$C,$B99,Timecards!$N:$N,$E99)+SUMIFS(Timecards!$G:$G,Timecards!$F:$F,N$2,Timecards!$C:$C,$B99,Timecards!$N:$N,$E99)</f>
        <v>0</v>
      </c>
      <c r="O99" s="5">
        <f t="shared" si="15"/>
        <v>0</v>
      </c>
      <c r="P99" s="10">
        <f>SUMIFS(Timecards!$E:$E,Timecards!$D:$D,P$2,Timecards!$C:$C,$B99,Timecards!$N:$N,$E99)+SUMIFS(Timecards!$G:$G,Timecards!$F:$F,P$2,Timecards!$C:$C,$B99,Timecards!$N:$N,$E99)</f>
        <v>0</v>
      </c>
      <c r="Q99" s="5">
        <f t="shared" si="16"/>
        <v>0</v>
      </c>
      <c r="R99" s="10">
        <f>SUMIFS(Timecards!$E:$E,Timecards!$D:$D,R$2,Timecards!$C:$C,$B99,Timecards!$N:$N,$E99)+SUMIFS(Timecards!$G:$G,Timecards!$F:$F,R$2,Timecards!$C:$C,$B99,Timecards!$N:$N,$E99)</f>
        <v>0</v>
      </c>
      <c r="S99" s="5">
        <f t="shared" si="17"/>
        <v>0</v>
      </c>
      <c r="T99" s="10">
        <f t="shared" si="18"/>
        <v>0</v>
      </c>
      <c r="U99" s="14">
        <f t="shared" si="18"/>
        <v>0</v>
      </c>
    </row>
    <row r="100" spans="2:21" hidden="1">
      <c r="B100" s="7" t="str">
        <f>IF(Timecards!O98="","",Timecards!C98)</f>
        <v/>
      </c>
      <c r="C100" s="7" t="str">
        <f>IF(B100="","",Timecards!L98)</f>
        <v/>
      </c>
      <c r="D100" s="7" t="str">
        <f>IF(B100="","",SUMIFS(Timecards!$M:$M,Timecards!$C:$C,Summary!$B100,Timecards!$L:$L,Summary!$C100,Timecards!$O:$O,1))</f>
        <v/>
      </c>
      <c r="E100" s="7" t="str">
        <f>IF(B100="","",VLOOKUP(D100,'GD rates'!$B$3:$C$9,2,FALSE))</f>
        <v/>
      </c>
      <c r="F100" s="23" t="str">
        <f t="shared" si="11"/>
        <v/>
      </c>
      <c r="G100" s="5">
        <f>IF(ISERROR(VLOOKUP(E100,'GD rates'!C:D,2,FALSE)),0,VLOOKUP(E100,'GD rates'!C:D,2,FALSE))</f>
        <v>0</v>
      </c>
      <c r="H100" s="10">
        <f>SUMIFS(Timecards!$E:$E,Timecards!$D:$D,H$2,Timecards!$C:$C,$B100,Timecards!$N:$N,$E100)+SUMIFS(Timecards!$G:$G,Timecards!$F:$F,H$2,Timecards!$C:$C,$B100,Timecards!$N:$N,$E100)</f>
        <v>0</v>
      </c>
      <c r="I100" s="5">
        <f t="shared" si="12"/>
        <v>0</v>
      </c>
      <c r="J100" s="10">
        <f>SUMIFS(Timecards!$E:$E,Timecards!$D:$D,J$2,Timecards!$C:$C,$B100,Timecards!$N:$N,$E100)+SUMIFS(Timecards!$G:$G,Timecards!$F:$F,J$2,Timecards!$C:$C,$B100,Timecards!$N:$N,$E100)</f>
        <v>0</v>
      </c>
      <c r="K100" s="5">
        <f t="shared" si="13"/>
        <v>0</v>
      </c>
      <c r="L100" s="10">
        <f>SUMIFS(Timecards!$E:$E,Timecards!$D:$D,L$2,Timecards!$C:$C,$B100,Timecards!$N:$N,$E100)+SUMIFS(Timecards!$G:$G,Timecards!$F:$F,L$2,Timecards!$C:$C,$B100,Timecards!$N:$N,$E100)</f>
        <v>0</v>
      </c>
      <c r="M100" s="5">
        <f t="shared" si="14"/>
        <v>0</v>
      </c>
      <c r="N100" s="10">
        <f>SUMIFS(Timecards!$E:$E,Timecards!$D:$D,N$2,Timecards!$C:$C,$B100,Timecards!$N:$N,$E100)+SUMIFS(Timecards!$G:$G,Timecards!$F:$F,N$2,Timecards!$C:$C,$B100,Timecards!$N:$N,$E100)</f>
        <v>0</v>
      </c>
      <c r="O100" s="5">
        <f t="shared" si="15"/>
        <v>0</v>
      </c>
      <c r="P100" s="10">
        <f>SUMIFS(Timecards!$E:$E,Timecards!$D:$D,P$2,Timecards!$C:$C,$B100,Timecards!$N:$N,$E100)+SUMIFS(Timecards!$G:$G,Timecards!$F:$F,P$2,Timecards!$C:$C,$B100,Timecards!$N:$N,$E100)</f>
        <v>0</v>
      </c>
      <c r="Q100" s="5">
        <f t="shared" si="16"/>
        <v>0</v>
      </c>
      <c r="R100" s="10">
        <f>SUMIFS(Timecards!$E:$E,Timecards!$D:$D,R$2,Timecards!$C:$C,$B100,Timecards!$N:$N,$E100)+SUMIFS(Timecards!$G:$G,Timecards!$F:$F,R$2,Timecards!$C:$C,$B100,Timecards!$N:$N,$E100)</f>
        <v>0</v>
      </c>
      <c r="S100" s="5">
        <f t="shared" si="17"/>
        <v>0</v>
      </c>
      <c r="T100" s="10">
        <f t="shared" si="18"/>
        <v>0</v>
      </c>
      <c r="U100" s="14">
        <f t="shared" si="18"/>
        <v>0</v>
      </c>
    </row>
    <row r="101" spans="2:21" hidden="1">
      <c r="B101" s="7" t="str">
        <f>IF(Timecards!O99="","",Timecards!C99)</f>
        <v/>
      </c>
      <c r="C101" s="7" t="str">
        <f>IF(B101="","",Timecards!L99)</f>
        <v/>
      </c>
      <c r="D101" s="7" t="str">
        <f>IF(B101="","",SUMIFS(Timecards!$M:$M,Timecards!$C:$C,Summary!$B101,Timecards!$L:$L,Summary!$C101,Timecards!$O:$O,1))</f>
        <v/>
      </c>
      <c r="E101" s="7" t="str">
        <f>IF(B101="","",VLOOKUP(D101,'GD rates'!$B$3:$C$9,2,FALSE))</f>
        <v/>
      </c>
      <c r="F101" s="23" t="str">
        <f t="shared" si="11"/>
        <v/>
      </c>
      <c r="G101" s="5">
        <f>IF(ISERROR(VLOOKUP(E101,'GD rates'!C:D,2,FALSE)),0,VLOOKUP(E101,'GD rates'!C:D,2,FALSE))</f>
        <v>0</v>
      </c>
      <c r="H101" s="10">
        <f>SUMIFS(Timecards!$E:$E,Timecards!$D:$D,H$2,Timecards!$C:$C,$B101,Timecards!$N:$N,$E101)+SUMIFS(Timecards!$G:$G,Timecards!$F:$F,H$2,Timecards!$C:$C,$B101,Timecards!$N:$N,$E101)</f>
        <v>0</v>
      </c>
      <c r="I101" s="5">
        <f t="shared" si="12"/>
        <v>0</v>
      </c>
      <c r="J101" s="10">
        <f>SUMIFS(Timecards!$E:$E,Timecards!$D:$D,J$2,Timecards!$C:$C,$B101,Timecards!$N:$N,$E101)+SUMIFS(Timecards!$G:$G,Timecards!$F:$F,J$2,Timecards!$C:$C,$B101,Timecards!$N:$N,$E101)</f>
        <v>0</v>
      </c>
      <c r="K101" s="5">
        <f t="shared" si="13"/>
        <v>0</v>
      </c>
      <c r="L101" s="10">
        <f>SUMIFS(Timecards!$E:$E,Timecards!$D:$D,L$2,Timecards!$C:$C,$B101,Timecards!$N:$N,$E101)+SUMIFS(Timecards!$G:$G,Timecards!$F:$F,L$2,Timecards!$C:$C,$B101,Timecards!$N:$N,$E101)</f>
        <v>0</v>
      </c>
      <c r="M101" s="5">
        <f t="shared" si="14"/>
        <v>0</v>
      </c>
      <c r="N101" s="10">
        <f>SUMIFS(Timecards!$E:$E,Timecards!$D:$D,N$2,Timecards!$C:$C,$B101,Timecards!$N:$N,$E101)+SUMIFS(Timecards!$G:$G,Timecards!$F:$F,N$2,Timecards!$C:$C,$B101,Timecards!$N:$N,$E101)</f>
        <v>0</v>
      </c>
      <c r="O101" s="5">
        <f t="shared" si="15"/>
        <v>0</v>
      </c>
      <c r="P101" s="10">
        <f>SUMIFS(Timecards!$E:$E,Timecards!$D:$D,P$2,Timecards!$C:$C,$B101,Timecards!$N:$N,$E101)+SUMIFS(Timecards!$G:$G,Timecards!$F:$F,P$2,Timecards!$C:$C,$B101,Timecards!$N:$N,$E101)</f>
        <v>0</v>
      </c>
      <c r="Q101" s="5">
        <f t="shared" si="16"/>
        <v>0</v>
      </c>
      <c r="R101" s="10">
        <f>SUMIFS(Timecards!$E:$E,Timecards!$D:$D,R$2,Timecards!$C:$C,$B101,Timecards!$N:$N,$E101)+SUMIFS(Timecards!$G:$G,Timecards!$F:$F,R$2,Timecards!$C:$C,$B101,Timecards!$N:$N,$E101)</f>
        <v>0</v>
      </c>
      <c r="S101" s="5">
        <f t="shared" si="17"/>
        <v>0</v>
      </c>
      <c r="T101" s="10">
        <f t="shared" si="18"/>
        <v>0</v>
      </c>
      <c r="U101" s="14">
        <f t="shared" si="18"/>
        <v>0</v>
      </c>
    </row>
    <row r="102" spans="2:21" hidden="1">
      <c r="B102" s="7" t="str">
        <f>IF(Timecards!O100="","",Timecards!C100)</f>
        <v/>
      </c>
      <c r="C102" s="7" t="str">
        <f>IF(B102="","",Timecards!L100)</f>
        <v/>
      </c>
      <c r="D102" s="7" t="str">
        <f>IF(B102="","",SUMIFS(Timecards!$M:$M,Timecards!$C:$C,Summary!$B102,Timecards!$L:$L,Summary!$C102,Timecards!$O:$O,1))</f>
        <v/>
      </c>
      <c r="E102" s="7" t="str">
        <f>IF(B102="","",VLOOKUP(D102,'GD rates'!$B$3:$C$9,2,FALSE))</f>
        <v/>
      </c>
      <c r="F102" s="23" t="str">
        <f t="shared" si="11"/>
        <v/>
      </c>
      <c r="G102" s="5">
        <f>IF(ISERROR(VLOOKUP(E102,'GD rates'!C:D,2,FALSE)),0,VLOOKUP(E102,'GD rates'!C:D,2,FALSE))</f>
        <v>0</v>
      </c>
      <c r="H102" s="10">
        <f>SUMIFS(Timecards!$E:$E,Timecards!$D:$D,H$2,Timecards!$C:$C,$B102,Timecards!$N:$N,$E102)+SUMIFS(Timecards!$G:$G,Timecards!$F:$F,H$2,Timecards!$C:$C,$B102,Timecards!$N:$N,$E102)</f>
        <v>0</v>
      </c>
      <c r="I102" s="5">
        <f t="shared" si="12"/>
        <v>0</v>
      </c>
      <c r="J102" s="10">
        <f>SUMIFS(Timecards!$E:$E,Timecards!$D:$D,J$2,Timecards!$C:$C,$B102,Timecards!$N:$N,$E102)+SUMIFS(Timecards!$G:$G,Timecards!$F:$F,J$2,Timecards!$C:$C,$B102,Timecards!$N:$N,$E102)</f>
        <v>0</v>
      </c>
      <c r="K102" s="5">
        <f t="shared" si="13"/>
        <v>0</v>
      </c>
      <c r="L102" s="10">
        <f>SUMIFS(Timecards!$E:$E,Timecards!$D:$D,L$2,Timecards!$C:$C,$B102,Timecards!$N:$N,$E102)+SUMIFS(Timecards!$G:$G,Timecards!$F:$F,L$2,Timecards!$C:$C,$B102,Timecards!$N:$N,$E102)</f>
        <v>0</v>
      </c>
      <c r="M102" s="5">
        <f t="shared" si="14"/>
        <v>0</v>
      </c>
      <c r="N102" s="10">
        <f>SUMIFS(Timecards!$E:$E,Timecards!$D:$D,N$2,Timecards!$C:$C,$B102,Timecards!$N:$N,$E102)+SUMIFS(Timecards!$G:$G,Timecards!$F:$F,N$2,Timecards!$C:$C,$B102,Timecards!$N:$N,$E102)</f>
        <v>0</v>
      </c>
      <c r="O102" s="5">
        <f t="shared" si="15"/>
        <v>0</v>
      </c>
      <c r="P102" s="10">
        <f>SUMIFS(Timecards!$E:$E,Timecards!$D:$D,P$2,Timecards!$C:$C,$B102,Timecards!$N:$N,$E102)+SUMIFS(Timecards!$G:$G,Timecards!$F:$F,P$2,Timecards!$C:$C,$B102,Timecards!$N:$N,$E102)</f>
        <v>0</v>
      </c>
      <c r="Q102" s="5">
        <f t="shared" si="16"/>
        <v>0</v>
      </c>
      <c r="R102" s="10">
        <f>SUMIFS(Timecards!$E:$E,Timecards!$D:$D,R$2,Timecards!$C:$C,$B102,Timecards!$N:$N,$E102)+SUMIFS(Timecards!$G:$G,Timecards!$F:$F,R$2,Timecards!$C:$C,$B102,Timecards!$N:$N,$E102)</f>
        <v>0</v>
      </c>
      <c r="S102" s="5">
        <f t="shared" si="17"/>
        <v>0</v>
      </c>
      <c r="T102" s="10">
        <f t="shared" si="18"/>
        <v>0</v>
      </c>
      <c r="U102" s="14">
        <f t="shared" si="18"/>
        <v>0</v>
      </c>
    </row>
    <row r="103" spans="2:21" hidden="1">
      <c r="B103" s="7" t="str">
        <f>IF(Timecards!O101="","",Timecards!C101)</f>
        <v/>
      </c>
      <c r="C103" s="7" t="str">
        <f>IF(B103="","",Timecards!L101)</f>
        <v/>
      </c>
      <c r="D103" s="7" t="str">
        <f>IF(B103="","",SUMIFS(Timecards!$M:$M,Timecards!$C:$C,Summary!$B103,Timecards!$L:$L,Summary!$C103,Timecards!$O:$O,1))</f>
        <v/>
      </c>
      <c r="E103" s="7" t="str">
        <f>IF(B103="","",VLOOKUP(D103,'GD rates'!$B$3:$C$9,2,FALSE))</f>
        <v/>
      </c>
      <c r="F103" s="23" t="str">
        <f t="shared" si="11"/>
        <v/>
      </c>
      <c r="G103" s="5">
        <f>IF(ISERROR(VLOOKUP(E103,'GD rates'!C:D,2,FALSE)),0,VLOOKUP(E103,'GD rates'!C:D,2,FALSE))</f>
        <v>0</v>
      </c>
      <c r="H103" s="10">
        <f>SUMIFS(Timecards!$E:$E,Timecards!$D:$D,H$2,Timecards!$C:$C,$B103,Timecards!$N:$N,$E103)+SUMIFS(Timecards!$G:$G,Timecards!$F:$F,H$2,Timecards!$C:$C,$B103,Timecards!$N:$N,$E103)</f>
        <v>0</v>
      </c>
      <c r="I103" s="5">
        <f t="shared" si="12"/>
        <v>0</v>
      </c>
      <c r="J103" s="10">
        <f>SUMIFS(Timecards!$E:$E,Timecards!$D:$D,J$2,Timecards!$C:$C,$B103,Timecards!$N:$N,$E103)+SUMIFS(Timecards!$G:$G,Timecards!$F:$F,J$2,Timecards!$C:$C,$B103,Timecards!$N:$N,$E103)</f>
        <v>0</v>
      </c>
      <c r="K103" s="5">
        <f t="shared" si="13"/>
        <v>0</v>
      </c>
      <c r="L103" s="10">
        <f>SUMIFS(Timecards!$E:$E,Timecards!$D:$D,L$2,Timecards!$C:$C,$B103,Timecards!$N:$N,$E103)+SUMIFS(Timecards!$G:$G,Timecards!$F:$F,L$2,Timecards!$C:$C,$B103,Timecards!$N:$N,$E103)</f>
        <v>0</v>
      </c>
      <c r="M103" s="5">
        <f t="shared" si="14"/>
        <v>0</v>
      </c>
      <c r="N103" s="10">
        <f>SUMIFS(Timecards!$E:$E,Timecards!$D:$D,N$2,Timecards!$C:$C,$B103,Timecards!$N:$N,$E103)+SUMIFS(Timecards!$G:$G,Timecards!$F:$F,N$2,Timecards!$C:$C,$B103,Timecards!$N:$N,$E103)</f>
        <v>0</v>
      </c>
      <c r="O103" s="5">
        <f t="shared" si="15"/>
        <v>0</v>
      </c>
      <c r="P103" s="10">
        <f>SUMIFS(Timecards!$E:$E,Timecards!$D:$D,P$2,Timecards!$C:$C,$B103,Timecards!$N:$N,$E103)+SUMIFS(Timecards!$G:$G,Timecards!$F:$F,P$2,Timecards!$C:$C,$B103,Timecards!$N:$N,$E103)</f>
        <v>0</v>
      </c>
      <c r="Q103" s="5">
        <f t="shared" si="16"/>
        <v>0</v>
      </c>
      <c r="R103" s="10">
        <f>SUMIFS(Timecards!$E:$E,Timecards!$D:$D,R$2,Timecards!$C:$C,$B103,Timecards!$N:$N,$E103)+SUMIFS(Timecards!$G:$G,Timecards!$F:$F,R$2,Timecards!$C:$C,$B103,Timecards!$N:$N,$E103)</f>
        <v>0</v>
      </c>
      <c r="S103" s="5">
        <f t="shared" si="17"/>
        <v>0</v>
      </c>
      <c r="T103" s="10">
        <f t="shared" si="18"/>
        <v>0</v>
      </c>
      <c r="U103" s="14">
        <f t="shared" si="18"/>
        <v>0</v>
      </c>
    </row>
    <row r="104" spans="2:21" hidden="1">
      <c r="B104" s="7" t="str">
        <f>IF(Timecards!O102="","",Timecards!C102)</f>
        <v/>
      </c>
      <c r="C104" s="7" t="str">
        <f>IF(B104="","",Timecards!L102)</f>
        <v/>
      </c>
      <c r="D104" s="7" t="str">
        <f>IF(B104="","",SUMIFS(Timecards!$M:$M,Timecards!$C:$C,Summary!$B104,Timecards!$L:$L,Summary!$C104,Timecards!$O:$O,1))</f>
        <v/>
      </c>
      <c r="E104" s="7" t="str">
        <f>IF(B104="","",VLOOKUP(D104,'GD rates'!$B$3:$C$9,2,FALSE))</f>
        <v/>
      </c>
      <c r="F104" s="23" t="str">
        <f t="shared" si="11"/>
        <v/>
      </c>
      <c r="G104" s="5">
        <f>IF(ISERROR(VLOOKUP(E104,'GD rates'!C:D,2,FALSE)),0,VLOOKUP(E104,'GD rates'!C:D,2,FALSE))</f>
        <v>0</v>
      </c>
      <c r="H104" s="10">
        <f>SUMIFS(Timecards!$E:$E,Timecards!$D:$D,H$2,Timecards!$C:$C,$B104,Timecards!$N:$N,$E104)+SUMIFS(Timecards!$G:$G,Timecards!$F:$F,H$2,Timecards!$C:$C,$B104,Timecards!$N:$N,$E104)</f>
        <v>0</v>
      </c>
      <c r="I104" s="5">
        <f t="shared" si="12"/>
        <v>0</v>
      </c>
      <c r="J104" s="10">
        <f>SUMIFS(Timecards!$E:$E,Timecards!$D:$D,J$2,Timecards!$C:$C,$B104,Timecards!$N:$N,$E104)+SUMIFS(Timecards!$G:$G,Timecards!$F:$F,J$2,Timecards!$C:$C,$B104,Timecards!$N:$N,$E104)</f>
        <v>0</v>
      </c>
      <c r="K104" s="5">
        <f t="shared" si="13"/>
        <v>0</v>
      </c>
      <c r="L104" s="10">
        <f>SUMIFS(Timecards!$E:$E,Timecards!$D:$D,L$2,Timecards!$C:$C,$B104,Timecards!$N:$N,$E104)+SUMIFS(Timecards!$G:$G,Timecards!$F:$F,L$2,Timecards!$C:$C,$B104,Timecards!$N:$N,$E104)</f>
        <v>0</v>
      </c>
      <c r="M104" s="5">
        <f t="shared" si="14"/>
        <v>0</v>
      </c>
      <c r="N104" s="10">
        <f>SUMIFS(Timecards!$E:$E,Timecards!$D:$D,N$2,Timecards!$C:$C,$B104,Timecards!$N:$N,$E104)+SUMIFS(Timecards!$G:$G,Timecards!$F:$F,N$2,Timecards!$C:$C,$B104,Timecards!$N:$N,$E104)</f>
        <v>0</v>
      </c>
      <c r="O104" s="5">
        <f t="shared" si="15"/>
        <v>0</v>
      </c>
      <c r="P104" s="10">
        <f>SUMIFS(Timecards!$E:$E,Timecards!$D:$D,P$2,Timecards!$C:$C,$B104,Timecards!$N:$N,$E104)+SUMIFS(Timecards!$G:$G,Timecards!$F:$F,P$2,Timecards!$C:$C,$B104,Timecards!$N:$N,$E104)</f>
        <v>0</v>
      </c>
      <c r="Q104" s="5">
        <f t="shared" si="16"/>
        <v>0</v>
      </c>
      <c r="R104" s="10">
        <f>SUMIFS(Timecards!$E:$E,Timecards!$D:$D,R$2,Timecards!$C:$C,$B104,Timecards!$N:$N,$E104)+SUMIFS(Timecards!$G:$G,Timecards!$F:$F,R$2,Timecards!$C:$C,$B104,Timecards!$N:$N,$E104)</f>
        <v>0</v>
      </c>
      <c r="S104" s="5">
        <f t="shared" si="17"/>
        <v>0</v>
      </c>
      <c r="T104" s="10">
        <f t="shared" ref="T104:U123" si="19">SUMIF($H$3:$S$3,T$3,$H104:$S104)</f>
        <v>0</v>
      </c>
      <c r="U104" s="14">
        <f t="shared" si="19"/>
        <v>0</v>
      </c>
    </row>
    <row r="105" spans="2:21" hidden="1">
      <c r="B105" s="7" t="str">
        <f>IF(Timecards!O103="","",Timecards!C103)</f>
        <v/>
      </c>
      <c r="C105" s="7" t="str">
        <f>IF(B105="","",Timecards!L103)</f>
        <v/>
      </c>
      <c r="D105" s="7" t="str">
        <f>IF(B105="","",SUMIFS(Timecards!$M:$M,Timecards!$C:$C,Summary!$B105,Timecards!$L:$L,Summary!$C105,Timecards!$O:$O,1))</f>
        <v/>
      </c>
      <c r="E105" s="7" t="str">
        <f>IF(B105="","",VLOOKUP(D105,'GD rates'!$B$3:$C$9,2,FALSE))</f>
        <v/>
      </c>
      <c r="F105" s="23" t="str">
        <f t="shared" si="11"/>
        <v/>
      </c>
      <c r="G105" s="5">
        <f>IF(ISERROR(VLOOKUP(E105,'GD rates'!C:D,2,FALSE)),0,VLOOKUP(E105,'GD rates'!C:D,2,FALSE))</f>
        <v>0</v>
      </c>
      <c r="H105" s="10">
        <f>SUMIFS(Timecards!$E:$E,Timecards!$D:$D,H$2,Timecards!$C:$C,$B105,Timecards!$N:$N,$E105)+SUMIFS(Timecards!$G:$G,Timecards!$F:$F,H$2,Timecards!$C:$C,$B105,Timecards!$N:$N,$E105)</f>
        <v>0</v>
      </c>
      <c r="I105" s="5">
        <f t="shared" si="12"/>
        <v>0</v>
      </c>
      <c r="J105" s="10">
        <f>SUMIFS(Timecards!$E:$E,Timecards!$D:$D,J$2,Timecards!$C:$C,$B105,Timecards!$N:$N,$E105)+SUMIFS(Timecards!$G:$G,Timecards!$F:$F,J$2,Timecards!$C:$C,$B105,Timecards!$N:$N,$E105)</f>
        <v>0</v>
      </c>
      <c r="K105" s="5">
        <f t="shared" si="13"/>
        <v>0</v>
      </c>
      <c r="L105" s="10">
        <f>SUMIFS(Timecards!$E:$E,Timecards!$D:$D,L$2,Timecards!$C:$C,$B105,Timecards!$N:$N,$E105)+SUMIFS(Timecards!$G:$G,Timecards!$F:$F,L$2,Timecards!$C:$C,$B105,Timecards!$N:$N,$E105)</f>
        <v>0</v>
      </c>
      <c r="M105" s="5">
        <f t="shared" si="14"/>
        <v>0</v>
      </c>
      <c r="N105" s="10">
        <f>SUMIFS(Timecards!$E:$E,Timecards!$D:$D,N$2,Timecards!$C:$C,$B105,Timecards!$N:$N,$E105)+SUMIFS(Timecards!$G:$G,Timecards!$F:$F,N$2,Timecards!$C:$C,$B105,Timecards!$N:$N,$E105)</f>
        <v>0</v>
      </c>
      <c r="O105" s="5">
        <f t="shared" si="15"/>
        <v>0</v>
      </c>
      <c r="P105" s="10">
        <f>SUMIFS(Timecards!$E:$E,Timecards!$D:$D,P$2,Timecards!$C:$C,$B105,Timecards!$N:$N,$E105)+SUMIFS(Timecards!$G:$G,Timecards!$F:$F,P$2,Timecards!$C:$C,$B105,Timecards!$N:$N,$E105)</f>
        <v>0</v>
      </c>
      <c r="Q105" s="5">
        <f t="shared" si="16"/>
        <v>0</v>
      </c>
      <c r="R105" s="10">
        <f>SUMIFS(Timecards!$E:$E,Timecards!$D:$D,R$2,Timecards!$C:$C,$B105,Timecards!$N:$N,$E105)+SUMIFS(Timecards!$G:$G,Timecards!$F:$F,R$2,Timecards!$C:$C,$B105,Timecards!$N:$N,$E105)</f>
        <v>0</v>
      </c>
      <c r="S105" s="5">
        <f t="shared" si="17"/>
        <v>0</v>
      </c>
      <c r="T105" s="10">
        <f t="shared" si="19"/>
        <v>0</v>
      </c>
      <c r="U105" s="14">
        <f t="shared" si="19"/>
        <v>0</v>
      </c>
    </row>
    <row r="106" spans="2:21" hidden="1">
      <c r="B106" s="7" t="str">
        <f>IF(Timecards!O104="","",Timecards!C104)</f>
        <v/>
      </c>
      <c r="C106" s="7" t="str">
        <f>IF(B106="","",Timecards!L104)</f>
        <v/>
      </c>
      <c r="D106" s="7" t="str">
        <f>IF(B106="","",SUMIFS(Timecards!$M:$M,Timecards!$C:$C,Summary!$B106,Timecards!$L:$L,Summary!$C106,Timecards!$O:$O,1))</f>
        <v/>
      </c>
      <c r="E106" s="7" t="str">
        <f>IF(B106="","",VLOOKUP(D106,'GD rates'!$B$3:$C$9,2,FALSE))</f>
        <v/>
      </c>
      <c r="F106" s="23" t="str">
        <f t="shared" si="11"/>
        <v/>
      </c>
      <c r="G106" s="5">
        <f>IF(ISERROR(VLOOKUP(E106,'GD rates'!C:D,2,FALSE)),0,VLOOKUP(E106,'GD rates'!C:D,2,FALSE))</f>
        <v>0</v>
      </c>
      <c r="H106" s="10">
        <f>SUMIFS(Timecards!$E:$E,Timecards!$D:$D,H$2,Timecards!$C:$C,$B106,Timecards!$N:$N,$E106)+SUMIFS(Timecards!$G:$G,Timecards!$F:$F,H$2,Timecards!$C:$C,$B106,Timecards!$N:$N,$E106)</f>
        <v>0</v>
      </c>
      <c r="I106" s="5">
        <f t="shared" si="12"/>
        <v>0</v>
      </c>
      <c r="J106" s="10">
        <f>SUMIFS(Timecards!$E:$E,Timecards!$D:$D,J$2,Timecards!$C:$C,$B106,Timecards!$N:$N,$E106)+SUMIFS(Timecards!$G:$G,Timecards!$F:$F,J$2,Timecards!$C:$C,$B106,Timecards!$N:$N,$E106)</f>
        <v>0</v>
      </c>
      <c r="K106" s="5">
        <f t="shared" si="13"/>
        <v>0</v>
      </c>
      <c r="L106" s="10">
        <f>SUMIFS(Timecards!$E:$E,Timecards!$D:$D,L$2,Timecards!$C:$C,$B106,Timecards!$N:$N,$E106)+SUMIFS(Timecards!$G:$G,Timecards!$F:$F,L$2,Timecards!$C:$C,$B106,Timecards!$N:$N,$E106)</f>
        <v>0</v>
      </c>
      <c r="M106" s="5">
        <f t="shared" si="14"/>
        <v>0</v>
      </c>
      <c r="N106" s="10">
        <f>SUMIFS(Timecards!$E:$E,Timecards!$D:$D,N$2,Timecards!$C:$C,$B106,Timecards!$N:$N,$E106)+SUMIFS(Timecards!$G:$G,Timecards!$F:$F,N$2,Timecards!$C:$C,$B106,Timecards!$N:$N,$E106)</f>
        <v>0</v>
      </c>
      <c r="O106" s="5">
        <f t="shared" si="15"/>
        <v>0</v>
      </c>
      <c r="P106" s="10">
        <f>SUMIFS(Timecards!$E:$E,Timecards!$D:$D,P$2,Timecards!$C:$C,$B106,Timecards!$N:$N,$E106)+SUMIFS(Timecards!$G:$G,Timecards!$F:$F,P$2,Timecards!$C:$C,$B106,Timecards!$N:$N,$E106)</f>
        <v>0</v>
      </c>
      <c r="Q106" s="5">
        <f t="shared" si="16"/>
        <v>0</v>
      </c>
      <c r="R106" s="10">
        <f>SUMIFS(Timecards!$E:$E,Timecards!$D:$D,R$2,Timecards!$C:$C,$B106,Timecards!$N:$N,$E106)+SUMIFS(Timecards!$G:$G,Timecards!$F:$F,R$2,Timecards!$C:$C,$B106,Timecards!$N:$N,$E106)</f>
        <v>0</v>
      </c>
      <c r="S106" s="5">
        <f t="shared" si="17"/>
        <v>0</v>
      </c>
      <c r="T106" s="10">
        <f t="shared" si="19"/>
        <v>0</v>
      </c>
      <c r="U106" s="14">
        <f t="shared" si="19"/>
        <v>0</v>
      </c>
    </row>
    <row r="107" spans="2:21" hidden="1">
      <c r="B107" s="7" t="str">
        <f>IF(Timecards!O105="","",Timecards!C105)</f>
        <v/>
      </c>
      <c r="C107" s="7" t="str">
        <f>IF(B107="","",Timecards!L105)</f>
        <v/>
      </c>
      <c r="D107" s="7" t="str">
        <f>IF(B107="","",SUMIFS(Timecards!$M:$M,Timecards!$C:$C,Summary!$B107,Timecards!$L:$L,Summary!$C107,Timecards!$O:$O,1))</f>
        <v/>
      </c>
      <c r="E107" s="7" t="str">
        <f>IF(B107="","",VLOOKUP(D107,'GD rates'!$B$3:$C$9,2,FALSE))</f>
        <v/>
      </c>
      <c r="F107" s="23" t="str">
        <f t="shared" si="11"/>
        <v/>
      </c>
      <c r="G107" s="5">
        <f>IF(ISERROR(VLOOKUP(E107,'GD rates'!C:D,2,FALSE)),0,VLOOKUP(E107,'GD rates'!C:D,2,FALSE))</f>
        <v>0</v>
      </c>
      <c r="H107" s="10">
        <f>SUMIFS(Timecards!$E:$E,Timecards!$D:$D,H$2,Timecards!$C:$C,$B107,Timecards!$N:$N,$E107)+SUMIFS(Timecards!$G:$G,Timecards!$F:$F,H$2,Timecards!$C:$C,$B107,Timecards!$N:$N,$E107)</f>
        <v>0</v>
      </c>
      <c r="I107" s="5">
        <f t="shared" si="12"/>
        <v>0</v>
      </c>
      <c r="J107" s="10">
        <f>SUMIFS(Timecards!$E:$E,Timecards!$D:$D,J$2,Timecards!$C:$C,$B107,Timecards!$N:$N,$E107)+SUMIFS(Timecards!$G:$G,Timecards!$F:$F,J$2,Timecards!$C:$C,$B107,Timecards!$N:$N,$E107)</f>
        <v>0</v>
      </c>
      <c r="K107" s="5">
        <f t="shared" si="13"/>
        <v>0</v>
      </c>
      <c r="L107" s="10">
        <f>SUMIFS(Timecards!$E:$E,Timecards!$D:$D,L$2,Timecards!$C:$C,$B107,Timecards!$N:$N,$E107)+SUMIFS(Timecards!$G:$G,Timecards!$F:$F,L$2,Timecards!$C:$C,$B107,Timecards!$N:$N,$E107)</f>
        <v>0</v>
      </c>
      <c r="M107" s="5">
        <f t="shared" si="14"/>
        <v>0</v>
      </c>
      <c r="N107" s="10">
        <f>SUMIFS(Timecards!$E:$E,Timecards!$D:$D,N$2,Timecards!$C:$C,$B107,Timecards!$N:$N,$E107)+SUMIFS(Timecards!$G:$G,Timecards!$F:$F,N$2,Timecards!$C:$C,$B107,Timecards!$N:$N,$E107)</f>
        <v>0</v>
      </c>
      <c r="O107" s="5">
        <f t="shared" si="15"/>
        <v>0</v>
      </c>
      <c r="P107" s="10">
        <f>SUMIFS(Timecards!$E:$E,Timecards!$D:$D,P$2,Timecards!$C:$C,$B107,Timecards!$N:$N,$E107)+SUMIFS(Timecards!$G:$G,Timecards!$F:$F,P$2,Timecards!$C:$C,$B107,Timecards!$N:$N,$E107)</f>
        <v>0</v>
      </c>
      <c r="Q107" s="5">
        <f t="shared" si="16"/>
        <v>0</v>
      </c>
      <c r="R107" s="10">
        <f>SUMIFS(Timecards!$E:$E,Timecards!$D:$D,R$2,Timecards!$C:$C,$B107,Timecards!$N:$N,$E107)+SUMIFS(Timecards!$G:$G,Timecards!$F:$F,R$2,Timecards!$C:$C,$B107,Timecards!$N:$N,$E107)</f>
        <v>0</v>
      </c>
      <c r="S107" s="5">
        <f t="shared" si="17"/>
        <v>0</v>
      </c>
      <c r="T107" s="10">
        <f t="shared" si="19"/>
        <v>0</v>
      </c>
      <c r="U107" s="14">
        <f t="shared" si="19"/>
        <v>0</v>
      </c>
    </row>
    <row r="108" spans="2:21" hidden="1">
      <c r="B108" s="7" t="str">
        <f>IF(Timecards!O106="","",Timecards!C106)</f>
        <v/>
      </c>
      <c r="C108" s="7" t="str">
        <f>IF(B108="","",Timecards!L106)</f>
        <v/>
      </c>
      <c r="D108" s="7" t="str">
        <f>IF(B108="","",SUMIFS(Timecards!$M:$M,Timecards!$C:$C,Summary!$B108,Timecards!$L:$L,Summary!$C108,Timecards!$O:$O,1))</f>
        <v/>
      </c>
      <c r="E108" s="7" t="str">
        <f>IF(B108="","",VLOOKUP(D108,'GD rates'!$B$3:$C$9,2,FALSE))</f>
        <v/>
      </c>
      <c r="F108" s="23" t="str">
        <f t="shared" si="11"/>
        <v/>
      </c>
      <c r="G108" s="5">
        <f>IF(ISERROR(VLOOKUP(E108,'GD rates'!C:D,2,FALSE)),0,VLOOKUP(E108,'GD rates'!C:D,2,FALSE))</f>
        <v>0</v>
      </c>
      <c r="H108" s="10">
        <f>SUMIFS(Timecards!$E:$E,Timecards!$D:$D,H$2,Timecards!$C:$C,$B108,Timecards!$N:$N,$E108)+SUMIFS(Timecards!$G:$G,Timecards!$F:$F,H$2,Timecards!$C:$C,$B108,Timecards!$N:$N,$E108)</f>
        <v>0</v>
      </c>
      <c r="I108" s="5">
        <f t="shared" si="12"/>
        <v>0</v>
      </c>
      <c r="J108" s="10">
        <f>SUMIFS(Timecards!$E:$E,Timecards!$D:$D,J$2,Timecards!$C:$C,$B108,Timecards!$N:$N,$E108)+SUMIFS(Timecards!$G:$G,Timecards!$F:$F,J$2,Timecards!$C:$C,$B108,Timecards!$N:$N,$E108)</f>
        <v>0</v>
      </c>
      <c r="K108" s="5">
        <f t="shared" si="13"/>
        <v>0</v>
      </c>
      <c r="L108" s="10">
        <f>SUMIFS(Timecards!$E:$E,Timecards!$D:$D,L$2,Timecards!$C:$C,$B108,Timecards!$N:$N,$E108)+SUMIFS(Timecards!$G:$G,Timecards!$F:$F,L$2,Timecards!$C:$C,$B108,Timecards!$N:$N,$E108)</f>
        <v>0</v>
      </c>
      <c r="M108" s="5">
        <f t="shared" si="14"/>
        <v>0</v>
      </c>
      <c r="N108" s="10">
        <f>SUMIFS(Timecards!$E:$E,Timecards!$D:$D,N$2,Timecards!$C:$C,$B108,Timecards!$N:$N,$E108)+SUMIFS(Timecards!$G:$G,Timecards!$F:$F,N$2,Timecards!$C:$C,$B108,Timecards!$N:$N,$E108)</f>
        <v>0</v>
      </c>
      <c r="O108" s="5">
        <f t="shared" si="15"/>
        <v>0</v>
      </c>
      <c r="P108" s="10">
        <f>SUMIFS(Timecards!$E:$E,Timecards!$D:$D,P$2,Timecards!$C:$C,$B108,Timecards!$N:$N,$E108)+SUMIFS(Timecards!$G:$G,Timecards!$F:$F,P$2,Timecards!$C:$C,$B108,Timecards!$N:$N,$E108)</f>
        <v>0</v>
      </c>
      <c r="Q108" s="5">
        <f t="shared" si="16"/>
        <v>0</v>
      </c>
      <c r="R108" s="10">
        <f>SUMIFS(Timecards!$E:$E,Timecards!$D:$D,R$2,Timecards!$C:$C,$B108,Timecards!$N:$N,$E108)+SUMIFS(Timecards!$G:$G,Timecards!$F:$F,R$2,Timecards!$C:$C,$B108,Timecards!$N:$N,$E108)</f>
        <v>0</v>
      </c>
      <c r="S108" s="5">
        <f t="shared" si="17"/>
        <v>0</v>
      </c>
      <c r="T108" s="10">
        <f t="shared" si="19"/>
        <v>0</v>
      </c>
      <c r="U108" s="14">
        <f t="shared" si="19"/>
        <v>0</v>
      </c>
    </row>
    <row r="109" spans="2:21" hidden="1">
      <c r="B109" s="7" t="str">
        <f>IF(Timecards!O107="","",Timecards!C107)</f>
        <v/>
      </c>
      <c r="C109" s="7" t="str">
        <f>IF(B109="","",Timecards!L107)</f>
        <v/>
      </c>
      <c r="D109" s="7" t="str">
        <f>IF(B109="","",SUMIFS(Timecards!$M:$M,Timecards!$C:$C,Summary!$B109,Timecards!$L:$L,Summary!$C109,Timecards!$O:$O,1))</f>
        <v/>
      </c>
      <c r="E109" s="7" t="str">
        <f>IF(B109="","",VLOOKUP(D109,'GD rates'!$B$3:$C$9,2,FALSE))</f>
        <v/>
      </c>
      <c r="F109" s="23" t="str">
        <f t="shared" si="11"/>
        <v/>
      </c>
      <c r="G109" s="5">
        <f>IF(ISERROR(VLOOKUP(E109,'GD rates'!C:D,2,FALSE)),0,VLOOKUP(E109,'GD rates'!C:D,2,FALSE))</f>
        <v>0</v>
      </c>
      <c r="H109" s="10">
        <f>SUMIFS(Timecards!$E:$E,Timecards!$D:$D,H$2,Timecards!$C:$C,$B109,Timecards!$N:$N,$E109)+SUMIFS(Timecards!$G:$G,Timecards!$F:$F,H$2,Timecards!$C:$C,$B109,Timecards!$N:$N,$E109)</f>
        <v>0</v>
      </c>
      <c r="I109" s="5">
        <f t="shared" si="12"/>
        <v>0</v>
      </c>
      <c r="J109" s="10">
        <f>SUMIFS(Timecards!$E:$E,Timecards!$D:$D,J$2,Timecards!$C:$C,$B109,Timecards!$N:$N,$E109)+SUMIFS(Timecards!$G:$G,Timecards!$F:$F,J$2,Timecards!$C:$C,$B109,Timecards!$N:$N,$E109)</f>
        <v>0</v>
      </c>
      <c r="K109" s="5">
        <f t="shared" si="13"/>
        <v>0</v>
      </c>
      <c r="L109" s="10">
        <f>SUMIFS(Timecards!$E:$E,Timecards!$D:$D,L$2,Timecards!$C:$C,$B109,Timecards!$N:$N,$E109)+SUMIFS(Timecards!$G:$G,Timecards!$F:$F,L$2,Timecards!$C:$C,$B109,Timecards!$N:$N,$E109)</f>
        <v>0</v>
      </c>
      <c r="M109" s="5">
        <f t="shared" si="14"/>
        <v>0</v>
      </c>
      <c r="N109" s="10">
        <f>SUMIFS(Timecards!$E:$E,Timecards!$D:$D,N$2,Timecards!$C:$C,$B109,Timecards!$N:$N,$E109)+SUMIFS(Timecards!$G:$G,Timecards!$F:$F,N$2,Timecards!$C:$C,$B109,Timecards!$N:$N,$E109)</f>
        <v>0</v>
      </c>
      <c r="O109" s="5">
        <f t="shared" si="15"/>
        <v>0</v>
      </c>
      <c r="P109" s="10">
        <f>SUMIFS(Timecards!$E:$E,Timecards!$D:$D,P$2,Timecards!$C:$C,$B109,Timecards!$N:$N,$E109)+SUMIFS(Timecards!$G:$G,Timecards!$F:$F,P$2,Timecards!$C:$C,$B109,Timecards!$N:$N,$E109)</f>
        <v>0</v>
      </c>
      <c r="Q109" s="5">
        <f t="shared" si="16"/>
        <v>0</v>
      </c>
      <c r="R109" s="10">
        <f>SUMIFS(Timecards!$E:$E,Timecards!$D:$D,R$2,Timecards!$C:$C,$B109,Timecards!$N:$N,$E109)+SUMIFS(Timecards!$G:$G,Timecards!$F:$F,R$2,Timecards!$C:$C,$B109,Timecards!$N:$N,$E109)</f>
        <v>0</v>
      </c>
      <c r="S109" s="5">
        <f t="shared" si="17"/>
        <v>0</v>
      </c>
      <c r="T109" s="10">
        <f t="shared" si="19"/>
        <v>0</v>
      </c>
      <c r="U109" s="14">
        <f t="shared" si="19"/>
        <v>0</v>
      </c>
    </row>
    <row r="110" spans="2:21" hidden="1">
      <c r="B110" s="7" t="str">
        <f>IF(Timecards!O108="","",Timecards!C108)</f>
        <v/>
      </c>
      <c r="C110" s="7" t="str">
        <f>IF(B110="","",Timecards!L108)</f>
        <v/>
      </c>
      <c r="D110" s="7" t="str">
        <f>IF(B110="","",SUMIFS(Timecards!$M:$M,Timecards!$C:$C,Summary!$B110,Timecards!$L:$L,Summary!$C110,Timecards!$O:$O,1))</f>
        <v/>
      </c>
      <c r="E110" s="7" t="str">
        <f>IF(B110="","",VLOOKUP(D110,'GD rates'!$B$3:$C$9,2,FALSE))</f>
        <v/>
      </c>
      <c r="F110" s="23" t="str">
        <f t="shared" si="11"/>
        <v/>
      </c>
      <c r="G110" s="5">
        <f>IF(ISERROR(VLOOKUP(E110,'GD rates'!C:D,2,FALSE)),0,VLOOKUP(E110,'GD rates'!C:D,2,FALSE))</f>
        <v>0</v>
      </c>
      <c r="H110" s="10">
        <f>SUMIFS(Timecards!$E:$E,Timecards!$D:$D,H$2,Timecards!$C:$C,$B110,Timecards!$N:$N,$E110)+SUMIFS(Timecards!$G:$G,Timecards!$F:$F,H$2,Timecards!$C:$C,$B110,Timecards!$N:$N,$E110)</f>
        <v>0</v>
      </c>
      <c r="I110" s="5">
        <f t="shared" si="12"/>
        <v>0</v>
      </c>
      <c r="J110" s="10">
        <f>SUMIFS(Timecards!$E:$E,Timecards!$D:$D,J$2,Timecards!$C:$C,$B110,Timecards!$N:$N,$E110)+SUMIFS(Timecards!$G:$G,Timecards!$F:$F,J$2,Timecards!$C:$C,$B110,Timecards!$N:$N,$E110)</f>
        <v>0</v>
      </c>
      <c r="K110" s="5">
        <f t="shared" si="13"/>
        <v>0</v>
      </c>
      <c r="L110" s="10">
        <f>SUMIFS(Timecards!$E:$E,Timecards!$D:$D,L$2,Timecards!$C:$C,$B110,Timecards!$N:$N,$E110)+SUMIFS(Timecards!$G:$G,Timecards!$F:$F,L$2,Timecards!$C:$C,$B110,Timecards!$N:$N,$E110)</f>
        <v>0</v>
      </c>
      <c r="M110" s="5">
        <f t="shared" si="14"/>
        <v>0</v>
      </c>
      <c r="N110" s="10">
        <f>SUMIFS(Timecards!$E:$E,Timecards!$D:$D,N$2,Timecards!$C:$C,$B110,Timecards!$N:$N,$E110)+SUMIFS(Timecards!$G:$G,Timecards!$F:$F,N$2,Timecards!$C:$C,$B110,Timecards!$N:$N,$E110)</f>
        <v>0</v>
      </c>
      <c r="O110" s="5">
        <f t="shared" si="15"/>
        <v>0</v>
      </c>
      <c r="P110" s="10">
        <f>SUMIFS(Timecards!$E:$E,Timecards!$D:$D,P$2,Timecards!$C:$C,$B110,Timecards!$N:$N,$E110)+SUMIFS(Timecards!$G:$G,Timecards!$F:$F,P$2,Timecards!$C:$C,$B110,Timecards!$N:$N,$E110)</f>
        <v>0</v>
      </c>
      <c r="Q110" s="5">
        <f t="shared" si="16"/>
        <v>0</v>
      </c>
      <c r="R110" s="10">
        <f>SUMIFS(Timecards!$E:$E,Timecards!$D:$D,R$2,Timecards!$C:$C,$B110,Timecards!$N:$N,$E110)+SUMIFS(Timecards!$G:$G,Timecards!$F:$F,R$2,Timecards!$C:$C,$B110,Timecards!$N:$N,$E110)</f>
        <v>0</v>
      </c>
      <c r="S110" s="5">
        <f t="shared" si="17"/>
        <v>0</v>
      </c>
      <c r="T110" s="10">
        <f t="shared" si="19"/>
        <v>0</v>
      </c>
      <c r="U110" s="14">
        <f t="shared" si="19"/>
        <v>0</v>
      </c>
    </row>
    <row r="111" spans="2:21" hidden="1">
      <c r="B111" s="7" t="str">
        <f>IF(Timecards!O109="","",Timecards!C109)</f>
        <v/>
      </c>
      <c r="C111" s="7" t="str">
        <f>IF(B111="","",Timecards!L109)</f>
        <v/>
      </c>
      <c r="D111" s="7" t="str">
        <f>IF(B111="","",SUMIFS(Timecards!$M:$M,Timecards!$C:$C,Summary!$B111,Timecards!$L:$L,Summary!$C111,Timecards!$O:$O,1))</f>
        <v/>
      </c>
      <c r="E111" s="7" t="str">
        <f>IF(B111="","",VLOOKUP(D111,'GD rates'!$B$3:$C$9,2,FALSE))</f>
        <v/>
      </c>
      <c r="F111" s="23" t="str">
        <f t="shared" si="11"/>
        <v/>
      </c>
      <c r="G111" s="5">
        <f>IF(ISERROR(VLOOKUP(E111,'GD rates'!C:D,2,FALSE)),0,VLOOKUP(E111,'GD rates'!C:D,2,FALSE))</f>
        <v>0</v>
      </c>
      <c r="H111" s="10">
        <f>SUMIFS(Timecards!$E:$E,Timecards!$D:$D,H$2,Timecards!$C:$C,$B111,Timecards!$N:$N,$E111)+SUMIFS(Timecards!$G:$G,Timecards!$F:$F,H$2,Timecards!$C:$C,$B111,Timecards!$N:$N,$E111)</f>
        <v>0</v>
      </c>
      <c r="I111" s="5">
        <f t="shared" si="12"/>
        <v>0</v>
      </c>
      <c r="J111" s="10">
        <f>SUMIFS(Timecards!$E:$E,Timecards!$D:$D,J$2,Timecards!$C:$C,$B111,Timecards!$N:$N,$E111)+SUMIFS(Timecards!$G:$G,Timecards!$F:$F,J$2,Timecards!$C:$C,$B111,Timecards!$N:$N,$E111)</f>
        <v>0</v>
      </c>
      <c r="K111" s="5">
        <f t="shared" si="13"/>
        <v>0</v>
      </c>
      <c r="L111" s="10">
        <f>SUMIFS(Timecards!$E:$E,Timecards!$D:$D,L$2,Timecards!$C:$C,$B111,Timecards!$N:$N,$E111)+SUMIFS(Timecards!$G:$G,Timecards!$F:$F,L$2,Timecards!$C:$C,$B111,Timecards!$N:$N,$E111)</f>
        <v>0</v>
      </c>
      <c r="M111" s="5">
        <f t="shared" si="14"/>
        <v>0</v>
      </c>
      <c r="N111" s="10">
        <f>SUMIFS(Timecards!$E:$E,Timecards!$D:$D,N$2,Timecards!$C:$C,$B111,Timecards!$N:$N,$E111)+SUMIFS(Timecards!$G:$G,Timecards!$F:$F,N$2,Timecards!$C:$C,$B111,Timecards!$N:$N,$E111)</f>
        <v>0</v>
      </c>
      <c r="O111" s="5">
        <f t="shared" si="15"/>
        <v>0</v>
      </c>
      <c r="P111" s="10">
        <f>SUMIFS(Timecards!$E:$E,Timecards!$D:$D,P$2,Timecards!$C:$C,$B111,Timecards!$N:$N,$E111)+SUMIFS(Timecards!$G:$G,Timecards!$F:$F,P$2,Timecards!$C:$C,$B111,Timecards!$N:$N,$E111)</f>
        <v>0</v>
      </c>
      <c r="Q111" s="5">
        <f t="shared" si="16"/>
        <v>0</v>
      </c>
      <c r="R111" s="10">
        <f>SUMIFS(Timecards!$E:$E,Timecards!$D:$D,R$2,Timecards!$C:$C,$B111,Timecards!$N:$N,$E111)+SUMIFS(Timecards!$G:$G,Timecards!$F:$F,R$2,Timecards!$C:$C,$B111,Timecards!$N:$N,$E111)</f>
        <v>0</v>
      </c>
      <c r="S111" s="5">
        <f t="shared" si="17"/>
        <v>0</v>
      </c>
      <c r="T111" s="10">
        <f t="shared" si="19"/>
        <v>0</v>
      </c>
      <c r="U111" s="14">
        <f t="shared" si="19"/>
        <v>0</v>
      </c>
    </row>
    <row r="112" spans="2:21" hidden="1">
      <c r="B112" s="7" t="str">
        <f>IF(Timecards!O110="","",Timecards!C110)</f>
        <v/>
      </c>
      <c r="C112" s="7" t="str">
        <f>IF(B112="","",Timecards!L110)</f>
        <v/>
      </c>
      <c r="D112" s="7" t="str">
        <f>IF(B112="","",SUMIFS(Timecards!$M:$M,Timecards!$C:$C,Summary!$B112,Timecards!$L:$L,Summary!$C112,Timecards!$O:$O,1))</f>
        <v/>
      </c>
      <c r="E112" s="7" t="str">
        <f>IF(B112="","",VLOOKUP(D112,'GD rates'!$B$3:$C$9,2,FALSE))</f>
        <v/>
      </c>
      <c r="F112" s="23" t="str">
        <f t="shared" si="11"/>
        <v/>
      </c>
      <c r="G112" s="5">
        <f>IF(ISERROR(VLOOKUP(E112,'GD rates'!C:D,2,FALSE)),0,VLOOKUP(E112,'GD rates'!C:D,2,FALSE))</f>
        <v>0</v>
      </c>
      <c r="H112" s="10">
        <f>SUMIFS(Timecards!$E:$E,Timecards!$D:$D,H$2,Timecards!$C:$C,$B112,Timecards!$N:$N,$E112)+SUMIFS(Timecards!$G:$G,Timecards!$F:$F,H$2,Timecards!$C:$C,$B112,Timecards!$N:$N,$E112)</f>
        <v>0</v>
      </c>
      <c r="I112" s="5">
        <f t="shared" si="12"/>
        <v>0</v>
      </c>
      <c r="J112" s="10">
        <f>SUMIFS(Timecards!$E:$E,Timecards!$D:$D,J$2,Timecards!$C:$C,$B112,Timecards!$N:$N,$E112)+SUMIFS(Timecards!$G:$G,Timecards!$F:$F,J$2,Timecards!$C:$C,$B112,Timecards!$N:$N,$E112)</f>
        <v>0</v>
      </c>
      <c r="K112" s="5">
        <f t="shared" si="13"/>
        <v>0</v>
      </c>
      <c r="L112" s="10">
        <f>SUMIFS(Timecards!$E:$E,Timecards!$D:$D,L$2,Timecards!$C:$C,$B112,Timecards!$N:$N,$E112)+SUMIFS(Timecards!$G:$G,Timecards!$F:$F,L$2,Timecards!$C:$C,$B112,Timecards!$N:$N,$E112)</f>
        <v>0</v>
      </c>
      <c r="M112" s="5">
        <f t="shared" si="14"/>
        <v>0</v>
      </c>
      <c r="N112" s="10">
        <f>SUMIFS(Timecards!$E:$E,Timecards!$D:$D,N$2,Timecards!$C:$C,$B112,Timecards!$N:$N,$E112)+SUMIFS(Timecards!$G:$G,Timecards!$F:$F,N$2,Timecards!$C:$C,$B112,Timecards!$N:$N,$E112)</f>
        <v>0</v>
      </c>
      <c r="O112" s="5">
        <f t="shared" si="15"/>
        <v>0</v>
      </c>
      <c r="P112" s="10">
        <f>SUMIFS(Timecards!$E:$E,Timecards!$D:$D,P$2,Timecards!$C:$C,$B112,Timecards!$N:$N,$E112)+SUMIFS(Timecards!$G:$G,Timecards!$F:$F,P$2,Timecards!$C:$C,$B112,Timecards!$N:$N,$E112)</f>
        <v>0</v>
      </c>
      <c r="Q112" s="5">
        <f t="shared" si="16"/>
        <v>0</v>
      </c>
      <c r="R112" s="10">
        <f>SUMIFS(Timecards!$E:$E,Timecards!$D:$D,R$2,Timecards!$C:$C,$B112,Timecards!$N:$N,$E112)+SUMIFS(Timecards!$G:$G,Timecards!$F:$F,R$2,Timecards!$C:$C,$B112,Timecards!$N:$N,$E112)</f>
        <v>0</v>
      </c>
      <c r="S112" s="5">
        <f t="shared" si="17"/>
        <v>0</v>
      </c>
      <c r="T112" s="10">
        <f t="shared" si="19"/>
        <v>0</v>
      </c>
      <c r="U112" s="14">
        <f t="shared" si="19"/>
        <v>0</v>
      </c>
    </row>
    <row r="113" spans="2:21" hidden="1">
      <c r="B113" s="7" t="str">
        <f>IF(Timecards!O111="","",Timecards!C111)</f>
        <v/>
      </c>
      <c r="C113" s="7" t="str">
        <f>IF(B113="","",Timecards!L111)</f>
        <v/>
      </c>
      <c r="D113" s="7" t="str">
        <f>IF(B113="","",SUMIFS(Timecards!$M:$M,Timecards!$C:$C,Summary!$B113,Timecards!$L:$L,Summary!$C113,Timecards!$O:$O,1))</f>
        <v/>
      </c>
      <c r="E113" s="7" t="str">
        <f>IF(B113="","",VLOOKUP(D113,'GD rates'!$B$3:$C$9,2,FALSE))</f>
        <v/>
      </c>
      <c r="F113" s="23" t="str">
        <f t="shared" si="11"/>
        <v/>
      </c>
      <c r="G113" s="5">
        <f>IF(ISERROR(VLOOKUP(E113,'GD rates'!C:D,2,FALSE)),0,VLOOKUP(E113,'GD rates'!C:D,2,FALSE))</f>
        <v>0</v>
      </c>
      <c r="H113" s="10">
        <f>SUMIFS(Timecards!$E:$E,Timecards!$D:$D,H$2,Timecards!$C:$C,$B113,Timecards!$N:$N,$E113)+SUMIFS(Timecards!$G:$G,Timecards!$F:$F,H$2,Timecards!$C:$C,$B113,Timecards!$N:$N,$E113)</f>
        <v>0</v>
      </c>
      <c r="I113" s="5">
        <f t="shared" si="12"/>
        <v>0</v>
      </c>
      <c r="J113" s="10">
        <f>SUMIFS(Timecards!$E:$E,Timecards!$D:$D,J$2,Timecards!$C:$C,$B113,Timecards!$N:$N,$E113)+SUMIFS(Timecards!$G:$G,Timecards!$F:$F,J$2,Timecards!$C:$C,$B113,Timecards!$N:$N,$E113)</f>
        <v>0</v>
      </c>
      <c r="K113" s="5">
        <f t="shared" si="13"/>
        <v>0</v>
      </c>
      <c r="L113" s="10">
        <f>SUMIFS(Timecards!$E:$E,Timecards!$D:$D,L$2,Timecards!$C:$C,$B113,Timecards!$N:$N,$E113)+SUMIFS(Timecards!$G:$G,Timecards!$F:$F,L$2,Timecards!$C:$C,$B113,Timecards!$N:$N,$E113)</f>
        <v>0</v>
      </c>
      <c r="M113" s="5">
        <f t="shared" si="14"/>
        <v>0</v>
      </c>
      <c r="N113" s="10">
        <f>SUMIFS(Timecards!$E:$E,Timecards!$D:$D,N$2,Timecards!$C:$C,$B113,Timecards!$N:$N,$E113)+SUMIFS(Timecards!$G:$G,Timecards!$F:$F,N$2,Timecards!$C:$C,$B113,Timecards!$N:$N,$E113)</f>
        <v>0</v>
      </c>
      <c r="O113" s="5">
        <f t="shared" si="15"/>
        <v>0</v>
      </c>
      <c r="P113" s="10">
        <f>SUMIFS(Timecards!$E:$E,Timecards!$D:$D,P$2,Timecards!$C:$C,$B113,Timecards!$N:$N,$E113)+SUMIFS(Timecards!$G:$G,Timecards!$F:$F,P$2,Timecards!$C:$C,$B113,Timecards!$N:$N,$E113)</f>
        <v>0</v>
      </c>
      <c r="Q113" s="5">
        <f t="shared" si="16"/>
        <v>0</v>
      </c>
      <c r="R113" s="10">
        <f>SUMIFS(Timecards!$E:$E,Timecards!$D:$D,R$2,Timecards!$C:$C,$B113,Timecards!$N:$N,$E113)+SUMIFS(Timecards!$G:$G,Timecards!$F:$F,R$2,Timecards!$C:$C,$B113,Timecards!$N:$N,$E113)</f>
        <v>0</v>
      </c>
      <c r="S113" s="5">
        <f t="shared" si="17"/>
        <v>0</v>
      </c>
      <c r="T113" s="10">
        <f t="shared" si="19"/>
        <v>0</v>
      </c>
      <c r="U113" s="14">
        <f t="shared" si="19"/>
        <v>0</v>
      </c>
    </row>
    <row r="114" spans="2:21" hidden="1">
      <c r="B114" s="7" t="str">
        <f>IF(Timecards!O112="","",Timecards!C112)</f>
        <v/>
      </c>
      <c r="C114" s="7" t="str">
        <f>IF(B114="","",Timecards!L112)</f>
        <v/>
      </c>
      <c r="D114" s="7" t="str">
        <f>IF(B114="","",SUMIFS(Timecards!$M:$M,Timecards!$C:$C,Summary!$B114,Timecards!$L:$L,Summary!$C114,Timecards!$O:$O,1))</f>
        <v/>
      </c>
      <c r="E114" s="7" t="str">
        <f>IF(B114="","",VLOOKUP(D114,'GD rates'!$B$3:$C$9,2,FALSE))</f>
        <v/>
      </c>
      <c r="F114" s="23" t="str">
        <f t="shared" si="11"/>
        <v/>
      </c>
      <c r="G114" s="5">
        <f>IF(ISERROR(VLOOKUP(E114,'GD rates'!C:D,2,FALSE)),0,VLOOKUP(E114,'GD rates'!C:D,2,FALSE))</f>
        <v>0</v>
      </c>
      <c r="H114" s="10">
        <f>SUMIFS(Timecards!$E:$E,Timecards!$D:$D,H$2,Timecards!$C:$C,$B114,Timecards!$N:$N,$E114)+SUMIFS(Timecards!$G:$G,Timecards!$F:$F,H$2,Timecards!$C:$C,$B114,Timecards!$N:$N,$E114)</f>
        <v>0</v>
      </c>
      <c r="I114" s="5">
        <f t="shared" si="12"/>
        <v>0</v>
      </c>
      <c r="J114" s="10">
        <f>SUMIFS(Timecards!$E:$E,Timecards!$D:$D,J$2,Timecards!$C:$C,$B114,Timecards!$N:$N,$E114)+SUMIFS(Timecards!$G:$G,Timecards!$F:$F,J$2,Timecards!$C:$C,$B114,Timecards!$N:$N,$E114)</f>
        <v>0</v>
      </c>
      <c r="K114" s="5">
        <f t="shared" si="13"/>
        <v>0</v>
      </c>
      <c r="L114" s="10">
        <f>SUMIFS(Timecards!$E:$E,Timecards!$D:$D,L$2,Timecards!$C:$C,$B114,Timecards!$N:$N,$E114)+SUMIFS(Timecards!$G:$G,Timecards!$F:$F,L$2,Timecards!$C:$C,$B114,Timecards!$N:$N,$E114)</f>
        <v>0</v>
      </c>
      <c r="M114" s="5">
        <f t="shared" si="14"/>
        <v>0</v>
      </c>
      <c r="N114" s="10">
        <f>SUMIFS(Timecards!$E:$E,Timecards!$D:$D,N$2,Timecards!$C:$C,$B114,Timecards!$N:$N,$E114)+SUMIFS(Timecards!$G:$G,Timecards!$F:$F,N$2,Timecards!$C:$C,$B114,Timecards!$N:$N,$E114)</f>
        <v>0</v>
      </c>
      <c r="O114" s="5">
        <f t="shared" si="15"/>
        <v>0</v>
      </c>
      <c r="P114" s="10">
        <f>SUMIFS(Timecards!$E:$E,Timecards!$D:$D,P$2,Timecards!$C:$C,$B114,Timecards!$N:$N,$E114)+SUMIFS(Timecards!$G:$G,Timecards!$F:$F,P$2,Timecards!$C:$C,$B114,Timecards!$N:$N,$E114)</f>
        <v>0</v>
      </c>
      <c r="Q114" s="5">
        <f t="shared" si="16"/>
        <v>0</v>
      </c>
      <c r="R114" s="10">
        <f>SUMIFS(Timecards!$E:$E,Timecards!$D:$D,R$2,Timecards!$C:$C,$B114,Timecards!$N:$N,$E114)+SUMIFS(Timecards!$G:$G,Timecards!$F:$F,R$2,Timecards!$C:$C,$B114,Timecards!$N:$N,$E114)</f>
        <v>0</v>
      </c>
      <c r="S114" s="5">
        <f t="shared" si="17"/>
        <v>0</v>
      </c>
      <c r="T114" s="10">
        <f t="shared" si="19"/>
        <v>0</v>
      </c>
      <c r="U114" s="14">
        <f t="shared" si="19"/>
        <v>0</v>
      </c>
    </row>
    <row r="115" spans="2:21" hidden="1">
      <c r="B115" s="7" t="str">
        <f>IF(Timecards!O113="","",Timecards!C113)</f>
        <v/>
      </c>
      <c r="C115" s="7" t="str">
        <f>IF(B115="","",Timecards!L113)</f>
        <v/>
      </c>
      <c r="D115" s="7" t="str">
        <f>IF(B115="","",SUMIFS(Timecards!$M:$M,Timecards!$C:$C,Summary!$B115,Timecards!$L:$L,Summary!$C115,Timecards!$O:$O,1))</f>
        <v/>
      </c>
      <c r="E115" s="7" t="str">
        <f>IF(B115="","",VLOOKUP(D115,'GD rates'!$B$3:$C$9,2,FALSE))</f>
        <v/>
      </c>
      <c r="F115" s="23" t="str">
        <f t="shared" si="11"/>
        <v/>
      </c>
      <c r="G115" s="5">
        <f>IF(ISERROR(VLOOKUP(E115,'GD rates'!C:D,2,FALSE)),0,VLOOKUP(E115,'GD rates'!C:D,2,FALSE))</f>
        <v>0</v>
      </c>
      <c r="H115" s="10">
        <f>SUMIFS(Timecards!$E:$E,Timecards!$D:$D,H$2,Timecards!$C:$C,$B115,Timecards!$N:$N,$E115)+SUMIFS(Timecards!$G:$G,Timecards!$F:$F,H$2,Timecards!$C:$C,$B115,Timecards!$N:$N,$E115)</f>
        <v>0</v>
      </c>
      <c r="I115" s="5">
        <f t="shared" si="12"/>
        <v>0</v>
      </c>
      <c r="J115" s="10">
        <f>SUMIFS(Timecards!$E:$E,Timecards!$D:$D,J$2,Timecards!$C:$C,$B115,Timecards!$N:$N,$E115)+SUMIFS(Timecards!$G:$G,Timecards!$F:$F,J$2,Timecards!$C:$C,$B115,Timecards!$N:$N,$E115)</f>
        <v>0</v>
      </c>
      <c r="K115" s="5">
        <f t="shared" si="13"/>
        <v>0</v>
      </c>
      <c r="L115" s="10">
        <f>SUMIFS(Timecards!$E:$E,Timecards!$D:$D,L$2,Timecards!$C:$C,$B115,Timecards!$N:$N,$E115)+SUMIFS(Timecards!$G:$G,Timecards!$F:$F,L$2,Timecards!$C:$C,$B115,Timecards!$N:$N,$E115)</f>
        <v>0</v>
      </c>
      <c r="M115" s="5">
        <f t="shared" si="14"/>
        <v>0</v>
      </c>
      <c r="N115" s="10">
        <f>SUMIFS(Timecards!$E:$E,Timecards!$D:$D,N$2,Timecards!$C:$C,$B115,Timecards!$N:$N,$E115)+SUMIFS(Timecards!$G:$G,Timecards!$F:$F,N$2,Timecards!$C:$C,$B115,Timecards!$N:$N,$E115)</f>
        <v>0</v>
      </c>
      <c r="O115" s="5">
        <f t="shared" si="15"/>
        <v>0</v>
      </c>
      <c r="P115" s="10">
        <f>SUMIFS(Timecards!$E:$E,Timecards!$D:$D,P$2,Timecards!$C:$C,$B115,Timecards!$N:$N,$E115)+SUMIFS(Timecards!$G:$G,Timecards!$F:$F,P$2,Timecards!$C:$C,$B115,Timecards!$N:$N,$E115)</f>
        <v>0</v>
      </c>
      <c r="Q115" s="5">
        <f t="shared" si="16"/>
        <v>0</v>
      </c>
      <c r="R115" s="10">
        <f>SUMIFS(Timecards!$E:$E,Timecards!$D:$D,R$2,Timecards!$C:$C,$B115,Timecards!$N:$N,$E115)+SUMIFS(Timecards!$G:$G,Timecards!$F:$F,R$2,Timecards!$C:$C,$B115,Timecards!$N:$N,$E115)</f>
        <v>0</v>
      </c>
      <c r="S115" s="5">
        <f t="shared" si="17"/>
        <v>0</v>
      </c>
      <c r="T115" s="10">
        <f t="shared" si="19"/>
        <v>0</v>
      </c>
      <c r="U115" s="14">
        <f t="shared" si="19"/>
        <v>0</v>
      </c>
    </row>
    <row r="116" spans="2:21" hidden="1">
      <c r="B116" s="7" t="str">
        <f>IF(Timecards!O114="","",Timecards!C114)</f>
        <v/>
      </c>
      <c r="C116" s="7" t="str">
        <f>IF(B116="","",Timecards!L114)</f>
        <v/>
      </c>
      <c r="D116" s="7" t="str">
        <f>IF(B116="","",SUMIFS(Timecards!$M:$M,Timecards!$C:$C,Summary!$B116,Timecards!$L:$L,Summary!$C116,Timecards!$O:$O,1))</f>
        <v/>
      </c>
      <c r="E116" s="7" t="str">
        <f>IF(B116="","",VLOOKUP(D116,'GD rates'!$B$3:$C$9,2,FALSE))</f>
        <v/>
      </c>
      <c r="F116" s="23" t="str">
        <f t="shared" si="11"/>
        <v/>
      </c>
      <c r="G116" s="5">
        <f>IF(ISERROR(VLOOKUP(E116,'GD rates'!C:D,2,FALSE)),0,VLOOKUP(E116,'GD rates'!C:D,2,FALSE))</f>
        <v>0</v>
      </c>
      <c r="H116" s="10">
        <f>SUMIFS(Timecards!$E:$E,Timecards!$D:$D,H$2,Timecards!$C:$C,$B116,Timecards!$N:$N,$E116)+SUMIFS(Timecards!$G:$G,Timecards!$F:$F,H$2,Timecards!$C:$C,$B116,Timecards!$N:$N,$E116)</f>
        <v>0</v>
      </c>
      <c r="I116" s="5">
        <f t="shared" si="12"/>
        <v>0</v>
      </c>
      <c r="J116" s="10">
        <f>SUMIFS(Timecards!$E:$E,Timecards!$D:$D,J$2,Timecards!$C:$C,$B116,Timecards!$N:$N,$E116)+SUMIFS(Timecards!$G:$G,Timecards!$F:$F,J$2,Timecards!$C:$C,$B116,Timecards!$N:$N,$E116)</f>
        <v>0</v>
      </c>
      <c r="K116" s="5">
        <f t="shared" si="13"/>
        <v>0</v>
      </c>
      <c r="L116" s="10">
        <f>SUMIFS(Timecards!$E:$E,Timecards!$D:$D,L$2,Timecards!$C:$C,$B116,Timecards!$N:$N,$E116)+SUMIFS(Timecards!$G:$G,Timecards!$F:$F,L$2,Timecards!$C:$C,$B116,Timecards!$N:$N,$E116)</f>
        <v>0</v>
      </c>
      <c r="M116" s="5">
        <f t="shared" si="14"/>
        <v>0</v>
      </c>
      <c r="N116" s="10">
        <f>SUMIFS(Timecards!$E:$E,Timecards!$D:$D,N$2,Timecards!$C:$C,$B116,Timecards!$N:$N,$E116)+SUMIFS(Timecards!$G:$G,Timecards!$F:$F,N$2,Timecards!$C:$C,$B116,Timecards!$N:$N,$E116)</f>
        <v>0</v>
      </c>
      <c r="O116" s="5">
        <f t="shared" si="15"/>
        <v>0</v>
      </c>
      <c r="P116" s="10">
        <f>SUMIFS(Timecards!$E:$E,Timecards!$D:$D,P$2,Timecards!$C:$C,$B116,Timecards!$N:$N,$E116)+SUMIFS(Timecards!$G:$G,Timecards!$F:$F,P$2,Timecards!$C:$C,$B116,Timecards!$N:$N,$E116)</f>
        <v>0</v>
      </c>
      <c r="Q116" s="5">
        <f t="shared" si="16"/>
        <v>0</v>
      </c>
      <c r="R116" s="10">
        <f>SUMIFS(Timecards!$E:$E,Timecards!$D:$D,R$2,Timecards!$C:$C,$B116,Timecards!$N:$N,$E116)+SUMIFS(Timecards!$G:$G,Timecards!$F:$F,R$2,Timecards!$C:$C,$B116,Timecards!$N:$N,$E116)</f>
        <v>0</v>
      </c>
      <c r="S116" s="5">
        <f t="shared" si="17"/>
        <v>0</v>
      </c>
      <c r="T116" s="10">
        <f t="shared" si="19"/>
        <v>0</v>
      </c>
      <c r="U116" s="14">
        <f t="shared" si="19"/>
        <v>0</v>
      </c>
    </row>
    <row r="117" spans="2:21" hidden="1">
      <c r="B117" s="7" t="str">
        <f>IF(Timecards!O115="","",Timecards!C115)</f>
        <v/>
      </c>
      <c r="C117" s="7" t="str">
        <f>IF(B117="","",Timecards!L115)</f>
        <v/>
      </c>
      <c r="D117" s="7" t="str">
        <f>IF(B117="","",SUMIFS(Timecards!$M:$M,Timecards!$C:$C,Summary!$B117,Timecards!$L:$L,Summary!$C117,Timecards!$O:$O,1))</f>
        <v/>
      </c>
      <c r="E117" s="7" t="str">
        <f>IF(B117="","",VLOOKUP(D117,'GD rates'!$B$3:$C$9,2,FALSE))</f>
        <v/>
      </c>
      <c r="F117" s="23" t="str">
        <f t="shared" si="11"/>
        <v/>
      </c>
      <c r="G117" s="5">
        <f>IF(ISERROR(VLOOKUP(E117,'GD rates'!C:D,2,FALSE)),0,VLOOKUP(E117,'GD rates'!C:D,2,FALSE))</f>
        <v>0</v>
      </c>
      <c r="H117" s="10">
        <f>SUMIFS(Timecards!$E:$E,Timecards!$D:$D,H$2,Timecards!$C:$C,$B117,Timecards!$N:$N,$E117)+SUMIFS(Timecards!$G:$G,Timecards!$F:$F,H$2,Timecards!$C:$C,$B117,Timecards!$N:$N,$E117)</f>
        <v>0</v>
      </c>
      <c r="I117" s="5">
        <f t="shared" si="12"/>
        <v>0</v>
      </c>
      <c r="J117" s="10">
        <f>SUMIFS(Timecards!$E:$E,Timecards!$D:$D,J$2,Timecards!$C:$C,$B117,Timecards!$N:$N,$E117)+SUMIFS(Timecards!$G:$G,Timecards!$F:$F,J$2,Timecards!$C:$C,$B117,Timecards!$N:$N,$E117)</f>
        <v>0</v>
      </c>
      <c r="K117" s="5">
        <f t="shared" si="13"/>
        <v>0</v>
      </c>
      <c r="L117" s="10">
        <f>SUMIFS(Timecards!$E:$E,Timecards!$D:$D,L$2,Timecards!$C:$C,$B117,Timecards!$N:$N,$E117)+SUMIFS(Timecards!$G:$G,Timecards!$F:$F,L$2,Timecards!$C:$C,$B117,Timecards!$N:$N,$E117)</f>
        <v>0</v>
      </c>
      <c r="M117" s="5">
        <f t="shared" si="14"/>
        <v>0</v>
      </c>
      <c r="N117" s="10">
        <f>SUMIFS(Timecards!$E:$E,Timecards!$D:$D,N$2,Timecards!$C:$C,$B117,Timecards!$N:$N,$E117)+SUMIFS(Timecards!$G:$G,Timecards!$F:$F,N$2,Timecards!$C:$C,$B117,Timecards!$N:$N,$E117)</f>
        <v>0</v>
      </c>
      <c r="O117" s="5">
        <f t="shared" si="15"/>
        <v>0</v>
      </c>
      <c r="P117" s="10">
        <f>SUMIFS(Timecards!$E:$E,Timecards!$D:$D,P$2,Timecards!$C:$C,$B117,Timecards!$N:$N,$E117)+SUMIFS(Timecards!$G:$G,Timecards!$F:$F,P$2,Timecards!$C:$C,$B117,Timecards!$N:$N,$E117)</f>
        <v>0</v>
      </c>
      <c r="Q117" s="5">
        <f t="shared" si="16"/>
        <v>0</v>
      </c>
      <c r="R117" s="10">
        <f>SUMIFS(Timecards!$E:$E,Timecards!$D:$D,R$2,Timecards!$C:$C,$B117,Timecards!$N:$N,$E117)+SUMIFS(Timecards!$G:$G,Timecards!$F:$F,R$2,Timecards!$C:$C,$B117,Timecards!$N:$N,$E117)</f>
        <v>0</v>
      </c>
      <c r="S117" s="5">
        <f t="shared" si="17"/>
        <v>0</v>
      </c>
      <c r="T117" s="10">
        <f t="shared" si="19"/>
        <v>0</v>
      </c>
      <c r="U117" s="14">
        <f t="shared" si="19"/>
        <v>0</v>
      </c>
    </row>
    <row r="118" spans="2:21" hidden="1">
      <c r="B118" s="7" t="str">
        <f>IF(Timecards!O116="","",Timecards!C116)</f>
        <v/>
      </c>
      <c r="C118" s="7" t="str">
        <f>IF(B118="","",Timecards!L116)</f>
        <v/>
      </c>
      <c r="D118" s="7" t="str">
        <f>IF(B118="","",SUMIFS(Timecards!$M:$M,Timecards!$C:$C,Summary!$B118,Timecards!$L:$L,Summary!$C118,Timecards!$O:$O,1))</f>
        <v/>
      </c>
      <c r="E118" s="7" t="str">
        <f>IF(B118="","",VLOOKUP(D118,'GD rates'!$B$3:$C$9,2,FALSE))</f>
        <v/>
      </c>
      <c r="F118" s="23" t="str">
        <f t="shared" si="11"/>
        <v/>
      </c>
      <c r="G118" s="5">
        <f>IF(ISERROR(VLOOKUP(E118,'GD rates'!C:D,2,FALSE)),0,VLOOKUP(E118,'GD rates'!C:D,2,FALSE))</f>
        <v>0</v>
      </c>
      <c r="H118" s="10">
        <f>SUMIFS(Timecards!$E:$E,Timecards!$D:$D,H$2,Timecards!$C:$C,$B118,Timecards!$N:$N,$E118)+SUMIFS(Timecards!$G:$G,Timecards!$F:$F,H$2,Timecards!$C:$C,$B118,Timecards!$N:$N,$E118)</f>
        <v>0</v>
      </c>
      <c r="I118" s="5">
        <f t="shared" si="12"/>
        <v>0</v>
      </c>
      <c r="J118" s="10">
        <f>SUMIFS(Timecards!$E:$E,Timecards!$D:$D,J$2,Timecards!$C:$C,$B118,Timecards!$N:$N,$E118)+SUMIFS(Timecards!$G:$G,Timecards!$F:$F,J$2,Timecards!$C:$C,$B118,Timecards!$N:$N,$E118)</f>
        <v>0</v>
      </c>
      <c r="K118" s="5">
        <f t="shared" si="13"/>
        <v>0</v>
      </c>
      <c r="L118" s="10">
        <f>SUMIFS(Timecards!$E:$E,Timecards!$D:$D,L$2,Timecards!$C:$C,$B118,Timecards!$N:$N,$E118)+SUMIFS(Timecards!$G:$G,Timecards!$F:$F,L$2,Timecards!$C:$C,$B118,Timecards!$N:$N,$E118)</f>
        <v>0</v>
      </c>
      <c r="M118" s="5">
        <f t="shared" si="14"/>
        <v>0</v>
      </c>
      <c r="N118" s="10">
        <f>SUMIFS(Timecards!$E:$E,Timecards!$D:$D,N$2,Timecards!$C:$C,$B118,Timecards!$N:$N,$E118)+SUMIFS(Timecards!$G:$G,Timecards!$F:$F,N$2,Timecards!$C:$C,$B118,Timecards!$N:$N,$E118)</f>
        <v>0</v>
      </c>
      <c r="O118" s="5">
        <f t="shared" si="15"/>
        <v>0</v>
      </c>
      <c r="P118" s="10">
        <f>SUMIFS(Timecards!$E:$E,Timecards!$D:$D,P$2,Timecards!$C:$C,$B118,Timecards!$N:$N,$E118)+SUMIFS(Timecards!$G:$G,Timecards!$F:$F,P$2,Timecards!$C:$C,$B118,Timecards!$N:$N,$E118)</f>
        <v>0</v>
      </c>
      <c r="Q118" s="5">
        <f t="shared" si="16"/>
        <v>0</v>
      </c>
      <c r="R118" s="10">
        <f>SUMIFS(Timecards!$E:$E,Timecards!$D:$D,R$2,Timecards!$C:$C,$B118,Timecards!$N:$N,$E118)+SUMIFS(Timecards!$G:$G,Timecards!$F:$F,R$2,Timecards!$C:$C,$B118,Timecards!$N:$N,$E118)</f>
        <v>0</v>
      </c>
      <c r="S118" s="5">
        <f t="shared" si="17"/>
        <v>0</v>
      </c>
      <c r="T118" s="10">
        <f t="shared" si="19"/>
        <v>0</v>
      </c>
      <c r="U118" s="14">
        <f t="shared" si="19"/>
        <v>0</v>
      </c>
    </row>
    <row r="119" spans="2:21" hidden="1">
      <c r="B119" s="7" t="str">
        <f>IF(Timecards!O117="","",Timecards!C117)</f>
        <v/>
      </c>
      <c r="C119" s="7" t="str">
        <f>IF(B119="","",Timecards!L117)</f>
        <v/>
      </c>
      <c r="D119" s="7" t="str">
        <f>IF(B119="","",SUMIFS(Timecards!$M:$M,Timecards!$C:$C,Summary!$B119,Timecards!$L:$L,Summary!$C119,Timecards!$O:$O,1))</f>
        <v/>
      </c>
      <c r="E119" s="7" t="str">
        <f>IF(B119="","",VLOOKUP(D119,'GD rates'!$B$3:$C$9,2,FALSE))</f>
        <v/>
      </c>
      <c r="F119" s="23" t="str">
        <f t="shared" si="11"/>
        <v/>
      </c>
      <c r="G119" s="5">
        <f>IF(ISERROR(VLOOKUP(E119,'GD rates'!C:D,2,FALSE)),0,VLOOKUP(E119,'GD rates'!C:D,2,FALSE))</f>
        <v>0</v>
      </c>
      <c r="H119" s="10">
        <f>SUMIFS(Timecards!$E:$E,Timecards!$D:$D,H$2,Timecards!$C:$C,$B119,Timecards!$N:$N,$E119)+SUMIFS(Timecards!$G:$G,Timecards!$F:$F,H$2,Timecards!$C:$C,$B119,Timecards!$N:$N,$E119)</f>
        <v>0</v>
      </c>
      <c r="I119" s="5">
        <f t="shared" si="12"/>
        <v>0</v>
      </c>
      <c r="J119" s="10">
        <f>SUMIFS(Timecards!$E:$E,Timecards!$D:$D,J$2,Timecards!$C:$C,$B119,Timecards!$N:$N,$E119)+SUMIFS(Timecards!$G:$G,Timecards!$F:$F,J$2,Timecards!$C:$C,$B119,Timecards!$N:$N,$E119)</f>
        <v>0</v>
      </c>
      <c r="K119" s="5">
        <f t="shared" si="13"/>
        <v>0</v>
      </c>
      <c r="L119" s="10">
        <f>SUMIFS(Timecards!$E:$E,Timecards!$D:$D,L$2,Timecards!$C:$C,$B119,Timecards!$N:$N,$E119)+SUMIFS(Timecards!$G:$G,Timecards!$F:$F,L$2,Timecards!$C:$C,$B119,Timecards!$N:$N,$E119)</f>
        <v>0</v>
      </c>
      <c r="M119" s="5">
        <f t="shared" si="14"/>
        <v>0</v>
      </c>
      <c r="N119" s="10">
        <f>SUMIFS(Timecards!$E:$E,Timecards!$D:$D,N$2,Timecards!$C:$C,$B119,Timecards!$N:$N,$E119)+SUMIFS(Timecards!$G:$G,Timecards!$F:$F,N$2,Timecards!$C:$C,$B119,Timecards!$N:$N,$E119)</f>
        <v>0</v>
      </c>
      <c r="O119" s="5">
        <f t="shared" si="15"/>
        <v>0</v>
      </c>
      <c r="P119" s="10">
        <f>SUMIFS(Timecards!$E:$E,Timecards!$D:$D,P$2,Timecards!$C:$C,$B119,Timecards!$N:$N,$E119)+SUMIFS(Timecards!$G:$G,Timecards!$F:$F,P$2,Timecards!$C:$C,$B119,Timecards!$N:$N,$E119)</f>
        <v>0</v>
      </c>
      <c r="Q119" s="5">
        <f t="shared" si="16"/>
        <v>0</v>
      </c>
      <c r="R119" s="10">
        <f>SUMIFS(Timecards!$E:$E,Timecards!$D:$D,R$2,Timecards!$C:$C,$B119,Timecards!$N:$N,$E119)+SUMIFS(Timecards!$G:$G,Timecards!$F:$F,R$2,Timecards!$C:$C,$B119,Timecards!$N:$N,$E119)</f>
        <v>0</v>
      </c>
      <c r="S119" s="5">
        <f t="shared" si="17"/>
        <v>0</v>
      </c>
      <c r="T119" s="10">
        <f t="shared" si="19"/>
        <v>0</v>
      </c>
      <c r="U119" s="14">
        <f t="shared" si="19"/>
        <v>0</v>
      </c>
    </row>
    <row r="120" spans="2:21" hidden="1">
      <c r="B120" s="7" t="str">
        <f>IF(Timecards!O118="","",Timecards!C118)</f>
        <v/>
      </c>
      <c r="C120" s="7" t="str">
        <f>IF(B120="","",Timecards!L118)</f>
        <v/>
      </c>
      <c r="D120" s="7" t="str">
        <f>IF(B120="","",SUMIFS(Timecards!$M:$M,Timecards!$C:$C,Summary!$B120,Timecards!$L:$L,Summary!$C120,Timecards!$O:$O,1))</f>
        <v/>
      </c>
      <c r="E120" s="7" t="str">
        <f>IF(B120="","",VLOOKUP(D120,'GD rates'!$B$3:$C$9,2,FALSE))</f>
        <v/>
      </c>
      <c r="F120" s="23" t="str">
        <f t="shared" si="11"/>
        <v/>
      </c>
      <c r="G120" s="5">
        <f>IF(ISERROR(VLOOKUP(E120,'GD rates'!C:D,2,FALSE)),0,VLOOKUP(E120,'GD rates'!C:D,2,FALSE))</f>
        <v>0</v>
      </c>
      <c r="H120" s="10">
        <f>SUMIFS(Timecards!$E:$E,Timecards!$D:$D,H$2,Timecards!$C:$C,$B120,Timecards!$N:$N,$E120)+SUMIFS(Timecards!$G:$G,Timecards!$F:$F,H$2,Timecards!$C:$C,$B120,Timecards!$N:$N,$E120)</f>
        <v>0</v>
      </c>
      <c r="I120" s="5">
        <f t="shared" si="12"/>
        <v>0</v>
      </c>
      <c r="J120" s="10">
        <f>SUMIFS(Timecards!$E:$E,Timecards!$D:$D,J$2,Timecards!$C:$C,$B120,Timecards!$N:$N,$E120)+SUMIFS(Timecards!$G:$G,Timecards!$F:$F,J$2,Timecards!$C:$C,$B120,Timecards!$N:$N,$E120)</f>
        <v>0</v>
      </c>
      <c r="K120" s="5">
        <f t="shared" si="13"/>
        <v>0</v>
      </c>
      <c r="L120" s="10">
        <f>SUMIFS(Timecards!$E:$E,Timecards!$D:$D,L$2,Timecards!$C:$C,$B120,Timecards!$N:$N,$E120)+SUMIFS(Timecards!$G:$G,Timecards!$F:$F,L$2,Timecards!$C:$C,$B120,Timecards!$N:$N,$E120)</f>
        <v>0</v>
      </c>
      <c r="M120" s="5">
        <f t="shared" si="14"/>
        <v>0</v>
      </c>
      <c r="N120" s="10">
        <f>SUMIFS(Timecards!$E:$E,Timecards!$D:$D,N$2,Timecards!$C:$C,$B120,Timecards!$N:$N,$E120)+SUMIFS(Timecards!$G:$G,Timecards!$F:$F,N$2,Timecards!$C:$C,$B120,Timecards!$N:$N,$E120)</f>
        <v>0</v>
      </c>
      <c r="O120" s="5">
        <f t="shared" si="15"/>
        <v>0</v>
      </c>
      <c r="P120" s="10">
        <f>SUMIFS(Timecards!$E:$E,Timecards!$D:$D,P$2,Timecards!$C:$C,$B120,Timecards!$N:$N,$E120)+SUMIFS(Timecards!$G:$G,Timecards!$F:$F,P$2,Timecards!$C:$C,$B120,Timecards!$N:$N,$E120)</f>
        <v>0</v>
      </c>
      <c r="Q120" s="5">
        <f t="shared" si="16"/>
        <v>0</v>
      </c>
      <c r="R120" s="10">
        <f>SUMIFS(Timecards!$E:$E,Timecards!$D:$D,R$2,Timecards!$C:$C,$B120,Timecards!$N:$N,$E120)+SUMIFS(Timecards!$G:$G,Timecards!$F:$F,R$2,Timecards!$C:$C,$B120,Timecards!$N:$N,$E120)</f>
        <v>0</v>
      </c>
      <c r="S120" s="5">
        <f t="shared" si="17"/>
        <v>0</v>
      </c>
      <c r="T120" s="10">
        <f t="shared" si="19"/>
        <v>0</v>
      </c>
      <c r="U120" s="14">
        <f t="shared" si="19"/>
        <v>0</v>
      </c>
    </row>
    <row r="121" spans="2:21" hidden="1">
      <c r="B121" s="7" t="str">
        <f>IF(Timecards!O119="","",Timecards!C119)</f>
        <v/>
      </c>
      <c r="C121" s="7" t="str">
        <f>IF(B121="","",Timecards!L119)</f>
        <v/>
      </c>
      <c r="D121" s="7" t="str">
        <f>IF(B121="","",SUMIFS(Timecards!$M:$M,Timecards!$C:$C,Summary!$B121,Timecards!$L:$L,Summary!$C121,Timecards!$O:$O,1))</f>
        <v/>
      </c>
      <c r="E121" s="7" t="str">
        <f>IF(B121="","",VLOOKUP(D121,'GD rates'!$B$3:$C$9,2,FALSE))</f>
        <v/>
      </c>
      <c r="F121" s="23" t="str">
        <f t="shared" si="11"/>
        <v/>
      </c>
      <c r="G121" s="5">
        <f>IF(ISERROR(VLOOKUP(E121,'GD rates'!C:D,2,FALSE)),0,VLOOKUP(E121,'GD rates'!C:D,2,FALSE))</f>
        <v>0</v>
      </c>
      <c r="H121" s="10">
        <f>SUMIFS(Timecards!$E:$E,Timecards!$D:$D,H$2,Timecards!$C:$C,$B121,Timecards!$N:$N,$E121)+SUMIFS(Timecards!$G:$G,Timecards!$F:$F,H$2,Timecards!$C:$C,$B121,Timecards!$N:$N,$E121)</f>
        <v>0</v>
      </c>
      <c r="I121" s="5">
        <f t="shared" si="12"/>
        <v>0</v>
      </c>
      <c r="J121" s="10">
        <f>SUMIFS(Timecards!$E:$E,Timecards!$D:$D,J$2,Timecards!$C:$C,$B121,Timecards!$N:$N,$E121)+SUMIFS(Timecards!$G:$G,Timecards!$F:$F,J$2,Timecards!$C:$C,$B121,Timecards!$N:$N,$E121)</f>
        <v>0</v>
      </c>
      <c r="K121" s="5">
        <f t="shared" si="13"/>
        <v>0</v>
      </c>
      <c r="L121" s="10">
        <f>SUMIFS(Timecards!$E:$E,Timecards!$D:$D,L$2,Timecards!$C:$C,$B121,Timecards!$N:$N,$E121)+SUMIFS(Timecards!$G:$G,Timecards!$F:$F,L$2,Timecards!$C:$C,$B121,Timecards!$N:$N,$E121)</f>
        <v>0</v>
      </c>
      <c r="M121" s="5">
        <f t="shared" si="14"/>
        <v>0</v>
      </c>
      <c r="N121" s="10">
        <f>SUMIFS(Timecards!$E:$E,Timecards!$D:$D,N$2,Timecards!$C:$C,$B121,Timecards!$N:$N,$E121)+SUMIFS(Timecards!$G:$G,Timecards!$F:$F,N$2,Timecards!$C:$C,$B121,Timecards!$N:$N,$E121)</f>
        <v>0</v>
      </c>
      <c r="O121" s="5">
        <f t="shared" si="15"/>
        <v>0</v>
      </c>
      <c r="P121" s="10">
        <f>SUMIFS(Timecards!$E:$E,Timecards!$D:$D,P$2,Timecards!$C:$C,$B121,Timecards!$N:$N,$E121)+SUMIFS(Timecards!$G:$G,Timecards!$F:$F,P$2,Timecards!$C:$C,$B121,Timecards!$N:$N,$E121)</f>
        <v>0</v>
      </c>
      <c r="Q121" s="5">
        <f t="shared" si="16"/>
        <v>0</v>
      </c>
      <c r="R121" s="10">
        <f>SUMIFS(Timecards!$E:$E,Timecards!$D:$D,R$2,Timecards!$C:$C,$B121,Timecards!$N:$N,$E121)+SUMIFS(Timecards!$G:$G,Timecards!$F:$F,R$2,Timecards!$C:$C,$B121,Timecards!$N:$N,$E121)</f>
        <v>0</v>
      </c>
      <c r="S121" s="5">
        <f t="shared" si="17"/>
        <v>0</v>
      </c>
      <c r="T121" s="10">
        <f t="shared" si="19"/>
        <v>0</v>
      </c>
      <c r="U121" s="14">
        <f t="shared" si="19"/>
        <v>0</v>
      </c>
    </row>
    <row r="122" spans="2:21" hidden="1">
      <c r="B122" s="7" t="str">
        <f>IF(Timecards!O120="","",Timecards!C120)</f>
        <v/>
      </c>
      <c r="C122" s="7" t="str">
        <f>IF(B122="","",Timecards!L120)</f>
        <v/>
      </c>
      <c r="D122" s="7" t="str">
        <f>IF(B122="","",SUMIFS(Timecards!$M:$M,Timecards!$C:$C,Summary!$B122,Timecards!$L:$L,Summary!$C122,Timecards!$O:$O,1))</f>
        <v/>
      </c>
      <c r="E122" s="7" t="str">
        <f>IF(B122="","",VLOOKUP(D122,'GD rates'!$B$3:$C$9,2,FALSE))</f>
        <v/>
      </c>
      <c r="F122" s="23" t="str">
        <f t="shared" si="11"/>
        <v/>
      </c>
      <c r="G122" s="5">
        <f>IF(ISERROR(VLOOKUP(E122,'GD rates'!C:D,2,FALSE)),0,VLOOKUP(E122,'GD rates'!C:D,2,FALSE))</f>
        <v>0</v>
      </c>
      <c r="H122" s="10">
        <f>SUMIFS(Timecards!$E:$E,Timecards!$D:$D,H$2,Timecards!$C:$C,$B122,Timecards!$N:$N,$E122)+SUMIFS(Timecards!$G:$G,Timecards!$F:$F,H$2,Timecards!$C:$C,$B122,Timecards!$N:$N,$E122)</f>
        <v>0</v>
      </c>
      <c r="I122" s="5">
        <f t="shared" si="12"/>
        <v>0</v>
      </c>
      <c r="J122" s="10">
        <f>SUMIFS(Timecards!$E:$E,Timecards!$D:$D,J$2,Timecards!$C:$C,$B122,Timecards!$N:$N,$E122)+SUMIFS(Timecards!$G:$G,Timecards!$F:$F,J$2,Timecards!$C:$C,$B122,Timecards!$N:$N,$E122)</f>
        <v>0</v>
      </c>
      <c r="K122" s="5">
        <f t="shared" si="13"/>
        <v>0</v>
      </c>
      <c r="L122" s="10">
        <f>SUMIFS(Timecards!$E:$E,Timecards!$D:$D,L$2,Timecards!$C:$C,$B122,Timecards!$N:$N,$E122)+SUMIFS(Timecards!$G:$G,Timecards!$F:$F,L$2,Timecards!$C:$C,$B122,Timecards!$N:$N,$E122)</f>
        <v>0</v>
      </c>
      <c r="M122" s="5">
        <f t="shared" si="14"/>
        <v>0</v>
      </c>
      <c r="N122" s="10">
        <f>SUMIFS(Timecards!$E:$E,Timecards!$D:$D,N$2,Timecards!$C:$C,$B122,Timecards!$N:$N,$E122)+SUMIFS(Timecards!$G:$G,Timecards!$F:$F,N$2,Timecards!$C:$C,$B122,Timecards!$N:$N,$E122)</f>
        <v>0</v>
      </c>
      <c r="O122" s="5">
        <f t="shared" si="15"/>
        <v>0</v>
      </c>
      <c r="P122" s="10">
        <f>SUMIFS(Timecards!$E:$E,Timecards!$D:$D,P$2,Timecards!$C:$C,$B122,Timecards!$N:$N,$E122)+SUMIFS(Timecards!$G:$G,Timecards!$F:$F,P$2,Timecards!$C:$C,$B122,Timecards!$N:$N,$E122)</f>
        <v>0</v>
      </c>
      <c r="Q122" s="5">
        <f t="shared" si="16"/>
        <v>0</v>
      </c>
      <c r="R122" s="10">
        <f>SUMIFS(Timecards!$E:$E,Timecards!$D:$D,R$2,Timecards!$C:$C,$B122,Timecards!$N:$N,$E122)+SUMIFS(Timecards!$G:$G,Timecards!$F:$F,R$2,Timecards!$C:$C,$B122,Timecards!$N:$N,$E122)</f>
        <v>0</v>
      </c>
      <c r="S122" s="5">
        <f t="shared" si="17"/>
        <v>0</v>
      </c>
      <c r="T122" s="10">
        <f t="shared" si="19"/>
        <v>0</v>
      </c>
      <c r="U122" s="14">
        <f t="shared" si="19"/>
        <v>0</v>
      </c>
    </row>
    <row r="123" spans="2:21" hidden="1">
      <c r="B123" s="7" t="str">
        <f>IF(Timecards!O121="","",Timecards!C121)</f>
        <v/>
      </c>
      <c r="C123" s="7" t="str">
        <f>IF(B123="","",Timecards!L121)</f>
        <v/>
      </c>
      <c r="D123" s="7" t="str">
        <f>IF(B123="","",SUMIFS(Timecards!$M:$M,Timecards!$C:$C,Summary!$B123,Timecards!$L:$L,Summary!$C123,Timecards!$O:$O,1))</f>
        <v/>
      </c>
      <c r="E123" s="7" t="str">
        <f>IF(B123="","",VLOOKUP(D123,'GD rates'!$B$3:$C$9,2,FALSE))</f>
        <v/>
      </c>
      <c r="F123" s="23" t="str">
        <f t="shared" si="11"/>
        <v/>
      </c>
      <c r="G123" s="5">
        <f>IF(ISERROR(VLOOKUP(E123,'GD rates'!C:D,2,FALSE)),0,VLOOKUP(E123,'GD rates'!C:D,2,FALSE))</f>
        <v>0</v>
      </c>
      <c r="H123" s="10">
        <f>SUMIFS(Timecards!$E:$E,Timecards!$D:$D,H$2,Timecards!$C:$C,$B123,Timecards!$N:$N,$E123)+SUMIFS(Timecards!$G:$G,Timecards!$F:$F,H$2,Timecards!$C:$C,$B123,Timecards!$N:$N,$E123)</f>
        <v>0</v>
      </c>
      <c r="I123" s="5">
        <f t="shared" si="12"/>
        <v>0</v>
      </c>
      <c r="J123" s="10">
        <f>SUMIFS(Timecards!$E:$E,Timecards!$D:$D,J$2,Timecards!$C:$C,$B123,Timecards!$N:$N,$E123)+SUMIFS(Timecards!$G:$G,Timecards!$F:$F,J$2,Timecards!$C:$C,$B123,Timecards!$N:$N,$E123)</f>
        <v>0</v>
      </c>
      <c r="K123" s="5">
        <f t="shared" si="13"/>
        <v>0</v>
      </c>
      <c r="L123" s="10">
        <f>SUMIFS(Timecards!$E:$E,Timecards!$D:$D,L$2,Timecards!$C:$C,$B123,Timecards!$N:$N,$E123)+SUMIFS(Timecards!$G:$G,Timecards!$F:$F,L$2,Timecards!$C:$C,$B123,Timecards!$N:$N,$E123)</f>
        <v>0</v>
      </c>
      <c r="M123" s="5">
        <f t="shared" si="14"/>
        <v>0</v>
      </c>
      <c r="N123" s="10">
        <f>SUMIFS(Timecards!$E:$E,Timecards!$D:$D,N$2,Timecards!$C:$C,$B123,Timecards!$N:$N,$E123)+SUMIFS(Timecards!$G:$G,Timecards!$F:$F,N$2,Timecards!$C:$C,$B123,Timecards!$N:$N,$E123)</f>
        <v>0</v>
      </c>
      <c r="O123" s="5">
        <f t="shared" si="15"/>
        <v>0</v>
      </c>
      <c r="P123" s="10">
        <f>SUMIFS(Timecards!$E:$E,Timecards!$D:$D,P$2,Timecards!$C:$C,$B123,Timecards!$N:$N,$E123)+SUMIFS(Timecards!$G:$G,Timecards!$F:$F,P$2,Timecards!$C:$C,$B123,Timecards!$N:$N,$E123)</f>
        <v>0</v>
      </c>
      <c r="Q123" s="5">
        <f t="shared" si="16"/>
        <v>0</v>
      </c>
      <c r="R123" s="10">
        <f>SUMIFS(Timecards!$E:$E,Timecards!$D:$D,R$2,Timecards!$C:$C,$B123,Timecards!$N:$N,$E123)+SUMIFS(Timecards!$G:$G,Timecards!$F:$F,R$2,Timecards!$C:$C,$B123,Timecards!$N:$N,$E123)</f>
        <v>0</v>
      </c>
      <c r="S123" s="5">
        <f t="shared" si="17"/>
        <v>0</v>
      </c>
      <c r="T123" s="10">
        <f t="shared" si="19"/>
        <v>0</v>
      </c>
      <c r="U123" s="14">
        <f t="shared" si="19"/>
        <v>0</v>
      </c>
    </row>
    <row r="124" spans="2:21" hidden="1">
      <c r="B124" s="7" t="str">
        <f>IF(Timecards!O122="","",Timecards!C122)</f>
        <v/>
      </c>
      <c r="C124" s="7" t="str">
        <f>IF(B124="","",Timecards!L122)</f>
        <v/>
      </c>
      <c r="D124" s="7" t="str">
        <f>IF(B124="","",SUMIFS(Timecards!$M:$M,Timecards!$C:$C,Summary!$B124,Timecards!$L:$L,Summary!$C124,Timecards!$O:$O,1))</f>
        <v/>
      </c>
      <c r="E124" s="7" t="str">
        <f>IF(B124="","",VLOOKUP(D124,'GD rates'!$B$3:$C$9,2,FALSE))</f>
        <v/>
      </c>
      <c r="F124" s="23" t="str">
        <f t="shared" si="11"/>
        <v/>
      </c>
      <c r="G124" s="5">
        <f>IF(ISERROR(VLOOKUP(E124,'GD rates'!C:D,2,FALSE)),0,VLOOKUP(E124,'GD rates'!C:D,2,FALSE))</f>
        <v>0</v>
      </c>
      <c r="H124" s="10">
        <f>SUMIFS(Timecards!$E:$E,Timecards!$D:$D,H$2,Timecards!$C:$C,$B124,Timecards!$N:$N,$E124)+SUMIFS(Timecards!$G:$G,Timecards!$F:$F,H$2,Timecards!$C:$C,$B124,Timecards!$N:$N,$E124)</f>
        <v>0</v>
      </c>
      <c r="I124" s="5">
        <f t="shared" si="12"/>
        <v>0</v>
      </c>
      <c r="J124" s="10">
        <f>SUMIFS(Timecards!$E:$E,Timecards!$D:$D,J$2,Timecards!$C:$C,$B124,Timecards!$N:$N,$E124)+SUMIFS(Timecards!$G:$G,Timecards!$F:$F,J$2,Timecards!$C:$C,$B124,Timecards!$N:$N,$E124)</f>
        <v>0</v>
      </c>
      <c r="K124" s="5">
        <f t="shared" si="13"/>
        <v>0</v>
      </c>
      <c r="L124" s="10">
        <f>SUMIFS(Timecards!$E:$E,Timecards!$D:$D,L$2,Timecards!$C:$C,$B124,Timecards!$N:$N,$E124)+SUMIFS(Timecards!$G:$G,Timecards!$F:$F,L$2,Timecards!$C:$C,$B124,Timecards!$N:$N,$E124)</f>
        <v>0</v>
      </c>
      <c r="M124" s="5">
        <f t="shared" si="14"/>
        <v>0</v>
      </c>
      <c r="N124" s="10">
        <f>SUMIFS(Timecards!$E:$E,Timecards!$D:$D,N$2,Timecards!$C:$C,$B124,Timecards!$N:$N,$E124)+SUMIFS(Timecards!$G:$G,Timecards!$F:$F,N$2,Timecards!$C:$C,$B124,Timecards!$N:$N,$E124)</f>
        <v>0</v>
      </c>
      <c r="O124" s="5">
        <f t="shared" si="15"/>
        <v>0</v>
      </c>
      <c r="P124" s="10">
        <f>SUMIFS(Timecards!$E:$E,Timecards!$D:$D,P$2,Timecards!$C:$C,$B124,Timecards!$N:$N,$E124)+SUMIFS(Timecards!$G:$G,Timecards!$F:$F,P$2,Timecards!$C:$C,$B124,Timecards!$N:$N,$E124)</f>
        <v>0</v>
      </c>
      <c r="Q124" s="5">
        <f t="shared" si="16"/>
        <v>0</v>
      </c>
      <c r="R124" s="10">
        <f>SUMIFS(Timecards!$E:$E,Timecards!$D:$D,R$2,Timecards!$C:$C,$B124,Timecards!$N:$N,$E124)+SUMIFS(Timecards!$G:$G,Timecards!$F:$F,R$2,Timecards!$C:$C,$B124,Timecards!$N:$N,$E124)</f>
        <v>0</v>
      </c>
      <c r="S124" s="5">
        <f t="shared" si="17"/>
        <v>0</v>
      </c>
      <c r="T124" s="10">
        <f t="shared" ref="T124:U143" si="20">SUMIF($H$3:$S$3,T$3,$H124:$S124)</f>
        <v>0</v>
      </c>
      <c r="U124" s="14">
        <f t="shared" si="20"/>
        <v>0</v>
      </c>
    </row>
    <row r="125" spans="2:21" hidden="1">
      <c r="B125" s="7" t="str">
        <f>IF(Timecards!O123="","",Timecards!C123)</f>
        <v/>
      </c>
      <c r="C125" s="7" t="str">
        <f>IF(B125="","",Timecards!L123)</f>
        <v/>
      </c>
      <c r="D125" s="7" t="str">
        <f>IF(B125="","",SUMIFS(Timecards!$M:$M,Timecards!$C:$C,Summary!$B125,Timecards!$L:$L,Summary!$C125,Timecards!$O:$O,1))</f>
        <v/>
      </c>
      <c r="E125" s="7" t="str">
        <f>IF(B125="","",VLOOKUP(D125,'GD rates'!$B$3:$C$9,2,FALSE))</f>
        <v/>
      </c>
      <c r="F125" s="23" t="str">
        <f t="shared" si="11"/>
        <v/>
      </c>
      <c r="G125" s="5">
        <f>IF(ISERROR(VLOOKUP(E125,'GD rates'!C:D,2,FALSE)),0,VLOOKUP(E125,'GD rates'!C:D,2,FALSE))</f>
        <v>0</v>
      </c>
      <c r="H125" s="10">
        <f>SUMIFS(Timecards!$E:$E,Timecards!$D:$D,H$2,Timecards!$C:$C,$B125,Timecards!$N:$N,$E125)+SUMIFS(Timecards!$G:$G,Timecards!$F:$F,H$2,Timecards!$C:$C,$B125,Timecards!$N:$N,$E125)</f>
        <v>0</v>
      </c>
      <c r="I125" s="5">
        <f t="shared" si="12"/>
        <v>0</v>
      </c>
      <c r="J125" s="10">
        <f>SUMIFS(Timecards!$E:$E,Timecards!$D:$D,J$2,Timecards!$C:$C,$B125,Timecards!$N:$N,$E125)+SUMIFS(Timecards!$G:$G,Timecards!$F:$F,J$2,Timecards!$C:$C,$B125,Timecards!$N:$N,$E125)</f>
        <v>0</v>
      </c>
      <c r="K125" s="5">
        <f t="shared" si="13"/>
        <v>0</v>
      </c>
      <c r="L125" s="10">
        <f>SUMIFS(Timecards!$E:$E,Timecards!$D:$D,L$2,Timecards!$C:$C,$B125,Timecards!$N:$N,$E125)+SUMIFS(Timecards!$G:$G,Timecards!$F:$F,L$2,Timecards!$C:$C,$B125,Timecards!$N:$N,$E125)</f>
        <v>0</v>
      </c>
      <c r="M125" s="5">
        <f t="shared" si="14"/>
        <v>0</v>
      </c>
      <c r="N125" s="10">
        <f>SUMIFS(Timecards!$E:$E,Timecards!$D:$D,N$2,Timecards!$C:$C,$B125,Timecards!$N:$N,$E125)+SUMIFS(Timecards!$G:$G,Timecards!$F:$F,N$2,Timecards!$C:$C,$B125,Timecards!$N:$N,$E125)</f>
        <v>0</v>
      </c>
      <c r="O125" s="5">
        <f t="shared" si="15"/>
        <v>0</v>
      </c>
      <c r="P125" s="10">
        <f>SUMIFS(Timecards!$E:$E,Timecards!$D:$D,P$2,Timecards!$C:$C,$B125,Timecards!$N:$N,$E125)+SUMIFS(Timecards!$G:$G,Timecards!$F:$F,P$2,Timecards!$C:$C,$B125,Timecards!$N:$N,$E125)</f>
        <v>0</v>
      </c>
      <c r="Q125" s="5">
        <f t="shared" si="16"/>
        <v>0</v>
      </c>
      <c r="R125" s="10">
        <f>SUMIFS(Timecards!$E:$E,Timecards!$D:$D,R$2,Timecards!$C:$C,$B125,Timecards!$N:$N,$E125)+SUMIFS(Timecards!$G:$G,Timecards!$F:$F,R$2,Timecards!$C:$C,$B125,Timecards!$N:$N,$E125)</f>
        <v>0</v>
      </c>
      <c r="S125" s="5">
        <f t="shared" si="17"/>
        <v>0</v>
      </c>
      <c r="T125" s="10">
        <f t="shared" si="20"/>
        <v>0</v>
      </c>
      <c r="U125" s="14">
        <f t="shared" si="20"/>
        <v>0</v>
      </c>
    </row>
    <row r="126" spans="2:21" hidden="1">
      <c r="B126" s="7" t="str">
        <f>IF(Timecards!O124="","",Timecards!C124)</f>
        <v/>
      </c>
      <c r="C126" s="7" t="str">
        <f>IF(B126="","",Timecards!L124)</f>
        <v/>
      </c>
      <c r="D126" s="7" t="str">
        <f>IF(B126="","",SUMIFS(Timecards!$M:$M,Timecards!$C:$C,Summary!$B126,Timecards!$L:$L,Summary!$C126,Timecards!$O:$O,1))</f>
        <v/>
      </c>
      <c r="E126" s="7" t="str">
        <f>IF(B126="","",VLOOKUP(D126,'GD rates'!$B$3:$C$9,2,FALSE))</f>
        <v/>
      </c>
      <c r="F126" s="23" t="str">
        <f t="shared" si="11"/>
        <v/>
      </c>
      <c r="G126" s="5">
        <f>IF(ISERROR(VLOOKUP(E126,'GD rates'!C:D,2,FALSE)),0,VLOOKUP(E126,'GD rates'!C:D,2,FALSE))</f>
        <v>0</v>
      </c>
      <c r="H126" s="10">
        <f>SUMIFS(Timecards!$E:$E,Timecards!$D:$D,H$2,Timecards!$C:$C,$B126,Timecards!$N:$N,$E126)+SUMIFS(Timecards!$G:$G,Timecards!$F:$F,H$2,Timecards!$C:$C,$B126,Timecards!$N:$N,$E126)</f>
        <v>0</v>
      </c>
      <c r="I126" s="5">
        <f t="shared" si="12"/>
        <v>0</v>
      </c>
      <c r="J126" s="10">
        <f>SUMIFS(Timecards!$E:$E,Timecards!$D:$D,J$2,Timecards!$C:$C,$B126,Timecards!$N:$N,$E126)+SUMIFS(Timecards!$G:$G,Timecards!$F:$F,J$2,Timecards!$C:$C,$B126,Timecards!$N:$N,$E126)</f>
        <v>0</v>
      </c>
      <c r="K126" s="5">
        <f t="shared" si="13"/>
        <v>0</v>
      </c>
      <c r="L126" s="10">
        <f>SUMIFS(Timecards!$E:$E,Timecards!$D:$D,L$2,Timecards!$C:$C,$B126,Timecards!$N:$N,$E126)+SUMIFS(Timecards!$G:$G,Timecards!$F:$F,L$2,Timecards!$C:$C,$B126,Timecards!$N:$N,$E126)</f>
        <v>0</v>
      </c>
      <c r="M126" s="5">
        <f t="shared" si="14"/>
        <v>0</v>
      </c>
      <c r="N126" s="10">
        <f>SUMIFS(Timecards!$E:$E,Timecards!$D:$D,N$2,Timecards!$C:$C,$B126,Timecards!$N:$N,$E126)+SUMIFS(Timecards!$G:$G,Timecards!$F:$F,N$2,Timecards!$C:$C,$B126,Timecards!$N:$N,$E126)</f>
        <v>0</v>
      </c>
      <c r="O126" s="5">
        <f t="shared" si="15"/>
        <v>0</v>
      </c>
      <c r="P126" s="10">
        <f>SUMIFS(Timecards!$E:$E,Timecards!$D:$D,P$2,Timecards!$C:$C,$B126,Timecards!$N:$N,$E126)+SUMIFS(Timecards!$G:$G,Timecards!$F:$F,P$2,Timecards!$C:$C,$B126,Timecards!$N:$N,$E126)</f>
        <v>0</v>
      </c>
      <c r="Q126" s="5">
        <f t="shared" si="16"/>
        <v>0</v>
      </c>
      <c r="R126" s="10">
        <f>SUMIFS(Timecards!$E:$E,Timecards!$D:$D,R$2,Timecards!$C:$C,$B126,Timecards!$N:$N,$E126)+SUMIFS(Timecards!$G:$G,Timecards!$F:$F,R$2,Timecards!$C:$C,$B126,Timecards!$N:$N,$E126)</f>
        <v>0</v>
      </c>
      <c r="S126" s="5">
        <f t="shared" si="17"/>
        <v>0</v>
      </c>
      <c r="T126" s="10">
        <f t="shared" si="20"/>
        <v>0</v>
      </c>
      <c r="U126" s="14">
        <f t="shared" si="20"/>
        <v>0</v>
      </c>
    </row>
    <row r="127" spans="2:21" hidden="1">
      <c r="B127" s="7" t="str">
        <f>IF(Timecards!O125="","",Timecards!C125)</f>
        <v/>
      </c>
      <c r="C127" s="7" t="str">
        <f>IF(B127="","",Timecards!L125)</f>
        <v/>
      </c>
      <c r="D127" s="7" t="str">
        <f>IF(B127="","",SUMIFS(Timecards!$M:$M,Timecards!$C:$C,Summary!$B127,Timecards!$L:$L,Summary!$C127,Timecards!$O:$O,1))</f>
        <v/>
      </c>
      <c r="E127" s="7" t="str">
        <f>IF(B127="","",VLOOKUP(D127,'GD rates'!$B$3:$C$9,2,FALSE))</f>
        <v/>
      </c>
      <c r="F127" s="23" t="str">
        <f t="shared" si="11"/>
        <v/>
      </c>
      <c r="G127" s="5">
        <f>IF(ISERROR(VLOOKUP(E127,'GD rates'!C:D,2,FALSE)),0,VLOOKUP(E127,'GD rates'!C:D,2,FALSE))</f>
        <v>0</v>
      </c>
      <c r="H127" s="10">
        <f>SUMIFS(Timecards!$E:$E,Timecards!$D:$D,H$2,Timecards!$C:$C,$B127,Timecards!$N:$N,$E127)+SUMIFS(Timecards!$G:$G,Timecards!$F:$F,H$2,Timecards!$C:$C,$B127,Timecards!$N:$N,$E127)</f>
        <v>0</v>
      </c>
      <c r="I127" s="5">
        <f t="shared" si="12"/>
        <v>0</v>
      </c>
      <c r="J127" s="10">
        <f>SUMIFS(Timecards!$E:$E,Timecards!$D:$D,J$2,Timecards!$C:$C,$B127,Timecards!$N:$N,$E127)+SUMIFS(Timecards!$G:$G,Timecards!$F:$F,J$2,Timecards!$C:$C,$B127,Timecards!$N:$N,$E127)</f>
        <v>0</v>
      </c>
      <c r="K127" s="5">
        <f t="shared" si="13"/>
        <v>0</v>
      </c>
      <c r="L127" s="10">
        <f>SUMIFS(Timecards!$E:$E,Timecards!$D:$D,L$2,Timecards!$C:$C,$B127,Timecards!$N:$N,$E127)+SUMIFS(Timecards!$G:$G,Timecards!$F:$F,L$2,Timecards!$C:$C,$B127,Timecards!$N:$N,$E127)</f>
        <v>0</v>
      </c>
      <c r="M127" s="5">
        <f t="shared" si="14"/>
        <v>0</v>
      </c>
      <c r="N127" s="10">
        <f>SUMIFS(Timecards!$E:$E,Timecards!$D:$D,N$2,Timecards!$C:$C,$B127,Timecards!$N:$N,$E127)+SUMIFS(Timecards!$G:$G,Timecards!$F:$F,N$2,Timecards!$C:$C,$B127,Timecards!$N:$N,$E127)</f>
        <v>0</v>
      </c>
      <c r="O127" s="5">
        <f t="shared" si="15"/>
        <v>0</v>
      </c>
      <c r="P127" s="10">
        <f>SUMIFS(Timecards!$E:$E,Timecards!$D:$D,P$2,Timecards!$C:$C,$B127,Timecards!$N:$N,$E127)+SUMIFS(Timecards!$G:$G,Timecards!$F:$F,P$2,Timecards!$C:$C,$B127,Timecards!$N:$N,$E127)</f>
        <v>0</v>
      </c>
      <c r="Q127" s="5">
        <f t="shared" si="16"/>
        <v>0</v>
      </c>
      <c r="R127" s="10">
        <f>SUMIFS(Timecards!$E:$E,Timecards!$D:$D,R$2,Timecards!$C:$C,$B127,Timecards!$N:$N,$E127)+SUMIFS(Timecards!$G:$G,Timecards!$F:$F,R$2,Timecards!$C:$C,$B127,Timecards!$N:$N,$E127)</f>
        <v>0</v>
      </c>
      <c r="S127" s="5">
        <f t="shared" si="17"/>
        <v>0</v>
      </c>
      <c r="T127" s="10">
        <f t="shared" si="20"/>
        <v>0</v>
      </c>
      <c r="U127" s="14">
        <f t="shared" si="20"/>
        <v>0</v>
      </c>
    </row>
    <row r="128" spans="2:21" hidden="1">
      <c r="B128" s="7" t="str">
        <f>IF(Timecards!O126="","",Timecards!C126)</f>
        <v/>
      </c>
      <c r="C128" s="7" t="str">
        <f>IF(B128="","",Timecards!L126)</f>
        <v/>
      </c>
      <c r="D128" s="7" t="str">
        <f>IF(B128="","",SUMIFS(Timecards!$M:$M,Timecards!$C:$C,Summary!$B128,Timecards!$L:$L,Summary!$C128,Timecards!$O:$O,1))</f>
        <v/>
      </c>
      <c r="E128" s="7" t="str">
        <f>IF(B128="","",VLOOKUP(D128,'GD rates'!$B$3:$C$9,2,FALSE))</f>
        <v/>
      </c>
      <c r="F128" s="23" t="str">
        <f t="shared" si="11"/>
        <v/>
      </c>
      <c r="G128" s="5">
        <f>IF(ISERROR(VLOOKUP(E128,'GD rates'!C:D,2,FALSE)),0,VLOOKUP(E128,'GD rates'!C:D,2,FALSE))</f>
        <v>0</v>
      </c>
      <c r="H128" s="10">
        <f>SUMIFS(Timecards!$E:$E,Timecards!$D:$D,H$2,Timecards!$C:$C,$B128,Timecards!$N:$N,$E128)+SUMIFS(Timecards!$G:$G,Timecards!$F:$F,H$2,Timecards!$C:$C,$B128,Timecards!$N:$N,$E128)</f>
        <v>0</v>
      </c>
      <c r="I128" s="5">
        <f t="shared" si="12"/>
        <v>0</v>
      </c>
      <c r="J128" s="10">
        <f>SUMIFS(Timecards!$E:$E,Timecards!$D:$D,J$2,Timecards!$C:$C,$B128,Timecards!$N:$N,$E128)+SUMIFS(Timecards!$G:$G,Timecards!$F:$F,J$2,Timecards!$C:$C,$B128,Timecards!$N:$N,$E128)</f>
        <v>0</v>
      </c>
      <c r="K128" s="5">
        <f t="shared" si="13"/>
        <v>0</v>
      </c>
      <c r="L128" s="10">
        <f>SUMIFS(Timecards!$E:$E,Timecards!$D:$D,L$2,Timecards!$C:$C,$B128,Timecards!$N:$N,$E128)+SUMIFS(Timecards!$G:$G,Timecards!$F:$F,L$2,Timecards!$C:$C,$B128,Timecards!$N:$N,$E128)</f>
        <v>0</v>
      </c>
      <c r="M128" s="5">
        <f t="shared" si="14"/>
        <v>0</v>
      </c>
      <c r="N128" s="10">
        <f>SUMIFS(Timecards!$E:$E,Timecards!$D:$D,N$2,Timecards!$C:$C,$B128,Timecards!$N:$N,$E128)+SUMIFS(Timecards!$G:$G,Timecards!$F:$F,N$2,Timecards!$C:$C,$B128,Timecards!$N:$N,$E128)</f>
        <v>0</v>
      </c>
      <c r="O128" s="5">
        <f t="shared" si="15"/>
        <v>0</v>
      </c>
      <c r="P128" s="10">
        <f>SUMIFS(Timecards!$E:$E,Timecards!$D:$D,P$2,Timecards!$C:$C,$B128,Timecards!$N:$N,$E128)+SUMIFS(Timecards!$G:$G,Timecards!$F:$F,P$2,Timecards!$C:$C,$B128,Timecards!$N:$N,$E128)</f>
        <v>0</v>
      </c>
      <c r="Q128" s="5">
        <f t="shared" si="16"/>
        <v>0</v>
      </c>
      <c r="R128" s="10">
        <f>SUMIFS(Timecards!$E:$E,Timecards!$D:$D,R$2,Timecards!$C:$C,$B128,Timecards!$N:$N,$E128)+SUMIFS(Timecards!$G:$G,Timecards!$F:$F,R$2,Timecards!$C:$C,$B128,Timecards!$N:$N,$E128)</f>
        <v>0</v>
      </c>
      <c r="S128" s="5">
        <f t="shared" si="17"/>
        <v>0</v>
      </c>
      <c r="T128" s="10">
        <f t="shared" si="20"/>
        <v>0</v>
      </c>
      <c r="U128" s="14">
        <f t="shared" si="20"/>
        <v>0</v>
      </c>
    </row>
    <row r="129" spans="2:21" hidden="1">
      <c r="B129" s="7" t="str">
        <f>IF(Timecards!O127="","",Timecards!C127)</f>
        <v/>
      </c>
      <c r="C129" s="7" t="str">
        <f>IF(B129="","",Timecards!L127)</f>
        <v/>
      </c>
      <c r="D129" s="7" t="str">
        <f>IF(B129="","",SUMIFS(Timecards!$M:$M,Timecards!$C:$C,Summary!$B129,Timecards!$L:$L,Summary!$C129,Timecards!$O:$O,1))</f>
        <v/>
      </c>
      <c r="E129" s="7" t="str">
        <f>IF(B129="","",VLOOKUP(D129,'GD rates'!$B$3:$C$9,2,FALSE))</f>
        <v/>
      </c>
      <c r="F129" s="23" t="str">
        <f t="shared" si="11"/>
        <v/>
      </c>
      <c r="G129" s="5">
        <f>IF(ISERROR(VLOOKUP(E129,'GD rates'!C:D,2,FALSE)),0,VLOOKUP(E129,'GD rates'!C:D,2,FALSE))</f>
        <v>0</v>
      </c>
      <c r="H129" s="10">
        <f>SUMIFS(Timecards!$E:$E,Timecards!$D:$D,H$2,Timecards!$C:$C,$B129,Timecards!$N:$N,$E129)+SUMIFS(Timecards!$G:$G,Timecards!$F:$F,H$2,Timecards!$C:$C,$B129,Timecards!$N:$N,$E129)</f>
        <v>0</v>
      </c>
      <c r="I129" s="5">
        <f t="shared" si="12"/>
        <v>0</v>
      </c>
      <c r="J129" s="10">
        <f>SUMIFS(Timecards!$E:$E,Timecards!$D:$D,J$2,Timecards!$C:$C,$B129,Timecards!$N:$N,$E129)+SUMIFS(Timecards!$G:$G,Timecards!$F:$F,J$2,Timecards!$C:$C,$B129,Timecards!$N:$N,$E129)</f>
        <v>0</v>
      </c>
      <c r="K129" s="5">
        <f t="shared" si="13"/>
        <v>0</v>
      </c>
      <c r="L129" s="10">
        <f>SUMIFS(Timecards!$E:$E,Timecards!$D:$D,L$2,Timecards!$C:$C,$B129,Timecards!$N:$N,$E129)+SUMIFS(Timecards!$G:$G,Timecards!$F:$F,L$2,Timecards!$C:$C,$B129,Timecards!$N:$N,$E129)</f>
        <v>0</v>
      </c>
      <c r="M129" s="5">
        <f t="shared" si="14"/>
        <v>0</v>
      </c>
      <c r="N129" s="10">
        <f>SUMIFS(Timecards!$E:$E,Timecards!$D:$D,N$2,Timecards!$C:$C,$B129,Timecards!$N:$N,$E129)+SUMIFS(Timecards!$G:$G,Timecards!$F:$F,N$2,Timecards!$C:$C,$B129,Timecards!$N:$N,$E129)</f>
        <v>0</v>
      </c>
      <c r="O129" s="5">
        <f t="shared" si="15"/>
        <v>0</v>
      </c>
      <c r="P129" s="10">
        <f>SUMIFS(Timecards!$E:$E,Timecards!$D:$D,P$2,Timecards!$C:$C,$B129,Timecards!$N:$N,$E129)+SUMIFS(Timecards!$G:$G,Timecards!$F:$F,P$2,Timecards!$C:$C,$B129,Timecards!$N:$N,$E129)</f>
        <v>0</v>
      </c>
      <c r="Q129" s="5">
        <f t="shared" si="16"/>
        <v>0</v>
      </c>
      <c r="R129" s="10">
        <f>SUMIFS(Timecards!$E:$E,Timecards!$D:$D,R$2,Timecards!$C:$C,$B129,Timecards!$N:$N,$E129)+SUMIFS(Timecards!$G:$G,Timecards!$F:$F,R$2,Timecards!$C:$C,$B129,Timecards!$N:$N,$E129)</f>
        <v>0</v>
      </c>
      <c r="S129" s="5">
        <f t="shared" si="17"/>
        <v>0</v>
      </c>
      <c r="T129" s="10">
        <f t="shared" si="20"/>
        <v>0</v>
      </c>
      <c r="U129" s="14">
        <f t="shared" si="20"/>
        <v>0</v>
      </c>
    </row>
    <row r="130" spans="2:21" hidden="1">
      <c r="B130" s="7" t="str">
        <f>IF(Timecards!O128="","",Timecards!C128)</f>
        <v/>
      </c>
      <c r="C130" s="7" t="str">
        <f>IF(B130="","",Timecards!L128)</f>
        <v/>
      </c>
      <c r="D130" s="7" t="str">
        <f>IF(B130="","",SUMIFS(Timecards!$M:$M,Timecards!$C:$C,Summary!$B130,Timecards!$L:$L,Summary!$C130,Timecards!$O:$O,1))</f>
        <v/>
      </c>
      <c r="E130" s="7" t="str">
        <f>IF(B130="","",VLOOKUP(D130,'GD rates'!$B$3:$C$9,2,FALSE))</f>
        <v/>
      </c>
      <c r="F130" s="23" t="str">
        <f t="shared" si="11"/>
        <v/>
      </c>
      <c r="G130" s="5">
        <f>IF(ISERROR(VLOOKUP(E130,'GD rates'!C:D,2,FALSE)),0,VLOOKUP(E130,'GD rates'!C:D,2,FALSE))</f>
        <v>0</v>
      </c>
      <c r="H130" s="10">
        <f>SUMIFS(Timecards!$E:$E,Timecards!$D:$D,H$2,Timecards!$C:$C,$B130,Timecards!$N:$N,$E130)+SUMIFS(Timecards!$G:$G,Timecards!$F:$F,H$2,Timecards!$C:$C,$B130,Timecards!$N:$N,$E130)</f>
        <v>0</v>
      </c>
      <c r="I130" s="5">
        <f t="shared" si="12"/>
        <v>0</v>
      </c>
      <c r="J130" s="10">
        <f>SUMIFS(Timecards!$E:$E,Timecards!$D:$D,J$2,Timecards!$C:$C,$B130,Timecards!$N:$N,$E130)+SUMIFS(Timecards!$G:$G,Timecards!$F:$F,J$2,Timecards!$C:$C,$B130,Timecards!$N:$N,$E130)</f>
        <v>0</v>
      </c>
      <c r="K130" s="5">
        <f t="shared" si="13"/>
        <v>0</v>
      </c>
      <c r="L130" s="10">
        <f>SUMIFS(Timecards!$E:$E,Timecards!$D:$D,L$2,Timecards!$C:$C,$B130,Timecards!$N:$N,$E130)+SUMIFS(Timecards!$G:$G,Timecards!$F:$F,L$2,Timecards!$C:$C,$B130,Timecards!$N:$N,$E130)</f>
        <v>0</v>
      </c>
      <c r="M130" s="5">
        <f t="shared" si="14"/>
        <v>0</v>
      </c>
      <c r="N130" s="10">
        <f>SUMIFS(Timecards!$E:$E,Timecards!$D:$D,N$2,Timecards!$C:$C,$B130,Timecards!$N:$N,$E130)+SUMIFS(Timecards!$G:$G,Timecards!$F:$F,N$2,Timecards!$C:$C,$B130,Timecards!$N:$N,$E130)</f>
        <v>0</v>
      </c>
      <c r="O130" s="5">
        <f t="shared" si="15"/>
        <v>0</v>
      </c>
      <c r="P130" s="10">
        <f>SUMIFS(Timecards!$E:$E,Timecards!$D:$D,P$2,Timecards!$C:$C,$B130,Timecards!$N:$N,$E130)+SUMIFS(Timecards!$G:$G,Timecards!$F:$F,P$2,Timecards!$C:$C,$B130,Timecards!$N:$N,$E130)</f>
        <v>0</v>
      </c>
      <c r="Q130" s="5">
        <f t="shared" si="16"/>
        <v>0</v>
      </c>
      <c r="R130" s="10">
        <f>SUMIFS(Timecards!$E:$E,Timecards!$D:$D,R$2,Timecards!$C:$C,$B130,Timecards!$N:$N,$E130)+SUMIFS(Timecards!$G:$G,Timecards!$F:$F,R$2,Timecards!$C:$C,$B130,Timecards!$N:$N,$E130)</f>
        <v>0</v>
      </c>
      <c r="S130" s="5">
        <f t="shared" si="17"/>
        <v>0</v>
      </c>
      <c r="T130" s="10">
        <f t="shared" si="20"/>
        <v>0</v>
      </c>
      <c r="U130" s="14">
        <f t="shared" si="20"/>
        <v>0</v>
      </c>
    </row>
    <row r="131" spans="2:21" hidden="1">
      <c r="B131" s="7" t="str">
        <f>IF(Timecards!O129="","",Timecards!C129)</f>
        <v/>
      </c>
      <c r="C131" s="7" t="str">
        <f>IF(B131="","",Timecards!L129)</f>
        <v/>
      </c>
      <c r="D131" s="7" t="str">
        <f>IF(B131="","",SUMIFS(Timecards!$M:$M,Timecards!$C:$C,Summary!$B131,Timecards!$L:$L,Summary!$C131,Timecards!$O:$O,1))</f>
        <v/>
      </c>
      <c r="E131" s="7" t="str">
        <f>IF(B131="","",VLOOKUP(D131,'GD rates'!$B$3:$C$9,2,FALSE))</f>
        <v/>
      </c>
      <c r="F131" s="23" t="str">
        <f t="shared" si="11"/>
        <v/>
      </c>
      <c r="G131" s="5">
        <f>IF(ISERROR(VLOOKUP(E131,'GD rates'!C:D,2,FALSE)),0,VLOOKUP(E131,'GD rates'!C:D,2,FALSE))</f>
        <v>0</v>
      </c>
      <c r="H131" s="10">
        <f>SUMIFS(Timecards!$E:$E,Timecards!$D:$D,H$2,Timecards!$C:$C,$B131,Timecards!$N:$N,$E131)+SUMIFS(Timecards!$G:$G,Timecards!$F:$F,H$2,Timecards!$C:$C,$B131,Timecards!$N:$N,$E131)</f>
        <v>0</v>
      </c>
      <c r="I131" s="5">
        <f t="shared" si="12"/>
        <v>0</v>
      </c>
      <c r="J131" s="10">
        <f>SUMIFS(Timecards!$E:$E,Timecards!$D:$D,J$2,Timecards!$C:$C,$B131,Timecards!$N:$N,$E131)+SUMIFS(Timecards!$G:$G,Timecards!$F:$F,J$2,Timecards!$C:$C,$B131,Timecards!$N:$N,$E131)</f>
        <v>0</v>
      </c>
      <c r="K131" s="5">
        <f t="shared" si="13"/>
        <v>0</v>
      </c>
      <c r="L131" s="10">
        <f>SUMIFS(Timecards!$E:$E,Timecards!$D:$D,L$2,Timecards!$C:$C,$B131,Timecards!$N:$N,$E131)+SUMIFS(Timecards!$G:$G,Timecards!$F:$F,L$2,Timecards!$C:$C,$B131,Timecards!$N:$N,$E131)</f>
        <v>0</v>
      </c>
      <c r="M131" s="5">
        <f t="shared" si="14"/>
        <v>0</v>
      </c>
      <c r="N131" s="10">
        <f>SUMIFS(Timecards!$E:$E,Timecards!$D:$D,N$2,Timecards!$C:$C,$B131,Timecards!$N:$N,$E131)+SUMIFS(Timecards!$G:$G,Timecards!$F:$F,N$2,Timecards!$C:$C,$B131,Timecards!$N:$N,$E131)</f>
        <v>0</v>
      </c>
      <c r="O131" s="5">
        <f t="shared" si="15"/>
        <v>0</v>
      </c>
      <c r="P131" s="10">
        <f>SUMIFS(Timecards!$E:$E,Timecards!$D:$D,P$2,Timecards!$C:$C,$B131,Timecards!$N:$N,$E131)+SUMIFS(Timecards!$G:$G,Timecards!$F:$F,P$2,Timecards!$C:$C,$B131,Timecards!$N:$N,$E131)</f>
        <v>0</v>
      </c>
      <c r="Q131" s="5">
        <f t="shared" si="16"/>
        <v>0</v>
      </c>
      <c r="R131" s="10">
        <f>SUMIFS(Timecards!$E:$E,Timecards!$D:$D,R$2,Timecards!$C:$C,$B131,Timecards!$N:$N,$E131)+SUMIFS(Timecards!$G:$G,Timecards!$F:$F,R$2,Timecards!$C:$C,$B131,Timecards!$N:$N,$E131)</f>
        <v>0</v>
      </c>
      <c r="S131" s="5">
        <f t="shared" si="17"/>
        <v>0</v>
      </c>
      <c r="T131" s="10">
        <f t="shared" si="20"/>
        <v>0</v>
      </c>
      <c r="U131" s="14">
        <f t="shared" si="20"/>
        <v>0</v>
      </c>
    </row>
    <row r="132" spans="2:21" hidden="1">
      <c r="B132" s="7" t="str">
        <f>IF(Timecards!O130="","",Timecards!C130)</f>
        <v/>
      </c>
      <c r="C132" s="7" t="str">
        <f>IF(B132="","",Timecards!L130)</f>
        <v/>
      </c>
      <c r="D132" s="7" t="str">
        <f>IF(B132="","",SUMIFS(Timecards!$M:$M,Timecards!$C:$C,Summary!$B132,Timecards!$L:$L,Summary!$C132,Timecards!$O:$O,1))</f>
        <v/>
      </c>
      <c r="E132" s="7" t="str">
        <f>IF(B132="","",VLOOKUP(D132,'GD rates'!$B$3:$C$9,2,FALSE))</f>
        <v/>
      </c>
      <c r="F132" s="23" t="str">
        <f t="shared" si="11"/>
        <v/>
      </c>
      <c r="G132" s="5">
        <f>IF(ISERROR(VLOOKUP(E132,'GD rates'!C:D,2,FALSE)),0,VLOOKUP(E132,'GD rates'!C:D,2,FALSE))</f>
        <v>0</v>
      </c>
      <c r="H132" s="10">
        <f>SUMIFS(Timecards!$E:$E,Timecards!$D:$D,H$2,Timecards!$C:$C,$B132,Timecards!$N:$N,$E132)+SUMIFS(Timecards!$G:$G,Timecards!$F:$F,H$2,Timecards!$C:$C,$B132,Timecards!$N:$N,$E132)</f>
        <v>0</v>
      </c>
      <c r="I132" s="5">
        <f t="shared" si="12"/>
        <v>0</v>
      </c>
      <c r="J132" s="10">
        <f>SUMIFS(Timecards!$E:$E,Timecards!$D:$D,J$2,Timecards!$C:$C,$B132,Timecards!$N:$N,$E132)+SUMIFS(Timecards!$G:$G,Timecards!$F:$F,J$2,Timecards!$C:$C,$B132,Timecards!$N:$N,$E132)</f>
        <v>0</v>
      </c>
      <c r="K132" s="5">
        <f t="shared" si="13"/>
        <v>0</v>
      </c>
      <c r="L132" s="10">
        <f>SUMIFS(Timecards!$E:$E,Timecards!$D:$D,L$2,Timecards!$C:$C,$B132,Timecards!$N:$N,$E132)+SUMIFS(Timecards!$G:$G,Timecards!$F:$F,L$2,Timecards!$C:$C,$B132,Timecards!$N:$N,$E132)</f>
        <v>0</v>
      </c>
      <c r="M132" s="5">
        <f t="shared" si="14"/>
        <v>0</v>
      </c>
      <c r="N132" s="10">
        <f>SUMIFS(Timecards!$E:$E,Timecards!$D:$D,N$2,Timecards!$C:$C,$B132,Timecards!$N:$N,$E132)+SUMIFS(Timecards!$G:$G,Timecards!$F:$F,N$2,Timecards!$C:$C,$B132,Timecards!$N:$N,$E132)</f>
        <v>0</v>
      </c>
      <c r="O132" s="5">
        <f t="shared" si="15"/>
        <v>0</v>
      </c>
      <c r="P132" s="10">
        <f>SUMIFS(Timecards!$E:$E,Timecards!$D:$D,P$2,Timecards!$C:$C,$B132,Timecards!$N:$N,$E132)+SUMIFS(Timecards!$G:$G,Timecards!$F:$F,P$2,Timecards!$C:$C,$B132,Timecards!$N:$N,$E132)</f>
        <v>0</v>
      </c>
      <c r="Q132" s="5">
        <f t="shared" si="16"/>
        <v>0</v>
      </c>
      <c r="R132" s="10">
        <f>SUMIFS(Timecards!$E:$E,Timecards!$D:$D,R$2,Timecards!$C:$C,$B132,Timecards!$N:$N,$E132)+SUMIFS(Timecards!$G:$G,Timecards!$F:$F,R$2,Timecards!$C:$C,$B132,Timecards!$N:$N,$E132)</f>
        <v>0</v>
      </c>
      <c r="S132" s="5">
        <f t="shared" si="17"/>
        <v>0</v>
      </c>
      <c r="T132" s="10">
        <f t="shared" si="20"/>
        <v>0</v>
      </c>
      <c r="U132" s="14">
        <f t="shared" si="20"/>
        <v>0</v>
      </c>
    </row>
    <row r="133" spans="2:21" hidden="1">
      <c r="B133" s="7" t="str">
        <f>IF(Timecards!O131="","",Timecards!C131)</f>
        <v/>
      </c>
      <c r="C133" s="7" t="str">
        <f>IF(B133="","",Timecards!L131)</f>
        <v/>
      </c>
      <c r="D133" s="7" t="str">
        <f>IF(B133="","",SUMIFS(Timecards!$M:$M,Timecards!$C:$C,Summary!$B133,Timecards!$L:$L,Summary!$C133,Timecards!$O:$O,1))</f>
        <v/>
      </c>
      <c r="E133" s="7" t="str">
        <f>IF(B133="","",VLOOKUP(D133,'GD rates'!$B$3:$C$9,2,FALSE))</f>
        <v/>
      </c>
      <c r="F133" s="23" t="str">
        <f t="shared" ref="F133:F196" si="21">IF(B133="","",CONCATENATE(E133," / ",LEFT(B133,FIND("&lt;",B133)-2)))</f>
        <v/>
      </c>
      <c r="G133" s="5">
        <f>IF(ISERROR(VLOOKUP(E133,'GD rates'!C:D,2,FALSE)),0,VLOOKUP(E133,'GD rates'!C:D,2,FALSE))</f>
        <v>0</v>
      </c>
      <c r="H133" s="10">
        <f>SUMIFS(Timecards!$E:$E,Timecards!$D:$D,H$2,Timecards!$C:$C,$B133,Timecards!$N:$N,$E133)+SUMIFS(Timecards!$G:$G,Timecards!$F:$F,H$2,Timecards!$C:$C,$B133,Timecards!$N:$N,$E133)</f>
        <v>0</v>
      </c>
      <c r="I133" s="5">
        <f t="shared" ref="I133:I196" si="22">H133*$G133</f>
        <v>0</v>
      </c>
      <c r="J133" s="10">
        <f>SUMIFS(Timecards!$E:$E,Timecards!$D:$D,J$2,Timecards!$C:$C,$B133,Timecards!$N:$N,$E133)+SUMIFS(Timecards!$G:$G,Timecards!$F:$F,J$2,Timecards!$C:$C,$B133,Timecards!$N:$N,$E133)</f>
        <v>0</v>
      </c>
      <c r="K133" s="5">
        <f t="shared" ref="K133:K196" si="23">J133*$G133</f>
        <v>0</v>
      </c>
      <c r="L133" s="10">
        <f>SUMIFS(Timecards!$E:$E,Timecards!$D:$D,L$2,Timecards!$C:$C,$B133,Timecards!$N:$N,$E133)+SUMIFS(Timecards!$G:$G,Timecards!$F:$F,L$2,Timecards!$C:$C,$B133,Timecards!$N:$N,$E133)</f>
        <v>0</v>
      </c>
      <c r="M133" s="5">
        <f t="shared" ref="M133:M196" si="24">L133*$G133</f>
        <v>0</v>
      </c>
      <c r="N133" s="10">
        <f>SUMIFS(Timecards!$E:$E,Timecards!$D:$D,N$2,Timecards!$C:$C,$B133,Timecards!$N:$N,$E133)+SUMIFS(Timecards!$G:$G,Timecards!$F:$F,N$2,Timecards!$C:$C,$B133,Timecards!$N:$N,$E133)</f>
        <v>0</v>
      </c>
      <c r="O133" s="5">
        <f t="shared" ref="O133:O196" si="25">N133*$G133</f>
        <v>0</v>
      </c>
      <c r="P133" s="10">
        <f>SUMIFS(Timecards!$E:$E,Timecards!$D:$D,P$2,Timecards!$C:$C,$B133,Timecards!$N:$N,$E133)+SUMIFS(Timecards!$G:$G,Timecards!$F:$F,P$2,Timecards!$C:$C,$B133,Timecards!$N:$N,$E133)</f>
        <v>0</v>
      </c>
      <c r="Q133" s="5">
        <f t="shared" ref="Q133:Q196" si="26">P133*$G133</f>
        <v>0</v>
      </c>
      <c r="R133" s="10">
        <f>SUMIFS(Timecards!$E:$E,Timecards!$D:$D,R$2,Timecards!$C:$C,$B133,Timecards!$N:$N,$E133)+SUMIFS(Timecards!$G:$G,Timecards!$F:$F,R$2,Timecards!$C:$C,$B133,Timecards!$N:$N,$E133)</f>
        <v>0</v>
      </c>
      <c r="S133" s="5">
        <f t="shared" ref="S133:S196" si="27">R133*$G133</f>
        <v>0</v>
      </c>
      <c r="T133" s="10">
        <f t="shared" si="20"/>
        <v>0</v>
      </c>
      <c r="U133" s="14">
        <f t="shared" si="20"/>
        <v>0</v>
      </c>
    </row>
    <row r="134" spans="2:21" hidden="1">
      <c r="B134" s="7" t="str">
        <f>IF(Timecards!O132="","",Timecards!C132)</f>
        <v/>
      </c>
      <c r="C134" s="7" t="str">
        <f>IF(B134="","",Timecards!L132)</f>
        <v/>
      </c>
      <c r="D134" s="7" t="str">
        <f>IF(B134="","",SUMIFS(Timecards!$M:$M,Timecards!$C:$C,Summary!$B134,Timecards!$L:$L,Summary!$C134,Timecards!$O:$O,1))</f>
        <v/>
      </c>
      <c r="E134" s="7" t="str">
        <f>IF(B134="","",VLOOKUP(D134,'GD rates'!$B$3:$C$9,2,FALSE))</f>
        <v/>
      </c>
      <c r="F134" s="23" t="str">
        <f t="shared" si="21"/>
        <v/>
      </c>
      <c r="G134" s="5">
        <f>IF(ISERROR(VLOOKUP(E134,'GD rates'!C:D,2,FALSE)),0,VLOOKUP(E134,'GD rates'!C:D,2,FALSE))</f>
        <v>0</v>
      </c>
      <c r="H134" s="10">
        <f>SUMIFS(Timecards!$E:$E,Timecards!$D:$D,H$2,Timecards!$C:$C,$B134,Timecards!$N:$N,$E134)+SUMIFS(Timecards!$G:$G,Timecards!$F:$F,H$2,Timecards!$C:$C,$B134,Timecards!$N:$N,$E134)</f>
        <v>0</v>
      </c>
      <c r="I134" s="5">
        <f t="shared" si="22"/>
        <v>0</v>
      </c>
      <c r="J134" s="10">
        <f>SUMIFS(Timecards!$E:$E,Timecards!$D:$D,J$2,Timecards!$C:$C,$B134,Timecards!$N:$N,$E134)+SUMIFS(Timecards!$G:$G,Timecards!$F:$F,J$2,Timecards!$C:$C,$B134,Timecards!$N:$N,$E134)</f>
        <v>0</v>
      </c>
      <c r="K134" s="5">
        <f t="shared" si="23"/>
        <v>0</v>
      </c>
      <c r="L134" s="10">
        <f>SUMIFS(Timecards!$E:$E,Timecards!$D:$D,L$2,Timecards!$C:$C,$B134,Timecards!$N:$N,$E134)+SUMIFS(Timecards!$G:$G,Timecards!$F:$F,L$2,Timecards!$C:$C,$B134,Timecards!$N:$N,$E134)</f>
        <v>0</v>
      </c>
      <c r="M134" s="5">
        <f t="shared" si="24"/>
        <v>0</v>
      </c>
      <c r="N134" s="10">
        <f>SUMIFS(Timecards!$E:$E,Timecards!$D:$D,N$2,Timecards!$C:$C,$B134,Timecards!$N:$N,$E134)+SUMIFS(Timecards!$G:$G,Timecards!$F:$F,N$2,Timecards!$C:$C,$B134,Timecards!$N:$N,$E134)</f>
        <v>0</v>
      </c>
      <c r="O134" s="5">
        <f t="shared" si="25"/>
        <v>0</v>
      </c>
      <c r="P134" s="10">
        <f>SUMIFS(Timecards!$E:$E,Timecards!$D:$D,P$2,Timecards!$C:$C,$B134,Timecards!$N:$N,$E134)+SUMIFS(Timecards!$G:$G,Timecards!$F:$F,P$2,Timecards!$C:$C,$B134,Timecards!$N:$N,$E134)</f>
        <v>0</v>
      </c>
      <c r="Q134" s="5">
        <f t="shared" si="26"/>
        <v>0</v>
      </c>
      <c r="R134" s="10">
        <f>SUMIFS(Timecards!$E:$E,Timecards!$D:$D,R$2,Timecards!$C:$C,$B134,Timecards!$N:$N,$E134)+SUMIFS(Timecards!$G:$G,Timecards!$F:$F,R$2,Timecards!$C:$C,$B134,Timecards!$N:$N,$E134)</f>
        <v>0</v>
      </c>
      <c r="S134" s="5">
        <f t="shared" si="27"/>
        <v>0</v>
      </c>
      <c r="T134" s="10">
        <f t="shared" si="20"/>
        <v>0</v>
      </c>
      <c r="U134" s="14">
        <f t="shared" si="20"/>
        <v>0</v>
      </c>
    </row>
    <row r="135" spans="2:21" hidden="1">
      <c r="B135" s="7" t="str">
        <f>IF(Timecards!O133="","",Timecards!C133)</f>
        <v/>
      </c>
      <c r="C135" s="7" t="str">
        <f>IF(B135="","",Timecards!L133)</f>
        <v/>
      </c>
      <c r="D135" s="7" t="str">
        <f>IF(B135="","",SUMIFS(Timecards!$M:$M,Timecards!$C:$C,Summary!$B135,Timecards!$L:$L,Summary!$C135,Timecards!$O:$O,1))</f>
        <v/>
      </c>
      <c r="E135" s="7" t="str">
        <f>IF(B135="","",VLOOKUP(D135,'GD rates'!$B$3:$C$9,2,FALSE))</f>
        <v/>
      </c>
      <c r="F135" s="23" t="str">
        <f t="shared" si="21"/>
        <v/>
      </c>
      <c r="G135" s="5">
        <f>IF(ISERROR(VLOOKUP(E135,'GD rates'!C:D,2,FALSE)),0,VLOOKUP(E135,'GD rates'!C:D,2,FALSE))</f>
        <v>0</v>
      </c>
      <c r="H135" s="10">
        <f>SUMIFS(Timecards!$E:$E,Timecards!$D:$D,H$2,Timecards!$C:$C,$B135,Timecards!$N:$N,$E135)+SUMIFS(Timecards!$G:$G,Timecards!$F:$F,H$2,Timecards!$C:$C,$B135,Timecards!$N:$N,$E135)</f>
        <v>0</v>
      </c>
      <c r="I135" s="5">
        <f t="shared" si="22"/>
        <v>0</v>
      </c>
      <c r="J135" s="10">
        <f>SUMIFS(Timecards!$E:$E,Timecards!$D:$D,J$2,Timecards!$C:$C,$B135,Timecards!$N:$N,$E135)+SUMIFS(Timecards!$G:$G,Timecards!$F:$F,J$2,Timecards!$C:$C,$B135,Timecards!$N:$N,$E135)</f>
        <v>0</v>
      </c>
      <c r="K135" s="5">
        <f t="shared" si="23"/>
        <v>0</v>
      </c>
      <c r="L135" s="10">
        <f>SUMIFS(Timecards!$E:$E,Timecards!$D:$D,L$2,Timecards!$C:$C,$B135,Timecards!$N:$N,$E135)+SUMIFS(Timecards!$G:$G,Timecards!$F:$F,L$2,Timecards!$C:$C,$B135,Timecards!$N:$N,$E135)</f>
        <v>0</v>
      </c>
      <c r="M135" s="5">
        <f t="shared" si="24"/>
        <v>0</v>
      </c>
      <c r="N135" s="10">
        <f>SUMIFS(Timecards!$E:$E,Timecards!$D:$D,N$2,Timecards!$C:$C,$B135,Timecards!$N:$N,$E135)+SUMIFS(Timecards!$G:$G,Timecards!$F:$F,N$2,Timecards!$C:$C,$B135,Timecards!$N:$N,$E135)</f>
        <v>0</v>
      </c>
      <c r="O135" s="5">
        <f t="shared" si="25"/>
        <v>0</v>
      </c>
      <c r="P135" s="10">
        <f>SUMIFS(Timecards!$E:$E,Timecards!$D:$D,P$2,Timecards!$C:$C,$B135,Timecards!$N:$N,$E135)+SUMIFS(Timecards!$G:$G,Timecards!$F:$F,P$2,Timecards!$C:$C,$B135,Timecards!$N:$N,$E135)</f>
        <v>0</v>
      </c>
      <c r="Q135" s="5">
        <f t="shared" si="26"/>
        <v>0</v>
      </c>
      <c r="R135" s="10">
        <f>SUMIFS(Timecards!$E:$E,Timecards!$D:$D,R$2,Timecards!$C:$C,$B135,Timecards!$N:$N,$E135)+SUMIFS(Timecards!$G:$G,Timecards!$F:$F,R$2,Timecards!$C:$C,$B135,Timecards!$N:$N,$E135)</f>
        <v>0</v>
      </c>
      <c r="S135" s="5">
        <f t="shared" si="27"/>
        <v>0</v>
      </c>
      <c r="T135" s="10">
        <f t="shared" si="20"/>
        <v>0</v>
      </c>
      <c r="U135" s="14">
        <f t="shared" si="20"/>
        <v>0</v>
      </c>
    </row>
    <row r="136" spans="2:21" hidden="1">
      <c r="B136" s="7" t="str">
        <f>IF(Timecards!O134="","",Timecards!C134)</f>
        <v/>
      </c>
      <c r="C136" s="7" t="str">
        <f>IF(B136="","",Timecards!L134)</f>
        <v/>
      </c>
      <c r="D136" s="7" t="str">
        <f>IF(B136="","",SUMIFS(Timecards!$M:$M,Timecards!$C:$C,Summary!$B136,Timecards!$L:$L,Summary!$C136,Timecards!$O:$O,1))</f>
        <v/>
      </c>
      <c r="E136" s="7" t="str">
        <f>IF(B136="","",VLOOKUP(D136,'GD rates'!$B$3:$C$9,2,FALSE))</f>
        <v/>
      </c>
      <c r="F136" s="23" t="str">
        <f t="shared" si="21"/>
        <v/>
      </c>
      <c r="G136" s="5">
        <f>IF(ISERROR(VLOOKUP(E136,'GD rates'!C:D,2,FALSE)),0,VLOOKUP(E136,'GD rates'!C:D,2,FALSE))</f>
        <v>0</v>
      </c>
      <c r="H136" s="10">
        <f>SUMIFS(Timecards!$E:$E,Timecards!$D:$D,H$2,Timecards!$C:$C,$B136,Timecards!$N:$N,$E136)+SUMIFS(Timecards!$G:$G,Timecards!$F:$F,H$2,Timecards!$C:$C,$B136,Timecards!$N:$N,$E136)</f>
        <v>0</v>
      </c>
      <c r="I136" s="5">
        <f t="shared" si="22"/>
        <v>0</v>
      </c>
      <c r="J136" s="10">
        <f>SUMIFS(Timecards!$E:$E,Timecards!$D:$D,J$2,Timecards!$C:$C,$B136,Timecards!$N:$N,$E136)+SUMIFS(Timecards!$G:$G,Timecards!$F:$F,J$2,Timecards!$C:$C,$B136,Timecards!$N:$N,$E136)</f>
        <v>0</v>
      </c>
      <c r="K136" s="5">
        <f t="shared" si="23"/>
        <v>0</v>
      </c>
      <c r="L136" s="10">
        <f>SUMIFS(Timecards!$E:$E,Timecards!$D:$D,L$2,Timecards!$C:$C,$B136,Timecards!$N:$N,$E136)+SUMIFS(Timecards!$G:$G,Timecards!$F:$F,L$2,Timecards!$C:$C,$B136,Timecards!$N:$N,$E136)</f>
        <v>0</v>
      </c>
      <c r="M136" s="5">
        <f t="shared" si="24"/>
        <v>0</v>
      </c>
      <c r="N136" s="10">
        <f>SUMIFS(Timecards!$E:$E,Timecards!$D:$D,N$2,Timecards!$C:$C,$B136,Timecards!$N:$N,$E136)+SUMIFS(Timecards!$G:$G,Timecards!$F:$F,N$2,Timecards!$C:$C,$B136,Timecards!$N:$N,$E136)</f>
        <v>0</v>
      </c>
      <c r="O136" s="5">
        <f t="shared" si="25"/>
        <v>0</v>
      </c>
      <c r="P136" s="10">
        <f>SUMIFS(Timecards!$E:$E,Timecards!$D:$D,P$2,Timecards!$C:$C,$B136,Timecards!$N:$N,$E136)+SUMIFS(Timecards!$G:$G,Timecards!$F:$F,P$2,Timecards!$C:$C,$B136,Timecards!$N:$N,$E136)</f>
        <v>0</v>
      </c>
      <c r="Q136" s="5">
        <f t="shared" si="26"/>
        <v>0</v>
      </c>
      <c r="R136" s="10">
        <f>SUMIFS(Timecards!$E:$E,Timecards!$D:$D,R$2,Timecards!$C:$C,$B136,Timecards!$N:$N,$E136)+SUMIFS(Timecards!$G:$G,Timecards!$F:$F,R$2,Timecards!$C:$C,$B136,Timecards!$N:$N,$E136)</f>
        <v>0</v>
      </c>
      <c r="S136" s="5">
        <f t="shared" si="27"/>
        <v>0</v>
      </c>
      <c r="T136" s="10">
        <f t="shared" si="20"/>
        <v>0</v>
      </c>
      <c r="U136" s="14">
        <f t="shared" si="20"/>
        <v>0</v>
      </c>
    </row>
    <row r="137" spans="2:21" hidden="1">
      <c r="B137" s="7" t="str">
        <f>IF(Timecards!O135="","",Timecards!C135)</f>
        <v/>
      </c>
      <c r="C137" s="7" t="str">
        <f>IF(B137="","",Timecards!L135)</f>
        <v/>
      </c>
      <c r="D137" s="7" t="str">
        <f>IF(B137="","",SUMIFS(Timecards!$M:$M,Timecards!$C:$C,Summary!$B137,Timecards!$L:$L,Summary!$C137,Timecards!$O:$O,1))</f>
        <v/>
      </c>
      <c r="E137" s="7" t="str">
        <f>IF(B137="","",VLOOKUP(D137,'GD rates'!$B$3:$C$9,2,FALSE))</f>
        <v/>
      </c>
      <c r="F137" s="23" t="str">
        <f t="shared" si="21"/>
        <v/>
      </c>
      <c r="G137" s="5">
        <f>IF(ISERROR(VLOOKUP(E137,'GD rates'!C:D,2,FALSE)),0,VLOOKUP(E137,'GD rates'!C:D,2,FALSE))</f>
        <v>0</v>
      </c>
      <c r="H137" s="10">
        <f>SUMIFS(Timecards!$E:$E,Timecards!$D:$D,H$2,Timecards!$C:$C,$B137,Timecards!$N:$N,$E137)+SUMIFS(Timecards!$G:$G,Timecards!$F:$F,H$2,Timecards!$C:$C,$B137,Timecards!$N:$N,$E137)</f>
        <v>0</v>
      </c>
      <c r="I137" s="5">
        <f t="shared" si="22"/>
        <v>0</v>
      </c>
      <c r="J137" s="10">
        <f>SUMIFS(Timecards!$E:$E,Timecards!$D:$D,J$2,Timecards!$C:$C,$B137,Timecards!$N:$N,$E137)+SUMIFS(Timecards!$G:$G,Timecards!$F:$F,J$2,Timecards!$C:$C,$B137,Timecards!$N:$N,$E137)</f>
        <v>0</v>
      </c>
      <c r="K137" s="5">
        <f t="shared" si="23"/>
        <v>0</v>
      </c>
      <c r="L137" s="10">
        <f>SUMIFS(Timecards!$E:$E,Timecards!$D:$D,L$2,Timecards!$C:$C,$B137,Timecards!$N:$N,$E137)+SUMIFS(Timecards!$G:$G,Timecards!$F:$F,L$2,Timecards!$C:$C,$B137,Timecards!$N:$N,$E137)</f>
        <v>0</v>
      </c>
      <c r="M137" s="5">
        <f t="shared" si="24"/>
        <v>0</v>
      </c>
      <c r="N137" s="10">
        <f>SUMIFS(Timecards!$E:$E,Timecards!$D:$D,N$2,Timecards!$C:$C,$B137,Timecards!$N:$N,$E137)+SUMIFS(Timecards!$G:$G,Timecards!$F:$F,N$2,Timecards!$C:$C,$B137,Timecards!$N:$N,$E137)</f>
        <v>0</v>
      </c>
      <c r="O137" s="5">
        <f t="shared" si="25"/>
        <v>0</v>
      </c>
      <c r="P137" s="10">
        <f>SUMIFS(Timecards!$E:$E,Timecards!$D:$D,P$2,Timecards!$C:$C,$B137,Timecards!$N:$N,$E137)+SUMIFS(Timecards!$G:$G,Timecards!$F:$F,P$2,Timecards!$C:$C,$B137,Timecards!$N:$N,$E137)</f>
        <v>0</v>
      </c>
      <c r="Q137" s="5">
        <f t="shared" si="26"/>
        <v>0</v>
      </c>
      <c r="R137" s="10">
        <f>SUMIFS(Timecards!$E:$E,Timecards!$D:$D,R$2,Timecards!$C:$C,$B137,Timecards!$N:$N,$E137)+SUMIFS(Timecards!$G:$G,Timecards!$F:$F,R$2,Timecards!$C:$C,$B137,Timecards!$N:$N,$E137)</f>
        <v>0</v>
      </c>
      <c r="S137" s="5">
        <f t="shared" si="27"/>
        <v>0</v>
      </c>
      <c r="T137" s="10">
        <f t="shared" si="20"/>
        <v>0</v>
      </c>
      <c r="U137" s="14">
        <f t="shared" si="20"/>
        <v>0</v>
      </c>
    </row>
    <row r="138" spans="2:21" hidden="1">
      <c r="B138" s="7" t="str">
        <f>IF(Timecards!O136="","",Timecards!C136)</f>
        <v/>
      </c>
      <c r="C138" s="7" t="str">
        <f>IF(B138="","",Timecards!L136)</f>
        <v/>
      </c>
      <c r="D138" s="7" t="str">
        <f>IF(B138="","",SUMIFS(Timecards!$M:$M,Timecards!$C:$C,Summary!$B138,Timecards!$L:$L,Summary!$C138,Timecards!$O:$O,1))</f>
        <v/>
      </c>
      <c r="E138" s="7" t="str">
        <f>IF(B138="","",VLOOKUP(D138,'GD rates'!$B$3:$C$9,2,FALSE))</f>
        <v/>
      </c>
      <c r="F138" s="23" t="str">
        <f t="shared" si="21"/>
        <v/>
      </c>
      <c r="G138" s="5">
        <f>IF(ISERROR(VLOOKUP(E138,'GD rates'!C:D,2,FALSE)),0,VLOOKUP(E138,'GD rates'!C:D,2,FALSE))</f>
        <v>0</v>
      </c>
      <c r="H138" s="10">
        <f>SUMIFS(Timecards!$E:$E,Timecards!$D:$D,H$2,Timecards!$C:$C,$B138,Timecards!$N:$N,$E138)+SUMIFS(Timecards!$G:$G,Timecards!$F:$F,H$2,Timecards!$C:$C,$B138,Timecards!$N:$N,$E138)</f>
        <v>0</v>
      </c>
      <c r="I138" s="5">
        <f t="shared" si="22"/>
        <v>0</v>
      </c>
      <c r="J138" s="10">
        <f>SUMIFS(Timecards!$E:$E,Timecards!$D:$D,J$2,Timecards!$C:$C,$B138,Timecards!$N:$N,$E138)+SUMIFS(Timecards!$G:$G,Timecards!$F:$F,J$2,Timecards!$C:$C,$B138,Timecards!$N:$N,$E138)</f>
        <v>0</v>
      </c>
      <c r="K138" s="5">
        <f t="shared" si="23"/>
        <v>0</v>
      </c>
      <c r="L138" s="10">
        <f>SUMIFS(Timecards!$E:$E,Timecards!$D:$D,L$2,Timecards!$C:$C,$B138,Timecards!$N:$N,$E138)+SUMIFS(Timecards!$G:$G,Timecards!$F:$F,L$2,Timecards!$C:$C,$B138,Timecards!$N:$N,$E138)</f>
        <v>0</v>
      </c>
      <c r="M138" s="5">
        <f t="shared" si="24"/>
        <v>0</v>
      </c>
      <c r="N138" s="10">
        <f>SUMIFS(Timecards!$E:$E,Timecards!$D:$D,N$2,Timecards!$C:$C,$B138,Timecards!$N:$N,$E138)+SUMIFS(Timecards!$G:$G,Timecards!$F:$F,N$2,Timecards!$C:$C,$B138,Timecards!$N:$N,$E138)</f>
        <v>0</v>
      </c>
      <c r="O138" s="5">
        <f t="shared" si="25"/>
        <v>0</v>
      </c>
      <c r="P138" s="10">
        <f>SUMIFS(Timecards!$E:$E,Timecards!$D:$D,P$2,Timecards!$C:$C,$B138,Timecards!$N:$N,$E138)+SUMIFS(Timecards!$G:$G,Timecards!$F:$F,P$2,Timecards!$C:$C,$B138,Timecards!$N:$N,$E138)</f>
        <v>0</v>
      </c>
      <c r="Q138" s="5">
        <f t="shared" si="26"/>
        <v>0</v>
      </c>
      <c r="R138" s="10">
        <f>SUMIFS(Timecards!$E:$E,Timecards!$D:$D,R$2,Timecards!$C:$C,$B138,Timecards!$N:$N,$E138)+SUMIFS(Timecards!$G:$G,Timecards!$F:$F,R$2,Timecards!$C:$C,$B138,Timecards!$N:$N,$E138)</f>
        <v>0</v>
      </c>
      <c r="S138" s="5">
        <f t="shared" si="27"/>
        <v>0</v>
      </c>
      <c r="T138" s="10">
        <f t="shared" si="20"/>
        <v>0</v>
      </c>
      <c r="U138" s="14">
        <f t="shared" si="20"/>
        <v>0</v>
      </c>
    </row>
    <row r="139" spans="2:21" hidden="1">
      <c r="B139" s="7" t="str">
        <f>IF(Timecards!O137="","",Timecards!C137)</f>
        <v/>
      </c>
      <c r="C139" s="7" t="str">
        <f>IF(B139="","",Timecards!L137)</f>
        <v/>
      </c>
      <c r="D139" s="7" t="str">
        <f>IF(B139="","",SUMIFS(Timecards!$M:$M,Timecards!$C:$C,Summary!$B139,Timecards!$L:$L,Summary!$C139,Timecards!$O:$O,1))</f>
        <v/>
      </c>
      <c r="E139" s="7" t="str">
        <f>IF(B139="","",VLOOKUP(D139,'GD rates'!$B$3:$C$9,2,FALSE))</f>
        <v/>
      </c>
      <c r="F139" s="23" t="str">
        <f t="shared" si="21"/>
        <v/>
      </c>
      <c r="G139" s="5">
        <f>IF(ISERROR(VLOOKUP(E139,'GD rates'!C:D,2,FALSE)),0,VLOOKUP(E139,'GD rates'!C:D,2,FALSE))</f>
        <v>0</v>
      </c>
      <c r="H139" s="10">
        <f>SUMIFS(Timecards!$E:$E,Timecards!$D:$D,H$2,Timecards!$C:$C,$B139,Timecards!$N:$N,$E139)+SUMIFS(Timecards!$G:$G,Timecards!$F:$F,H$2,Timecards!$C:$C,$B139,Timecards!$N:$N,$E139)</f>
        <v>0</v>
      </c>
      <c r="I139" s="5">
        <f t="shared" si="22"/>
        <v>0</v>
      </c>
      <c r="J139" s="10">
        <f>SUMIFS(Timecards!$E:$E,Timecards!$D:$D,J$2,Timecards!$C:$C,$B139,Timecards!$N:$N,$E139)+SUMIFS(Timecards!$G:$G,Timecards!$F:$F,J$2,Timecards!$C:$C,$B139,Timecards!$N:$N,$E139)</f>
        <v>0</v>
      </c>
      <c r="K139" s="5">
        <f t="shared" si="23"/>
        <v>0</v>
      </c>
      <c r="L139" s="10">
        <f>SUMIFS(Timecards!$E:$E,Timecards!$D:$D,L$2,Timecards!$C:$C,$B139,Timecards!$N:$N,$E139)+SUMIFS(Timecards!$G:$G,Timecards!$F:$F,L$2,Timecards!$C:$C,$B139,Timecards!$N:$N,$E139)</f>
        <v>0</v>
      </c>
      <c r="M139" s="5">
        <f t="shared" si="24"/>
        <v>0</v>
      </c>
      <c r="N139" s="10">
        <f>SUMIFS(Timecards!$E:$E,Timecards!$D:$D,N$2,Timecards!$C:$C,$B139,Timecards!$N:$N,$E139)+SUMIFS(Timecards!$G:$G,Timecards!$F:$F,N$2,Timecards!$C:$C,$B139,Timecards!$N:$N,$E139)</f>
        <v>0</v>
      </c>
      <c r="O139" s="5">
        <f t="shared" si="25"/>
        <v>0</v>
      </c>
      <c r="P139" s="10">
        <f>SUMIFS(Timecards!$E:$E,Timecards!$D:$D,P$2,Timecards!$C:$C,$B139,Timecards!$N:$N,$E139)+SUMIFS(Timecards!$G:$G,Timecards!$F:$F,P$2,Timecards!$C:$C,$B139,Timecards!$N:$N,$E139)</f>
        <v>0</v>
      </c>
      <c r="Q139" s="5">
        <f t="shared" si="26"/>
        <v>0</v>
      </c>
      <c r="R139" s="10">
        <f>SUMIFS(Timecards!$E:$E,Timecards!$D:$D,R$2,Timecards!$C:$C,$B139,Timecards!$N:$N,$E139)+SUMIFS(Timecards!$G:$G,Timecards!$F:$F,R$2,Timecards!$C:$C,$B139,Timecards!$N:$N,$E139)</f>
        <v>0</v>
      </c>
      <c r="S139" s="5">
        <f t="shared" si="27"/>
        <v>0</v>
      </c>
      <c r="T139" s="10">
        <f t="shared" si="20"/>
        <v>0</v>
      </c>
      <c r="U139" s="14">
        <f t="shared" si="20"/>
        <v>0</v>
      </c>
    </row>
    <row r="140" spans="2:21" hidden="1">
      <c r="B140" s="7" t="str">
        <f>IF(Timecards!O138="","",Timecards!C138)</f>
        <v/>
      </c>
      <c r="C140" s="7" t="str">
        <f>IF(B140="","",Timecards!L138)</f>
        <v/>
      </c>
      <c r="D140" s="7" t="str">
        <f>IF(B140="","",SUMIFS(Timecards!$M:$M,Timecards!$C:$C,Summary!$B140,Timecards!$L:$L,Summary!$C140,Timecards!$O:$O,1))</f>
        <v/>
      </c>
      <c r="E140" s="7" t="str">
        <f>IF(B140="","",VLOOKUP(D140,'GD rates'!$B$3:$C$9,2,FALSE))</f>
        <v/>
      </c>
      <c r="F140" s="23" t="str">
        <f t="shared" si="21"/>
        <v/>
      </c>
      <c r="G140" s="5">
        <f>IF(ISERROR(VLOOKUP(E140,'GD rates'!C:D,2,FALSE)),0,VLOOKUP(E140,'GD rates'!C:D,2,FALSE))</f>
        <v>0</v>
      </c>
      <c r="H140" s="10">
        <f>SUMIFS(Timecards!$E:$E,Timecards!$D:$D,H$2,Timecards!$C:$C,$B140,Timecards!$N:$N,$E140)+SUMIFS(Timecards!$G:$G,Timecards!$F:$F,H$2,Timecards!$C:$C,$B140,Timecards!$N:$N,$E140)</f>
        <v>0</v>
      </c>
      <c r="I140" s="5">
        <f t="shared" si="22"/>
        <v>0</v>
      </c>
      <c r="J140" s="10">
        <f>SUMIFS(Timecards!$E:$E,Timecards!$D:$D,J$2,Timecards!$C:$C,$B140,Timecards!$N:$N,$E140)+SUMIFS(Timecards!$G:$G,Timecards!$F:$F,J$2,Timecards!$C:$C,$B140,Timecards!$N:$N,$E140)</f>
        <v>0</v>
      </c>
      <c r="K140" s="5">
        <f t="shared" si="23"/>
        <v>0</v>
      </c>
      <c r="L140" s="10">
        <f>SUMIFS(Timecards!$E:$E,Timecards!$D:$D,L$2,Timecards!$C:$C,$B140,Timecards!$N:$N,$E140)+SUMIFS(Timecards!$G:$G,Timecards!$F:$F,L$2,Timecards!$C:$C,$B140,Timecards!$N:$N,$E140)</f>
        <v>0</v>
      </c>
      <c r="M140" s="5">
        <f t="shared" si="24"/>
        <v>0</v>
      </c>
      <c r="N140" s="10">
        <f>SUMIFS(Timecards!$E:$E,Timecards!$D:$D,N$2,Timecards!$C:$C,$B140,Timecards!$N:$N,$E140)+SUMIFS(Timecards!$G:$G,Timecards!$F:$F,N$2,Timecards!$C:$C,$B140,Timecards!$N:$N,$E140)</f>
        <v>0</v>
      </c>
      <c r="O140" s="5">
        <f t="shared" si="25"/>
        <v>0</v>
      </c>
      <c r="P140" s="10">
        <f>SUMIFS(Timecards!$E:$E,Timecards!$D:$D,P$2,Timecards!$C:$C,$B140,Timecards!$N:$N,$E140)+SUMIFS(Timecards!$G:$G,Timecards!$F:$F,P$2,Timecards!$C:$C,$B140,Timecards!$N:$N,$E140)</f>
        <v>0</v>
      </c>
      <c r="Q140" s="5">
        <f t="shared" si="26"/>
        <v>0</v>
      </c>
      <c r="R140" s="10">
        <f>SUMIFS(Timecards!$E:$E,Timecards!$D:$D,R$2,Timecards!$C:$C,$B140,Timecards!$N:$N,$E140)+SUMIFS(Timecards!$G:$G,Timecards!$F:$F,R$2,Timecards!$C:$C,$B140,Timecards!$N:$N,$E140)</f>
        <v>0</v>
      </c>
      <c r="S140" s="5">
        <f t="shared" si="27"/>
        <v>0</v>
      </c>
      <c r="T140" s="10">
        <f t="shared" si="20"/>
        <v>0</v>
      </c>
      <c r="U140" s="14">
        <f t="shared" si="20"/>
        <v>0</v>
      </c>
    </row>
    <row r="141" spans="2:21" hidden="1">
      <c r="B141" s="7" t="str">
        <f>IF(Timecards!O139="","",Timecards!C139)</f>
        <v/>
      </c>
      <c r="C141" s="7" t="str">
        <f>IF(B141="","",Timecards!L139)</f>
        <v/>
      </c>
      <c r="D141" s="7" t="str">
        <f>IF(B141="","",SUMIFS(Timecards!$M:$M,Timecards!$C:$C,Summary!$B141,Timecards!$L:$L,Summary!$C141,Timecards!$O:$O,1))</f>
        <v/>
      </c>
      <c r="E141" s="7" t="str">
        <f>IF(B141="","",VLOOKUP(D141,'GD rates'!$B$3:$C$9,2,FALSE))</f>
        <v/>
      </c>
      <c r="F141" s="23" t="str">
        <f t="shared" si="21"/>
        <v/>
      </c>
      <c r="G141" s="5">
        <f>IF(ISERROR(VLOOKUP(E141,'GD rates'!C:D,2,FALSE)),0,VLOOKUP(E141,'GD rates'!C:D,2,FALSE))</f>
        <v>0</v>
      </c>
      <c r="H141" s="10">
        <f>SUMIFS(Timecards!$E:$E,Timecards!$D:$D,H$2,Timecards!$C:$C,$B141,Timecards!$N:$N,$E141)+SUMIFS(Timecards!$G:$G,Timecards!$F:$F,H$2,Timecards!$C:$C,$B141,Timecards!$N:$N,$E141)</f>
        <v>0</v>
      </c>
      <c r="I141" s="5">
        <f t="shared" si="22"/>
        <v>0</v>
      </c>
      <c r="J141" s="10">
        <f>SUMIFS(Timecards!$E:$E,Timecards!$D:$D,J$2,Timecards!$C:$C,$B141,Timecards!$N:$N,$E141)+SUMIFS(Timecards!$G:$G,Timecards!$F:$F,J$2,Timecards!$C:$C,$B141,Timecards!$N:$N,$E141)</f>
        <v>0</v>
      </c>
      <c r="K141" s="5">
        <f t="shared" si="23"/>
        <v>0</v>
      </c>
      <c r="L141" s="10">
        <f>SUMIFS(Timecards!$E:$E,Timecards!$D:$D,L$2,Timecards!$C:$C,$B141,Timecards!$N:$N,$E141)+SUMIFS(Timecards!$G:$G,Timecards!$F:$F,L$2,Timecards!$C:$C,$B141,Timecards!$N:$N,$E141)</f>
        <v>0</v>
      </c>
      <c r="M141" s="5">
        <f t="shared" si="24"/>
        <v>0</v>
      </c>
      <c r="N141" s="10">
        <f>SUMIFS(Timecards!$E:$E,Timecards!$D:$D,N$2,Timecards!$C:$C,$B141,Timecards!$N:$N,$E141)+SUMIFS(Timecards!$G:$G,Timecards!$F:$F,N$2,Timecards!$C:$C,$B141,Timecards!$N:$N,$E141)</f>
        <v>0</v>
      </c>
      <c r="O141" s="5">
        <f t="shared" si="25"/>
        <v>0</v>
      </c>
      <c r="P141" s="10">
        <f>SUMIFS(Timecards!$E:$E,Timecards!$D:$D,P$2,Timecards!$C:$C,$B141,Timecards!$N:$N,$E141)+SUMIFS(Timecards!$G:$G,Timecards!$F:$F,P$2,Timecards!$C:$C,$B141,Timecards!$N:$N,$E141)</f>
        <v>0</v>
      </c>
      <c r="Q141" s="5">
        <f t="shared" si="26"/>
        <v>0</v>
      </c>
      <c r="R141" s="10">
        <f>SUMIFS(Timecards!$E:$E,Timecards!$D:$D,R$2,Timecards!$C:$C,$B141,Timecards!$N:$N,$E141)+SUMIFS(Timecards!$G:$G,Timecards!$F:$F,R$2,Timecards!$C:$C,$B141,Timecards!$N:$N,$E141)</f>
        <v>0</v>
      </c>
      <c r="S141" s="5">
        <f t="shared" si="27"/>
        <v>0</v>
      </c>
      <c r="T141" s="10">
        <f t="shared" si="20"/>
        <v>0</v>
      </c>
      <c r="U141" s="14">
        <f t="shared" si="20"/>
        <v>0</v>
      </c>
    </row>
    <row r="142" spans="2:21" hidden="1">
      <c r="B142" s="7" t="str">
        <f>IF(Timecards!O140="","",Timecards!C140)</f>
        <v/>
      </c>
      <c r="C142" s="7" t="str">
        <f>IF(B142="","",Timecards!L140)</f>
        <v/>
      </c>
      <c r="D142" s="7" t="str">
        <f>IF(B142="","",SUMIFS(Timecards!$M:$M,Timecards!$C:$C,Summary!$B142,Timecards!$L:$L,Summary!$C142,Timecards!$O:$O,1))</f>
        <v/>
      </c>
      <c r="E142" s="7" t="str">
        <f>IF(B142="","",VLOOKUP(D142,'GD rates'!$B$3:$C$9,2,FALSE))</f>
        <v/>
      </c>
      <c r="F142" s="23" t="str">
        <f t="shared" si="21"/>
        <v/>
      </c>
      <c r="G142" s="5">
        <f>IF(ISERROR(VLOOKUP(E142,'GD rates'!C:D,2,FALSE)),0,VLOOKUP(E142,'GD rates'!C:D,2,FALSE))</f>
        <v>0</v>
      </c>
      <c r="H142" s="10">
        <f>SUMIFS(Timecards!$E:$E,Timecards!$D:$D,H$2,Timecards!$C:$C,$B142,Timecards!$N:$N,$E142)+SUMIFS(Timecards!$G:$G,Timecards!$F:$F,H$2,Timecards!$C:$C,$B142,Timecards!$N:$N,$E142)</f>
        <v>0</v>
      </c>
      <c r="I142" s="5">
        <f t="shared" si="22"/>
        <v>0</v>
      </c>
      <c r="J142" s="10">
        <f>SUMIFS(Timecards!$E:$E,Timecards!$D:$D,J$2,Timecards!$C:$C,$B142,Timecards!$N:$N,$E142)+SUMIFS(Timecards!$G:$G,Timecards!$F:$F,J$2,Timecards!$C:$C,$B142,Timecards!$N:$N,$E142)</f>
        <v>0</v>
      </c>
      <c r="K142" s="5">
        <f t="shared" si="23"/>
        <v>0</v>
      </c>
      <c r="L142" s="10">
        <f>SUMIFS(Timecards!$E:$E,Timecards!$D:$D,L$2,Timecards!$C:$C,$B142,Timecards!$N:$N,$E142)+SUMIFS(Timecards!$G:$G,Timecards!$F:$F,L$2,Timecards!$C:$C,$B142,Timecards!$N:$N,$E142)</f>
        <v>0</v>
      </c>
      <c r="M142" s="5">
        <f t="shared" si="24"/>
        <v>0</v>
      </c>
      <c r="N142" s="10">
        <f>SUMIFS(Timecards!$E:$E,Timecards!$D:$D,N$2,Timecards!$C:$C,$B142,Timecards!$N:$N,$E142)+SUMIFS(Timecards!$G:$G,Timecards!$F:$F,N$2,Timecards!$C:$C,$B142,Timecards!$N:$N,$E142)</f>
        <v>0</v>
      </c>
      <c r="O142" s="5">
        <f t="shared" si="25"/>
        <v>0</v>
      </c>
      <c r="P142" s="10">
        <f>SUMIFS(Timecards!$E:$E,Timecards!$D:$D,P$2,Timecards!$C:$C,$B142,Timecards!$N:$N,$E142)+SUMIFS(Timecards!$G:$G,Timecards!$F:$F,P$2,Timecards!$C:$C,$B142,Timecards!$N:$N,$E142)</f>
        <v>0</v>
      </c>
      <c r="Q142" s="5">
        <f t="shared" si="26"/>
        <v>0</v>
      </c>
      <c r="R142" s="10">
        <f>SUMIFS(Timecards!$E:$E,Timecards!$D:$D,R$2,Timecards!$C:$C,$B142,Timecards!$N:$N,$E142)+SUMIFS(Timecards!$G:$G,Timecards!$F:$F,R$2,Timecards!$C:$C,$B142,Timecards!$N:$N,$E142)</f>
        <v>0</v>
      </c>
      <c r="S142" s="5">
        <f t="shared" si="27"/>
        <v>0</v>
      </c>
      <c r="T142" s="10">
        <f t="shared" si="20"/>
        <v>0</v>
      </c>
      <c r="U142" s="14">
        <f t="shared" si="20"/>
        <v>0</v>
      </c>
    </row>
    <row r="143" spans="2:21" hidden="1">
      <c r="B143" s="7" t="str">
        <f>IF(Timecards!O141="","",Timecards!C141)</f>
        <v/>
      </c>
      <c r="C143" s="7" t="str">
        <f>IF(B143="","",Timecards!L141)</f>
        <v/>
      </c>
      <c r="D143" s="7" t="str">
        <f>IF(B143="","",SUMIFS(Timecards!$M:$M,Timecards!$C:$C,Summary!$B143,Timecards!$L:$L,Summary!$C143,Timecards!$O:$O,1))</f>
        <v/>
      </c>
      <c r="E143" s="7" t="str">
        <f>IF(B143="","",VLOOKUP(D143,'GD rates'!$B$3:$C$9,2,FALSE))</f>
        <v/>
      </c>
      <c r="F143" s="23" t="str">
        <f t="shared" si="21"/>
        <v/>
      </c>
      <c r="G143" s="5">
        <f>IF(ISERROR(VLOOKUP(E143,'GD rates'!C:D,2,FALSE)),0,VLOOKUP(E143,'GD rates'!C:D,2,FALSE))</f>
        <v>0</v>
      </c>
      <c r="H143" s="10">
        <f>SUMIFS(Timecards!$E:$E,Timecards!$D:$D,H$2,Timecards!$C:$C,$B143,Timecards!$N:$N,$E143)+SUMIFS(Timecards!$G:$G,Timecards!$F:$F,H$2,Timecards!$C:$C,$B143,Timecards!$N:$N,$E143)</f>
        <v>0</v>
      </c>
      <c r="I143" s="5">
        <f t="shared" si="22"/>
        <v>0</v>
      </c>
      <c r="J143" s="10">
        <f>SUMIFS(Timecards!$E:$E,Timecards!$D:$D,J$2,Timecards!$C:$C,$B143,Timecards!$N:$N,$E143)+SUMIFS(Timecards!$G:$G,Timecards!$F:$F,J$2,Timecards!$C:$C,$B143,Timecards!$N:$N,$E143)</f>
        <v>0</v>
      </c>
      <c r="K143" s="5">
        <f t="shared" si="23"/>
        <v>0</v>
      </c>
      <c r="L143" s="10">
        <f>SUMIFS(Timecards!$E:$E,Timecards!$D:$D,L$2,Timecards!$C:$C,$B143,Timecards!$N:$N,$E143)+SUMIFS(Timecards!$G:$G,Timecards!$F:$F,L$2,Timecards!$C:$C,$B143,Timecards!$N:$N,$E143)</f>
        <v>0</v>
      </c>
      <c r="M143" s="5">
        <f t="shared" si="24"/>
        <v>0</v>
      </c>
      <c r="N143" s="10">
        <f>SUMIFS(Timecards!$E:$E,Timecards!$D:$D,N$2,Timecards!$C:$C,$B143,Timecards!$N:$N,$E143)+SUMIFS(Timecards!$G:$G,Timecards!$F:$F,N$2,Timecards!$C:$C,$B143,Timecards!$N:$N,$E143)</f>
        <v>0</v>
      </c>
      <c r="O143" s="5">
        <f t="shared" si="25"/>
        <v>0</v>
      </c>
      <c r="P143" s="10">
        <f>SUMIFS(Timecards!$E:$E,Timecards!$D:$D,P$2,Timecards!$C:$C,$B143,Timecards!$N:$N,$E143)+SUMIFS(Timecards!$G:$G,Timecards!$F:$F,P$2,Timecards!$C:$C,$B143,Timecards!$N:$N,$E143)</f>
        <v>0</v>
      </c>
      <c r="Q143" s="5">
        <f t="shared" si="26"/>
        <v>0</v>
      </c>
      <c r="R143" s="10">
        <f>SUMIFS(Timecards!$E:$E,Timecards!$D:$D,R$2,Timecards!$C:$C,$B143,Timecards!$N:$N,$E143)+SUMIFS(Timecards!$G:$G,Timecards!$F:$F,R$2,Timecards!$C:$C,$B143,Timecards!$N:$N,$E143)</f>
        <v>0</v>
      </c>
      <c r="S143" s="5">
        <f t="shared" si="27"/>
        <v>0</v>
      </c>
      <c r="T143" s="10">
        <f t="shared" si="20"/>
        <v>0</v>
      </c>
      <c r="U143" s="14">
        <f t="shared" si="20"/>
        <v>0</v>
      </c>
    </row>
    <row r="144" spans="2:21" hidden="1">
      <c r="B144" s="7" t="str">
        <f>IF(Timecards!O142="","",Timecards!C142)</f>
        <v/>
      </c>
      <c r="C144" s="7" t="str">
        <f>IF(B144="","",Timecards!L142)</f>
        <v/>
      </c>
      <c r="D144" s="7" t="str">
        <f>IF(B144="","",SUMIFS(Timecards!$M:$M,Timecards!$C:$C,Summary!$B144,Timecards!$L:$L,Summary!$C144,Timecards!$O:$O,1))</f>
        <v/>
      </c>
      <c r="E144" s="7" t="str">
        <f>IF(B144="","",VLOOKUP(D144,'GD rates'!$B$3:$C$9,2,FALSE))</f>
        <v/>
      </c>
      <c r="F144" s="23" t="str">
        <f t="shared" si="21"/>
        <v/>
      </c>
      <c r="G144" s="5">
        <f>IF(ISERROR(VLOOKUP(E144,'GD rates'!C:D,2,FALSE)),0,VLOOKUP(E144,'GD rates'!C:D,2,FALSE))</f>
        <v>0</v>
      </c>
      <c r="H144" s="10">
        <f>SUMIFS(Timecards!$E:$E,Timecards!$D:$D,H$2,Timecards!$C:$C,$B144,Timecards!$N:$N,$E144)+SUMIFS(Timecards!$G:$G,Timecards!$F:$F,H$2,Timecards!$C:$C,$B144,Timecards!$N:$N,$E144)</f>
        <v>0</v>
      </c>
      <c r="I144" s="5">
        <f t="shared" si="22"/>
        <v>0</v>
      </c>
      <c r="J144" s="10">
        <f>SUMIFS(Timecards!$E:$E,Timecards!$D:$D,J$2,Timecards!$C:$C,$B144,Timecards!$N:$N,$E144)+SUMIFS(Timecards!$G:$G,Timecards!$F:$F,J$2,Timecards!$C:$C,$B144,Timecards!$N:$N,$E144)</f>
        <v>0</v>
      </c>
      <c r="K144" s="5">
        <f t="shared" si="23"/>
        <v>0</v>
      </c>
      <c r="L144" s="10">
        <f>SUMIFS(Timecards!$E:$E,Timecards!$D:$D,L$2,Timecards!$C:$C,$B144,Timecards!$N:$N,$E144)+SUMIFS(Timecards!$G:$G,Timecards!$F:$F,L$2,Timecards!$C:$C,$B144,Timecards!$N:$N,$E144)</f>
        <v>0</v>
      </c>
      <c r="M144" s="5">
        <f t="shared" si="24"/>
        <v>0</v>
      </c>
      <c r="N144" s="10">
        <f>SUMIFS(Timecards!$E:$E,Timecards!$D:$D,N$2,Timecards!$C:$C,$B144,Timecards!$N:$N,$E144)+SUMIFS(Timecards!$G:$G,Timecards!$F:$F,N$2,Timecards!$C:$C,$B144,Timecards!$N:$N,$E144)</f>
        <v>0</v>
      </c>
      <c r="O144" s="5">
        <f t="shared" si="25"/>
        <v>0</v>
      </c>
      <c r="P144" s="10">
        <f>SUMIFS(Timecards!$E:$E,Timecards!$D:$D,P$2,Timecards!$C:$C,$B144,Timecards!$N:$N,$E144)+SUMIFS(Timecards!$G:$G,Timecards!$F:$F,P$2,Timecards!$C:$C,$B144,Timecards!$N:$N,$E144)</f>
        <v>0</v>
      </c>
      <c r="Q144" s="5">
        <f t="shared" si="26"/>
        <v>0</v>
      </c>
      <c r="R144" s="10">
        <f>SUMIFS(Timecards!$E:$E,Timecards!$D:$D,R$2,Timecards!$C:$C,$B144,Timecards!$N:$N,$E144)+SUMIFS(Timecards!$G:$G,Timecards!$F:$F,R$2,Timecards!$C:$C,$B144,Timecards!$N:$N,$E144)</f>
        <v>0</v>
      </c>
      <c r="S144" s="5">
        <f t="shared" si="27"/>
        <v>0</v>
      </c>
      <c r="T144" s="10">
        <f t="shared" ref="T144:U163" si="28">SUMIF($H$3:$S$3,T$3,$H144:$S144)</f>
        <v>0</v>
      </c>
      <c r="U144" s="14">
        <f t="shared" si="28"/>
        <v>0</v>
      </c>
    </row>
    <row r="145" spans="2:21" hidden="1">
      <c r="B145" s="7" t="str">
        <f>IF(Timecards!O143="","",Timecards!C143)</f>
        <v/>
      </c>
      <c r="C145" s="7" t="str">
        <f>IF(B145="","",Timecards!L143)</f>
        <v/>
      </c>
      <c r="D145" s="7" t="str">
        <f>IF(B145="","",SUMIFS(Timecards!$M:$M,Timecards!$C:$C,Summary!$B145,Timecards!$L:$L,Summary!$C145,Timecards!$O:$O,1))</f>
        <v/>
      </c>
      <c r="E145" s="7" t="str">
        <f>IF(B145="","",VLOOKUP(D145,'GD rates'!$B$3:$C$9,2,FALSE))</f>
        <v/>
      </c>
      <c r="F145" s="23" t="str">
        <f t="shared" si="21"/>
        <v/>
      </c>
      <c r="G145" s="5">
        <f>IF(ISERROR(VLOOKUP(E145,'GD rates'!C:D,2,FALSE)),0,VLOOKUP(E145,'GD rates'!C:D,2,FALSE))</f>
        <v>0</v>
      </c>
      <c r="H145" s="10">
        <f>SUMIFS(Timecards!$E:$E,Timecards!$D:$D,H$2,Timecards!$C:$C,$B145,Timecards!$N:$N,$E145)+SUMIFS(Timecards!$G:$G,Timecards!$F:$F,H$2,Timecards!$C:$C,$B145,Timecards!$N:$N,$E145)</f>
        <v>0</v>
      </c>
      <c r="I145" s="5">
        <f t="shared" si="22"/>
        <v>0</v>
      </c>
      <c r="J145" s="10">
        <f>SUMIFS(Timecards!$E:$E,Timecards!$D:$D,J$2,Timecards!$C:$C,$B145,Timecards!$N:$N,$E145)+SUMIFS(Timecards!$G:$G,Timecards!$F:$F,J$2,Timecards!$C:$C,$B145,Timecards!$N:$N,$E145)</f>
        <v>0</v>
      </c>
      <c r="K145" s="5">
        <f t="shared" si="23"/>
        <v>0</v>
      </c>
      <c r="L145" s="10">
        <f>SUMIFS(Timecards!$E:$E,Timecards!$D:$D,L$2,Timecards!$C:$C,$B145,Timecards!$N:$N,$E145)+SUMIFS(Timecards!$G:$G,Timecards!$F:$F,L$2,Timecards!$C:$C,$B145,Timecards!$N:$N,$E145)</f>
        <v>0</v>
      </c>
      <c r="M145" s="5">
        <f t="shared" si="24"/>
        <v>0</v>
      </c>
      <c r="N145" s="10">
        <f>SUMIFS(Timecards!$E:$E,Timecards!$D:$D,N$2,Timecards!$C:$C,$B145,Timecards!$N:$N,$E145)+SUMIFS(Timecards!$G:$G,Timecards!$F:$F,N$2,Timecards!$C:$C,$B145,Timecards!$N:$N,$E145)</f>
        <v>0</v>
      </c>
      <c r="O145" s="5">
        <f t="shared" si="25"/>
        <v>0</v>
      </c>
      <c r="P145" s="10">
        <f>SUMIFS(Timecards!$E:$E,Timecards!$D:$D,P$2,Timecards!$C:$C,$B145,Timecards!$N:$N,$E145)+SUMIFS(Timecards!$G:$G,Timecards!$F:$F,P$2,Timecards!$C:$C,$B145,Timecards!$N:$N,$E145)</f>
        <v>0</v>
      </c>
      <c r="Q145" s="5">
        <f t="shared" si="26"/>
        <v>0</v>
      </c>
      <c r="R145" s="10">
        <f>SUMIFS(Timecards!$E:$E,Timecards!$D:$D,R$2,Timecards!$C:$C,$B145,Timecards!$N:$N,$E145)+SUMIFS(Timecards!$G:$G,Timecards!$F:$F,R$2,Timecards!$C:$C,$B145,Timecards!$N:$N,$E145)</f>
        <v>0</v>
      </c>
      <c r="S145" s="5">
        <f t="shared" si="27"/>
        <v>0</v>
      </c>
      <c r="T145" s="10">
        <f t="shared" si="28"/>
        <v>0</v>
      </c>
      <c r="U145" s="14">
        <f t="shared" si="28"/>
        <v>0</v>
      </c>
    </row>
    <row r="146" spans="2:21" hidden="1">
      <c r="B146" s="7" t="str">
        <f>IF(Timecards!O144="","",Timecards!C144)</f>
        <v/>
      </c>
      <c r="C146" s="7" t="str">
        <f>IF(B146="","",Timecards!L144)</f>
        <v/>
      </c>
      <c r="D146" s="7" t="str">
        <f>IF(B146="","",SUMIFS(Timecards!$M:$M,Timecards!$C:$C,Summary!$B146,Timecards!$L:$L,Summary!$C146,Timecards!$O:$O,1))</f>
        <v/>
      </c>
      <c r="E146" s="7" t="str">
        <f>IF(B146="","",VLOOKUP(D146,'GD rates'!$B$3:$C$9,2,FALSE))</f>
        <v/>
      </c>
      <c r="F146" s="23" t="str">
        <f t="shared" si="21"/>
        <v/>
      </c>
      <c r="G146" s="5">
        <f>IF(ISERROR(VLOOKUP(E146,'GD rates'!C:D,2,FALSE)),0,VLOOKUP(E146,'GD rates'!C:D,2,FALSE))</f>
        <v>0</v>
      </c>
      <c r="H146" s="10">
        <f>SUMIFS(Timecards!$E:$E,Timecards!$D:$D,H$2,Timecards!$C:$C,$B146,Timecards!$N:$N,$E146)+SUMIFS(Timecards!$G:$G,Timecards!$F:$F,H$2,Timecards!$C:$C,$B146,Timecards!$N:$N,$E146)</f>
        <v>0</v>
      </c>
      <c r="I146" s="5">
        <f t="shared" si="22"/>
        <v>0</v>
      </c>
      <c r="J146" s="10">
        <f>SUMIFS(Timecards!$E:$E,Timecards!$D:$D,J$2,Timecards!$C:$C,$B146,Timecards!$N:$N,$E146)+SUMIFS(Timecards!$G:$G,Timecards!$F:$F,J$2,Timecards!$C:$C,$B146,Timecards!$N:$N,$E146)</f>
        <v>0</v>
      </c>
      <c r="K146" s="5">
        <f t="shared" si="23"/>
        <v>0</v>
      </c>
      <c r="L146" s="10">
        <f>SUMIFS(Timecards!$E:$E,Timecards!$D:$D,L$2,Timecards!$C:$C,$B146,Timecards!$N:$N,$E146)+SUMIFS(Timecards!$G:$G,Timecards!$F:$F,L$2,Timecards!$C:$C,$B146,Timecards!$N:$N,$E146)</f>
        <v>0</v>
      </c>
      <c r="M146" s="5">
        <f t="shared" si="24"/>
        <v>0</v>
      </c>
      <c r="N146" s="10">
        <f>SUMIFS(Timecards!$E:$E,Timecards!$D:$D,N$2,Timecards!$C:$C,$B146,Timecards!$N:$N,$E146)+SUMIFS(Timecards!$G:$G,Timecards!$F:$F,N$2,Timecards!$C:$C,$B146,Timecards!$N:$N,$E146)</f>
        <v>0</v>
      </c>
      <c r="O146" s="5">
        <f t="shared" si="25"/>
        <v>0</v>
      </c>
      <c r="P146" s="10">
        <f>SUMIFS(Timecards!$E:$E,Timecards!$D:$D,P$2,Timecards!$C:$C,$B146,Timecards!$N:$N,$E146)+SUMIFS(Timecards!$G:$G,Timecards!$F:$F,P$2,Timecards!$C:$C,$B146,Timecards!$N:$N,$E146)</f>
        <v>0</v>
      </c>
      <c r="Q146" s="5">
        <f t="shared" si="26"/>
        <v>0</v>
      </c>
      <c r="R146" s="10">
        <f>SUMIFS(Timecards!$E:$E,Timecards!$D:$D,R$2,Timecards!$C:$C,$B146,Timecards!$N:$N,$E146)+SUMIFS(Timecards!$G:$G,Timecards!$F:$F,R$2,Timecards!$C:$C,$B146,Timecards!$N:$N,$E146)</f>
        <v>0</v>
      </c>
      <c r="S146" s="5">
        <f t="shared" si="27"/>
        <v>0</v>
      </c>
      <c r="T146" s="10">
        <f t="shared" si="28"/>
        <v>0</v>
      </c>
      <c r="U146" s="14">
        <f t="shared" si="28"/>
        <v>0</v>
      </c>
    </row>
    <row r="147" spans="2:21" hidden="1">
      <c r="B147" s="7" t="str">
        <f>IF(Timecards!O145="","",Timecards!C145)</f>
        <v/>
      </c>
      <c r="C147" s="7" t="str">
        <f>IF(B147="","",Timecards!L145)</f>
        <v/>
      </c>
      <c r="D147" s="7" t="str">
        <f>IF(B147="","",SUMIFS(Timecards!$M:$M,Timecards!$C:$C,Summary!$B147,Timecards!$L:$L,Summary!$C147,Timecards!$O:$O,1))</f>
        <v/>
      </c>
      <c r="E147" s="7" t="str">
        <f>IF(B147="","",VLOOKUP(D147,'GD rates'!$B$3:$C$9,2,FALSE))</f>
        <v/>
      </c>
      <c r="F147" s="23" t="str">
        <f t="shared" si="21"/>
        <v/>
      </c>
      <c r="G147" s="5">
        <f>IF(ISERROR(VLOOKUP(E147,'GD rates'!C:D,2,FALSE)),0,VLOOKUP(E147,'GD rates'!C:D,2,FALSE))</f>
        <v>0</v>
      </c>
      <c r="H147" s="10">
        <f>SUMIFS(Timecards!$E:$E,Timecards!$D:$D,H$2,Timecards!$C:$C,$B147,Timecards!$N:$N,$E147)+SUMIFS(Timecards!$G:$G,Timecards!$F:$F,H$2,Timecards!$C:$C,$B147,Timecards!$N:$N,$E147)</f>
        <v>0</v>
      </c>
      <c r="I147" s="5">
        <f t="shared" si="22"/>
        <v>0</v>
      </c>
      <c r="J147" s="10">
        <f>SUMIFS(Timecards!$E:$E,Timecards!$D:$D,J$2,Timecards!$C:$C,$B147,Timecards!$N:$N,$E147)+SUMIFS(Timecards!$G:$G,Timecards!$F:$F,J$2,Timecards!$C:$C,$B147,Timecards!$N:$N,$E147)</f>
        <v>0</v>
      </c>
      <c r="K147" s="5">
        <f t="shared" si="23"/>
        <v>0</v>
      </c>
      <c r="L147" s="10">
        <f>SUMIFS(Timecards!$E:$E,Timecards!$D:$D,L$2,Timecards!$C:$C,$B147,Timecards!$N:$N,$E147)+SUMIFS(Timecards!$G:$G,Timecards!$F:$F,L$2,Timecards!$C:$C,$B147,Timecards!$N:$N,$E147)</f>
        <v>0</v>
      </c>
      <c r="M147" s="5">
        <f t="shared" si="24"/>
        <v>0</v>
      </c>
      <c r="N147" s="10">
        <f>SUMIFS(Timecards!$E:$E,Timecards!$D:$D,N$2,Timecards!$C:$C,$B147,Timecards!$N:$N,$E147)+SUMIFS(Timecards!$G:$G,Timecards!$F:$F,N$2,Timecards!$C:$C,$B147,Timecards!$N:$N,$E147)</f>
        <v>0</v>
      </c>
      <c r="O147" s="5">
        <f t="shared" si="25"/>
        <v>0</v>
      </c>
      <c r="P147" s="10">
        <f>SUMIFS(Timecards!$E:$E,Timecards!$D:$D,P$2,Timecards!$C:$C,$B147,Timecards!$N:$N,$E147)+SUMIFS(Timecards!$G:$G,Timecards!$F:$F,P$2,Timecards!$C:$C,$B147,Timecards!$N:$N,$E147)</f>
        <v>0</v>
      </c>
      <c r="Q147" s="5">
        <f t="shared" si="26"/>
        <v>0</v>
      </c>
      <c r="R147" s="10">
        <f>SUMIFS(Timecards!$E:$E,Timecards!$D:$D,R$2,Timecards!$C:$C,$B147,Timecards!$N:$N,$E147)+SUMIFS(Timecards!$G:$G,Timecards!$F:$F,R$2,Timecards!$C:$C,$B147,Timecards!$N:$N,$E147)</f>
        <v>0</v>
      </c>
      <c r="S147" s="5">
        <f t="shared" si="27"/>
        <v>0</v>
      </c>
      <c r="T147" s="10">
        <f t="shared" si="28"/>
        <v>0</v>
      </c>
      <c r="U147" s="14">
        <f t="shared" si="28"/>
        <v>0</v>
      </c>
    </row>
    <row r="148" spans="2:21" hidden="1">
      <c r="B148" s="7" t="str">
        <f>IF(Timecards!O146="","",Timecards!C146)</f>
        <v/>
      </c>
      <c r="C148" s="7" t="str">
        <f>IF(B148="","",Timecards!L146)</f>
        <v/>
      </c>
      <c r="D148" s="7" t="str">
        <f>IF(B148="","",SUMIFS(Timecards!$M:$M,Timecards!$C:$C,Summary!$B148,Timecards!$L:$L,Summary!$C148,Timecards!$O:$O,1))</f>
        <v/>
      </c>
      <c r="E148" s="7" t="str">
        <f>IF(B148="","",VLOOKUP(D148,'GD rates'!$B$3:$C$9,2,FALSE))</f>
        <v/>
      </c>
      <c r="F148" s="23" t="str">
        <f t="shared" si="21"/>
        <v/>
      </c>
      <c r="G148" s="5">
        <f>IF(ISERROR(VLOOKUP(E148,'GD rates'!C:D,2,FALSE)),0,VLOOKUP(E148,'GD rates'!C:D,2,FALSE))</f>
        <v>0</v>
      </c>
      <c r="H148" s="10">
        <f>SUMIFS(Timecards!$E:$E,Timecards!$D:$D,H$2,Timecards!$C:$C,$B148,Timecards!$N:$N,$E148)+SUMIFS(Timecards!$G:$G,Timecards!$F:$F,H$2,Timecards!$C:$C,$B148,Timecards!$N:$N,$E148)</f>
        <v>0</v>
      </c>
      <c r="I148" s="5">
        <f t="shared" si="22"/>
        <v>0</v>
      </c>
      <c r="J148" s="10">
        <f>SUMIFS(Timecards!$E:$E,Timecards!$D:$D,J$2,Timecards!$C:$C,$B148,Timecards!$N:$N,$E148)+SUMIFS(Timecards!$G:$G,Timecards!$F:$F,J$2,Timecards!$C:$C,$B148,Timecards!$N:$N,$E148)</f>
        <v>0</v>
      </c>
      <c r="K148" s="5">
        <f t="shared" si="23"/>
        <v>0</v>
      </c>
      <c r="L148" s="10">
        <f>SUMIFS(Timecards!$E:$E,Timecards!$D:$D,L$2,Timecards!$C:$C,$B148,Timecards!$N:$N,$E148)+SUMIFS(Timecards!$G:$G,Timecards!$F:$F,L$2,Timecards!$C:$C,$B148,Timecards!$N:$N,$E148)</f>
        <v>0</v>
      </c>
      <c r="M148" s="5">
        <f t="shared" si="24"/>
        <v>0</v>
      </c>
      <c r="N148" s="10">
        <f>SUMIFS(Timecards!$E:$E,Timecards!$D:$D,N$2,Timecards!$C:$C,$B148,Timecards!$N:$N,$E148)+SUMIFS(Timecards!$G:$G,Timecards!$F:$F,N$2,Timecards!$C:$C,$B148,Timecards!$N:$N,$E148)</f>
        <v>0</v>
      </c>
      <c r="O148" s="5">
        <f t="shared" si="25"/>
        <v>0</v>
      </c>
      <c r="P148" s="10">
        <f>SUMIFS(Timecards!$E:$E,Timecards!$D:$D,P$2,Timecards!$C:$C,$B148,Timecards!$N:$N,$E148)+SUMIFS(Timecards!$G:$G,Timecards!$F:$F,P$2,Timecards!$C:$C,$B148,Timecards!$N:$N,$E148)</f>
        <v>0</v>
      </c>
      <c r="Q148" s="5">
        <f t="shared" si="26"/>
        <v>0</v>
      </c>
      <c r="R148" s="10">
        <f>SUMIFS(Timecards!$E:$E,Timecards!$D:$D,R$2,Timecards!$C:$C,$B148,Timecards!$N:$N,$E148)+SUMIFS(Timecards!$G:$G,Timecards!$F:$F,R$2,Timecards!$C:$C,$B148,Timecards!$N:$N,$E148)</f>
        <v>0</v>
      </c>
      <c r="S148" s="5">
        <f t="shared" si="27"/>
        <v>0</v>
      </c>
      <c r="T148" s="10">
        <f t="shared" si="28"/>
        <v>0</v>
      </c>
      <c r="U148" s="14">
        <f t="shared" si="28"/>
        <v>0</v>
      </c>
    </row>
    <row r="149" spans="2:21" hidden="1">
      <c r="B149" s="7" t="str">
        <f>IF(Timecards!O147="","",Timecards!C147)</f>
        <v/>
      </c>
      <c r="C149" s="7" t="str">
        <f>IF(B149="","",Timecards!L147)</f>
        <v/>
      </c>
      <c r="D149" s="7" t="str">
        <f>IF(B149="","",SUMIFS(Timecards!$M:$M,Timecards!$C:$C,Summary!$B149,Timecards!$L:$L,Summary!$C149,Timecards!$O:$O,1))</f>
        <v/>
      </c>
      <c r="E149" s="7" t="str">
        <f>IF(B149="","",VLOOKUP(D149,'GD rates'!$B$3:$C$9,2,FALSE))</f>
        <v/>
      </c>
      <c r="F149" s="23" t="str">
        <f t="shared" si="21"/>
        <v/>
      </c>
      <c r="G149" s="5">
        <f>IF(ISERROR(VLOOKUP(E149,'GD rates'!C:D,2,FALSE)),0,VLOOKUP(E149,'GD rates'!C:D,2,FALSE))</f>
        <v>0</v>
      </c>
      <c r="H149" s="10">
        <f>SUMIFS(Timecards!$E:$E,Timecards!$D:$D,H$2,Timecards!$C:$C,$B149,Timecards!$N:$N,$E149)+SUMIFS(Timecards!$G:$G,Timecards!$F:$F,H$2,Timecards!$C:$C,$B149,Timecards!$N:$N,$E149)</f>
        <v>0</v>
      </c>
      <c r="I149" s="5">
        <f t="shared" si="22"/>
        <v>0</v>
      </c>
      <c r="J149" s="10">
        <f>SUMIFS(Timecards!$E:$E,Timecards!$D:$D,J$2,Timecards!$C:$C,$B149,Timecards!$N:$N,$E149)+SUMIFS(Timecards!$G:$G,Timecards!$F:$F,J$2,Timecards!$C:$C,$B149,Timecards!$N:$N,$E149)</f>
        <v>0</v>
      </c>
      <c r="K149" s="5">
        <f t="shared" si="23"/>
        <v>0</v>
      </c>
      <c r="L149" s="10">
        <f>SUMIFS(Timecards!$E:$E,Timecards!$D:$D,L$2,Timecards!$C:$C,$B149,Timecards!$N:$N,$E149)+SUMIFS(Timecards!$G:$G,Timecards!$F:$F,L$2,Timecards!$C:$C,$B149,Timecards!$N:$N,$E149)</f>
        <v>0</v>
      </c>
      <c r="M149" s="5">
        <f t="shared" si="24"/>
        <v>0</v>
      </c>
      <c r="N149" s="10">
        <f>SUMIFS(Timecards!$E:$E,Timecards!$D:$D,N$2,Timecards!$C:$C,$B149,Timecards!$N:$N,$E149)+SUMIFS(Timecards!$G:$G,Timecards!$F:$F,N$2,Timecards!$C:$C,$B149,Timecards!$N:$N,$E149)</f>
        <v>0</v>
      </c>
      <c r="O149" s="5">
        <f t="shared" si="25"/>
        <v>0</v>
      </c>
      <c r="P149" s="10">
        <f>SUMIFS(Timecards!$E:$E,Timecards!$D:$D,P$2,Timecards!$C:$C,$B149,Timecards!$N:$N,$E149)+SUMIFS(Timecards!$G:$G,Timecards!$F:$F,P$2,Timecards!$C:$C,$B149,Timecards!$N:$N,$E149)</f>
        <v>0</v>
      </c>
      <c r="Q149" s="5">
        <f t="shared" si="26"/>
        <v>0</v>
      </c>
      <c r="R149" s="10">
        <f>SUMIFS(Timecards!$E:$E,Timecards!$D:$D,R$2,Timecards!$C:$C,$B149,Timecards!$N:$N,$E149)+SUMIFS(Timecards!$G:$G,Timecards!$F:$F,R$2,Timecards!$C:$C,$B149,Timecards!$N:$N,$E149)</f>
        <v>0</v>
      </c>
      <c r="S149" s="5">
        <f t="shared" si="27"/>
        <v>0</v>
      </c>
      <c r="T149" s="10">
        <f t="shared" si="28"/>
        <v>0</v>
      </c>
      <c r="U149" s="14">
        <f t="shared" si="28"/>
        <v>0</v>
      </c>
    </row>
    <row r="150" spans="2:21" hidden="1">
      <c r="B150" s="7" t="str">
        <f>IF(Timecards!O148="","",Timecards!C148)</f>
        <v/>
      </c>
      <c r="C150" s="7" t="str">
        <f>IF(B150="","",Timecards!L148)</f>
        <v/>
      </c>
      <c r="D150" s="7" t="str">
        <f>IF(B150="","",SUMIFS(Timecards!$M:$M,Timecards!$C:$C,Summary!$B150,Timecards!$L:$L,Summary!$C150,Timecards!$O:$O,1))</f>
        <v/>
      </c>
      <c r="E150" s="7" t="str">
        <f>IF(B150="","",VLOOKUP(D150,'GD rates'!$B$3:$C$9,2,FALSE))</f>
        <v/>
      </c>
      <c r="F150" s="23" t="str">
        <f t="shared" si="21"/>
        <v/>
      </c>
      <c r="G150" s="5">
        <f>IF(ISERROR(VLOOKUP(E150,'GD rates'!C:D,2,FALSE)),0,VLOOKUP(E150,'GD rates'!C:D,2,FALSE))</f>
        <v>0</v>
      </c>
      <c r="H150" s="10">
        <f>SUMIFS(Timecards!$E:$E,Timecards!$D:$D,H$2,Timecards!$C:$C,$B150,Timecards!$N:$N,$E150)+SUMIFS(Timecards!$G:$G,Timecards!$F:$F,H$2,Timecards!$C:$C,$B150,Timecards!$N:$N,$E150)</f>
        <v>0</v>
      </c>
      <c r="I150" s="5">
        <f t="shared" si="22"/>
        <v>0</v>
      </c>
      <c r="J150" s="10">
        <f>SUMIFS(Timecards!$E:$E,Timecards!$D:$D,J$2,Timecards!$C:$C,$B150,Timecards!$N:$N,$E150)+SUMIFS(Timecards!$G:$G,Timecards!$F:$F,J$2,Timecards!$C:$C,$B150,Timecards!$N:$N,$E150)</f>
        <v>0</v>
      </c>
      <c r="K150" s="5">
        <f t="shared" si="23"/>
        <v>0</v>
      </c>
      <c r="L150" s="10">
        <f>SUMIFS(Timecards!$E:$E,Timecards!$D:$D,L$2,Timecards!$C:$C,$B150,Timecards!$N:$N,$E150)+SUMIFS(Timecards!$G:$G,Timecards!$F:$F,L$2,Timecards!$C:$C,$B150,Timecards!$N:$N,$E150)</f>
        <v>0</v>
      </c>
      <c r="M150" s="5">
        <f t="shared" si="24"/>
        <v>0</v>
      </c>
      <c r="N150" s="10">
        <f>SUMIFS(Timecards!$E:$E,Timecards!$D:$D,N$2,Timecards!$C:$C,$B150,Timecards!$N:$N,$E150)+SUMIFS(Timecards!$G:$G,Timecards!$F:$F,N$2,Timecards!$C:$C,$B150,Timecards!$N:$N,$E150)</f>
        <v>0</v>
      </c>
      <c r="O150" s="5">
        <f t="shared" si="25"/>
        <v>0</v>
      </c>
      <c r="P150" s="10">
        <f>SUMIFS(Timecards!$E:$E,Timecards!$D:$D,P$2,Timecards!$C:$C,$B150,Timecards!$N:$N,$E150)+SUMIFS(Timecards!$G:$G,Timecards!$F:$F,P$2,Timecards!$C:$C,$B150,Timecards!$N:$N,$E150)</f>
        <v>0</v>
      </c>
      <c r="Q150" s="5">
        <f t="shared" si="26"/>
        <v>0</v>
      </c>
      <c r="R150" s="10">
        <f>SUMIFS(Timecards!$E:$E,Timecards!$D:$D,R$2,Timecards!$C:$C,$B150,Timecards!$N:$N,$E150)+SUMIFS(Timecards!$G:$G,Timecards!$F:$F,R$2,Timecards!$C:$C,$B150,Timecards!$N:$N,$E150)</f>
        <v>0</v>
      </c>
      <c r="S150" s="5">
        <f t="shared" si="27"/>
        <v>0</v>
      </c>
      <c r="T150" s="10">
        <f t="shared" si="28"/>
        <v>0</v>
      </c>
      <c r="U150" s="14">
        <f t="shared" si="28"/>
        <v>0</v>
      </c>
    </row>
    <row r="151" spans="2:21" hidden="1">
      <c r="B151" s="7" t="str">
        <f>IF(Timecards!O149="","",Timecards!C149)</f>
        <v/>
      </c>
      <c r="C151" s="7" t="str">
        <f>IF(B151="","",Timecards!L149)</f>
        <v/>
      </c>
      <c r="D151" s="7" t="str">
        <f>IF(B151="","",SUMIFS(Timecards!$M:$M,Timecards!$C:$C,Summary!$B151,Timecards!$L:$L,Summary!$C151,Timecards!$O:$O,1))</f>
        <v/>
      </c>
      <c r="E151" s="7" t="str">
        <f>IF(B151="","",VLOOKUP(D151,'GD rates'!$B$3:$C$9,2,FALSE))</f>
        <v/>
      </c>
      <c r="F151" s="23" t="str">
        <f t="shared" si="21"/>
        <v/>
      </c>
      <c r="G151" s="5">
        <f>IF(ISERROR(VLOOKUP(E151,'GD rates'!C:D,2,FALSE)),0,VLOOKUP(E151,'GD rates'!C:D,2,FALSE))</f>
        <v>0</v>
      </c>
      <c r="H151" s="10">
        <f>SUMIFS(Timecards!$E:$E,Timecards!$D:$D,H$2,Timecards!$C:$C,$B151,Timecards!$N:$N,$E151)+SUMIFS(Timecards!$G:$G,Timecards!$F:$F,H$2,Timecards!$C:$C,$B151,Timecards!$N:$N,$E151)</f>
        <v>0</v>
      </c>
      <c r="I151" s="5">
        <f t="shared" si="22"/>
        <v>0</v>
      </c>
      <c r="J151" s="10">
        <f>SUMIFS(Timecards!$E:$E,Timecards!$D:$D,J$2,Timecards!$C:$C,$B151,Timecards!$N:$N,$E151)+SUMIFS(Timecards!$G:$G,Timecards!$F:$F,J$2,Timecards!$C:$C,$B151,Timecards!$N:$N,$E151)</f>
        <v>0</v>
      </c>
      <c r="K151" s="5">
        <f t="shared" si="23"/>
        <v>0</v>
      </c>
      <c r="L151" s="10">
        <f>SUMIFS(Timecards!$E:$E,Timecards!$D:$D,L$2,Timecards!$C:$C,$B151,Timecards!$N:$N,$E151)+SUMIFS(Timecards!$G:$G,Timecards!$F:$F,L$2,Timecards!$C:$C,$B151,Timecards!$N:$N,$E151)</f>
        <v>0</v>
      </c>
      <c r="M151" s="5">
        <f t="shared" si="24"/>
        <v>0</v>
      </c>
      <c r="N151" s="10">
        <f>SUMIFS(Timecards!$E:$E,Timecards!$D:$D,N$2,Timecards!$C:$C,$B151,Timecards!$N:$N,$E151)+SUMIFS(Timecards!$G:$G,Timecards!$F:$F,N$2,Timecards!$C:$C,$B151,Timecards!$N:$N,$E151)</f>
        <v>0</v>
      </c>
      <c r="O151" s="5">
        <f t="shared" si="25"/>
        <v>0</v>
      </c>
      <c r="P151" s="10">
        <f>SUMIFS(Timecards!$E:$E,Timecards!$D:$D,P$2,Timecards!$C:$C,$B151,Timecards!$N:$N,$E151)+SUMIFS(Timecards!$G:$G,Timecards!$F:$F,P$2,Timecards!$C:$C,$B151,Timecards!$N:$N,$E151)</f>
        <v>0</v>
      </c>
      <c r="Q151" s="5">
        <f t="shared" si="26"/>
        <v>0</v>
      </c>
      <c r="R151" s="10">
        <f>SUMIFS(Timecards!$E:$E,Timecards!$D:$D,R$2,Timecards!$C:$C,$B151,Timecards!$N:$N,$E151)+SUMIFS(Timecards!$G:$G,Timecards!$F:$F,R$2,Timecards!$C:$C,$B151,Timecards!$N:$N,$E151)</f>
        <v>0</v>
      </c>
      <c r="S151" s="5">
        <f t="shared" si="27"/>
        <v>0</v>
      </c>
      <c r="T151" s="10">
        <f t="shared" si="28"/>
        <v>0</v>
      </c>
      <c r="U151" s="14">
        <f t="shared" si="28"/>
        <v>0</v>
      </c>
    </row>
    <row r="152" spans="2:21" hidden="1">
      <c r="B152" s="7" t="str">
        <f>IF(Timecards!O150="","",Timecards!C150)</f>
        <v/>
      </c>
      <c r="C152" s="7" t="str">
        <f>IF(B152="","",Timecards!L150)</f>
        <v/>
      </c>
      <c r="D152" s="7" t="str">
        <f>IF(B152="","",SUMIFS(Timecards!$M:$M,Timecards!$C:$C,Summary!$B152,Timecards!$L:$L,Summary!$C152,Timecards!$O:$O,1))</f>
        <v/>
      </c>
      <c r="E152" s="7" t="str">
        <f>IF(B152="","",VLOOKUP(D152,'GD rates'!$B$3:$C$9,2,FALSE))</f>
        <v/>
      </c>
      <c r="F152" s="23" t="str">
        <f t="shared" si="21"/>
        <v/>
      </c>
      <c r="G152" s="5">
        <f>IF(ISERROR(VLOOKUP(E152,'GD rates'!C:D,2,FALSE)),0,VLOOKUP(E152,'GD rates'!C:D,2,FALSE))</f>
        <v>0</v>
      </c>
      <c r="H152" s="10">
        <f>SUMIFS(Timecards!$E:$E,Timecards!$D:$D,H$2,Timecards!$C:$C,$B152,Timecards!$N:$N,$E152)+SUMIFS(Timecards!$G:$G,Timecards!$F:$F,H$2,Timecards!$C:$C,$B152,Timecards!$N:$N,$E152)</f>
        <v>0</v>
      </c>
      <c r="I152" s="5">
        <f t="shared" si="22"/>
        <v>0</v>
      </c>
      <c r="J152" s="10">
        <f>SUMIFS(Timecards!$E:$E,Timecards!$D:$D,J$2,Timecards!$C:$C,$B152,Timecards!$N:$N,$E152)+SUMIFS(Timecards!$G:$G,Timecards!$F:$F,J$2,Timecards!$C:$C,$B152,Timecards!$N:$N,$E152)</f>
        <v>0</v>
      </c>
      <c r="K152" s="5">
        <f t="shared" si="23"/>
        <v>0</v>
      </c>
      <c r="L152" s="10">
        <f>SUMIFS(Timecards!$E:$E,Timecards!$D:$D,L$2,Timecards!$C:$C,$B152,Timecards!$N:$N,$E152)+SUMIFS(Timecards!$G:$G,Timecards!$F:$F,L$2,Timecards!$C:$C,$B152,Timecards!$N:$N,$E152)</f>
        <v>0</v>
      </c>
      <c r="M152" s="5">
        <f t="shared" si="24"/>
        <v>0</v>
      </c>
      <c r="N152" s="10">
        <f>SUMIFS(Timecards!$E:$E,Timecards!$D:$D,N$2,Timecards!$C:$C,$B152,Timecards!$N:$N,$E152)+SUMIFS(Timecards!$G:$G,Timecards!$F:$F,N$2,Timecards!$C:$C,$B152,Timecards!$N:$N,$E152)</f>
        <v>0</v>
      </c>
      <c r="O152" s="5">
        <f t="shared" si="25"/>
        <v>0</v>
      </c>
      <c r="P152" s="10">
        <f>SUMIFS(Timecards!$E:$E,Timecards!$D:$D,P$2,Timecards!$C:$C,$B152,Timecards!$N:$N,$E152)+SUMIFS(Timecards!$G:$G,Timecards!$F:$F,P$2,Timecards!$C:$C,$B152,Timecards!$N:$N,$E152)</f>
        <v>0</v>
      </c>
      <c r="Q152" s="5">
        <f t="shared" si="26"/>
        <v>0</v>
      </c>
      <c r="R152" s="10">
        <f>SUMIFS(Timecards!$E:$E,Timecards!$D:$D,R$2,Timecards!$C:$C,$B152,Timecards!$N:$N,$E152)+SUMIFS(Timecards!$G:$G,Timecards!$F:$F,R$2,Timecards!$C:$C,$B152,Timecards!$N:$N,$E152)</f>
        <v>0</v>
      </c>
      <c r="S152" s="5">
        <f t="shared" si="27"/>
        <v>0</v>
      </c>
      <c r="T152" s="10">
        <f t="shared" si="28"/>
        <v>0</v>
      </c>
      <c r="U152" s="14">
        <f t="shared" si="28"/>
        <v>0</v>
      </c>
    </row>
    <row r="153" spans="2:21" hidden="1">
      <c r="B153" s="7" t="str">
        <f>IF(Timecards!O151="","",Timecards!C151)</f>
        <v/>
      </c>
      <c r="C153" s="7" t="str">
        <f>IF(B153="","",Timecards!L151)</f>
        <v/>
      </c>
      <c r="D153" s="7" t="str">
        <f>IF(B153="","",SUMIFS(Timecards!$M:$M,Timecards!$C:$C,Summary!$B153,Timecards!$L:$L,Summary!$C153,Timecards!$O:$O,1))</f>
        <v/>
      </c>
      <c r="E153" s="7" t="str">
        <f>IF(B153="","",VLOOKUP(D153,'GD rates'!$B$3:$C$9,2,FALSE))</f>
        <v/>
      </c>
      <c r="F153" s="23" t="str">
        <f t="shared" si="21"/>
        <v/>
      </c>
      <c r="G153" s="5">
        <f>IF(ISERROR(VLOOKUP(E153,'GD rates'!C:D,2,FALSE)),0,VLOOKUP(E153,'GD rates'!C:D,2,FALSE))</f>
        <v>0</v>
      </c>
      <c r="H153" s="10">
        <f>SUMIFS(Timecards!$E:$E,Timecards!$D:$D,H$2,Timecards!$C:$C,$B153,Timecards!$N:$N,$E153)+SUMIFS(Timecards!$G:$G,Timecards!$F:$F,H$2,Timecards!$C:$C,$B153,Timecards!$N:$N,$E153)</f>
        <v>0</v>
      </c>
      <c r="I153" s="5">
        <f t="shared" si="22"/>
        <v>0</v>
      </c>
      <c r="J153" s="10">
        <f>SUMIFS(Timecards!$E:$E,Timecards!$D:$D,J$2,Timecards!$C:$C,$B153,Timecards!$N:$N,$E153)+SUMIFS(Timecards!$G:$G,Timecards!$F:$F,J$2,Timecards!$C:$C,$B153,Timecards!$N:$N,$E153)</f>
        <v>0</v>
      </c>
      <c r="K153" s="5">
        <f t="shared" si="23"/>
        <v>0</v>
      </c>
      <c r="L153" s="10">
        <f>SUMIFS(Timecards!$E:$E,Timecards!$D:$D,L$2,Timecards!$C:$C,$B153,Timecards!$N:$N,$E153)+SUMIFS(Timecards!$G:$G,Timecards!$F:$F,L$2,Timecards!$C:$C,$B153,Timecards!$N:$N,$E153)</f>
        <v>0</v>
      </c>
      <c r="M153" s="5">
        <f t="shared" si="24"/>
        <v>0</v>
      </c>
      <c r="N153" s="10">
        <f>SUMIFS(Timecards!$E:$E,Timecards!$D:$D,N$2,Timecards!$C:$C,$B153,Timecards!$N:$N,$E153)+SUMIFS(Timecards!$G:$G,Timecards!$F:$F,N$2,Timecards!$C:$C,$B153,Timecards!$N:$N,$E153)</f>
        <v>0</v>
      </c>
      <c r="O153" s="5">
        <f t="shared" si="25"/>
        <v>0</v>
      </c>
      <c r="P153" s="10">
        <f>SUMIFS(Timecards!$E:$E,Timecards!$D:$D,P$2,Timecards!$C:$C,$B153,Timecards!$N:$N,$E153)+SUMIFS(Timecards!$G:$G,Timecards!$F:$F,P$2,Timecards!$C:$C,$B153,Timecards!$N:$N,$E153)</f>
        <v>0</v>
      </c>
      <c r="Q153" s="5">
        <f t="shared" si="26"/>
        <v>0</v>
      </c>
      <c r="R153" s="10">
        <f>SUMIFS(Timecards!$E:$E,Timecards!$D:$D,R$2,Timecards!$C:$C,$B153,Timecards!$N:$N,$E153)+SUMIFS(Timecards!$G:$G,Timecards!$F:$F,R$2,Timecards!$C:$C,$B153,Timecards!$N:$N,$E153)</f>
        <v>0</v>
      </c>
      <c r="S153" s="5">
        <f t="shared" si="27"/>
        <v>0</v>
      </c>
      <c r="T153" s="10">
        <f t="shared" si="28"/>
        <v>0</v>
      </c>
      <c r="U153" s="14">
        <f t="shared" si="28"/>
        <v>0</v>
      </c>
    </row>
    <row r="154" spans="2:21" hidden="1">
      <c r="B154" s="7" t="str">
        <f>IF(Timecards!O152="","",Timecards!C152)</f>
        <v/>
      </c>
      <c r="C154" s="7" t="str">
        <f>IF(B154="","",Timecards!L152)</f>
        <v/>
      </c>
      <c r="D154" s="7" t="str">
        <f>IF(B154="","",SUMIFS(Timecards!$M:$M,Timecards!$C:$C,Summary!$B154,Timecards!$L:$L,Summary!$C154,Timecards!$O:$O,1))</f>
        <v/>
      </c>
      <c r="E154" s="7" t="str">
        <f>IF(B154="","",VLOOKUP(D154,'GD rates'!$B$3:$C$9,2,FALSE))</f>
        <v/>
      </c>
      <c r="F154" s="23" t="str">
        <f t="shared" si="21"/>
        <v/>
      </c>
      <c r="G154" s="5">
        <f>IF(ISERROR(VLOOKUP(E154,'GD rates'!C:D,2,FALSE)),0,VLOOKUP(E154,'GD rates'!C:D,2,FALSE))</f>
        <v>0</v>
      </c>
      <c r="H154" s="10">
        <f>SUMIFS(Timecards!$E:$E,Timecards!$D:$D,H$2,Timecards!$C:$C,$B154,Timecards!$N:$N,$E154)+SUMIFS(Timecards!$G:$G,Timecards!$F:$F,H$2,Timecards!$C:$C,$B154,Timecards!$N:$N,$E154)</f>
        <v>0</v>
      </c>
      <c r="I154" s="5">
        <f t="shared" si="22"/>
        <v>0</v>
      </c>
      <c r="J154" s="10">
        <f>SUMIFS(Timecards!$E:$E,Timecards!$D:$D,J$2,Timecards!$C:$C,$B154,Timecards!$N:$N,$E154)+SUMIFS(Timecards!$G:$G,Timecards!$F:$F,J$2,Timecards!$C:$C,$B154,Timecards!$N:$N,$E154)</f>
        <v>0</v>
      </c>
      <c r="K154" s="5">
        <f t="shared" si="23"/>
        <v>0</v>
      </c>
      <c r="L154" s="10">
        <f>SUMIFS(Timecards!$E:$E,Timecards!$D:$D,L$2,Timecards!$C:$C,$B154,Timecards!$N:$N,$E154)+SUMIFS(Timecards!$G:$G,Timecards!$F:$F,L$2,Timecards!$C:$C,$B154,Timecards!$N:$N,$E154)</f>
        <v>0</v>
      </c>
      <c r="M154" s="5">
        <f t="shared" si="24"/>
        <v>0</v>
      </c>
      <c r="N154" s="10">
        <f>SUMIFS(Timecards!$E:$E,Timecards!$D:$D,N$2,Timecards!$C:$C,$B154,Timecards!$N:$N,$E154)+SUMIFS(Timecards!$G:$G,Timecards!$F:$F,N$2,Timecards!$C:$C,$B154,Timecards!$N:$N,$E154)</f>
        <v>0</v>
      </c>
      <c r="O154" s="5">
        <f t="shared" si="25"/>
        <v>0</v>
      </c>
      <c r="P154" s="10">
        <f>SUMIFS(Timecards!$E:$E,Timecards!$D:$D,P$2,Timecards!$C:$C,$B154,Timecards!$N:$N,$E154)+SUMIFS(Timecards!$G:$G,Timecards!$F:$F,P$2,Timecards!$C:$C,$B154,Timecards!$N:$N,$E154)</f>
        <v>0</v>
      </c>
      <c r="Q154" s="5">
        <f t="shared" si="26"/>
        <v>0</v>
      </c>
      <c r="R154" s="10">
        <f>SUMIFS(Timecards!$E:$E,Timecards!$D:$D,R$2,Timecards!$C:$C,$B154,Timecards!$N:$N,$E154)+SUMIFS(Timecards!$G:$G,Timecards!$F:$F,R$2,Timecards!$C:$C,$B154,Timecards!$N:$N,$E154)</f>
        <v>0</v>
      </c>
      <c r="S154" s="5">
        <f t="shared" si="27"/>
        <v>0</v>
      </c>
      <c r="T154" s="10">
        <f t="shared" si="28"/>
        <v>0</v>
      </c>
      <c r="U154" s="14">
        <f t="shared" si="28"/>
        <v>0</v>
      </c>
    </row>
    <row r="155" spans="2:21" hidden="1">
      <c r="B155" s="7" t="str">
        <f>IF(Timecards!O153="","",Timecards!C153)</f>
        <v/>
      </c>
      <c r="C155" s="7" t="str">
        <f>IF(B155="","",Timecards!L153)</f>
        <v/>
      </c>
      <c r="D155" s="7" t="str">
        <f>IF(B155="","",SUMIFS(Timecards!$M:$M,Timecards!$C:$C,Summary!$B155,Timecards!$L:$L,Summary!$C155,Timecards!$O:$O,1))</f>
        <v/>
      </c>
      <c r="E155" s="7" t="str">
        <f>IF(B155="","",VLOOKUP(D155,'GD rates'!$B$3:$C$9,2,FALSE))</f>
        <v/>
      </c>
      <c r="F155" s="23" t="str">
        <f t="shared" si="21"/>
        <v/>
      </c>
      <c r="G155" s="5">
        <f>IF(ISERROR(VLOOKUP(E155,'GD rates'!C:D,2,FALSE)),0,VLOOKUP(E155,'GD rates'!C:D,2,FALSE))</f>
        <v>0</v>
      </c>
      <c r="H155" s="10">
        <f>SUMIFS(Timecards!$E:$E,Timecards!$D:$D,H$2,Timecards!$C:$C,$B155,Timecards!$N:$N,$E155)+SUMIFS(Timecards!$G:$G,Timecards!$F:$F,H$2,Timecards!$C:$C,$B155,Timecards!$N:$N,$E155)</f>
        <v>0</v>
      </c>
      <c r="I155" s="5">
        <f t="shared" ref="I155:I156" si="29">H155*$G155</f>
        <v>0</v>
      </c>
      <c r="J155" s="10">
        <f>SUMIFS(Timecards!$E:$E,Timecards!$D:$D,J$2,Timecards!$C:$C,$B155,Timecards!$N:$N,$E155)+SUMIFS(Timecards!$G:$G,Timecards!$F:$F,J$2,Timecards!$C:$C,$B155,Timecards!$N:$N,$E155)</f>
        <v>0</v>
      </c>
      <c r="K155" s="5">
        <f t="shared" ref="K155:K156" si="30">J155*$G155</f>
        <v>0</v>
      </c>
      <c r="L155" s="10">
        <f>SUMIFS(Timecards!$E:$E,Timecards!$D:$D,L$2,Timecards!$C:$C,$B155,Timecards!$N:$N,$E155)+SUMIFS(Timecards!$G:$G,Timecards!$F:$F,L$2,Timecards!$C:$C,$B155,Timecards!$N:$N,$E155)</f>
        <v>0</v>
      </c>
      <c r="M155" s="5">
        <f t="shared" ref="M155:M156" si="31">L155*$G155</f>
        <v>0</v>
      </c>
      <c r="N155" s="10">
        <f>SUMIFS(Timecards!$E:$E,Timecards!$D:$D,N$2,Timecards!$C:$C,$B155,Timecards!$N:$N,$E155)+SUMIFS(Timecards!$G:$G,Timecards!$F:$F,N$2,Timecards!$C:$C,$B155,Timecards!$N:$N,$E155)</f>
        <v>0</v>
      </c>
      <c r="O155" s="5">
        <f t="shared" ref="O155:O156" si="32">N155*$G155</f>
        <v>0</v>
      </c>
      <c r="P155" s="10">
        <f>SUMIFS(Timecards!$E:$E,Timecards!$D:$D,P$2,Timecards!$C:$C,$B155,Timecards!$N:$N,$E155)+SUMIFS(Timecards!$G:$G,Timecards!$F:$F,P$2,Timecards!$C:$C,$B155,Timecards!$N:$N,$E155)</f>
        <v>0</v>
      </c>
      <c r="Q155" s="5">
        <f t="shared" ref="Q155:Q156" si="33">P155*$G155</f>
        <v>0</v>
      </c>
      <c r="R155" s="10">
        <f>SUMIFS(Timecards!$E:$E,Timecards!$D:$D,R$2,Timecards!$C:$C,$B155,Timecards!$N:$N,$E155)+SUMIFS(Timecards!$G:$G,Timecards!$F:$F,R$2,Timecards!$C:$C,$B155,Timecards!$N:$N,$E155)</f>
        <v>0</v>
      </c>
      <c r="S155" s="5">
        <f t="shared" ref="S155:S156" si="34">R155*$G155</f>
        <v>0</v>
      </c>
      <c r="T155" s="10">
        <f t="shared" si="28"/>
        <v>0</v>
      </c>
      <c r="U155" s="14">
        <f t="shared" si="28"/>
        <v>0</v>
      </c>
    </row>
    <row r="156" spans="2:21" hidden="1">
      <c r="B156" s="7" t="str">
        <f>IF(Timecards!O154="","",Timecards!C154)</f>
        <v/>
      </c>
      <c r="C156" s="7" t="str">
        <f>IF(B156="","",Timecards!L154)</f>
        <v/>
      </c>
      <c r="D156" s="7" t="str">
        <f>IF(B156="","",SUMIFS(Timecards!$M:$M,Timecards!$C:$C,Summary!$B156,Timecards!$L:$L,Summary!$C156,Timecards!$O:$O,1))</f>
        <v/>
      </c>
      <c r="E156" s="7" t="str">
        <f>IF(B156="","",VLOOKUP(D156,'GD rates'!$B$3:$C$9,2,FALSE))</f>
        <v/>
      </c>
      <c r="F156" s="23" t="str">
        <f t="shared" si="21"/>
        <v/>
      </c>
      <c r="G156" s="5">
        <f>IF(ISERROR(VLOOKUP(E156,'GD rates'!C:D,2,FALSE)),0,VLOOKUP(E156,'GD rates'!C:D,2,FALSE))</f>
        <v>0</v>
      </c>
      <c r="H156" s="10">
        <f>SUMIFS(Timecards!$E:$E,Timecards!$D:$D,H$2,Timecards!$C:$C,$B156,Timecards!$N:$N,$E156)+SUMIFS(Timecards!$G:$G,Timecards!$F:$F,H$2,Timecards!$C:$C,$B156,Timecards!$N:$N,$E156)</f>
        <v>0</v>
      </c>
      <c r="I156" s="5">
        <f t="shared" si="29"/>
        <v>0</v>
      </c>
      <c r="J156" s="10">
        <f>SUMIFS(Timecards!$E:$E,Timecards!$D:$D,J$2,Timecards!$C:$C,$B156,Timecards!$N:$N,$E156)+SUMIFS(Timecards!$G:$G,Timecards!$F:$F,J$2,Timecards!$C:$C,$B156,Timecards!$N:$N,$E156)</f>
        <v>0</v>
      </c>
      <c r="K156" s="5">
        <f t="shared" si="30"/>
        <v>0</v>
      </c>
      <c r="L156" s="10">
        <f>SUMIFS(Timecards!$E:$E,Timecards!$D:$D,L$2,Timecards!$C:$C,$B156,Timecards!$N:$N,$E156)+SUMIFS(Timecards!$G:$G,Timecards!$F:$F,L$2,Timecards!$C:$C,$B156,Timecards!$N:$N,$E156)</f>
        <v>0</v>
      </c>
      <c r="M156" s="5">
        <f t="shared" si="31"/>
        <v>0</v>
      </c>
      <c r="N156" s="10">
        <f>SUMIFS(Timecards!$E:$E,Timecards!$D:$D,N$2,Timecards!$C:$C,$B156,Timecards!$N:$N,$E156)+SUMIFS(Timecards!$G:$G,Timecards!$F:$F,N$2,Timecards!$C:$C,$B156,Timecards!$N:$N,$E156)</f>
        <v>0</v>
      </c>
      <c r="O156" s="5">
        <f t="shared" si="32"/>
        <v>0</v>
      </c>
      <c r="P156" s="10">
        <f>SUMIFS(Timecards!$E:$E,Timecards!$D:$D,P$2,Timecards!$C:$C,$B156,Timecards!$N:$N,$E156)+SUMIFS(Timecards!$G:$G,Timecards!$F:$F,P$2,Timecards!$C:$C,$B156,Timecards!$N:$N,$E156)</f>
        <v>0</v>
      </c>
      <c r="Q156" s="5">
        <f t="shared" si="33"/>
        <v>0</v>
      </c>
      <c r="R156" s="10">
        <f>SUMIFS(Timecards!$E:$E,Timecards!$D:$D,R$2,Timecards!$C:$C,$B156,Timecards!$N:$N,$E156)+SUMIFS(Timecards!$G:$G,Timecards!$F:$F,R$2,Timecards!$C:$C,$B156,Timecards!$N:$N,$E156)</f>
        <v>0</v>
      </c>
      <c r="S156" s="5">
        <f t="shared" si="34"/>
        <v>0</v>
      </c>
      <c r="T156" s="10">
        <f t="shared" si="28"/>
        <v>0</v>
      </c>
      <c r="U156" s="14">
        <f t="shared" si="28"/>
        <v>0</v>
      </c>
    </row>
    <row r="157" spans="2:21" hidden="1">
      <c r="B157" s="7" t="str">
        <f>IF(Timecards!O155="","",Timecards!C155)</f>
        <v/>
      </c>
      <c r="C157" s="7" t="str">
        <f>IF(B157="","",Timecards!L155)</f>
        <v/>
      </c>
      <c r="D157" s="7" t="str">
        <f>IF(B157="","",SUMIFS(Timecards!$M:$M,Timecards!$C:$C,Summary!$B157,Timecards!$L:$L,Summary!$C157,Timecards!$O:$O,1))</f>
        <v/>
      </c>
      <c r="E157" s="7" t="str">
        <f>IF(B157="","",VLOOKUP(D157,'GD rates'!$B$3:$C$9,2,FALSE))</f>
        <v/>
      </c>
      <c r="F157" s="23" t="str">
        <f t="shared" si="21"/>
        <v/>
      </c>
      <c r="G157" s="5">
        <f>IF(ISERROR(VLOOKUP(E157,'GD rates'!C:D,2,FALSE)),0,VLOOKUP(E157,'GD rates'!C:D,2,FALSE))</f>
        <v>0</v>
      </c>
      <c r="H157" s="10">
        <f>SUMIFS(Timecards!$E:$E,Timecards!$D:$D,H$2,Timecards!$C:$C,$B157,Timecards!$N:$N,$E157)+SUMIFS(Timecards!$G:$G,Timecards!$F:$F,H$2,Timecards!$C:$C,$B157,Timecards!$N:$N,$E157)</f>
        <v>0</v>
      </c>
      <c r="I157" s="5">
        <f t="shared" si="22"/>
        <v>0</v>
      </c>
      <c r="J157" s="10">
        <f>SUMIFS(Timecards!$E:$E,Timecards!$D:$D,J$2,Timecards!$C:$C,$B157,Timecards!$N:$N,$E157)+SUMIFS(Timecards!$G:$G,Timecards!$F:$F,J$2,Timecards!$C:$C,$B157,Timecards!$N:$N,$E157)</f>
        <v>0</v>
      </c>
      <c r="K157" s="5">
        <f t="shared" si="23"/>
        <v>0</v>
      </c>
      <c r="L157" s="10">
        <f>SUMIFS(Timecards!$E:$E,Timecards!$D:$D,L$2,Timecards!$C:$C,$B157,Timecards!$N:$N,$E157)+SUMIFS(Timecards!$G:$G,Timecards!$F:$F,L$2,Timecards!$C:$C,$B157,Timecards!$N:$N,$E157)</f>
        <v>0</v>
      </c>
      <c r="M157" s="5">
        <f t="shared" si="24"/>
        <v>0</v>
      </c>
      <c r="N157" s="10">
        <f>SUMIFS(Timecards!$E:$E,Timecards!$D:$D,N$2,Timecards!$C:$C,$B157,Timecards!$N:$N,$E157)+SUMIFS(Timecards!$G:$G,Timecards!$F:$F,N$2,Timecards!$C:$C,$B157,Timecards!$N:$N,$E157)</f>
        <v>0</v>
      </c>
      <c r="O157" s="5">
        <f t="shared" si="25"/>
        <v>0</v>
      </c>
      <c r="P157" s="10">
        <f>SUMIFS(Timecards!$E:$E,Timecards!$D:$D,P$2,Timecards!$C:$C,$B157,Timecards!$N:$N,$E157)+SUMIFS(Timecards!$G:$G,Timecards!$F:$F,P$2,Timecards!$C:$C,$B157,Timecards!$N:$N,$E157)</f>
        <v>0</v>
      </c>
      <c r="Q157" s="5">
        <f t="shared" si="26"/>
        <v>0</v>
      </c>
      <c r="R157" s="10">
        <f>SUMIFS(Timecards!$E:$E,Timecards!$D:$D,R$2,Timecards!$C:$C,$B157,Timecards!$N:$N,$E157)+SUMIFS(Timecards!$G:$G,Timecards!$F:$F,R$2,Timecards!$C:$C,$B157,Timecards!$N:$N,$E157)</f>
        <v>0</v>
      </c>
      <c r="S157" s="5">
        <f t="shared" si="27"/>
        <v>0</v>
      </c>
      <c r="T157" s="10">
        <f t="shared" si="28"/>
        <v>0</v>
      </c>
      <c r="U157" s="14">
        <f t="shared" si="28"/>
        <v>0</v>
      </c>
    </row>
    <row r="158" spans="2:21" hidden="1">
      <c r="B158" s="7" t="str">
        <f>IF(Timecards!O156="","",Timecards!C156)</f>
        <v/>
      </c>
      <c r="C158" s="7" t="str">
        <f>IF(B158="","",Timecards!L156)</f>
        <v/>
      </c>
      <c r="D158" s="7" t="str">
        <f>IF(B158="","",SUMIFS(Timecards!$M:$M,Timecards!$C:$C,Summary!$B158,Timecards!$L:$L,Summary!$C158,Timecards!$O:$O,1))</f>
        <v/>
      </c>
      <c r="E158" s="7" t="str">
        <f>IF(B158="","",VLOOKUP(D158,'GD rates'!$B$3:$C$9,2,FALSE))</f>
        <v/>
      </c>
      <c r="F158" s="23" t="str">
        <f t="shared" si="21"/>
        <v/>
      </c>
      <c r="G158" s="5">
        <f>IF(ISERROR(VLOOKUP(E158,'GD rates'!C:D,2,FALSE)),0,VLOOKUP(E158,'GD rates'!C:D,2,FALSE))</f>
        <v>0</v>
      </c>
      <c r="H158" s="10">
        <f>SUMIFS(Timecards!$E:$E,Timecards!$D:$D,H$2,Timecards!$C:$C,$B158,Timecards!$N:$N,$E158)+SUMIFS(Timecards!$G:$G,Timecards!$F:$F,H$2,Timecards!$C:$C,$B158,Timecards!$N:$N,$E158)</f>
        <v>0</v>
      </c>
      <c r="I158" s="5">
        <f t="shared" si="22"/>
        <v>0</v>
      </c>
      <c r="J158" s="10">
        <f>SUMIFS(Timecards!$E:$E,Timecards!$D:$D,J$2,Timecards!$C:$C,$B158,Timecards!$N:$N,$E158)+SUMIFS(Timecards!$G:$G,Timecards!$F:$F,J$2,Timecards!$C:$C,$B158,Timecards!$N:$N,$E158)</f>
        <v>0</v>
      </c>
      <c r="K158" s="5">
        <f t="shared" si="23"/>
        <v>0</v>
      </c>
      <c r="L158" s="10">
        <f>SUMIFS(Timecards!$E:$E,Timecards!$D:$D,L$2,Timecards!$C:$C,$B158,Timecards!$N:$N,$E158)+SUMIFS(Timecards!$G:$G,Timecards!$F:$F,L$2,Timecards!$C:$C,$B158,Timecards!$N:$N,$E158)</f>
        <v>0</v>
      </c>
      <c r="M158" s="5">
        <f t="shared" si="24"/>
        <v>0</v>
      </c>
      <c r="N158" s="10">
        <f>SUMIFS(Timecards!$E:$E,Timecards!$D:$D,N$2,Timecards!$C:$C,$B158,Timecards!$N:$N,$E158)+SUMIFS(Timecards!$G:$G,Timecards!$F:$F,N$2,Timecards!$C:$C,$B158,Timecards!$N:$N,$E158)</f>
        <v>0</v>
      </c>
      <c r="O158" s="5">
        <f t="shared" si="25"/>
        <v>0</v>
      </c>
      <c r="P158" s="10">
        <f>SUMIFS(Timecards!$E:$E,Timecards!$D:$D,P$2,Timecards!$C:$C,$B158,Timecards!$N:$N,$E158)+SUMIFS(Timecards!$G:$G,Timecards!$F:$F,P$2,Timecards!$C:$C,$B158,Timecards!$N:$N,$E158)</f>
        <v>0</v>
      </c>
      <c r="Q158" s="5">
        <f t="shared" si="26"/>
        <v>0</v>
      </c>
      <c r="R158" s="10">
        <f>SUMIFS(Timecards!$E:$E,Timecards!$D:$D,R$2,Timecards!$C:$C,$B158,Timecards!$N:$N,$E158)+SUMIFS(Timecards!$G:$G,Timecards!$F:$F,R$2,Timecards!$C:$C,$B158,Timecards!$N:$N,$E158)</f>
        <v>0</v>
      </c>
      <c r="S158" s="5">
        <f t="shared" si="27"/>
        <v>0</v>
      </c>
      <c r="T158" s="10">
        <f t="shared" si="28"/>
        <v>0</v>
      </c>
      <c r="U158" s="14">
        <f t="shared" si="28"/>
        <v>0</v>
      </c>
    </row>
    <row r="159" spans="2:21" hidden="1">
      <c r="B159" s="7" t="str">
        <f>IF(Timecards!O157="","",Timecards!C157)</f>
        <v/>
      </c>
      <c r="C159" s="7" t="str">
        <f>IF(B159="","",Timecards!L157)</f>
        <v/>
      </c>
      <c r="D159" s="7" t="str">
        <f>IF(B159="","",SUMIFS(Timecards!$M:$M,Timecards!$C:$C,Summary!$B159,Timecards!$L:$L,Summary!$C159,Timecards!$O:$O,1))</f>
        <v/>
      </c>
      <c r="E159" s="7" t="str">
        <f>IF(B159="","",VLOOKUP(D159,'GD rates'!$B$3:$C$9,2,FALSE))</f>
        <v/>
      </c>
      <c r="F159" s="23" t="str">
        <f t="shared" si="21"/>
        <v/>
      </c>
      <c r="G159" s="5">
        <f>IF(ISERROR(VLOOKUP(E159,'GD rates'!C:D,2,FALSE)),0,VLOOKUP(E159,'GD rates'!C:D,2,FALSE))</f>
        <v>0</v>
      </c>
      <c r="H159" s="10">
        <f>SUMIFS(Timecards!$E:$E,Timecards!$D:$D,H$2,Timecards!$C:$C,$B159,Timecards!$N:$N,$E159)+SUMIFS(Timecards!$G:$G,Timecards!$F:$F,H$2,Timecards!$C:$C,$B159,Timecards!$N:$N,$E159)</f>
        <v>0</v>
      </c>
      <c r="I159" s="5">
        <f t="shared" si="22"/>
        <v>0</v>
      </c>
      <c r="J159" s="10">
        <f>SUMIFS(Timecards!$E:$E,Timecards!$D:$D,J$2,Timecards!$C:$C,$B159,Timecards!$N:$N,$E159)+SUMIFS(Timecards!$G:$G,Timecards!$F:$F,J$2,Timecards!$C:$C,$B159,Timecards!$N:$N,$E159)</f>
        <v>0</v>
      </c>
      <c r="K159" s="5">
        <f t="shared" si="23"/>
        <v>0</v>
      </c>
      <c r="L159" s="10">
        <f>SUMIFS(Timecards!$E:$E,Timecards!$D:$D,L$2,Timecards!$C:$C,$B159,Timecards!$N:$N,$E159)+SUMIFS(Timecards!$G:$G,Timecards!$F:$F,L$2,Timecards!$C:$C,$B159,Timecards!$N:$N,$E159)</f>
        <v>0</v>
      </c>
      <c r="M159" s="5">
        <f t="shared" si="24"/>
        <v>0</v>
      </c>
      <c r="N159" s="10">
        <f>SUMIFS(Timecards!$E:$E,Timecards!$D:$D,N$2,Timecards!$C:$C,$B159,Timecards!$N:$N,$E159)+SUMIFS(Timecards!$G:$G,Timecards!$F:$F,N$2,Timecards!$C:$C,$B159,Timecards!$N:$N,$E159)</f>
        <v>0</v>
      </c>
      <c r="O159" s="5">
        <f t="shared" si="25"/>
        <v>0</v>
      </c>
      <c r="P159" s="10">
        <f>SUMIFS(Timecards!$E:$E,Timecards!$D:$D,P$2,Timecards!$C:$C,$B159,Timecards!$N:$N,$E159)+SUMIFS(Timecards!$G:$G,Timecards!$F:$F,P$2,Timecards!$C:$C,$B159,Timecards!$N:$N,$E159)</f>
        <v>0</v>
      </c>
      <c r="Q159" s="5">
        <f t="shared" si="26"/>
        <v>0</v>
      </c>
      <c r="R159" s="10">
        <f>SUMIFS(Timecards!$E:$E,Timecards!$D:$D,R$2,Timecards!$C:$C,$B159,Timecards!$N:$N,$E159)+SUMIFS(Timecards!$G:$G,Timecards!$F:$F,R$2,Timecards!$C:$C,$B159,Timecards!$N:$N,$E159)</f>
        <v>0</v>
      </c>
      <c r="S159" s="5">
        <f t="shared" si="27"/>
        <v>0</v>
      </c>
      <c r="T159" s="10">
        <f t="shared" si="28"/>
        <v>0</v>
      </c>
      <c r="U159" s="14">
        <f t="shared" si="28"/>
        <v>0</v>
      </c>
    </row>
    <row r="160" spans="2:21" hidden="1">
      <c r="B160" s="7" t="str">
        <f>IF(Timecards!O158="","",Timecards!C158)</f>
        <v/>
      </c>
      <c r="C160" s="7" t="str">
        <f>IF(B160="","",Timecards!L158)</f>
        <v/>
      </c>
      <c r="D160" s="7" t="str">
        <f>IF(B160="","",SUMIFS(Timecards!$M:$M,Timecards!$C:$C,Summary!$B160,Timecards!$L:$L,Summary!$C160,Timecards!$O:$O,1))</f>
        <v/>
      </c>
      <c r="E160" s="7" t="str">
        <f>IF(B160="","",VLOOKUP(D160,'GD rates'!$B$3:$C$9,2,FALSE))</f>
        <v/>
      </c>
      <c r="F160" s="23" t="str">
        <f t="shared" si="21"/>
        <v/>
      </c>
      <c r="G160" s="5">
        <f>IF(ISERROR(VLOOKUP(E160,'GD rates'!C:D,2,FALSE)),0,VLOOKUP(E160,'GD rates'!C:D,2,FALSE))</f>
        <v>0</v>
      </c>
      <c r="H160" s="10">
        <f>SUMIFS(Timecards!$E:$E,Timecards!$D:$D,H$2,Timecards!$C:$C,$B160,Timecards!$N:$N,$E160)+SUMIFS(Timecards!$G:$G,Timecards!$F:$F,H$2,Timecards!$C:$C,$B160,Timecards!$N:$N,$E160)</f>
        <v>0</v>
      </c>
      <c r="I160" s="5">
        <f t="shared" si="22"/>
        <v>0</v>
      </c>
      <c r="J160" s="10">
        <f>SUMIFS(Timecards!$E:$E,Timecards!$D:$D,J$2,Timecards!$C:$C,$B160,Timecards!$N:$N,$E160)+SUMIFS(Timecards!$G:$G,Timecards!$F:$F,J$2,Timecards!$C:$C,$B160,Timecards!$N:$N,$E160)</f>
        <v>0</v>
      </c>
      <c r="K160" s="5">
        <f t="shared" si="23"/>
        <v>0</v>
      </c>
      <c r="L160" s="10">
        <f>SUMIFS(Timecards!$E:$E,Timecards!$D:$D,L$2,Timecards!$C:$C,$B160,Timecards!$N:$N,$E160)+SUMIFS(Timecards!$G:$G,Timecards!$F:$F,L$2,Timecards!$C:$C,$B160,Timecards!$N:$N,$E160)</f>
        <v>0</v>
      </c>
      <c r="M160" s="5">
        <f t="shared" si="24"/>
        <v>0</v>
      </c>
      <c r="N160" s="10">
        <f>SUMIFS(Timecards!$E:$E,Timecards!$D:$D,N$2,Timecards!$C:$C,$B160,Timecards!$N:$N,$E160)+SUMIFS(Timecards!$G:$G,Timecards!$F:$F,N$2,Timecards!$C:$C,$B160,Timecards!$N:$N,$E160)</f>
        <v>0</v>
      </c>
      <c r="O160" s="5">
        <f t="shared" si="25"/>
        <v>0</v>
      </c>
      <c r="P160" s="10">
        <f>SUMIFS(Timecards!$E:$E,Timecards!$D:$D,P$2,Timecards!$C:$C,$B160,Timecards!$N:$N,$E160)+SUMIFS(Timecards!$G:$G,Timecards!$F:$F,P$2,Timecards!$C:$C,$B160,Timecards!$N:$N,$E160)</f>
        <v>0</v>
      </c>
      <c r="Q160" s="5">
        <f t="shared" si="26"/>
        <v>0</v>
      </c>
      <c r="R160" s="10">
        <f>SUMIFS(Timecards!$E:$E,Timecards!$D:$D,R$2,Timecards!$C:$C,$B160,Timecards!$N:$N,$E160)+SUMIFS(Timecards!$G:$G,Timecards!$F:$F,R$2,Timecards!$C:$C,$B160,Timecards!$N:$N,$E160)</f>
        <v>0</v>
      </c>
      <c r="S160" s="5">
        <f t="shared" si="27"/>
        <v>0</v>
      </c>
      <c r="T160" s="10">
        <f t="shared" si="28"/>
        <v>0</v>
      </c>
      <c r="U160" s="14">
        <f t="shared" si="28"/>
        <v>0</v>
      </c>
    </row>
    <row r="161" spans="2:21" hidden="1">
      <c r="B161" s="7" t="str">
        <f>IF(Timecards!O159="","",Timecards!C159)</f>
        <v/>
      </c>
      <c r="C161" s="7" t="str">
        <f>IF(B161="","",Timecards!L159)</f>
        <v/>
      </c>
      <c r="D161" s="7" t="str">
        <f>IF(B161="","",SUMIFS(Timecards!$M:$M,Timecards!$C:$C,Summary!$B161,Timecards!$L:$L,Summary!$C161,Timecards!$O:$O,1))</f>
        <v/>
      </c>
      <c r="E161" s="7" t="str">
        <f>IF(B161="","",VLOOKUP(D161,'GD rates'!$B$3:$C$9,2,FALSE))</f>
        <v/>
      </c>
      <c r="F161" s="23" t="str">
        <f t="shared" si="21"/>
        <v/>
      </c>
      <c r="G161" s="5">
        <f>IF(ISERROR(VLOOKUP(E161,'GD rates'!C:D,2,FALSE)),0,VLOOKUP(E161,'GD rates'!C:D,2,FALSE))</f>
        <v>0</v>
      </c>
      <c r="H161" s="10">
        <f>SUMIFS(Timecards!$E:$E,Timecards!$D:$D,H$2,Timecards!$C:$C,$B161,Timecards!$N:$N,$E161)+SUMIFS(Timecards!$G:$G,Timecards!$F:$F,H$2,Timecards!$C:$C,$B161,Timecards!$N:$N,$E161)</f>
        <v>0</v>
      </c>
      <c r="I161" s="5">
        <f t="shared" si="22"/>
        <v>0</v>
      </c>
      <c r="J161" s="10">
        <f>SUMIFS(Timecards!$E:$E,Timecards!$D:$D,J$2,Timecards!$C:$C,$B161,Timecards!$N:$N,$E161)+SUMIFS(Timecards!$G:$G,Timecards!$F:$F,J$2,Timecards!$C:$C,$B161,Timecards!$N:$N,$E161)</f>
        <v>0</v>
      </c>
      <c r="K161" s="5">
        <f t="shared" si="23"/>
        <v>0</v>
      </c>
      <c r="L161" s="10">
        <f>SUMIFS(Timecards!$E:$E,Timecards!$D:$D,L$2,Timecards!$C:$C,$B161,Timecards!$N:$N,$E161)+SUMIFS(Timecards!$G:$G,Timecards!$F:$F,L$2,Timecards!$C:$C,$B161,Timecards!$N:$N,$E161)</f>
        <v>0</v>
      </c>
      <c r="M161" s="5">
        <f t="shared" si="24"/>
        <v>0</v>
      </c>
      <c r="N161" s="10">
        <f>SUMIFS(Timecards!$E:$E,Timecards!$D:$D,N$2,Timecards!$C:$C,$B161,Timecards!$N:$N,$E161)+SUMIFS(Timecards!$G:$G,Timecards!$F:$F,N$2,Timecards!$C:$C,$B161,Timecards!$N:$N,$E161)</f>
        <v>0</v>
      </c>
      <c r="O161" s="5">
        <f t="shared" si="25"/>
        <v>0</v>
      </c>
      <c r="P161" s="10">
        <f>SUMIFS(Timecards!$E:$E,Timecards!$D:$D,P$2,Timecards!$C:$C,$B161,Timecards!$N:$N,$E161)+SUMIFS(Timecards!$G:$G,Timecards!$F:$F,P$2,Timecards!$C:$C,$B161,Timecards!$N:$N,$E161)</f>
        <v>0</v>
      </c>
      <c r="Q161" s="5">
        <f t="shared" si="26"/>
        <v>0</v>
      </c>
      <c r="R161" s="10">
        <f>SUMIFS(Timecards!$E:$E,Timecards!$D:$D,R$2,Timecards!$C:$C,$B161,Timecards!$N:$N,$E161)+SUMIFS(Timecards!$G:$G,Timecards!$F:$F,R$2,Timecards!$C:$C,$B161,Timecards!$N:$N,$E161)</f>
        <v>0</v>
      </c>
      <c r="S161" s="5">
        <f t="shared" si="27"/>
        <v>0</v>
      </c>
      <c r="T161" s="10">
        <f t="shared" si="28"/>
        <v>0</v>
      </c>
      <c r="U161" s="14">
        <f t="shared" si="28"/>
        <v>0</v>
      </c>
    </row>
    <row r="162" spans="2:21" hidden="1">
      <c r="B162" s="7" t="str">
        <f>IF(Timecards!O160="","",Timecards!C160)</f>
        <v/>
      </c>
      <c r="C162" s="7" t="str">
        <f>IF(B162="","",Timecards!L160)</f>
        <v/>
      </c>
      <c r="D162" s="7" t="str">
        <f>IF(B162="","",SUMIFS(Timecards!$M:$M,Timecards!$C:$C,Summary!$B162,Timecards!$L:$L,Summary!$C162,Timecards!$O:$O,1))</f>
        <v/>
      </c>
      <c r="E162" s="7" t="str">
        <f>IF(B162="","",VLOOKUP(D162,'GD rates'!$B$3:$C$9,2,FALSE))</f>
        <v/>
      </c>
      <c r="F162" s="23" t="str">
        <f t="shared" si="21"/>
        <v/>
      </c>
      <c r="G162" s="5">
        <f>IF(ISERROR(VLOOKUP(E162,'GD rates'!C:D,2,FALSE)),0,VLOOKUP(E162,'GD rates'!C:D,2,FALSE))</f>
        <v>0</v>
      </c>
      <c r="H162" s="10">
        <f>SUMIFS(Timecards!$E:$E,Timecards!$D:$D,H$2,Timecards!$C:$C,$B162,Timecards!$N:$N,$E162)+SUMIFS(Timecards!$G:$G,Timecards!$F:$F,H$2,Timecards!$C:$C,$B162,Timecards!$N:$N,$E162)</f>
        <v>0</v>
      </c>
      <c r="I162" s="5">
        <f t="shared" si="22"/>
        <v>0</v>
      </c>
      <c r="J162" s="10">
        <f>SUMIFS(Timecards!$E:$E,Timecards!$D:$D,J$2,Timecards!$C:$C,$B162,Timecards!$N:$N,$E162)+SUMIFS(Timecards!$G:$G,Timecards!$F:$F,J$2,Timecards!$C:$C,$B162,Timecards!$N:$N,$E162)</f>
        <v>0</v>
      </c>
      <c r="K162" s="5">
        <f t="shared" si="23"/>
        <v>0</v>
      </c>
      <c r="L162" s="10">
        <f>SUMIFS(Timecards!$E:$E,Timecards!$D:$D,L$2,Timecards!$C:$C,$B162,Timecards!$N:$N,$E162)+SUMIFS(Timecards!$G:$G,Timecards!$F:$F,L$2,Timecards!$C:$C,$B162,Timecards!$N:$N,$E162)</f>
        <v>0</v>
      </c>
      <c r="M162" s="5">
        <f t="shared" si="24"/>
        <v>0</v>
      </c>
      <c r="N162" s="10">
        <f>SUMIFS(Timecards!$E:$E,Timecards!$D:$D,N$2,Timecards!$C:$C,$B162,Timecards!$N:$N,$E162)+SUMIFS(Timecards!$G:$G,Timecards!$F:$F,N$2,Timecards!$C:$C,$B162,Timecards!$N:$N,$E162)</f>
        <v>0</v>
      </c>
      <c r="O162" s="5">
        <f t="shared" si="25"/>
        <v>0</v>
      </c>
      <c r="P162" s="10">
        <f>SUMIFS(Timecards!$E:$E,Timecards!$D:$D,P$2,Timecards!$C:$C,$B162,Timecards!$N:$N,$E162)+SUMIFS(Timecards!$G:$G,Timecards!$F:$F,P$2,Timecards!$C:$C,$B162,Timecards!$N:$N,$E162)</f>
        <v>0</v>
      </c>
      <c r="Q162" s="5">
        <f t="shared" si="26"/>
        <v>0</v>
      </c>
      <c r="R162" s="10">
        <f>SUMIFS(Timecards!$E:$E,Timecards!$D:$D,R$2,Timecards!$C:$C,$B162,Timecards!$N:$N,$E162)+SUMIFS(Timecards!$G:$G,Timecards!$F:$F,R$2,Timecards!$C:$C,$B162,Timecards!$N:$N,$E162)</f>
        <v>0</v>
      </c>
      <c r="S162" s="5">
        <f t="shared" si="27"/>
        <v>0</v>
      </c>
      <c r="T162" s="10">
        <f t="shared" si="28"/>
        <v>0</v>
      </c>
      <c r="U162" s="14">
        <f t="shared" si="28"/>
        <v>0</v>
      </c>
    </row>
    <row r="163" spans="2:21" hidden="1">
      <c r="B163" s="7" t="str">
        <f>IF(Timecards!O161="","",Timecards!C161)</f>
        <v/>
      </c>
      <c r="C163" s="7" t="str">
        <f>IF(B163="","",Timecards!L161)</f>
        <v/>
      </c>
      <c r="D163" s="7" t="str">
        <f>IF(B163="","",SUMIFS(Timecards!$M:$M,Timecards!$C:$C,Summary!$B163,Timecards!$L:$L,Summary!$C163,Timecards!$O:$O,1))</f>
        <v/>
      </c>
      <c r="E163" s="7" t="str">
        <f>IF(B163="","",VLOOKUP(D163,'GD rates'!$B$3:$C$9,2,FALSE))</f>
        <v/>
      </c>
      <c r="F163" s="23" t="str">
        <f t="shared" si="21"/>
        <v/>
      </c>
      <c r="G163" s="5">
        <f>IF(ISERROR(VLOOKUP(E163,'GD rates'!C:D,2,FALSE)),0,VLOOKUP(E163,'GD rates'!C:D,2,FALSE))</f>
        <v>0</v>
      </c>
      <c r="H163" s="10">
        <f>SUMIFS(Timecards!$E:$E,Timecards!$D:$D,H$2,Timecards!$C:$C,$B163,Timecards!$N:$N,$E163)+SUMIFS(Timecards!$G:$G,Timecards!$F:$F,H$2,Timecards!$C:$C,$B163,Timecards!$N:$N,$E163)</f>
        <v>0</v>
      </c>
      <c r="I163" s="5">
        <f t="shared" si="22"/>
        <v>0</v>
      </c>
      <c r="J163" s="10">
        <f>SUMIFS(Timecards!$E:$E,Timecards!$D:$D,J$2,Timecards!$C:$C,$B163,Timecards!$N:$N,$E163)+SUMIFS(Timecards!$G:$G,Timecards!$F:$F,J$2,Timecards!$C:$C,$B163,Timecards!$N:$N,$E163)</f>
        <v>0</v>
      </c>
      <c r="K163" s="5">
        <f t="shared" si="23"/>
        <v>0</v>
      </c>
      <c r="L163" s="10">
        <f>SUMIFS(Timecards!$E:$E,Timecards!$D:$D,L$2,Timecards!$C:$C,$B163,Timecards!$N:$N,$E163)+SUMIFS(Timecards!$G:$G,Timecards!$F:$F,L$2,Timecards!$C:$C,$B163,Timecards!$N:$N,$E163)</f>
        <v>0</v>
      </c>
      <c r="M163" s="5">
        <f t="shared" si="24"/>
        <v>0</v>
      </c>
      <c r="N163" s="10">
        <f>SUMIFS(Timecards!$E:$E,Timecards!$D:$D,N$2,Timecards!$C:$C,$B163,Timecards!$N:$N,$E163)+SUMIFS(Timecards!$G:$G,Timecards!$F:$F,N$2,Timecards!$C:$C,$B163,Timecards!$N:$N,$E163)</f>
        <v>0</v>
      </c>
      <c r="O163" s="5">
        <f t="shared" si="25"/>
        <v>0</v>
      </c>
      <c r="P163" s="10">
        <f>SUMIFS(Timecards!$E:$E,Timecards!$D:$D,P$2,Timecards!$C:$C,$B163,Timecards!$N:$N,$E163)+SUMIFS(Timecards!$G:$G,Timecards!$F:$F,P$2,Timecards!$C:$C,$B163,Timecards!$N:$N,$E163)</f>
        <v>0</v>
      </c>
      <c r="Q163" s="5">
        <f t="shared" si="26"/>
        <v>0</v>
      </c>
      <c r="R163" s="10">
        <f>SUMIFS(Timecards!$E:$E,Timecards!$D:$D,R$2,Timecards!$C:$C,$B163,Timecards!$N:$N,$E163)+SUMIFS(Timecards!$G:$G,Timecards!$F:$F,R$2,Timecards!$C:$C,$B163,Timecards!$N:$N,$E163)</f>
        <v>0</v>
      </c>
      <c r="S163" s="5">
        <f t="shared" si="27"/>
        <v>0</v>
      </c>
      <c r="T163" s="10">
        <f t="shared" si="28"/>
        <v>0</v>
      </c>
      <c r="U163" s="14">
        <f t="shared" si="28"/>
        <v>0</v>
      </c>
    </row>
    <row r="164" spans="2:21" hidden="1">
      <c r="B164" s="7" t="str">
        <f>IF(Timecards!O162="","",Timecards!C162)</f>
        <v/>
      </c>
      <c r="C164" s="7" t="str">
        <f>IF(B164="","",Timecards!L162)</f>
        <v/>
      </c>
      <c r="D164" s="7" t="str">
        <f>IF(B164="","",SUMIFS(Timecards!$M:$M,Timecards!$C:$C,Summary!$B164,Timecards!$L:$L,Summary!$C164,Timecards!$O:$O,1))</f>
        <v/>
      </c>
      <c r="E164" s="7" t="str">
        <f>IF(B164="","",VLOOKUP(D164,'GD rates'!$B$3:$C$9,2,FALSE))</f>
        <v/>
      </c>
      <c r="F164" s="23" t="str">
        <f t="shared" si="21"/>
        <v/>
      </c>
      <c r="G164" s="5">
        <f>IF(ISERROR(VLOOKUP(E164,'GD rates'!C:D,2,FALSE)),0,VLOOKUP(E164,'GD rates'!C:D,2,FALSE))</f>
        <v>0</v>
      </c>
      <c r="H164" s="10">
        <f>SUMIFS(Timecards!$E:$E,Timecards!$D:$D,H$2,Timecards!$C:$C,$B164,Timecards!$N:$N,$E164)+SUMIFS(Timecards!$G:$G,Timecards!$F:$F,H$2,Timecards!$C:$C,$B164,Timecards!$N:$N,$E164)</f>
        <v>0</v>
      </c>
      <c r="I164" s="5">
        <f t="shared" si="22"/>
        <v>0</v>
      </c>
      <c r="J164" s="10">
        <f>SUMIFS(Timecards!$E:$E,Timecards!$D:$D,J$2,Timecards!$C:$C,$B164,Timecards!$N:$N,$E164)+SUMIFS(Timecards!$G:$G,Timecards!$F:$F,J$2,Timecards!$C:$C,$B164,Timecards!$N:$N,$E164)</f>
        <v>0</v>
      </c>
      <c r="K164" s="5">
        <f t="shared" si="23"/>
        <v>0</v>
      </c>
      <c r="L164" s="10">
        <f>SUMIFS(Timecards!$E:$E,Timecards!$D:$D,L$2,Timecards!$C:$C,$B164,Timecards!$N:$N,$E164)+SUMIFS(Timecards!$G:$G,Timecards!$F:$F,L$2,Timecards!$C:$C,$B164,Timecards!$N:$N,$E164)</f>
        <v>0</v>
      </c>
      <c r="M164" s="5">
        <f t="shared" si="24"/>
        <v>0</v>
      </c>
      <c r="N164" s="10">
        <f>SUMIFS(Timecards!$E:$E,Timecards!$D:$D,N$2,Timecards!$C:$C,$B164,Timecards!$N:$N,$E164)+SUMIFS(Timecards!$G:$G,Timecards!$F:$F,N$2,Timecards!$C:$C,$B164,Timecards!$N:$N,$E164)</f>
        <v>0</v>
      </c>
      <c r="O164" s="5">
        <f t="shared" si="25"/>
        <v>0</v>
      </c>
      <c r="P164" s="10">
        <f>SUMIFS(Timecards!$E:$E,Timecards!$D:$D,P$2,Timecards!$C:$C,$B164,Timecards!$N:$N,$E164)+SUMIFS(Timecards!$G:$G,Timecards!$F:$F,P$2,Timecards!$C:$C,$B164,Timecards!$N:$N,$E164)</f>
        <v>0</v>
      </c>
      <c r="Q164" s="5">
        <f t="shared" si="26"/>
        <v>0</v>
      </c>
      <c r="R164" s="10">
        <f>SUMIFS(Timecards!$E:$E,Timecards!$D:$D,R$2,Timecards!$C:$C,$B164,Timecards!$N:$N,$E164)+SUMIFS(Timecards!$G:$G,Timecards!$F:$F,R$2,Timecards!$C:$C,$B164,Timecards!$N:$N,$E164)</f>
        <v>0</v>
      </c>
      <c r="S164" s="5">
        <f t="shared" si="27"/>
        <v>0</v>
      </c>
      <c r="T164" s="10">
        <f t="shared" ref="T164:U183" si="35">SUMIF($H$3:$S$3,T$3,$H164:$S164)</f>
        <v>0</v>
      </c>
      <c r="U164" s="14">
        <f t="shared" si="35"/>
        <v>0</v>
      </c>
    </row>
    <row r="165" spans="2:21" hidden="1">
      <c r="B165" s="7" t="str">
        <f>IF(Timecards!O163="","",Timecards!C163)</f>
        <v/>
      </c>
      <c r="C165" s="7" t="str">
        <f>IF(B165="","",Timecards!L163)</f>
        <v/>
      </c>
      <c r="D165" s="7" t="str">
        <f>IF(B165="","",SUMIFS(Timecards!$M:$M,Timecards!$C:$C,Summary!$B165,Timecards!$L:$L,Summary!$C165,Timecards!$O:$O,1))</f>
        <v/>
      </c>
      <c r="E165" s="7" t="str">
        <f>IF(B165="","",VLOOKUP(D165,'GD rates'!$B$3:$C$9,2,FALSE))</f>
        <v/>
      </c>
      <c r="F165" s="23" t="str">
        <f t="shared" si="21"/>
        <v/>
      </c>
      <c r="G165" s="5">
        <f>IF(ISERROR(VLOOKUP(E165,'GD rates'!C:D,2,FALSE)),0,VLOOKUP(E165,'GD rates'!C:D,2,FALSE))</f>
        <v>0</v>
      </c>
      <c r="H165" s="10">
        <f>SUMIFS(Timecards!$E:$E,Timecards!$D:$D,H$2,Timecards!$C:$C,$B165,Timecards!$N:$N,$E165)+SUMIFS(Timecards!$G:$G,Timecards!$F:$F,H$2,Timecards!$C:$C,$B165,Timecards!$N:$N,$E165)</f>
        <v>0</v>
      </c>
      <c r="I165" s="5">
        <f t="shared" si="22"/>
        <v>0</v>
      </c>
      <c r="J165" s="10">
        <f>SUMIFS(Timecards!$E:$E,Timecards!$D:$D,J$2,Timecards!$C:$C,$B165,Timecards!$N:$N,$E165)+SUMIFS(Timecards!$G:$G,Timecards!$F:$F,J$2,Timecards!$C:$C,$B165,Timecards!$N:$N,$E165)</f>
        <v>0</v>
      </c>
      <c r="K165" s="5">
        <f t="shared" si="23"/>
        <v>0</v>
      </c>
      <c r="L165" s="10">
        <f>SUMIFS(Timecards!$E:$E,Timecards!$D:$D,L$2,Timecards!$C:$C,$B165,Timecards!$N:$N,$E165)+SUMIFS(Timecards!$G:$G,Timecards!$F:$F,L$2,Timecards!$C:$C,$B165,Timecards!$N:$N,$E165)</f>
        <v>0</v>
      </c>
      <c r="M165" s="5">
        <f t="shared" si="24"/>
        <v>0</v>
      </c>
      <c r="N165" s="10">
        <f>SUMIFS(Timecards!$E:$E,Timecards!$D:$D,N$2,Timecards!$C:$C,$B165,Timecards!$N:$N,$E165)+SUMIFS(Timecards!$G:$G,Timecards!$F:$F,N$2,Timecards!$C:$C,$B165,Timecards!$N:$N,$E165)</f>
        <v>0</v>
      </c>
      <c r="O165" s="5">
        <f t="shared" si="25"/>
        <v>0</v>
      </c>
      <c r="P165" s="10">
        <f>SUMIFS(Timecards!$E:$E,Timecards!$D:$D,P$2,Timecards!$C:$C,$B165,Timecards!$N:$N,$E165)+SUMIFS(Timecards!$G:$G,Timecards!$F:$F,P$2,Timecards!$C:$C,$B165,Timecards!$N:$N,$E165)</f>
        <v>0</v>
      </c>
      <c r="Q165" s="5">
        <f t="shared" si="26"/>
        <v>0</v>
      </c>
      <c r="R165" s="10">
        <f>SUMIFS(Timecards!$E:$E,Timecards!$D:$D,R$2,Timecards!$C:$C,$B165,Timecards!$N:$N,$E165)+SUMIFS(Timecards!$G:$G,Timecards!$F:$F,R$2,Timecards!$C:$C,$B165,Timecards!$N:$N,$E165)</f>
        <v>0</v>
      </c>
      <c r="S165" s="5">
        <f t="shared" si="27"/>
        <v>0</v>
      </c>
      <c r="T165" s="10">
        <f t="shared" si="35"/>
        <v>0</v>
      </c>
      <c r="U165" s="14">
        <f t="shared" si="35"/>
        <v>0</v>
      </c>
    </row>
    <row r="166" spans="2:21" hidden="1">
      <c r="B166" s="7" t="str">
        <f>IF(Timecards!O164="","",Timecards!C164)</f>
        <v/>
      </c>
      <c r="C166" s="7" t="str">
        <f>IF(B166="","",Timecards!L164)</f>
        <v/>
      </c>
      <c r="D166" s="7" t="str">
        <f>IF(B166="","",SUMIFS(Timecards!$M:$M,Timecards!$C:$C,Summary!$B166,Timecards!$L:$L,Summary!$C166,Timecards!$O:$O,1))</f>
        <v/>
      </c>
      <c r="E166" s="7" t="str">
        <f>IF(B166="","",VLOOKUP(D166,'GD rates'!$B$3:$C$9,2,FALSE))</f>
        <v/>
      </c>
      <c r="F166" s="23" t="str">
        <f t="shared" si="21"/>
        <v/>
      </c>
      <c r="G166" s="5">
        <f>IF(ISERROR(VLOOKUP(E166,'GD rates'!C:D,2,FALSE)),0,VLOOKUP(E166,'GD rates'!C:D,2,FALSE))</f>
        <v>0</v>
      </c>
      <c r="H166" s="10">
        <f>SUMIFS(Timecards!$E:$E,Timecards!$D:$D,H$2,Timecards!$C:$C,$B166,Timecards!$N:$N,$E166)+SUMIFS(Timecards!$G:$G,Timecards!$F:$F,H$2,Timecards!$C:$C,$B166,Timecards!$N:$N,$E166)</f>
        <v>0</v>
      </c>
      <c r="I166" s="5">
        <f t="shared" si="22"/>
        <v>0</v>
      </c>
      <c r="J166" s="10">
        <f>SUMIFS(Timecards!$E:$E,Timecards!$D:$D,J$2,Timecards!$C:$C,$B166,Timecards!$N:$N,$E166)+SUMIFS(Timecards!$G:$G,Timecards!$F:$F,J$2,Timecards!$C:$C,$B166,Timecards!$N:$N,$E166)</f>
        <v>0</v>
      </c>
      <c r="K166" s="5">
        <f t="shared" si="23"/>
        <v>0</v>
      </c>
      <c r="L166" s="10">
        <f>SUMIFS(Timecards!$E:$E,Timecards!$D:$D,L$2,Timecards!$C:$C,$B166,Timecards!$N:$N,$E166)+SUMIFS(Timecards!$G:$G,Timecards!$F:$F,L$2,Timecards!$C:$C,$B166,Timecards!$N:$N,$E166)</f>
        <v>0</v>
      </c>
      <c r="M166" s="5">
        <f t="shared" si="24"/>
        <v>0</v>
      </c>
      <c r="N166" s="10">
        <f>SUMIFS(Timecards!$E:$E,Timecards!$D:$D,N$2,Timecards!$C:$C,$B166,Timecards!$N:$N,$E166)+SUMIFS(Timecards!$G:$G,Timecards!$F:$F,N$2,Timecards!$C:$C,$B166,Timecards!$N:$N,$E166)</f>
        <v>0</v>
      </c>
      <c r="O166" s="5">
        <f t="shared" si="25"/>
        <v>0</v>
      </c>
      <c r="P166" s="10">
        <f>SUMIFS(Timecards!$E:$E,Timecards!$D:$D,P$2,Timecards!$C:$C,$B166,Timecards!$N:$N,$E166)+SUMIFS(Timecards!$G:$G,Timecards!$F:$F,P$2,Timecards!$C:$C,$B166,Timecards!$N:$N,$E166)</f>
        <v>0</v>
      </c>
      <c r="Q166" s="5">
        <f t="shared" si="26"/>
        <v>0</v>
      </c>
      <c r="R166" s="10">
        <f>SUMIFS(Timecards!$E:$E,Timecards!$D:$D,R$2,Timecards!$C:$C,$B166,Timecards!$N:$N,$E166)+SUMIFS(Timecards!$G:$G,Timecards!$F:$F,R$2,Timecards!$C:$C,$B166,Timecards!$N:$N,$E166)</f>
        <v>0</v>
      </c>
      <c r="S166" s="5">
        <f t="shared" si="27"/>
        <v>0</v>
      </c>
      <c r="T166" s="10">
        <f t="shared" si="35"/>
        <v>0</v>
      </c>
      <c r="U166" s="14">
        <f t="shared" si="35"/>
        <v>0</v>
      </c>
    </row>
    <row r="167" spans="2:21" hidden="1">
      <c r="B167" s="7" t="str">
        <f>IF(Timecards!O165="","",Timecards!C165)</f>
        <v/>
      </c>
      <c r="C167" s="7" t="str">
        <f>IF(B167="","",Timecards!L165)</f>
        <v/>
      </c>
      <c r="D167" s="7" t="str">
        <f>IF(B167="","",SUMIFS(Timecards!$M:$M,Timecards!$C:$C,Summary!$B167,Timecards!$L:$L,Summary!$C167,Timecards!$O:$O,1))</f>
        <v/>
      </c>
      <c r="E167" s="7" t="str">
        <f>IF(B167="","",VLOOKUP(D167,'GD rates'!$B$3:$C$9,2,FALSE))</f>
        <v/>
      </c>
      <c r="F167" s="23" t="str">
        <f t="shared" si="21"/>
        <v/>
      </c>
      <c r="G167" s="5">
        <f>IF(ISERROR(VLOOKUP(E167,'GD rates'!C:D,2,FALSE)),0,VLOOKUP(E167,'GD rates'!C:D,2,FALSE))</f>
        <v>0</v>
      </c>
      <c r="H167" s="10">
        <f>SUMIFS(Timecards!$E:$E,Timecards!$D:$D,H$2,Timecards!$C:$C,$B167,Timecards!$N:$N,$E167)+SUMIFS(Timecards!$G:$G,Timecards!$F:$F,H$2,Timecards!$C:$C,$B167,Timecards!$N:$N,$E167)</f>
        <v>0</v>
      </c>
      <c r="I167" s="5">
        <f t="shared" si="22"/>
        <v>0</v>
      </c>
      <c r="J167" s="10">
        <f>SUMIFS(Timecards!$E:$E,Timecards!$D:$D,J$2,Timecards!$C:$C,$B167,Timecards!$N:$N,$E167)+SUMIFS(Timecards!$G:$G,Timecards!$F:$F,J$2,Timecards!$C:$C,$B167,Timecards!$N:$N,$E167)</f>
        <v>0</v>
      </c>
      <c r="K167" s="5">
        <f t="shared" si="23"/>
        <v>0</v>
      </c>
      <c r="L167" s="10">
        <f>SUMIFS(Timecards!$E:$E,Timecards!$D:$D,L$2,Timecards!$C:$C,$B167,Timecards!$N:$N,$E167)+SUMIFS(Timecards!$G:$G,Timecards!$F:$F,L$2,Timecards!$C:$C,$B167,Timecards!$N:$N,$E167)</f>
        <v>0</v>
      </c>
      <c r="M167" s="5">
        <f t="shared" si="24"/>
        <v>0</v>
      </c>
      <c r="N167" s="10">
        <f>SUMIFS(Timecards!$E:$E,Timecards!$D:$D,N$2,Timecards!$C:$C,$B167,Timecards!$N:$N,$E167)+SUMIFS(Timecards!$G:$G,Timecards!$F:$F,N$2,Timecards!$C:$C,$B167,Timecards!$N:$N,$E167)</f>
        <v>0</v>
      </c>
      <c r="O167" s="5">
        <f t="shared" si="25"/>
        <v>0</v>
      </c>
      <c r="P167" s="10">
        <f>SUMIFS(Timecards!$E:$E,Timecards!$D:$D,P$2,Timecards!$C:$C,$B167,Timecards!$N:$N,$E167)+SUMIFS(Timecards!$G:$G,Timecards!$F:$F,P$2,Timecards!$C:$C,$B167,Timecards!$N:$N,$E167)</f>
        <v>0</v>
      </c>
      <c r="Q167" s="5">
        <f t="shared" si="26"/>
        <v>0</v>
      </c>
      <c r="R167" s="10">
        <f>SUMIFS(Timecards!$E:$E,Timecards!$D:$D,R$2,Timecards!$C:$C,$B167,Timecards!$N:$N,$E167)+SUMIFS(Timecards!$G:$G,Timecards!$F:$F,R$2,Timecards!$C:$C,$B167,Timecards!$N:$N,$E167)</f>
        <v>0</v>
      </c>
      <c r="S167" s="5">
        <f t="shared" si="27"/>
        <v>0</v>
      </c>
      <c r="T167" s="10">
        <f t="shared" si="35"/>
        <v>0</v>
      </c>
      <c r="U167" s="14">
        <f t="shared" si="35"/>
        <v>0</v>
      </c>
    </row>
    <row r="168" spans="2:21" hidden="1">
      <c r="B168" s="7" t="str">
        <f>IF(Timecards!O166="","",Timecards!C166)</f>
        <v/>
      </c>
      <c r="C168" s="7" t="str">
        <f>IF(B168="","",Timecards!L166)</f>
        <v/>
      </c>
      <c r="D168" s="7" t="str">
        <f>IF(B168="","",SUMIFS(Timecards!$M:$M,Timecards!$C:$C,Summary!$B168,Timecards!$L:$L,Summary!$C168,Timecards!$O:$O,1))</f>
        <v/>
      </c>
      <c r="E168" s="7" t="str">
        <f>IF(B168="","",VLOOKUP(D168,'GD rates'!$B$3:$C$9,2,FALSE))</f>
        <v/>
      </c>
      <c r="F168" s="23" t="str">
        <f t="shared" si="21"/>
        <v/>
      </c>
      <c r="G168" s="5">
        <f>IF(ISERROR(VLOOKUP(E168,'GD rates'!C:D,2,FALSE)),0,VLOOKUP(E168,'GD rates'!C:D,2,FALSE))</f>
        <v>0</v>
      </c>
      <c r="H168" s="10">
        <f>SUMIFS(Timecards!$E:$E,Timecards!$D:$D,H$2,Timecards!$C:$C,$B168,Timecards!$N:$N,$E168)+SUMIFS(Timecards!$G:$G,Timecards!$F:$F,H$2,Timecards!$C:$C,$B168,Timecards!$N:$N,$E168)</f>
        <v>0</v>
      </c>
      <c r="I168" s="5">
        <f t="shared" si="22"/>
        <v>0</v>
      </c>
      <c r="J168" s="10">
        <f>SUMIFS(Timecards!$E:$E,Timecards!$D:$D,J$2,Timecards!$C:$C,$B168,Timecards!$N:$N,$E168)+SUMIFS(Timecards!$G:$G,Timecards!$F:$F,J$2,Timecards!$C:$C,$B168,Timecards!$N:$N,$E168)</f>
        <v>0</v>
      </c>
      <c r="K168" s="5">
        <f t="shared" si="23"/>
        <v>0</v>
      </c>
      <c r="L168" s="10">
        <f>SUMIFS(Timecards!$E:$E,Timecards!$D:$D,L$2,Timecards!$C:$C,$B168,Timecards!$N:$N,$E168)+SUMIFS(Timecards!$G:$G,Timecards!$F:$F,L$2,Timecards!$C:$C,$B168,Timecards!$N:$N,$E168)</f>
        <v>0</v>
      </c>
      <c r="M168" s="5">
        <f t="shared" si="24"/>
        <v>0</v>
      </c>
      <c r="N168" s="10">
        <f>SUMIFS(Timecards!$E:$E,Timecards!$D:$D,N$2,Timecards!$C:$C,$B168,Timecards!$N:$N,$E168)+SUMIFS(Timecards!$G:$G,Timecards!$F:$F,N$2,Timecards!$C:$C,$B168,Timecards!$N:$N,$E168)</f>
        <v>0</v>
      </c>
      <c r="O168" s="5">
        <f t="shared" si="25"/>
        <v>0</v>
      </c>
      <c r="P168" s="10">
        <f>SUMIFS(Timecards!$E:$E,Timecards!$D:$D,P$2,Timecards!$C:$C,$B168,Timecards!$N:$N,$E168)+SUMIFS(Timecards!$G:$G,Timecards!$F:$F,P$2,Timecards!$C:$C,$B168,Timecards!$N:$N,$E168)</f>
        <v>0</v>
      </c>
      <c r="Q168" s="5">
        <f t="shared" si="26"/>
        <v>0</v>
      </c>
      <c r="R168" s="10">
        <f>SUMIFS(Timecards!$E:$E,Timecards!$D:$D,R$2,Timecards!$C:$C,$B168,Timecards!$N:$N,$E168)+SUMIFS(Timecards!$G:$G,Timecards!$F:$F,R$2,Timecards!$C:$C,$B168,Timecards!$N:$N,$E168)</f>
        <v>0</v>
      </c>
      <c r="S168" s="5">
        <f t="shared" si="27"/>
        <v>0</v>
      </c>
      <c r="T168" s="10">
        <f t="shared" si="35"/>
        <v>0</v>
      </c>
      <c r="U168" s="14">
        <f t="shared" si="35"/>
        <v>0</v>
      </c>
    </row>
    <row r="169" spans="2:21" hidden="1">
      <c r="B169" s="7" t="str">
        <f>IF(Timecards!O167="","",Timecards!C167)</f>
        <v/>
      </c>
      <c r="C169" s="7" t="str">
        <f>IF(B169="","",Timecards!L167)</f>
        <v/>
      </c>
      <c r="D169" s="7" t="str">
        <f>IF(B169="","",SUMIFS(Timecards!$M:$M,Timecards!$C:$C,Summary!$B169,Timecards!$L:$L,Summary!$C169,Timecards!$O:$O,1))</f>
        <v/>
      </c>
      <c r="E169" s="7" t="str">
        <f>IF(B169="","",VLOOKUP(D169,'GD rates'!$B$3:$C$9,2,FALSE))</f>
        <v/>
      </c>
      <c r="F169" s="23" t="str">
        <f t="shared" si="21"/>
        <v/>
      </c>
      <c r="G169" s="5">
        <f>IF(ISERROR(VLOOKUP(E169,'GD rates'!C:D,2,FALSE)),0,VLOOKUP(E169,'GD rates'!C:D,2,FALSE))</f>
        <v>0</v>
      </c>
      <c r="H169" s="10">
        <f>SUMIFS(Timecards!$E:$E,Timecards!$D:$D,H$2,Timecards!$C:$C,$B169,Timecards!$N:$N,$E169)+SUMIFS(Timecards!$G:$G,Timecards!$F:$F,H$2,Timecards!$C:$C,$B169,Timecards!$N:$N,$E169)</f>
        <v>0</v>
      </c>
      <c r="I169" s="5">
        <f t="shared" si="22"/>
        <v>0</v>
      </c>
      <c r="J169" s="10">
        <f>SUMIFS(Timecards!$E:$E,Timecards!$D:$D,J$2,Timecards!$C:$C,$B169,Timecards!$N:$N,$E169)+SUMIFS(Timecards!$G:$G,Timecards!$F:$F,J$2,Timecards!$C:$C,$B169,Timecards!$N:$N,$E169)</f>
        <v>0</v>
      </c>
      <c r="K169" s="5">
        <f t="shared" si="23"/>
        <v>0</v>
      </c>
      <c r="L169" s="10">
        <f>SUMIFS(Timecards!$E:$E,Timecards!$D:$D,L$2,Timecards!$C:$C,$B169,Timecards!$N:$N,$E169)+SUMIFS(Timecards!$G:$G,Timecards!$F:$F,L$2,Timecards!$C:$C,$B169,Timecards!$N:$N,$E169)</f>
        <v>0</v>
      </c>
      <c r="M169" s="5">
        <f t="shared" si="24"/>
        <v>0</v>
      </c>
      <c r="N169" s="10">
        <f>SUMIFS(Timecards!$E:$E,Timecards!$D:$D,N$2,Timecards!$C:$C,$B169,Timecards!$N:$N,$E169)+SUMIFS(Timecards!$G:$G,Timecards!$F:$F,N$2,Timecards!$C:$C,$B169,Timecards!$N:$N,$E169)</f>
        <v>0</v>
      </c>
      <c r="O169" s="5">
        <f t="shared" si="25"/>
        <v>0</v>
      </c>
      <c r="P169" s="10">
        <f>SUMIFS(Timecards!$E:$E,Timecards!$D:$D,P$2,Timecards!$C:$C,$B169,Timecards!$N:$N,$E169)+SUMIFS(Timecards!$G:$G,Timecards!$F:$F,P$2,Timecards!$C:$C,$B169,Timecards!$N:$N,$E169)</f>
        <v>0</v>
      </c>
      <c r="Q169" s="5">
        <f t="shared" si="26"/>
        <v>0</v>
      </c>
      <c r="R169" s="10">
        <f>SUMIFS(Timecards!$E:$E,Timecards!$D:$D,R$2,Timecards!$C:$C,$B169,Timecards!$N:$N,$E169)+SUMIFS(Timecards!$G:$G,Timecards!$F:$F,R$2,Timecards!$C:$C,$B169,Timecards!$N:$N,$E169)</f>
        <v>0</v>
      </c>
      <c r="S169" s="5">
        <f t="shared" si="27"/>
        <v>0</v>
      </c>
      <c r="T169" s="10">
        <f t="shared" si="35"/>
        <v>0</v>
      </c>
      <c r="U169" s="14">
        <f t="shared" si="35"/>
        <v>0</v>
      </c>
    </row>
    <row r="170" spans="2:21" hidden="1">
      <c r="B170" s="7" t="str">
        <f>IF(Timecards!O168="","",Timecards!C168)</f>
        <v/>
      </c>
      <c r="C170" s="7" t="str">
        <f>IF(B170="","",Timecards!L168)</f>
        <v/>
      </c>
      <c r="D170" s="7" t="str">
        <f>IF(B170="","",SUMIFS(Timecards!$M:$M,Timecards!$C:$C,Summary!$B170,Timecards!$L:$L,Summary!$C170,Timecards!$O:$O,1))</f>
        <v/>
      </c>
      <c r="E170" s="7" t="str">
        <f>IF(B170="","",VLOOKUP(D170,'GD rates'!$B$3:$C$9,2,FALSE))</f>
        <v/>
      </c>
      <c r="F170" s="23" t="str">
        <f t="shared" si="21"/>
        <v/>
      </c>
      <c r="G170" s="5">
        <f>IF(ISERROR(VLOOKUP(E170,'GD rates'!C:D,2,FALSE)),0,VLOOKUP(E170,'GD rates'!C:D,2,FALSE))</f>
        <v>0</v>
      </c>
      <c r="H170" s="10">
        <f>SUMIFS(Timecards!$E:$E,Timecards!$D:$D,H$2,Timecards!$C:$C,$B170,Timecards!$N:$N,$E170)+SUMIFS(Timecards!$G:$G,Timecards!$F:$F,H$2,Timecards!$C:$C,$B170,Timecards!$N:$N,$E170)</f>
        <v>0</v>
      </c>
      <c r="I170" s="5">
        <f t="shared" si="22"/>
        <v>0</v>
      </c>
      <c r="J170" s="10">
        <f>SUMIFS(Timecards!$E:$E,Timecards!$D:$D,J$2,Timecards!$C:$C,$B170,Timecards!$N:$N,$E170)+SUMIFS(Timecards!$G:$G,Timecards!$F:$F,J$2,Timecards!$C:$C,$B170,Timecards!$N:$N,$E170)</f>
        <v>0</v>
      </c>
      <c r="K170" s="5">
        <f t="shared" si="23"/>
        <v>0</v>
      </c>
      <c r="L170" s="10">
        <f>SUMIFS(Timecards!$E:$E,Timecards!$D:$D,L$2,Timecards!$C:$C,$B170,Timecards!$N:$N,$E170)+SUMIFS(Timecards!$G:$G,Timecards!$F:$F,L$2,Timecards!$C:$C,$B170,Timecards!$N:$N,$E170)</f>
        <v>0</v>
      </c>
      <c r="M170" s="5">
        <f t="shared" si="24"/>
        <v>0</v>
      </c>
      <c r="N170" s="10">
        <f>SUMIFS(Timecards!$E:$E,Timecards!$D:$D,N$2,Timecards!$C:$C,$B170,Timecards!$N:$N,$E170)+SUMIFS(Timecards!$G:$G,Timecards!$F:$F,N$2,Timecards!$C:$C,$B170,Timecards!$N:$N,$E170)</f>
        <v>0</v>
      </c>
      <c r="O170" s="5">
        <f t="shared" si="25"/>
        <v>0</v>
      </c>
      <c r="P170" s="10">
        <f>SUMIFS(Timecards!$E:$E,Timecards!$D:$D,P$2,Timecards!$C:$C,$B170,Timecards!$N:$N,$E170)+SUMIFS(Timecards!$G:$G,Timecards!$F:$F,P$2,Timecards!$C:$C,$B170,Timecards!$N:$N,$E170)</f>
        <v>0</v>
      </c>
      <c r="Q170" s="5">
        <f t="shared" si="26"/>
        <v>0</v>
      </c>
      <c r="R170" s="10">
        <f>SUMIFS(Timecards!$E:$E,Timecards!$D:$D,R$2,Timecards!$C:$C,$B170,Timecards!$N:$N,$E170)+SUMIFS(Timecards!$G:$G,Timecards!$F:$F,R$2,Timecards!$C:$C,$B170,Timecards!$N:$N,$E170)</f>
        <v>0</v>
      </c>
      <c r="S170" s="5">
        <f t="shared" si="27"/>
        <v>0</v>
      </c>
      <c r="T170" s="10">
        <f t="shared" si="35"/>
        <v>0</v>
      </c>
      <c r="U170" s="14">
        <f t="shared" si="35"/>
        <v>0</v>
      </c>
    </row>
    <row r="171" spans="2:21" hidden="1">
      <c r="B171" s="7" t="str">
        <f>IF(Timecards!O169="","",Timecards!C169)</f>
        <v/>
      </c>
      <c r="C171" s="7" t="str">
        <f>IF(B171="","",Timecards!L169)</f>
        <v/>
      </c>
      <c r="D171" s="7" t="str">
        <f>IF(B171="","",SUMIFS(Timecards!$M:$M,Timecards!$C:$C,Summary!$B171,Timecards!$L:$L,Summary!$C171,Timecards!$O:$O,1))</f>
        <v/>
      </c>
      <c r="E171" s="7" t="str">
        <f>IF(B171="","",VLOOKUP(D171,'GD rates'!$B$3:$C$9,2,FALSE))</f>
        <v/>
      </c>
      <c r="F171" s="23" t="str">
        <f t="shared" si="21"/>
        <v/>
      </c>
      <c r="G171" s="5">
        <f>IF(ISERROR(VLOOKUP(E171,'GD rates'!C:D,2,FALSE)),0,VLOOKUP(E171,'GD rates'!C:D,2,FALSE))</f>
        <v>0</v>
      </c>
      <c r="H171" s="10">
        <f>SUMIFS(Timecards!$E:$E,Timecards!$D:$D,H$2,Timecards!$C:$C,$B171,Timecards!$N:$N,$E171)+SUMIFS(Timecards!$G:$G,Timecards!$F:$F,H$2,Timecards!$C:$C,$B171,Timecards!$N:$N,$E171)</f>
        <v>0</v>
      </c>
      <c r="I171" s="5">
        <f t="shared" si="22"/>
        <v>0</v>
      </c>
      <c r="J171" s="10">
        <f>SUMIFS(Timecards!$E:$E,Timecards!$D:$D,J$2,Timecards!$C:$C,$B171,Timecards!$N:$N,$E171)+SUMIFS(Timecards!$G:$G,Timecards!$F:$F,J$2,Timecards!$C:$C,$B171,Timecards!$N:$N,$E171)</f>
        <v>0</v>
      </c>
      <c r="K171" s="5">
        <f t="shared" si="23"/>
        <v>0</v>
      </c>
      <c r="L171" s="10">
        <f>SUMIFS(Timecards!$E:$E,Timecards!$D:$D,L$2,Timecards!$C:$C,$B171,Timecards!$N:$N,$E171)+SUMIFS(Timecards!$G:$G,Timecards!$F:$F,L$2,Timecards!$C:$C,$B171,Timecards!$N:$N,$E171)</f>
        <v>0</v>
      </c>
      <c r="M171" s="5">
        <f t="shared" si="24"/>
        <v>0</v>
      </c>
      <c r="N171" s="10">
        <f>SUMIFS(Timecards!$E:$E,Timecards!$D:$D,N$2,Timecards!$C:$C,$B171,Timecards!$N:$N,$E171)+SUMIFS(Timecards!$G:$G,Timecards!$F:$F,N$2,Timecards!$C:$C,$B171,Timecards!$N:$N,$E171)</f>
        <v>0</v>
      </c>
      <c r="O171" s="5">
        <f t="shared" si="25"/>
        <v>0</v>
      </c>
      <c r="P171" s="10">
        <f>SUMIFS(Timecards!$E:$E,Timecards!$D:$D,P$2,Timecards!$C:$C,$B171,Timecards!$N:$N,$E171)+SUMIFS(Timecards!$G:$G,Timecards!$F:$F,P$2,Timecards!$C:$C,$B171,Timecards!$N:$N,$E171)</f>
        <v>0</v>
      </c>
      <c r="Q171" s="5">
        <f t="shared" si="26"/>
        <v>0</v>
      </c>
      <c r="R171" s="10">
        <f>SUMIFS(Timecards!$E:$E,Timecards!$D:$D,R$2,Timecards!$C:$C,$B171,Timecards!$N:$N,$E171)+SUMIFS(Timecards!$G:$G,Timecards!$F:$F,R$2,Timecards!$C:$C,$B171,Timecards!$N:$N,$E171)</f>
        <v>0</v>
      </c>
      <c r="S171" s="5">
        <f t="shared" si="27"/>
        <v>0</v>
      </c>
      <c r="T171" s="10">
        <f t="shared" si="35"/>
        <v>0</v>
      </c>
      <c r="U171" s="14">
        <f t="shared" si="35"/>
        <v>0</v>
      </c>
    </row>
    <row r="172" spans="2:21" hidden="1">
      <c r="B172" s="7" t="str">
        <f>IF(Timecards!O170="","",Timecards!C170)</f>
        <v/>
      </c>
      <c r="C172" s="7" t="str">
        <f>IF(B172="","",Timecards!L170)</f>
        <v/>
      </c>
      <c r="D172" s="7" t="str">
        <f>IF(B172="","",SUMIFS(Timecards!$M:$M,Timecards!$C:$C,Summary!$B172,Timecards!$L:$L,Summary!$C172,Timecards!$O:$O,1))</f>
        <v/>
      </c>
      <c r="E172" s="7" t="str">
        <f>IF(B172="","",VLOOKUP(D172,'GD rates'!$B$3:$C$9,2,FALSE))</f>
        <v/>
      </c>
      <c r="F172" s="23" t="str">
        <f t="shared" si="21"/>
        <v/>
      </c>
      <c r="G172" s="5">
        <f>IF(ISERROR(VLOOKUP(E172,'GD rates'!C:D,2,FALSE)),0,VLOOKUP(E172,'GD rates'!C:D,2,FALSE))</f>
        <v>0</v>
      </c>
      <c r="H172" s="10">
        <f>SUMIFS(Timecards!$E:$E,Timecards!$D:$D,H$2,Timecards!$C:$C,$B172,Timecards!$N:$N,$E172)+SUMIFS(Timecards!$G:$G,Timecards!$F:$F,H$2,Timecards!$C:$C,$B172,Timecards!$N:$N,$E172)</f>
        <v>0</v>
      </c>
      <c r="I172" s="5">
        <f t="shared" si="22"/>
        <v>0</v>
      </c>
      <c r="J172" s="10">
        <f>SUMIFS(Timecards!$E:$E,Timecards!$D:$D,J$2,Timecards!$C:$C,$B172,Timecards!$N:$N,$E172)+SUMIFS(Timecards!$G:$G,Timecards!$F:$F,J$2,Timecards!$C:$C,$B172,Timecards!$N:$N,$E172)</f>
        <v>0</v>
      </c>
      <c r="K172" s="5">
        <f t="shared" si="23"/>
        <v>0</v>
      </c>
      <c r="L172" s="10">
        <f>SUMIFS(Timecards!$E:$E,Timecards!$D:$D,L$2,Timecards!$C:$C,$B172,Timecards!$N:$N,$E172)+SUMIFS(Timecards!$G:$G,Timecards!$F:$F,L$2,Timecards!$C:$C,$B172,Timecards!$N:$N,$E172)</f>
        <v>0</v>
      </c>
      <c r="M172" s="5">
        <f t="shared" si="24"/>
        <v>0</v>
      </c>
      <c r="N172" s="10">
        <f>SUMIFS(Timecards!$E:$E,Timecards!$D:$D,N$2,Timecards!$C:$C,$B172,Timecards!$N:$N,$E172)+SUMIFS(Timecards!$G:$G,Timecards!$F:$F,N$2,Timecards!$C:$C,$B172,Timecards!$N:$N,$E172)</f>
        <v>0</v>
      </c>
      <c r="O172" s="5">
        <f t="shared" si="25"/>
        <v>0</v>
      </c>
      <c r="P172" s="10">
        <f>SUMIFS(Timecards!$E:$E,Timecards!$D:$D,P$2,Timecards!$C:$C,$B172,Timecards!$N:$N,$E172)+SUMIFS(Timecards!$G:$G,Timecards!$F:$F,P$2,Timecards!$C:$C,$B172,Timecards!$N:$N,$E172)</f>
        <v>0</v>
      </c>
      <c r="Q172" s="5">
        <f t="shared" si="26"/>
        <v>0</v>
      </c>
      <c r="R172" s="10">
        <f>SUMIFS(Timecards!$E:$E,Timecards!$D:$D,R$2,Timecards!$C:$C,$B172,Timecards!$N:$N,$E172)+SUMIFS(Timecards!$G:$G,Timecards!$F:$F,R$2,Timecards!$C:$C,$B172,Timecards!$N:$N,$E172)</f>
        <v>0</v>
      </c>
      <c r="S172" s="5">
        <f t="shared" si="27"/>
        <v>0</v>
      </c>
      <c r="T172" s="10">
        <f t="shared" si="35"/>
        <v>0</v>
      </c>
      <c r="U172" s="14">
        <f t="shared" si="35"/>
        <v>0</v>
      </c>
    </row>
    <row r="173" spans="2:21" hidden="1">
      <c r="B173" s="7" t="str">
        <f>IF(Timecards!O171="","",Timecards!C171)</f>
        <v/>
      </c>
      <c r="C173" s="7" t="str">
        <f>IF(B173="","",Timecards!L171)</f>
        <v/>
      </c>
      <c r="D173" s="7" t="str">
        <f>IF(B173="","",SUMIFS(Timecards!$M:$M,Timecards!$C:$C,Summary!$B173,Timecards!$L:$L,Summary!$C173,Timecards!$O:$O,1))</f>
        <v/>
      </c>
      <c r="E173" s="7" t="str">
        <f>IF(B173="","",VLOOKUP(D173,'GD rates'!$B$3:$C$9,2,FALSE))</f>
        <v/>
      </c>
      <c r="F173" s="23" t="str">
        <f t="shared" si="21"/>
        <v/>
      </c>
      <c r="G173" s="5">
        <f>IF(ISERROR(VLOOKUP(E173,'GD rates'!C:D,2,FALSE)),0,VLOOKUP(E173,'GD rates'!C:D,2,FALSE))</f>
        <v>0</v>
      </c>
      <c r="H173" s="10">
        <f>SUMIFS(Timecards!$E:$E,Timecards!$D:$D,H$2,Timecards!$C:$C,$B173,Timecards!$N:$N,$E173)+SUMIFS(Timecards!$G:$G,Timecards!$F:$F,H$2,Timecards!$C:$C,$B173,Timecards!$N:$N,$E173)</f>
        <v>0</v>
      </c>
      <c r="I173" s="5">
        <f t="shared" si="22"/>
        <v>0</v>
      </c>
      <c r="J173" s="10">
        <f>SUMIFS(Timecards!$E:$E,Timecards!$D:$D,J$2,Timecards!$C:$C,$B173,Timecards!$N:$N,$E173)+SUMIFS(Timecards!$G:$G,Timecards!$F:$F,J$2,Timecards!$C:$C,$B173,Timecards!$N:$N,$E173)</f>
        <v>0</v>
      </c>
      <c r="K173" s="5">
        <f t="shared" si="23"/>
        <v>0</v>
      </c>
      <c r="L173" s="10">
        <f>SUMIFS(Timecards!$E:$E,Timecards!$D:$D,L$2,Timecards!$C:$C,$B173,Timecards!$N:$N,$E173)+SUMIFS(Timecards!$G:$G,Timecards!$F:$F,L$2,Timecards!$C:$C,$B173,Timecards!$N:$N,$E173)</f>
        <v>0</v>
      </c>
      <c r="M173" s="5">
        <f t="shared" si="24"/>
        <v>0</v>
      </c>
      <c r="N173" s="10">
        <f>SUMIFS(Timecards!$E:$E,Timecards!$D:$D,N$2,Timecards!$C:$C,$B173,Timecards!$N:$N,$E173)+SUMIFS(Timecards!$G:$G,Timecards!$F:$F,N$2,Timecards!$C:$C,$B173,Timecards!$N:$N,$E173)</f>
        <v>0</v>
      </c>
      <c r="O173" s="5">
        <f t="shared" si="25"/>
        <v>0</v>
      </c>
      <c r="P173" s="10">
        <f>SUMIFS(Timecards!$E:$E,Timecards!$D:$D,P$2,Timecards!$C:$C,$B173,Timecards!$N:$N,$E173)+SUMIFS(Timecards!$G:$G,Timecards!$F:$F,P$2,Timecards!$C:$C,$B173,Timecards!$N:$N,$E173)</f>
        <v>0</v>
      </c>
      <c r="Q173" s="5">
        <f t="shared" si="26"/>
        <v>0</v>
      </c>
      <c r="R173" s="10">
        <f>SUMIFS(Timecards!$E:$E,Timecards!$D:$D,R$2,Timecards!$C:$C,$B173,Timecards!$N:$N,$E173)+SUMIFS(Timecards!$G:$G,Timecards!$F:$F,R$2,Timecards!$C:$C,$B173,Timecards!$N:$N,$E173)</f>
        <v>0</v>
      </c>
      <c r="S173" s="5">
        <f t="shared" si="27"/>
        <v>0</v>
      </c>
      <c r="T173" s="10">
        <f t="shared" si="35"/>
        <v>0</v>
      </c>
      <c r="U173" s="14">
        <f t="shared" si="35"/>
        <v>0</v>
      </c>
    </row>
    <row r="174" spans="2:21" hidden="1">
      <c r="B174" s="7" t="str">
        <f>IF(Timecards!O172="","",Timecards!C172)</f>
        <v/>
      </c>
      <c r="C174" s="7" t="str">
        <f>IF(B174="","",Timecards!L172)</f>
        <v/>
      </c>
      <c r="D174" s="7" t="str">
        <f>IF(B174="","",SUMIFS(Timecards!$M:$M,Timecards!$C:$C,Summary!$B174,Timecards!$L:$L,Summary!$C174,Timecards!$O:$O,1))</f>
        <v/>
      </c>
      <c r="E174" s="7" t="str">
        <f>IF(B174="","",VLOOKUP(D174,'GD rates'!$B$3:$C$9,2,FALSE))</f>
        <v/>
      </c>
      <c r="F174" s="23" t="str">
        <f t="shared" si="21"/>
        <v/>
      </c>
      <c r="G174" s="5">
        <f>IF(ISERROR(VLOOKUP(E174,'GD rates'!C:D,2,FALSE)),0,VLOOKUP(E174,'GD rates'!C:D,2,FALSE))</f>
        <v>0</v>
      </c>
      <c r="H174" s="10">
        <f>SUMIFS(Timecards!$E:$E,Timecards!$D:$D,H$2,Timecards!$C:$C,$B174,Timecards!$N:$N,$E174)+SUMIFS(Timecards!$G:$G,Timecards!$F:$F,H$2,Timecards!$C:$C,$B174,Timecards!$N:$N,$E174)</f>
        <v>0</v>
      </c>
      <c r="I174" s="5">
        <f t="shared" si="22"/>
        <v>0</v>
      </c>
      <c r="J174" s="10">
        <f>SUMIFS(Timecards!$E:$E,Timecards!$D:$D,J$2,Timecards!$C:$C,$B174,Timecards!$N:$N,$E174)+SUMIFS(Timecards!$G:$G,Timecards!$F:$F,J$2,Timecards!$C:$C,$B174,Timecards!$N:$N,$E174)</f>
        <v>0</v>
      </c>
      <c r="K174" s="5">
        <f t="shared" si="23"/>
        <v>0</v>
      </c>
      <c r="L174" s="10">
        <f>SUMIFS(Timecards!$E:$E,Timecards!$D:$D,L$2,Timecards!$C:$C,$B174,Timecards!$N:$N,$E174)+SUMIFS(Timecards!$G:$G,Timecards!$F:$F,L$2,Timecards!$C:$C,$B174,Timecards!$N:$N,$E174)</f>
        <v>0</v>
      </c>
      <c r="M174" s="5">
        <f t="shared" si="24"/>
        <v>0</v>
      </c>
      <c r="N174" s="10">
        <f>SUMIFS(Timecards!$E:$E,Timecards!$D:$D,N$2,Timecards!$C:$C,$B174,Timecards!$N:$N,$E174)+SUMIFS(Timecards!$G:$G,Timecards!$F:$F,N$2,Timecards!$C:$C,$B174,Timecards!$N:$N,$E174)</f>
        <v>0</v>
      </c>
      <c r="O174" s="5">
        <f t="shared" si="25"/>
        <v>0</v>
      </c>
      <c r="P174" s="10">
        <f>SUMIFS(Timecards!$E:$E,Timecards!$D:$D,P$2,Timecards!$C:$C,$B174,Timecards!$N:$N,$E174)+SUMIFS(Timecards!$G:$G,Timecards!$F:$F,P$2,Timecards!$C:$C,$B174,Timecards!$N:$N,$E174)</f>
        <v>0</v>
      </c>
      <c r="Q174" s="5">
        <f t="shared" si="26"/>
        <v>0</v>
      </c>
      <c r="R174" s="10">
        <f>SUMIFS(Timecards!$E:$E,Timecards!$D:$D,R$2,Timecards!$C:$C,$B174,Timecards!$N:$N,$E174)+SUMIFS(Timecards!$G:$G,Timecards!$F:$F,R$2,Timecards!$C:$C,$B174,Timecards!$N:$N,$E174)</f>
        <v>0</v>
      </c>
      <c r="S174" s="5">
        <f t="shared" si="27"/>
        <v>0</v>
      </c>
      <c r="T174" s="10">
        <f t="shared" si="35"/>
        <v>0</v>
      </c>
      <c r="U174" s="14">
        <f t="shared" si="35"/>
        <v>0</v>
      </c>
    </row>
    <row r="175" spans="2:21" hidden="1">
      <c r="B175" s="7" t="str">
        <f>IF(Timecards!O173="","",Timecards!C173)</f>
        <v/>
      </c>
      <c r="C175" s="7" t="str">
        <f>IF(B175="","",Timecards!L173)</f>
        <v/>
      </c>
      <c r="D175" s="7" t="str">
        <f>IF(B175="","",SUMIFS(Timecards!$M:$M,Timecards!$C:$C,Summary!$B175,Timecards!$L:$L,Summary!$C175,Timecards!$O:$O,1))</f>
        <v/>
      </c>
      <c r="E175" s="7" t="str">
        <f>IF(B175="","",VLOOKUP(D175,'GD rates'!$B$3:$C$9,2,FALSE))</f>
        <v/>
      </c>
      <c r="F175" s="23" t="str">
        <f t="shared" si="21"/>
        <v/>
      </c>
      <c r="G175" s="5">
        <f>IF(ISERROR(VLOOKUP(E175,'GD rates'!C:D,2,FALSE)),0,VLOOKUP(E175,'GD rates'!C:D,2,FALSE))</f>
        <v>0</v>
      </c>
      <c r="H175" s="10">
        <f>SUMIFS(Timecards!$E:$E,Timecards!$D:$D,H$2,Timecards!$C:$C,$B175,Timecards!$N:$N,$E175)+SUMIFS(Timecards!$G:$G,Timecards!$F:$F,H$2,Timecards!$C:$C,$B175,Timecards!$N:$N,$E175)</f>
        <v>0</v>
      </c>
      <c r="I175" s="5">
        <f t="shared" si="22"/>
        <v>0</v>
      </c>
      <c r="J175" s="10">
        <f>SUMIFS(Timecards!$E:$E,Timecards!$D:$D,J$2,Timecards!$C:$C,$B175,Timecards!$N:$N,$E175)+SUMIFS(Timecards!$G:$G,Timecards!$F:$F,J$2,Timecards!$C:$C,$B175,Timecards!$N:$N,$E175)</f>
        <v>0</v>
      </c>
      <c r="K175" s="5">
        <f t="shared" si="23"/>
        <v>0</v>
      </c>
      <c r="L175" s="10">
        <f>SUMIFS(Timecards!$E:$E,Timecards!$D:$D,L$2,Timecards!$C:$C,$B175,Timecards!$N:$N,$E175)+SUMIFS(Timecards!$G:$G,Timecards!$F:$F,L$2,Timecards!$C:$C,$B175,Timecards!$N:$N,$E175)</f>
        <v>0</v>
      </c>
      <c r="M175" s="5">
        <f t="shared" si="24"/>
        <v>0</v>
      </c>
      <c r="N175" s="10">
        <f>SUMIFS(Timecards!$E:$E,Timecards!$D:$D,N$2,Timecards!$C:$C,$B175,Timecards!$N:$N,$E175)+SUMIFS(Timecards!$G:$G,Timecards!$F:$F,N$2,Timecards!$C:$C,$B175,Timecards!$N:$N,$E175)</f>
        <v>0</v>
      </c>
      <c r="O175" s="5">
        <f t="shared" si="25"/>
        <v>0</v>
      </c>
      <c r="P175" s="10">
        <f>SUMIFS(Timecards!$E:$E,Timecards!$D:$D,P$2,Timecards!$C:$C,$B175,Timecards!$N:$N,$E175)+SUMIFS(Timecards!$G:$G,Timecards!$F:$F,P$2,Timecards!$C:$C,$B175,Timecards!$N:$N,$E175)</f>
        <v>0</v>
      </c>
      <c r="Q175" s="5">
        <f t="shared" si="26"/>
        <v>0</v>
      </c>
      <c r="R175" s="10">
        <f>SUMIFS(Timecards!$E:$E,Timecards!$D:$D,R$2,Timecards!$C:$C,$B175,Timecards!$N:$N,$E175)+SUMIFS(Timecards!$G:$G,Timecards!$F:$F,R$2,Timecards!$C:$C,$B175,Timecards!$N:$N,$E175)</f>
        <v>0</v>
      </c>
      <c r="S175" s="5">
        <f t="shared" si="27"/>
        <v>0</v>
      </c>
      <c r="T175" s="10">
        <f t="shared" si="35"/>
        <v>0</v>
      </c>
      <c r="U175" s="14">
        <f t="shared" si="35"/>
        <v>0</v>
      </c>
    </row>
    <row r="176" spans="2:21" hidden="1">
      <c r="B176" s="7" t="str">
        <f>IF(Timecards!O174="","",Timecards!C174)</f>
        <v/>
      </c>
      <c r="C176" s="7" t="str">
        <f>IF(B176="","",Timecards!L174)</f>
        <v/>
      </c>
      <c r="D176" s="7" t="str">
        <f>IF(B176="","",SUMIFS(Timecards!$M:$M,Timecards!$C:$C,Summary!$B176,Timecards!$L:$L,Summary!$C176,Timecards!$O:$O,1))</f>
        <v/>
      </c>
      <c r="E176" s="7" t="str">
        <f>IF(B176="","",VLOOKUP(D176,'GD rates'!$B$3:$C$9,2,FALSE))</f>
        <v/>
      </c>
      <c r="F176" s="23" t="str">
        <f t="shared" si="21"/>
        <v/>
      </c>
      <c r="G176" s="5">
        <f>IF(ISERROR(VLOOKUP(E176,'GD rates'!C:D,2,FALSE)),0,VLOOKUP(E176,'GD rates'!C:D,2,FALSE))</f>
        <v>0</v>
      </c>
      <c r="H176" s="10">
        <f>SUMIFS(Timecards!$E:$E,Timecards!$D:$D,H$2,Timecards!$C:$C,$B176,Timecards!$N:$N,$E176)+SUMIFS(Timecards!$G:$G,Timecards!$F:$F,H$2,Timecards!$C:$C,$B176,Timecards!$N:$N,$E176)</f>
        <v>0</v>
      </c>
      <c r="I176" s="5">
        <f t="shared" si="22"/>
        <v>0</v>
      </c>
      <c r="J176" s="10">
        <f>SUMIFS(Timecards!$E:$E,Timecards!$D:$D,J$2,Timecards!$C:$C,$B176,Timecards!$N:$N,$E176)+SUMIFS(Timecards!$G:$G,Timecards!$F:$F,J$2,Timecards!$C:$C,$B176,Timecards!$N:$N,$E176)</f>
        <v>0</v>
      </c>
      <c r="K176" s="5">
        <f t="shared" si="23"/>
        <v>0</v>
      </c>
      <c r="L176" s="10">
        <f>SUMIFS(Timecards!$E:$E,Timecards!$D:$D,L$2,Timecards!$C:$C,$B176,Timecards!$N:$N,$E176)+SUMIFS(Timecards!$G:$G,Timecards!$F:$F,L$2,Timecards!$C:$C,$B176,Timecards!$N:$N,$E176)</f>
        <v>0</v>
      </c>
      <c r="M176" s="5">
        <f t="shared" si="24"/>
        <v>0</v>
      </c>
      <c r="N176" s="10">
        <f>SUMIFS(Timecards!$E:$E,Timecards!$D:$D,N$2,Timecards!$C:$C,$B176,Timecards!$N:$N,$E176)+SUMIFS(Timecards!$G:$G,Timecards!$F:$F,N$2,Timecards!$C:$C,$B176,Timecards!$N:$N,$E176)</f>
        <v>0</v>
      </c>
      <c r="O176" s="5">
        <f t="shared" si="25"/>
        <v>0</v>
      </c>
      <c r="P176" s="10">
        <f>SUMIFS(Timecards!$E:$E,Timecards!$D:$D,P$2,Timecards!$C:$C,$B176,Timecards!$N:$N,$E176)+SUMIFS(Timecards!$G:$G,Timecards!$F:$F,P$2,Timecards!$C:$C,$B176,Timecards!$N:$N,$E176)</f>
        <v>0</v>
      </c>
      <c r="Q176" s="5">
        <f t="shared" si="26"/>
        <v>0</v>
      </c>
      <c r="R176" s="10">
        <f>SUMIFS(Timecards!$E:$E,Timecards!$D:$D,R$2,Timecards!$C:$C,$B176,Timecards!$N:$N,$E176)+SUMIFS(Timecards!$G:$G,Timecards!$F:$F,R$2,Timecards!$C:$C,$B176,Timecards!$N:$N,$E176)</f>
        <v>0</v>
      </c>
      <c r="S176" s="5">
        <f t="shared" si="27"/>
        <v>0</v>
      </c>
      <c r="T176" s="10">
        <f t="shared" si="35"/>
        <v>0</v>
      </c>
      <c r="U176" s="14">
        <f t="shared" si="35"/>
        <v>0</v>
      </c>
    </row>
    <row r="177" spans="2:21" hidden="1">
      <c r="B177" s="7" t="str">
        <f>IF(Timecards!O175="","",Timecards!C175)</f>
        <v/>
      </c>
      <c r="C177" s="7" t="str">
        <f>IF(B177="","",Timecards!L175)</f>
        <v/>
      </c>
      <c r="D177" s="7" t="str">
        <f>IF(B177="","",SUMIFS(Timecards!$M:$M,Timecards!$C:$C,Summary!$B177,Timecards!$L:$L,Summary!$C177,Timecards!$O:$O,1))</f>
        <v/>
      </c>
      <c r="E177" s="7" t="str">
        <f>IF(B177="","",VLOOKUP(D177,'GD rates'!$B$3:$C$9,2,FALSE))</f>
        <v/>
      </c>
      <c r="F177" s="23" t="str">
        <f t="shared" si="21"/>
        <v/>
      </c>
      <c r="G177" s="5">
        <f>IF(ISERROR(VLOOKUP(E177,'GD rates'!C:D,2,FALSE)),0,VLOOKUP(E177,'GD rates'!C:D,2,FALSE))</f>
        <v>0</v>
      </c>
      <c r="H177" s="10">
        <f>SUMIFS(Timecards!$E:$E,Timecards!$D:$D,H$2,Timecards!$C:$C,$B177,Timecards!$N:$N,$E177)+SUMIFS(Timecards!$G:$G,Timecards!$F:$F,H$2,Timecards!$C:$C,$B177,Timecards!$N:$N,$E177)</f>
        <v>0</v>
      </c>
      <c r="I177" s="5">
        <f t="shared" si="22"/>
        <v>0</v>
      </c>
      <c r="J177" s="10">
        <f>SUMIFS(Timecards!$E:$E,Timecards!$D:$D,J$2,Timecards!$C:$C,$B177,Timecards!$N:$N,$E177)+SUMIFS(Timecards!$G:$G,Timecards!$F:$F,J$2,Timecards!$C:$C,$B177,Timecards!$N:$N,$E177)</f>
        <v>0</v>
      </c>
      <c r="K177" s="5">
        <f t="shared" si="23"/>
        <v>0</v>
      </c>
      <c r="L177" s="10">
        <f>SUMIFS(Timecards!$E:$E,Timecards!$D:$D,L$2,Timecards!$C:$C,$B177,Timecards!$N:$N,$E177)+SUMIFS(Timecards!$G:$G,Timecards!$F:$F,L$2,Timecards!$C:$C,$B177,Timecards!$N:$N,$E177)</f>
        <v>0</v>
      </c>
      <c r="M177" s="5">
        <f t="shared" si="24"/>
        <v>0</v>
      </c>
      <c r="N177" s="10">
        <f>SUMIFS(Timecards!$E:$E,Timecards!$D:$D,N$2,Timecards!$C:$C,$B177,Timecards!$N:$N,$E177)+SUMIFS(Timecards!$G:$G,Timecards!$F:$F,N$2,Timecards!$C:$C,$B177,Timecards!$N:$N,$E177)</f>
        <v>0</v>
      </c>
      <c r="O177" s="5">
        <f t="shared" si="25"/>
        <v>0</v>
      </c>
      <c r="P177" s="10">
        <f>SUMIFS(Timecards!$E:$E,Timecards!$D:$D,P$2,Timecards!$C:$C,$B177,Timecards!$N:$N,$E177)+SUMIFS(Timecards!$G:$G,Timecards!$F:$F,P$2,Timecards!$C:$C,$B177,Timecards!$N:$N,$E177)</f>
        <v>0</v>
      </c>
      <c r="Q177" s="5">
        <f t="shared" si="26"/>
        <v>0</v>
      </c>
      <c r="R177" s="10">
        <f>SUMIFS(Timecards!$E:$E,Timecards!$D:$D,R$2,Timecards!$C:$C,$B177,Timecards!$N:$N,$E177)+SUMIFS(Timecards!$G:$G,Timecards!$F:$F,R$2,Timecards!$C:$C,$B177,Timecards!$N:$N,$E177)</f>
        <v>0</v>
      </c>
      <c r="S177" s="5">
        <f t="shared" si="27"/>
        <v>0</v>
      </c>
      <c r="T177" s="10">
        <f t="shared" si="35"/>
        <v>0</v>
      </c>
      <c r="U177" s="14">
        <f t="shared" si="35"/>
        <v>0</v>
      </c>
    </row>
    <row r="178" spans="2:21" hidden="1">
      <c r="B178" s="7" t="str">
        <f>IF(Timecards!O176="","",Timecards!C176)</f>
        <v/>
      </c>
      <c r="C178" s="7" t="str">
        <f>IF(B178="","",Timecards!L176)</f>
        <v/>
      </c>
      <c r="D178" s="7" t="str">
        <f>IF(B178="","",SUMIFS(Timecards!$M:$M,Timecards!$C:$C,Summary!$B178,Timecards!$L:$L,Summary!$C178,Timecards!$O:$O,1))</f>
        <v/>
      </c>
      <c r="E178" s="7" t="str">
        <f>IF(B178="","",VLOOKUP(D178,'GD rates'!$B$3:$C$9,2,FALSE))</f>
        <v/>
      </c>
      <c r="F178" s="23" t="str">
        <f t="shared" si="21"/>
        <v/>
      </c>
      <c r="G178" s="5">
        <f>IF(ISERROR(VLOOKUP(E178,'GD rates'!C:D,2,FALSE)),0,VLOOKUP(E178,'GD rates'!C:D,2,FALSE))</f>
        <v>0</v>
      </c>
      <c r="H178" s="10">
        <f>SUMIFS(Timecards!$E:$E,Timecards!$D:$D,H$2,Timecards!$C:$C,$B178,Timecards!$N:$N,$E178)+SUMIFS(Timecards!$G:$G,Timecards!$F:$F,H$2,Timecards!$C:$C,$B178,Timecards!$N:$N,$E178)</f>
        <v>0</v>
      </c>
      <c r="I178" s="5">
        <f t="shared" si="22"/>
        <v>0</v>
      </c>
      <c r="J178" s="10">
        <f>SUMIFS(Timecards!$E:$E,Timecards!$D:$D,J$2,Timecards!$C:$C,$B178,Timecards!$N:$N,$E178)+SUMIFS(Timecards!$G:$G,Timecards!$F:$F,J$2,Timecards!$C:$C,$B178,Timecards!$N:$N,$E178)</f>
        <v>0</v>
      </c>
      <c r="K178" s="5">
        <f t="shared" si="23"/>
        <v>0</v>
      </c>
      <c r="L178" s="10">
        <f>SUMIFS(Timecards!$E:$E,Timecards!$D:$D,L$2,Timecards!$C:$C,$B178,Timecards!$N:$N,$E178)+SUMIFS(Timecards!$G:$G,Timecards!$F:$F,L$2,Timecards!$C:$C,$B178,Timecards!$N:$N,$E178)</f>
        <v>0</v>
      </c>
      <c r="M178" s="5">
        <f t="shared" si="24"/>
        <v>0</v>
      </c>
      <c r="N178" s="10">
        <f>SUMIFS(Timecards!$E:$E,Timecards!$D:$D,N$2,Timecards!$C:$C,$B178,Timecards!$N:$N,$E178)+SUMIFS(Timecards!$G:$G,Timecards!$F:$F,N$2,Timecards!$C:$C,$B178,Timecards!$N:$N,$E178)</f>
        <v>0</v>
      </c>
      <c r="O178" s="5">
        <f t="shared" si="25"/>
        <v>0</v>
      </c>
      <c r="P178" s="10">
        <f>SUMIFS(Timecards!$E:$E,Timecards!$D:$D,P$2,Timecards!$C:$C,$B178,Timecards!$N:$N,$E178)+SUMIFS(Timecards!$G:$G,Timecards!$F:$F,P$2,Timecards!$C:$C,$B178,Timecards!$N:$N,$E178)</f>
        <v>0</v>
      </c>
      <c r="Q178" s="5">
        <f t="shared" si="26"/>
        <v>0</v>
      </c>
      <c r="R178" s="10">
        <f>SUMIFS(Timecards!$E:$E,Timecards!$D:$D,R$2,Timecards!$C:$C,$B178,Timecards!$N:$N,$E178)+SUMIFS(Timecards!$G:$G,Timecards!$F:$F,R$2,Timecards!$C:$C,$B178,Timecards!$N:$N,$E178)</f>
        <v>0</v>
      </c>
      <c r="S178" s="5">
        <f t="shared" si="27"/>
        <v>0</v>
      </c>
      <c r="T178" s="10">
        <f t="shared" si="35"/>
        <v>0</v>
      </c>
      <c r="U178" s="14">
        <f t="shared" si="35"/>
        <v>0</v>
      </c>
    </row>
    <row r="179" spans="2:21" hidden="1">
      <c r="B179" s="7" t="str">
        <f>IF(Timecards!O177="","",Timecards!C177)</f>
        <v/>
      </c>
      <c r="C179" s="7" t="str">
        <f>IF(B179="","",Timecards!L177)</f>
        <v/>
      </c>
      <c r="D179" s="7" t="str">
        <f>IF(B179="","",SUMIFS(Timecards!$M:$M,Timecards!$C:$C,Summary!$B179,Timecards!$L:$L,Summary!$C179,Timecards!$O:$O,1))</f>
        <v/>
      </c>
      <c r="E179" s="7" t="str">
        <f>IF(B179="","",VLOOKUP(D179,'GD rates'!$B$3:$C$9,2,FALSE))</f>
        <v/>
      </c>
      <c r="F179" s="23" t="str">
        <f t="shared" si="21"/>
        <v/>
      </c>
      <c r="G179" s="5">
        <f>IF(ISERROR(VLOOKUP(E179,'GD rates'!C:D,2,FALSE)),0,VLOOKUP(E179,'GD rates'!C:D,2,FALSE))</f>
        <v>0</v>
      </c>
      <c r="H179" s="10">
        <f>SUMIFS(Timecards!$E:$E,Timecards!$D:$D,H$2,Timecards!$C:$C,$B179,Timecards!$N:$N,$E179)+SUMIFS(Timecards!$G:$G,Timecards!$F:$F,H$2,Timecards!$C:$C,$B179,Timecards!$N:$N,$E179)</f>
        <v>0</v>
      </c>
      <c r="I179" s="5">
        <f t="shared" si="22"/>
        <v>0</v>
      </c>
      <c r="J179" s="10">
        <f>SUMIFS(Timecards!$E:$E,Timecards!$D:$D,J$2,Timecards!$C:$C,$B179,Timecards!$N:$N,$E179)+SUMIFS(Timecards!$G:$G,Timecards!$F:$F,J$2,Timecards!$C:$C,$B179,Timecards!$N:$N,$E179)</f>
        <v>0</v>
      </c>
      <c r="K179" s="5">
        <f t="shared" si="23"/>
        <v>0</v>
      </c>
      <c r="L179" s="10">
        <f>SUMIFS(Timecards!$E:$E,Timecards!$D:$D,L$2,Timecards!$C:$C,$B179,Timecards!$N:$N,$E179)+SUMIFS(Timecards!$G:$G,Timecards!$F:$F,L$2,Timecards!$C:$C,$B179,Timecards!$N:$N,$E179)</f>
        <v>0</v>
      </c>
      <c r="M179" s="5">
        <f t="shared" si="24"/>
        <v>0</v>
      </c>
      <c r="N179" s="10">
        <f>SUMIFS(Timecards!$E:$E,Timecards!$D:$D,N$2,Timecards!$C:$C,$B179,Timecards!$N:$N,$E179)+SUMIFS(Timecards!$G:$G,Timecards!$F:$F,N$2,Timecards!$C:$C,$B179,Timecards!$N:$N,$E179)</f>
        <v>0</v>
      </c>
      <c r="O179" s="5">
        <f t="shared" si="25"/>
        <v>0</v>
      </c>
      <c r="P179" s="10">
        <f>SUMIFS(Timecards!$E:$E,Timecards!$D:$D,P$2,Timecards!$C:$C,$B179,Timecards!$N:$N,$E179)+SUMIFS(Timecards!$G:$G,Timecards!$F:$F,P$2,Timecards!$C:$C,$B179,Timecards!$N:$N,$E179)</f>
        <v>0</v>
      </c>
      <c r="Q179" s="5">
        <f t="shared" si="26"/>
        <v>0</v>
      </c>
      <c r="R179" s="10">
        <f>SUMIFS(Timecards!$E:$E,Timecards!$D:$D,R$2,Timecards!$C:$C,$B179,Timecards!$N:$N,$E179)+SUMIFS(Timecards!$G:$G,Timecards!$F:$F,R$2,Timecards!$C:$C,$B179,Timecards!$N:$N,$E179)</f>
        <v>0</v>
      </c>
      <c r="S179" s="5">
        <f t="shared" si="27"/>
        <v>0</v>
      </c>
      <c r="T179" s="10">
        <f t="shared" si="35"/>
        <v>0</v>
      </c>
      <c r="U179" s="14">
        <f t="shared" si="35"/>
        <v>0</v>
      </c>
    </row>
    <row r="180" spans="2:21" hidden="1">
      <c r="B180" s="7" t="str">
        <f>IF(Timecards!O178="","",Timecards!C178)</f>
        <v/>
      </c>
      <c r="C180" s="7" t="str">
        <f>IF(B180="","",Timecards!L178)</f>
        <v/>
      </c>
      <c r="D180" s="7" t="str">
        <f>IF(B180="","",SUMIFS(Timecards!$M:$M,Timecards!$C:$C,Summary!$B180,Timecards!$L:$L,Summary!$C180,Timecards!$O:$O,1))</f>
        <v/>
      </c>
      <c r="E180" s="7" t="str">
        <f>IF(B180="","",VLOOKUP(D180,'GD rates'!$B$3:$C$9,2,FALSE))</f>
        <v/>
      </c>
      <c r="F180" s="23" t="str">
        <f t="shared" si="21"/>
        <v/>
      </c>
      <c r="G180" s="5">
        <f>IF(ISERROR(VLOOKUP(E180,'GD rates'!C:D,2,FALSE)),0,VLOOKUP(E180,'GD rates'!C:D,2,FALSE))</f>
        <v>0</v>
      </c>
      <c r="H180" s="10">
        <f>SUMIFS(Timecards!$E:$E,Timecards!$D:$D,H$2,Timecards!$C:$C,$B180,Timecards!$N:$N,$E180)+SUMIFS(Timecards!$G:$G,Timecards!$F:$F,H$2,Timecards!$C:$C,$B180,Timecards!$N:$N,$E180)</f>
        <v>0</v>
      </c>
      <c r="I180" s="5">
        <f t="shared" si="22"/>
        <v>0</v>
      </c>
      <c r="J180" s="10">
        <f>SUMIFS(Timecards!$E:$E,Timecards!$D:$D,J$2,Timecards!$C:$C,$B180,Timecards!$N:$N,$E180)+SUMIFS(Timecards!$G:$G,Timecards!$F:$F,J$2,Timecards!$C:$C,$B180,Timecards!$N:$N,$E180)</f>
        <v>0</v>
      </c>
      <c r="K180" s="5">
        <f t="shared" si="23"/>
        <v>0</v>
      </c>
      <c r="L180" s="10">
        <f>SUMIFS(Timecards!$E:$E,Timecards!$D:$D,L$2,Timecards!$C:$C,$B180,Timecards!$N:$N,$E180)+SUMIFS(Timecards!$G:$G,Timecards!$F:$F,L$2,Timecards!$C:$C,$B180,Timecards!$N:$N,$E180)</f>
        <v>0</v>
      </c>
      <c r="M180" s="5">
        <f t="shared" si="24"/>
        <v>0</v>
      </c>
      <c r="N180" s="10">
        <f>SUMIFS(Timecards!$E:$E,Timecards!$D:$D,N$2,Timecards!$C:$C,$B180,Timecards!$N:$N,$E180)+SUMIFS(Timecards!$G:$G,Timecards!$F:$F,N$2,Timecards!$C:$C,$B180,Timecards!$N:$N,$E180)</f>
        <v>0</v>
      </c>
      <c r="O180" s="5">
        <f t="shared" si="25"/>
        <v>0</v>
      </c>
      <c r="P180" s="10">
        <f>SUMIFS(Timecards!$E:$E,Timecards!$D:$D,P$2,Timecards!$C:$C,$B180,Timecards!$N:$N,$E180)+SUMIFS(Timecards!$G:$G,Timecards!$F:$F,P$2,Timecards!$C:$C,$B180,Timecards!$N:$N,$E180)</f>
        <v>0</v>
      </c>
      <c r="Q180" s="5">
        <f t="shared" si="26"/>
        <v>0</v>
      </c>
      <c r="R180" s="10">
        <f>SUMIFS(Timecards!$E:$E,Timecards!$D:$D,R$2,Timecards!$C:$C,$B180,Timecards!$N:$N,$E180)+SUMIFS(Timecards!$G:$G,Timecards!$F:$F,R$2,Timecards!$C:$C,$B180,Timecards!$N:$N,$E180)</f>
        <v>0</v>
      </c>
      <c r="S180" s="5">
        <f t="shared" si="27"/>
        <v>0</v>
      </c>
      <c r="T180" s="10">
        <f t="shared" si="35"/>
        <v>0</v>
      </c>
      <c r="U180" s="14">
        <f t="shared" si="35"/>
        <v>0</v>
      </c>
    </row>
    <row r="181" spans="2:21" hidden="1">
      <c r="B181" s="7" t="str">
        <f>IF(Timecards!O179="","",Timecards!C179)</f>
        <v/>
      </c>
      <c r="C181" s="7" t="str">
        <f>IF(B181="","",Timecards!L179)</f>
        <v/>
      </c>
      <c r="D181" s="7" t="str">
        <f>IF(B181="","",SUMIFS(Timecards!$M:$M,Timecards!$C:$C,Summary!$B181,Timecards!$L:$L,Summary!$C181,Timecards!$O:$O,1))</f>
        <v/>
      </c>
      <c r="E181" s="7" t="str">
        <f>IF(B181="","",VLOOKUP(D181,'GD rates'!$B$3:$C$9,2,FALSE))</f>
        <v/>
      </c>
      <c r="F181" s="23" t="str">
        <f t="shared" si="21"/>
        <v/>
      </c>
      <c r="G181" s="5">
        <f>IF(ISERROR(VLOOKUP(E181,'GD rates'!C:D,2,FALSE)),0,VLOOKUP(E181,'GD rates'!C:D,2,FALSE))</f>
        <v>0</v>
      </c>
      <c r="H181" s="10">
        <f>SUMIFS(Timecards!$E:$E,Timecards!$D:$D,H$2,Timecards!$C:$C,$B181,Timecards!$N:$N,$E181)+SUMIFS(Timecards!$G:$G,Timecards!$F:$F,H$2,Timecards!$C:$C,$B181,Timecards!$N:$N,$E181)</f>
        <v>0</v>
      </c>
      <c r="I181" s="5">
        <f t="shared" si="22"/>
        <v>0</v>
      </c>
      <c r="J181" s="10">
        <f>SUMIFS(Timecards!$E:$E,Timecards!$D:$D,J$2,Timecards!$C:$C,$B181,Timecards!$N:$N,$E181)+SUMIFS(Timecards!$G:$G,Timecards!$F:$F,J$2,Timecards!$C:$C,$B181,Timecards!$N:$N,$E181)</f>
        <v>0</v>
      </c>
      <c r="K181" s="5">
        <f t="shared" si="23"/>
        <v>0</v>
      </c>
      <c r="L181" s="10">
        <f>SUMIFS(Timecards!$E:$E,Timecards!$D:$D,L$2,Timecards!$C:$C,$B181,Timecards!$N:$N,$E181)+SUMIFS(Timecards!$G:$G,Timecards!$F:$F,L$2,Timecards!$C:$C,$B181,Timecards!$N:$N,$E181)</f>
        <v>0</v>
      </c>
      <c r="M181" s="5">
        <f t="shared" si="24"/>
        <v>0</v>
      </c>
      <c r="N181" s="10">
        <f>SUMIFS(Timecards!$E:$E,Timecards!$D:$D,N$2,Timecards!$C:$C,$B181,Timecards!$N:$N,$E181)+SUMIFS(Timecards!$G:$G,Timecards!$F:$F,N$2,Timecards!$C:$C,$B181,Timecards!$N:$N,$E181)</f>
        <v>0</v>
      </c>
      <c r="O181" s="5">
        <f t="shared" si="25"/>
        <v>0</v>
      </c>
      <c r="P181" s="10">
        <f>SUMIFS(Timecards!$E:$E,Timecards!$D:$D,P$2,Timecards!$C:$C,$B181,Timecards!$N:$N,$E181)+SUMIFS(Timecards!$G:$G,Timecards!$F:$F,P$2,Timecards!$C:$C,$B181,Timecards!$N:$N,$E181)</f>
        <v>0</v>
      </c>
      <c r="Q181" s="5">
        <f t="shared" si="26"/>
        <v>0</v>
      </c>
      <c r="R181" s="10">
        <f>SUMIFS(Timecards!$E:$E,Timecards!$D:$D,R$2,Timecards!$C:$C,$B181,Timecards!$N:$N,$E181)+SUMIFS(Timecards!$G:$G,Timecards!$F:$F,R$2,Timecards!$C:$C,$B181,Timecards!$N:$N,$E181)</f>
        <v>0</v>
      </c>
      <c r="S181" s="5">
        <f t="shared" si="27"/>
        <v>0</v>
      </c>
      <c r="T181" s="10">
        <f t="shared" si="35"/>
        <v>0</v>
      </c>
      <c r="U181" s="14">
        <f t="shared" si="35"/>
        <v>0</v>
      </c>
    </row>
    <row r="182" spans="2:21" hidden="1">
      <c r="B182" s="7" t="str">
        <f>IF(Timecards!O180="","",Timecards!C180)</f>
        <v/>
      </c>
      <c r="C182" s="7" t="str">
        <f>IF(B182="","",Timecards!L180)</f>
        <v/>
      </c>
      <c r="D182" s="7" t="str">
        <f>IF(B182="","",SUMIFS(Timecards!$M:$M,Timecards!$C:$C,Summary!$B182,Timecards!$L:$L,Summary!$C182,Timecards!$O:$O,1))</f>
        <v/>
      </c>
      <c r="E182" s="7" t="str">
        <f>IF(B182="","",VLOOKUP(D182,'GD rates'!$B$3:$C$9,2,FALSE))</f>
        <v/>
      </c>
      <c r="F182" s="23" t="str">
        <f t="shared" si="21"/>
        <v/>
      </c>
      <c r="G182" s="5">
        <f>IF(ISERROR(VLOOKUP(E182,'GD rates'!C:D,2,FALSE)),0,VLOOKUP(E182,'GD rates'!C:D,2,FALSE))</f>
        <v>0</v>
      </c>
      <c r="H182" s="10">
        <f>SUMIFS(Timecards!$E:$E,Timecards!$D:$D,H$2,Timecards!$C:$C,$B182,Timecards!$N:$N,$E182)+SUMIFS(Timecards!$G:$G,Timecards!$F:$F,H$2,Timecards!$C:$C,$B182,Timecards!$N:$N,$E182)</f>
        <v>0</v>
      </c>
      <c r="I182" s="5">
        <f t="shared" si="22"/>
        <v>0</v>
      </c>
      <c r="J182" s="10">
        <f>SUMIFS(Timecards!$E:$E,Timecards!$D:$D,J$2,Timecards!$C:$C,$B182,Timecards!$N:$N,$E182)+SUMIFS(Timecards!$G:$G,Timecards!$F:$F,J$2,Timecards!$C:$C,$B182,Timecards!$N:$N,$E182)</f>
        <v>0</v>
      </c>
      <c r="K182" s="5">
        <f t="shared" si="23"/>
        <v>0</v>
      </c>
      <c r="L182" s="10">
        <f>SUMIFS(Timecards!$E:$E,Timecards!$D:$D,L$2,Timecards!$C:$C,$B182,Timecards!$N:$N,$E182)+SUMIFS(Timecards!$G:$G,Timecards!$F:$F,L$2,Timecards!$C:$C,$B182,Timecards!$N:$N,$E182)</f>
        <v>0</v>
      </c>
      <c r="M182" s="5">
        <f t="shared" si="24"/>
        <v>0</v>
      </c>
      <c r="N182" s="10">
        <f>SUMIFS(Timecards!$E:$E,Timecards!$D:$D,N$2,Timecards!$C:$C,$B182,Timecards!$N:$N,$E182)+SUMIFS(Timecards!$G:$G,Timecards!$F:$F,N$2,Timecards!$C:$C,$B182,Timecards!$N:$N,$E182)</f>
        <v>0</v>
      </c>
      <c r="O182" s="5">
        <f t="shared" si="25"/>
        <v>0</v>
      </c>
      <c r="P182" s="10">
        <f>SUMIFS(Timecards!$E:$E,Timecards!$D:$D,P$2,Timecards!$C:$C,$B182,Timecards!$N:$N,$E182)+SUMIFS(Timecards!$G:$G,Timecards!$F:$F,P$2,Timecards!$C:$C,$B182,Timecards!$N:$N,$E182)</f>
        <v>0</v>
      </c>
      <c r="Q182" s="5">
        <f t="shared" si="26"/>
        <v>0</v>
      </c>
      <c r="R182" s="10">
        <f>SUMIFS(Timecards!$E:$E,Timecards!$D:$D,R$2,Timecards!$C:$C,$B182,Timecards!$N:$N,$E182)+SUMIFS(Timecards!$G:$G,Timecards!$F:$F,R$2,Timecards!$C:$C,$B182,Timecards!$N:$N,$E182)</f>
        <v>0</v>
      </c>
      <c r="S182" s="5">
        <f t="shared" si="27"/>
        <v>0</v>
      </c>
      <c r="T182" s="10">
        <f t="shared" si="35"/>
        <v>0</v>
      </c>
      <c r="U182" s="14">
        <f t="shared" si="35"/>
        <v>0</v>
      </c>
    </row>
    <row r="183" spans="2:21" hidden="1">
      <c r="B183" s="7" t="str">
        <f>IF(Timecards!O181="","",Timecards!C181)</f>
        <v/>
      </c>
      <c r="C183" s="7" t="str">
        <f>IF(B183="","",Timecards!L181)</f>
        <v/>
      </c>
      <c r="D183" s="7" t="str">
        <f>IF(B183="","",SUMIFS(Timecards!$M:$M,Timecards!$C:$C,Summary!$B183,Timecards!$L:$L,Summary!$C183,Timecards!$O:$O,1))</f>
        <v/>
      </c>
      <c r="E183" s="7" t="str">
        <f>IF(B183="","",VLOOKUP(D183,'GD rates'!$B$3:$C$9,2,FALSE))</f>
        <v/>
      </c>
      <c r="F183" s="23" t="str">
        <f t="shared" si="21"/>
        <v/>
      </c>
      <c r="G183" s="5">
        <f>IF(ISERROR(VLOOKUP(E183,'GD rates'!C:D,2,FALSE)),0,VLOOKUP(E183,'GD rates'!C:D,2,FALSE))</f>
        <v>0</v>
      </c>
      <c r="H183" s="10">
        <f>SUMIFS(Timecards!$E:$E,Timecards!$D:$D,H$2,Timecards!$C:$C,$B183,Timecards!$N:$N,$E183)+SUMIFS(Timecards!$G:$G,Timecards!$F:$F,H$2,Timecards!$C:$C,$B183,Timecards!$N:$N,$E183)</f>
        <v>0</v>
      </c>
      <c r="I183" s="5">
        <f t="shared" si="22"/>
        <v>0</v>
      </c>
      <c r="J183" s="10">
        <f>SUMIFS(Timecards!$E:$E,Timecards!$D:$D,J$2,Timecards!$C:$C,$B183,Timecards!$N:$N,$E183)+SUMIFS(Timecards!$G:$G,Timecards!$F:$F,J$2,Timecards!$C:$C,$B183,Timecards!$N:$N,$E183)</f>
        <v>0</v>
      </c>
      <c r="K183" s="5">
        <f t="shared" si="23"/>
        <v>0</v>
      </c>
      <c r="L183" s="10">
        <f>SUMIFS(Timecards!$E:$E,Timecards!$D:$D,L$2,Timecards!$C:$C,$B183,Timecards!$N:$N,$E183)+SUMIFS(Timecards!$G:$G,Timecards!$F:$F,L$2,Timecards!$C:$C,$B183,Timecards!$N:$N,$E183)</f>
        <v>0</v>
      </c>
      <c r="M183" s="5">
        <f t="shared" si="24"/>
        <v>0</v>
      </c>
      <c r="N183" s="10">
        <f>SUMIFS(Timecards!$E:$E,Timecards!$D:$D,N$2,Timecards!$C:$C,$B183,Timecards!$N:$N,$E183)+SUMIFS(Timecards!$G:$G,Timecards!$F:$F,N$2,Timecards!$C:$C,$B183,Timecards!$N:$N,$E183)</f>
        <v>0</v>
      </c>
      <c r="O183" s="5">
        <f t="shared" si="25"/>
        <v>0</v>
      </c>
      <c r="P183" s="10">
        <f>SUMIFS(Timecards!$E:$E,Timecards!$D:$D,P$2,Timecards!$C:$C,$B183,Timecards!$N:$N,$E183)+SUMIFS(Timecards!$G:$G,Timecards!$F:$F,P$2,Timecards!$C:$C,$B183,Timecards!$N:$N,$E183)</f>
        <v>0</v>
      </c>
      <c r="Q183" s="5">
        <f t="shared" si="26"/>
        <v>0</v>
      </c>
      <c r="R183" s="10">
        <f>SUMIFS(Timecards!$E:$E,Timecards!$D:$D,R$2,Timecards!$C:$C,$B183,Timecards!$N:$N,$E183)+SUMIFS(Timecards!$G:$G,Timecards!$F:$F,R$2,Timecards!$C:$C,$B183,Timecards!$N:$N,$E183)</f>
        <v>0</v>
      </c>
      <c r="S183" s="5">
        <f t="shared" si="27"/>
        <v>0</v>
      </c>
      <c r="T183" s="10">
        <f t="shared" si="35"/>
        <v>0</v>
      </c>
      <c r="U183" s="14">
        <f t="shared" si="35"/>
        <v>0</v>
      </c>
    </row>
    <row r="184" spans="2:21" hidden="1">
      <c r="B184" s="7" t="str">
        <f>IF(Timecards!O182="","",Timecards!C182)</f>
        <v/>
      </c>
      <c r="C184" s="7" t="str">
        <f>IF(B184="","",Timecards!L182)</f>
        <v/>
      </c>
      <c r="D184" s="7" t="str">
        <f>IF(B184="","",SUMIFS(Timecards!$M:$M,Timecards!$C:$C,Summary!$B184,Timecards!$L:$L,Summary!$C184,Timecards!$O:$O,1))</f>
        <v/>
      </c>
      <c r="E184" s="7" t="str">
        <f>IF(B184="","",VLOOKUP(D184,'GD rates'!$B$3:$C$9,2,FALSE))</f>
        <v/>
      </c>
      <c r="F184" s="23" t="str">
        <f t="shared" si="21"/>
        <v/>
      </c>
      <c r="G184" s="5">
        <f>IF(ISERROR(VLOOKUP(E184,'GD rates'!C:D,2,FALSE)),0,VLOOKUP(E184,'GD rates'!C:D,2,FALSE))</f>
        <v>0</v>
      </c>
      <c r="H184" s="10">
        <f>SUMIFS(Timecards!$E:$E,Timecards!$D:$D,H$2,Timecards!$C:$C,$B184,Timecards!$N:$N,$E184)+SUMIFS(Timecards!$G:$G,Timecards!$F:$F,H$2,Timecards!$C:$C,$B184,Timecards!$N:$N,$E184)</f>
        <v>0</v>
      </c>
      <c r="I184" s="5">
        <f t="shared" si="22"/>
        <v>0</v>
      </c>
      <c r="J184" s="10">
        <f>SUMIFS(Timecards!$E:$E,Timecards!$D:$D,J$2,Timecards!$C:$C,$B184,Timecards!$N:$N,$E184)+SUMIFS(Timecards!$G:$G,Timecards!$F:$F,J$2,Timecards!$C:$C,$B184,Timecards!$N:$N,$E184)</f>
        <v>0</v>
      </c>
      <c r="K184" s="5">
        <f t="shared" si="23"/>
        <v>0</v>
      </c>
      <c r="L184" s="10">
        <f>SUMIFS(Timecards!$E:$E,Timecards!$D:$D,L$2,Timecards!$C:$C,$B184,Timecards!$N:$N,$E184)+SUMIFS(Timecards!$G:$G,Timecards!$F:$F,L$2,Timecards!$C:$C,$B184,Timecards!$N:$N,$E184)</f>
        <v>0</v>
      </c>
      <c r="M184" s="5">
        <f t="shared" si="24"/>
        <v>0</v>
      </c>
      <c r="N184" s="10">
        <f>SUMIFS(Timecards!$E:$E,Timecards!$D:$D,N$2,Timecards!$C:$C,$B184,Timecards!$N:$N,$E184)+SUMIFS(Timecards!$G:$G,Timecards!$F:$F,N$2,Timecards!$C:$C,$B184,Timecards!$N:$N,$E184)</f>
        <v>0</v>
      </c>
      <c r="O184" s="5">
        <f t="shared" si="25"/>
        <v>0</v>
      </c>
      <c r="P184" s="10">
        <f>SUMIFS(Timecards!$E:$E,Timecards!$D:$D,P$2,Timecards!$C:$C,$B184,Timecards!$N:$N,$E184)+SUMIFS(Timecards!$G:$G,Timecards!$F:$F,P$2,Timecards!$C:$C,$B184,Timecards!$N:$N,$E184)</f>
        <v>0</v>
      </c>
      <c r="Q184" s="5">
        <f t="shared" si="26"/>
        <v>0</v>
      </c>
      <c r="R184" s="10">
        <f>SUMIFS(Timecards!$E:$E,Timecards!$D:$D,R$2,Timecards!$C:$C,$B184,Timecards!$N:$N,$E184)+SUMIFS(Timecards!$G:$G,Timecards!$F:$F,R$2,Timecards!$C:$C,$B184,Timecards!$N:$N,$E184)</f>
        <v>0</v>
      </c>
      <c r="S184" s="5">
        <f t="shared" si="27"/>
        <v>0</v>
      </c>
      <c r="T184" s="10">
        <f t="shared" ref="T184:U203" si="36">SUMIF($H$3:$S$3,T$3,$H184:$S184)</f>
        <v>0</v>
      </c>
      <c r="U184" s="14">
        <f t="shared" si="36"/>
        <v>0</v>
      </c>
    </row>
    <row r="185" spans="2:21" hidden="1">
      <c r="B185" s="7" t="str">
        <f>IF(Timecards!O183="","",Timecards!C183)</f>
        <v/>
      </c>
      <c r="C185" s="7" t="str">
        <f>IF(B185="","",Timecards!L183)</f>
        <v/>
      </c>
      <c r="D185" s="7" t="str">
        <f>IF(B185="","",SUMIFS(Timecards!$M:$M,Timecards!$C:$C,Summary!$B185,Timecards!$L:$L,Summary!$C185,Timecards!$O:$O,1))</f>
        <v/>
      </c>
      <c r="E185" s="7" t="str">
        <f>IF(B185="","",VLOOKUP(D185,'GD rates'!$B$3:$C$9,2,FALSE))</f>
        <v/>
      </c>
      <c r="F185" s="23" t="str">
        <f t="shared" si="21"/>
        <v/>
      </c>
      <c r="G185" s="5">
        <f>IF(ISERROR(VLOOKUP(E185,'GD rates'!C:D,2,FALSE)),0,VLOOKUP(E185,'GD rates'!C:D,2,FALSE))</f>
        <v>0</v>
      </c>
      <c r="H185" s="10">
        <f>SUMIFS(Timecards!$E:$E,Timecards!$D:$D,H$2,Timecards!$C:$C,$B185,Timecards!$N:$N,$E185)+SUMIFS(Timecards!$G:$G,Timecards!$F:$F,H$2,Timecards!$C:$C,$B185,Timecards!$N:$N,$E185)</f>
        <v>0</v>
      </c>
      <c r="I185" s="5">
        <f t="shared" si="22"/>
        <v>0</v>
      </c>
      <c r="J185" s="10">
        <f>SUMIFS(Timecards!$E:$E,Timecards!$D:$D,J$2,Timecards!$C:$C,$B185,Timecards!$N:$N,$E185)+SUMIFS(Timecards!$G:$G,Timecards!$F:$F,J$2,Timecards!$C:$C,$B185,Timecards!$N:$N,$E185)</f>
        <v>0</v>
      </c>
      <c r="K185" s="5">
        <f t="shared" si="23"/>
        <v>0</v>
      </c>
      <c r="L185" s="10">
        <f>SUMIFS(Timecards!$E:$E,Timecards!$D:$D,L$2,Timecards!$C:$C,$B185,Timecards!$N:$N,$E185)+SUMIFS(Timecards!$G:$G,Timecards!$F:$F,L$2,Timecards!$C:$C,$B185,Timecards!$N:$N,$E185)</f>
        <v>0</v>
      </c>
      <c r="M185" s="5">
        <f t="shared" si="24"/>
        <v>0</v>
      </c>
      <c r="N185" s="10">
        <f>SUMIFS(Timecards!$E:$E,Timecards!$D:$D,N$2,Timecards!$C:$C,$B185,Timecards!$N:$N,$E185)+SUMIFS(Timecards!$G:$G,Timecards!$F:$F,N$2,Timecards!$C:$C,$B185,Timecards!$N:$N,$E185)</f>
        <v>0</v>
      </c>
      <c r="O185" s="5">
        <f t="shared" si="25"/>
        <v>0</v>
      </c>
      <c r="P185" s="10">
        <f>SUMIFS(Timecards!$E:$E,Timecards!$D:$D,P$2,Timecards!$C:$C,$B185,Timecards!$N:$N,$E185)+SUMIFS(Timecards!$G:$G,Timecards!$F:$F,P$2,Timecards!$C:$C,$B185,Timecards!$N:$N,$E185)</f>
        <v>0</v>
      </c>
      <c r="Q185" s="5">
        <f t="shared" si="26"/>
        <v>0</v>
      </c>
      <c r="R185" s="10">
        <f>SUMIFS(Timecards!$E:$E,Timecards!$D:$D,R$2,Timecards!$C:$C,$B185,Timecards!$N:$N,$E185)+SUMIFS(Timecards!$G:$G,Timecards!$F:$F,R$2,Timecards!$C:$C,$B185,Timecards!$N:$N,$E185)</f>
        <v>0</v>
      </c>
      <c r="S185" s="5">
        <f t="shared" si="27"/>
        <v>0</v>
      </c>
      <c r="T185" s="10">
        <f t="shared" si="36"/>
        <v>0</v>
      </c>
      <c r="U185" s="14">
        <f t="shared" si="36"/>
        <v>0</v>
      </c>
    </row>
    <row r="186" spans="2:21" hidden="1">
      <c r="B186" s="7" t="str">
        <f>IF(Timecards!O184="","",Timecards!C184)</f>
        <v/>
      </c>
      <c r="C186" s="7" t="str">
        <f>IF(B186="","",Timecards!L184)</f>
        <v/>
      </c>
      <c r="D186" s="7" t="str">
        <f>IF(B186="","",SUMIFS(Timecards!$M:$M,Timecards!$C:$C,Summary!$B186,Timecards!$L:$L,Summary!$C186,Timecards!$O:$O,1))</f>
        <v/>
      </c>
      <c r="E186" s="7" t="str">
        <f>IF(B186="","",VLOOKUP(D186,'GD rates'!$B$3:$C$9,2,FALSE))</f>
        <v/>
      </c>
      <c r="F186" s="23" t="str">
        <f t="shared" si="21"/>
        <v/>
      </c>
      <c r="G186" s="5">
        <f>IF(ISERROR(VLOOKUP(E186,'GD rates'!C:D,2,FALSE)),0,VLOOKUP(E186,'GD rates'!C:D,2,FALSE))</f>
        <v>0</v>
      </c>
      <c r="H186" s="10">
        <f>SUMIFS(Timecards!$E:$E,Timecards!$D:$D,H$2,Timecards!$C:$C,$B186,Timecards!$N:$N,$E186)+SUMIFS(Timecards!$G:$G,Timecards!$F:$F,H$2,Timecards!$C:$C,$B186,Timecards!$N:$N,$E186)</f>
        <v>0</v>
      </c>
      <c r="I186" s="5">
        <f t="shared" si="22"/>
        <v>0</v>
      </c>
      <c r="J186" s="10">
        <f>SUMIFS(Timecards!$E:$E,Timecards!$D:$D,J$2,Timecards!$C:$C,$B186,Timecards!$N:$N,$E186)+SUMIFS(Timecards!$G:$G,Timecards!$F:$F,J$2,Timecards!$C:$C,$B186,Timecards!$N:$N,$E186)</f>
        <v>0</v>
      </c>
      <c r="K186" s="5">
        <f t="shared" si="23"/>
        <v>0</v>
      </c>
      <c r="L186" s="10">
        <f>SUMIFS(Timecards!$E:$E,Timecards!$D:$D,L$2,Timecards!$C:$C,$B186,Timecards!$N:$N,$E186)+SUMIFS(Timecards!$G:$G,Timecards!$F:$F,L$2,Timecards!$C:$C,$B186,Timecards!$N:$N,$E186)</f>
        <v>0</v>
      </c>
      <c r="M186" s="5">
        <f t="shared" si="24"/>
        <v>0</v>
      </c>
      <c r="N186" s="10">
        <f>SUMIFS(Timecards!$E:$E,Timecards!$D:$D,N$2,Timecards!$C:$C,$B186,Timecards!$N:$N,$E186)+SUMIFS(Timecards!$G:$G,Timecards!$F:$F,N$2,Timecards!$C:$C,$B186,Timecards!$N:$N,$E186)</f>
        <v>0</v>
      </c>
      <c r="O186" s="5">
        <f t="shared" si="25"/>
        <v>0</v>
      </c>
      <c r="P186" s="10">
        <f>SUMIFS(Timecards!$E:$E,Timecards!$D:$D,P$2,Timecards!$C:$C,$B186,Timecards!$N:$N,$E186)+SUMIFS(Timecards!$G:$G,Timecards!$F:$F,P$2,Timecards!$C:$C,$B186,Timecards!$N:$N,$E186)</f>
        <v>0</v>
      </c>
      <c r="Q186" s="5">
        <f t="shared" si="26"/>
        <v>0</v>
      </c>
      <c r="R186" s="10">
        <f>SUMIFS(Timecards!$E:$E,Timecards!$D:$D,R$2,Timecards!$C:$C,$B186,Timecards!$N:$N,$E186)+SUMIFS(Timecards!$G:$G,Timecards!$F:$F,R$2,Timecards!$C:$C,$B186,Timecards!$N:$N,$E186)</f>
        <v>0</v>
      </c>
      <c r="S186" s="5">
        <f t="shared" si="27"/>
        <v>0</v>
      </c>
      <c r="T186" s="10">
        <f t="shared" si="36"/>
        <v>0</v>
      </c>
      <c r="U186" s="14">
        <f t="shared" si="36"/>
        <v>0</v>
      </c>
    </row>
    <row r="187" spans="2:21" hidden="1">
      <c r="B187" s="7" t="str">
        <f>IF(Timecards!O185="","",Timecards!C185)</f>
        <v/>
      </c>
      <c r="C187" s="7" t="str">
        <f>IF(B187="","",Timecards!L185)</f>
        <v/>
      </c>
      <c r="D187" s="7" t="str">
        <f>IF(B187="","",SUMIFS(Timecards!$M:$M,Timecards!$C:$C,Summary!$B187,Timecards!$L:$L,Summary!$C187,Timecards!$O:$O,1))</f>
        <v/>
      </c>
      <c r="E187" s="7" t="str">
        <f>IF(B187="","",VLOOKUP(D187,'GD rates'!$B$3:$C$9,2,FALSE))</f>
        <v/>
      </c>
      <c r="F187" s="23" t="str">
        <f t="shared" si="21"/>
        <v/>
      </c>
      <c r="G187" s="5">
        <f>IF(ISERROR(VLOOKUP(E187,'GD rates'!C:D,2,FALSE)),0,VLOOKUP(E187,'GD rates'!C:D,2,FALSE))</f>
        <v>0</v>
      </c>
      <c r="H187" s="10">
        <f>SUMIFS(Timecards!$E:$E,Timecards!$D:$D,H$2,Timecards!$C:$C,$B187,Timecards!$N:$N,$E187)+SUMIFS(Timecards!$G:$G,Timecards!$F:$F,H$2,Timecards!$C:$C,$B187,Timecards!$N:$N,$E187)</f>
        <v>0</v>
      </c>
      <c r="I187" s="5">
        <f t="shared" si="22"/>
        <v>0</v>
      </c>
      <c r="J187" s="10">
        <f>SUMIFS(Timecards!$E:$E,Timecards!$D:$D,J$2,Timecards!$C:$C,$B187,Timecards!$N:$N,$E187)+SUMIFS(Timecards!$G:$G,Timecards!$F:$F,J$2,Timecards!$C:$C,$B187,Timecards!$N:$N,$E187)</f>
        <v>0</v>
      </c>
      <c r="K187" s="5">
        <f t="shared" si="23"/>
        <v>0</v>
      </c>
      <c r="L187" s="10">
        <f>SUMIFS(Timecards!$E:$E,Timecards!$D:$D,L$2,Timecards!$C:$C,$B187,Timecards!$N:$N,$E187)+SUMIFS(Timecards!$G:$G,Timecards!$F:$F,L$2,Timecards!$C:$C,$B187,Timecards!$N:$N,$E187)</f>
        <v>0</v>
      </c>
      <c r="M187" s="5">
        <f t="shared" si="24"/>
        <v>0</v>
      </c>
      <c r="N187" s="10">
        <f>SUMIFS(Timecards!$E:$E,Timecards!$D:$D,N$2,Timecards!$C:$C,$B187,Timecards!$N:$N,$E187)+SUMIFS(Timecards!$G:$G,Timecards!$F:$F,N$2,Timecards!$C:$C,$B187,Timecards!$N:$N,$E187)</f>
        <v>0</v>
      </c>
      <c r="O187" s="5">
        <f t="shared" si="25"/>
        <v>0</v>
      </c>
      <c r="P187" s="10">
        <f>SUMIFS(Timecards!$E:$E,Timecards!$D:$D,P$2,Timecards!$C:$C,$B187,Timecards!$N:$N,$E187)+SUMIFS(Timecards!$G:$G,Timecards!$F:$F,P$2,Timecards!$C:$C,$B187,Timecards!$N:$N,$E187)</f>
        <v>0</v>
      </c>
      <c r="Q187" s="5">
        <f t="shared" si="26"/>
        <v>0</v>
      </c>
      <c r="R187" s="10">
        <f>SUMIFS(Timecards!$E:$E,Timecards!$D:$D,R$2,Timecards!$C:$C,$B187,Timecards!$N:$N,$E187)+SUMIFS(Timecards!$G:$G,Timecards!$F:$F,R$2,Timecards!$C:$C,$B187,Timecards!$N:$N,$E187)</f>
        <v>0</v>
      </c>
      <c r="S187" s="5">
        <f t="shared" si="27"/>
        <v>0</v>
      </c>
      <c r="T187" s="10">
        <f t="shared" si="36"/>
        <v>0</v>
      </c>
      <c r="U187" s="14">
        <f t="shared" si="36"/>
        <v>0</v>
      </c>
    </row>
    <row r="188" spans="2:21" hidden="1">
      <c r="B188" s="7" t="str">
        <f>IF(Timecards!O186="","",Timecards!C186)</f>
        <v/>
      </c>
      <c r="C188" s="7" t="str">
        <f>IF(B188="","",Timecards!L186)</f>
        <v/>
      </c>
      <c r="D188" s="7" t="str">
        <f>IF(B188="","",SUMIFS(Timecards!$M:$M,Timecards!$C:$C,Summary!$B188,Timecards!$L:$L,Summary!$C188,Timecards!$O:$O,1))</f>
        <v/>
      </c>
      <c r="E188" s="7" t="str">
        <f>IF(B188="","",VLOOKUP(D188,'GD rates'!$B$3:$C$9,2,FALSE))</f>
        <v/>
      </c>
      <c r="F188" s="23" t="str">
        <f t="shared" si="21"/>
        <v/>
      </c>
      <c r="G188" s="5">
        <f>IF(ISERROR(VLOOKUP(E188,'GD rates'!C:D,2,FALSE)),0,VLOOKUP(E188,'GD rates'!C:D,2,FALSE))</f>
        <v>0</v>
      </c>
      <c r="H188" s="10">
        <f>SUMIFS(Timecards!$E:$E,Timecards!$D:$D,H$2,Timecards!$C:$C,$B188,Timecards!$N:$N,$E188)+SUMIFS(Timecards!$G:$G,Timecards!$F:$F,H$2,Timecards!$C:$C,$B188,Timecards!$N:$N,$E188)</f>
        <v>0</v>
      </c>
      <c r="I188" s="5">
        <f t="shared" si="22"/>
        <v>0</v>
      </c>
      <c r="J188" s="10">
        <f>SUMIFS(Timecards!$E:$E,Timecards!$D:$D,J$2,Timecards!$C:$C,$B188,Timecards!$N:$N,$E188)+SUMIFS(Timecards!$G:$G,Timecards!$F:$F,J$2,Timecards!$C:$C,$B188,Timecards!$N:$N,$E188)</f>
        <v>0</v>
      </c>
      <c r="K188" s="5">
        <f t="shared" si="23"/>
        <v>0</v>
      </c>
      <c r="L188" s="10">
        <f>SUMIFS(Timecards!$E:$E,Timecards!$D:$D,L$2,Timecards!$C:$C,$B188,Timecards!$N:$N,$E188)+SUMIFS(Timecards!$G:$G,Timecards!$F:$F,L$2,Timecards!$C:$C,$B188,Timecards!$N:$N,$E188)</f>
        <v>0</v>
      </c>
      <c r="M188" s="5">
        <f t="shared" si="24"/>
        <v>0</v>
      </c>
      <c r="N188" s="10">
        <f>SUMIFS(Timecards!$E:$E,Timecards!$D:$D,N$2,Timecards!$C:$C,$B188,Timecards!$N:$N,$E188)+SUMIFS(Timecards!$G:$G,Timecards!$F:$F,N$2,Timecards!$C:$C,$B188,Timecards!$N:$N,$E188)</f>
        <v>0</v>
      </c>
      <c r="O188" s="5">
        <f t="shared" si="25"/>
        <v>0</v>
      </c>
      <c r="P188" s="10">
        <f>SUMIFS(Timecards!$E:$E,Timecards!$D:$D,P$2,Timecards!$C:$C,$B188,Timecards!$N:$N,$E188)+SUMIFS(Timecards!$G:$G,Timecards!$F:$F,P$2,Timecards!$C:$C,$B188,Timecards!$N:$N,$E188)</f>
        <v>0</v>
      </c>
      <c r="Q188" s="5">
        <f t="shared" si="26"/>
        <v>0</v>
      </c>
      <c r="R188" s="10">
        <f>SUMIFS(Timecards!$E:$E,Timecards!$D:$D,R$2,Timecards!$C:$C,$B188,Timecards!$N:$N,$E188)+SUMIFS(Timecards!$G:$G,Timecards!$F:$F,R$2,Timecards!$C:$C,$B188,Timecards!$N:$N,$E188)</f>
        <v>0</v>
      </c>
      <c r="S188" s="5">
        <f t="shared" si="27"/>
        <v>0</v>
      </c>
      <c r="T188" s="10">
        <f t="shared" si="36"/>
        <v>0</v>
      </c>
      <c r="U188" s="14">
        <f t="shared" si="36"/>
        <v>0</v>
      </c>
    </row>
    <row r="189" spans="2:21" hidden="1">
      <c r="B189" s="7" t="str">
        <f>IF(Timecards!O187="","",Timecards!C187)</f>
        <v/>
      </c>
      <c r="C189" s="7" t="str">
        <f>IF(B189="","",Timecards!L187)</f>
        <v/>
      </c>
      <c r="D189" s="7" t="str">
        <f>IF(B189="","",SUMIFS(Timecards!$M:$M,Timecards!$C:$C,Summary!$B189,Timecards!$L:$L,Summary!$C189,Timecards!$O:$O,1))</f>
        <v/>
      </c>
      <c r="E189" s="7" t="str">
        <f>IF(B189="","",VLOOKUP(D189,'GD rates'!$B$3:$C$9,2,FALSE))</f>
        <v/>
      </c>
      <c r="F189" s="23" t="str">
        <f t="shared" si="21"/>
        <v/>
      </c>
      <c r="G189" s="5">
        <f>IF(ISERROR(VLOOKUP(E189,'GD rates'!C:D,2,FALSE)),0,VLOOKUP(E189,'GD rates'!C:D,2,FALSE))</f>
        <v>0</v>
      </c>
      <c r="H189" s="10">
        <f>SUMIFS(Timecards!$E:$E,Timecards!$D:$D,H$2,Timecards!$C:$C,$B189,Timecards!$N:$N,$E189)+SUMIFS(Timecards!$G:$G,Timecards!$F:$F,H$2,Timecards!$C:$C,$B189,Timecards!$N:$N,$E189)</f>
        <v>0</v>
      </c>
      <c r="I189" s="5">
        <f t="shared" si="22"/>
        <v>0</v>
      </c>
      <c r="J189" s="10">
        <f>SUMIFS(Timecards!$E:$E,Timecards!$D:$D,J$2,Timecards!$C:$C,$B189,Timecards!$N:$N,$E189)+SUMIFS(Timecards!$G:$G,Timecards!$F:$F,J$2,Timecards!$C:$C,$B189,Timecards!$N:$N,$E189)</f>
        <v>0</v>
      </c>
      <c r="K189" s="5">
        <f t="shared" si="23"/>
        <v>0</v>
      </c>
      <c r="L189" s="10">
        <f>SUMIFS(Timecards!$E:$E,Timecards!$D:$D,L$2,Timecards!$C:$C,$B189,Timecards!$N:$N,$E189)+SUMIFS(Timecards!$G:$G,Timecards!$F:$F,L$2,Timecards!$C:$C,$B189,Timecards!$N:$N,$E189)</f>
        <v>0</v>
      </c>
      <c r="M189" s="5">
        <f t="shared" si="24"/>
        <v>0</v>
      </c>
      <c r="N189" s="10">
        <f>SUMIFS(Timecards!$E:$E,Timecards!$D:$D,N$2,Timecards!$C:$C,$B189,Timecards!$N:$N,$E189)+SUMIFS(Timecards!$G:$G,Timecards!$F:$F,N$2,Timecards!$C:$C,$B189,Timecards!$N:$N,$E189)</f>
        <v>0</v>
      </c>
      <c r="O189" s="5">
        <f t="shared" si="25"/>
        <v>0</v>
      </c>
      <c r="P189" s="10">
        <f>SUMIFS(Timecards!$E:$E,Timecards!$D:$D,P$2,Timecards!$C:$C,$B189,Timecards!$N:$N,$E189)+SUMIFS(Timecards!$G:$G,Timecards!$F:$F,P$2,Timecards!$C:$C,$B189,Timecards!$N:$N,$E189)</f>
        <v>0</v>
      </c>
      <c r="Q189" s="5">
        <f t="shared" si="26"/>
        <v>0</v>
      </c>
      <c r="R189" s="10">
        <f>SUMIFS(Timecards!$E:$E,Timecards!$D:$D,R$2,Timecards!$C:$C,$B189,Timecards!$N:$N,$E189)+SUMIFS(Timecards!$G:$G,Timecards!$F:$F,R$2,Timecards!$C:$C,$B189,Timecards!$N:$N,$E189)</f>
        <v>0</v>
      </c>
      <c r="S189" s="5">
        <f t="shared" si="27"/>
        <v>0</v>
      </c>
      <c r="T189" s="10">
        <f t="shared" si="36"/>
        <v>0</v>
      </c>
      <c r="U189" s="14">
        <f t="shared" si="36"/>
        <v>0</v>
      </c>
    </row>
    <row r="190" spans="2:21" hidden="1">
      <c r="B190" s="7" t="str">
        <f>IF(Timecards!O188="","",Timecards!C188)</f>
        <v/>
      </c>
      <c r="C190" s="7" t="str">
        <f>IF(B190="","",Timecards!L188)</f>
        <v/>
      </c>
      <c r="D190" s="7" t="str">
        <f>IF(B190="","",SUMIFS(Timecards!$M:$M,Timecards!$C:$C,Summary!$B190,Timecards!$L:$L,Summary!$C190,Timecards!$O:$O,1))</f>
        <v/>
      </c>
      <c r="E190" s="7" t="str">
        <f>IF(B190="","",VLOOKUP(D190,'GD rates'!$B$3:$C$9,2,FALSE))</f>
        <v/>
      </c>
      <c r="F190" s="23" t="str">
        <f t="shared" si="21"/>
        <v/>
      </c>
      <c r="G190" s="5">
        <f>IF(ISERROR(VLOOKUP(E190,'GD rates'!C:D,2,FALSE)),0,VLOOKUP(E190,'GD rates'!C:D,2,FALSE))</f>
        <v>0</v>
      </c>
      <c r="H190" s="10">
        <f>SUMIFS(Timecards!$E:$E,Timecards!$D:$D,H$2,Timecards!$C:$C,$B190,Timecards!$N:$N,$E190)+SUMIFS(Timecards!$G:$G,Timecards!$F:$F,H$2,Timecards!$C:$C,$B190,Timecards!$N:$N,$E190)</f>
        <v>0</v>
      </c>
      <c r="I190" s="5">
        <f t="shared" si="22"/>
        <v>0</v>
      </c>
      <c r="J190" s="10">
        <f>SUMIFS(Timecards!$E:$E,Timecards!$D:$D,J$2,Timecards!$C:$C,$B190,Timecards!$N:$N,$E190)+SUMIFS(Timecards!$G:$G,Timecards!$F:$F,J$2,Timecards!$C:$C,$B190,Timecards!$N:$N,$E190)</f>
        <v>0</v>
      </c>
      <c r="K190" s="5">
        <f t="shared" si="23"/>
        <v>0</v>
      </c>
      <c r="L190" s="10">
        <f>SUMIFS(Timecards!$E:$E,Timecards!$D:$D,L$2,Timecards!$C:$C,$B190,Timecards!$N:$N,$E190)+SUMIFS(Timecards!$G:$G,Timecards!$F:$F,L$2,Timecards!$C:$C,$B190,Timecards!$N:$N,$E190)</f>
        <v>0</v>
      </c>
      <c r="M190" s="5">
        <f t="shared" si="24"/>
        <v>0</v>
      </c>
      <c r="N190" s="10">
        <f>SUMIFS(Timecards!$E:$E,Timecards!$D:$D,N$2,Timecards!$C:$C,$B190,Timecards!$N:$N,$E190)+SUMIFS(Timecards!$G:$G,Timecards!$F:$F,N$2,Timecards!$C:$C,$B190,Timecards!$N:$N,$E190)</f>
        <v>0</v>
      </c>
      <c r="O190" s="5">
        <f t="shared" si="25"/>
        <v>0</v>
      </c>
      <c r="P190" s="10">
        <f>SUMIFS(Timecards!$E:$E,Timecards!$D:$D,P$2,Timecards!$C:$C,$B190,Timecards!$N:$N,$E190)+SUMIFS(Timecards!$G:$G,Timecards!$F:$F,P$2,Timecards!$C:$C,$B190,Timecards!$N:$N,$E190)</f>
        <v>0</v>
      </c>
      <c r="Q190" s="5">
        <f t="shared" si="26"/>
        <v>0</v>
      </c>
      <c r="R190" s="10">
        <f>SUMIFS(Timecards!$E:$E,Timecards!$D:$D,R$2,Timecards!$C:$C,$B190,Timecards!$N:$N,$E190)+SUMIFS(Timecards!$G:$G,Timecards!$F:$F,R$2,Timecards!$C:$C,$B190,Timecards!$N:$N,$E190)</f>
        <v>0</v>
      </c>
      <c r="S190" s="5">
        <f t="shared" si="27"/>
        <v>0</v>
      </c>
      <c r="T190" s="10">
        <f t="shared" si="36"/>
        <v>0</v>
      </c>
      <c r="U190" s="14">
        <f t="shared" si="36"/>
        <v>0</v>
      </c>
    </row>
    <row r="191" spans="2:21" hidden="1">
      <c r="B191" s="7" t="str">
        <f>IF(Timecards!O189="","",Timecards!C189)</f>
        <v/>
      </c>
      <c r="C191" s="7" t="str">
        <f>IF(B191="","",Timecards!L189)</f>
        <v/>
      </c>
      <c r="D191" s="7" t="str">
        <f>IF(B191="","",SUMIFS(Timecards!$M:$M,Timecards!$C:$C,Summary!$B191,Timecards!$L:$L,Summary!$C191,Timecards!$O:$O,1))</f>
        <v/>
      </c>
      <c r="E191" s="7" t="str">
        <f>IF(B191="","",VLOOKUP(D191,'GD rates'!$B$3:$C$9,2,FALSE))</f>
        <v/>
      </c>
      <c r="F191" s="23" t="str">
        <f t="shared" si="21"/>
        <v/>
      </c>
      <c r="G191" s="5">
        <f>IF(ISERROR(VLOOKUP(E191,'GD rates'!C:D,2,FALSE)),0,VLOOKUP(E191,'GD rates'!C:D,2,FALSE))</f>
        <v>0</v>
      </c>
      <c r="H191" s="10">
        <f>SUMIFS(Timecards!$E:$E,Timecards!$D:$D,H$2,Timecards!$C:$C,$B191,Timecards!$N:$N,$E191)+SUMIFS(Timecards!$G:$G,Timecards!$F:$F,H$2,Timecards!$C:$C,$B191,Timecards!$N:$N,$E191)</f>
        <v>0</v>
      </c>
      <c r="I191" s="5">
        <f t="shared" si="22"/>
        <v>0</v>
      </c>
      <c r="J191" s="10">
        <f>SUMIFS(Timecards!$E:$E,Timecards!$D:$D,J$2,Timecards!$C:$C,$B191,Timecards!$N:$N,$E191)+SUMIFS(Timecards!$G:$G,Timecards!$F:$F,J$2,Timecards!$C:$C,$B191,Timecards!$N:$N,$E191)</f>
        <v>0</v>
      </c>
      <c r="K191" s="5">
        <f t="shared" si="23"/>
        <v>0</v>
      </c>
      <c r="L191" s="10">
        <f>SUMIFS(Timecards!$E:$E,Timecards!$D:$D,L$2,Timecards!$C:$C,$B191,Timecards!$N:$N,$E191)+SUMIFS(Timecards!$G:$G,Timecards!$F:$F,L$2,Timecards!$C:$C,$B191,Timecards!$N:$N,$E191)</f>
        <v>0</v>
      </c>
      <c r="M191" s="5">
        <f t="shared" si="24"/>
        <v>0</v>
      </c>
      <c r="N191" s="10">
        <f>SUMIFS(Timecards!$E:$E,Timecards!$D:$D,N$2,Timecards!$C:$C,$B191,Timecards!$N:$N,$E191)+SUMIFS(Timecards!$G:$G,Timecards!$F:$F,N$2,Timecards!$C:$C,$B191,Timecards!$N:$N,$E191)</f>
        <v>0</v>
      </c>
      <c r="O191" s="5">
        <f t="shared" si="25"/>
        <v>0</v>
      </c>
      <c r="P191" s="10">
        <f>SUMIFS(Timecards!$E:$E,Timecards!$D:$D,P$2,Timecards!$C:$C,$B191,Timecards!$N:$N,$E191)+SUMIFS(Timecards!$G:$G,Timecards!$F:$F,P$2,Timecards!$C:$C,$B191,Timecards!$N:$N,$E191)</f>
        <v>0</v>
      </c>
      <c r="Q191" s="5">
        <f t="shared" si="26"/>
        <v>0</v>
      </c>
      <c r="R191" s="10">
        <f>SUMIFS(Timecards!$E:$E,Timecards!$D:$D,R$2,Timecards!$C:$C,$B191,Timecards!$N:$N,$E191)+SUMIFS(Timecards!$G:$G,Timecards!$F:$F,R$2,Timecards!$C:$C,$B191,Timecards!$N:$N,$E191)</f>
        <v>0</v>
      </c>
      <c r="S191" s="5">
        <f t="shared" si="27"/>
        <v>0</v>
      </c>
      <c r="T191" s="10">
        <f t="shared" si="36"/>
        <v>0</v>
      </c>
      <c r="U191" s="14">
        <f t="shared" si="36"/>
        <v>0</v>
      </c>
    </row>
    <row r="192" spans="2:21" hidden="1">
      <c r="B192" s="7" t="str">
        <f>IF(Timecards!O190="","",Timecards!C190)</f>
        <v/>
      </c>
      <c r="C192" s="7" t="str">
        <f>IF(B192="","",Timecards!L190)</f>
        <v/>
      </c>
      <c r="D192" s="7" t="str">
        <f>IF(B192="","",SUMIFS(Timecards!$M:$M,Timecards!$C:$C,Summary!$B192,Timecards!$L:$L,Summary!$C192,Timecards!$O:$O,1))</f>
        <v/>
      </c>
      <c r="E192" s="7" t="str">
        <f>IF(B192="","",VLOOKUP(D192,'GD rates'!$B$3:$C$9,2,FALSE))</f>
        <v/>
      </c>
      <c r="F192" s="23" t="str">
        <f t="shared" si="21"/>
        <v/>
      </c>
      <c r="G192" s="5">
        <f>IF(ISERROR(VLOOKUP(E192,'GD rates'!C:D,2,FALSE)),0,VLOOKUP(E192,'GD rates'!C:D,2,FALSE))</f>
        <v>0</v>
      </c>
      <c r="H192" s="10">
        <f>SUMIFS(Timecards!$E:$E,Timecards!$D:$D,H$2,Timecards!$C:$C,$B192,Timecards!$N:$N,$E192)+SUMIFS(Timecards!$G:$G,Timecards!$F:$F,H$2,Timecards!$C:$C,$B192,Timecards!$N:$N,$E192)</f>
        <v>0</v>
      </c>
      <c r="I192" s="5">
        <f t="shared" si="22"/>
        <v>0</v>
      </c>
      <c r="J192" s="10">
        <f>SUMIFS(Timecards!$E:$E,Timecards!$D:$D,J$2,Timecards!$C:$C,$B192,Timecards!$N:$N,$E192)+SUMIFS(Timecards!$G:$G,Timecards!$F:$F,J$2,Timecards!$C:$C,$B192,Timecards!$N:$N,$E192)</f>
        <v>0</v>
      </c>
      <c r="K192" s="5">
        <f t="shared" si="23"/>
        <v>0</v>
      </c>
      <c r="L192" s="10">
        <f>SUMIFS(Timecards!$E:$E,Timecards!$D:$D,L$2,Timecards!$C:$C,$B192,Timecards!$N:$N,$E192)+SUMIFS(Timecards!$G:$G,Timecards!$F:$F,L$2,Timecards!$C:$C,$B192,Timecards!$N:$N,$E192)</f>
        <v>0</v>
      </c>
      <c r="M192" s="5">
        <f t="shared" si="24"/>
        <v>0</v>
      </c>
      <c r="N192" s="10">
        <f>SUMIFS(Timecards!$E:$E,Timecards!$D:$D,N$2,Timecards!$C:$C,$B192,Timecards!$N:$N,$E192)+SUMIFS(Timecards!$G:$G,Timecards!$F:$F,N$2,Timecards!$C:$C,$B192,Timecards!$N:$N,$E192)</f>
        <v>0</v>
      </c>
      <c r="O192" s="5">
        <f t="shared" si="25"/>
        <v>0</v>
      </c>
      <c r="P192" s="10">
        <f>SUMIFS(Timecards!$E:$E,Timecards!$D:$D,P$2,Timecards!$C:$C,$B192,Timecards!$N:$N,$E192)+SUMIFS(Timecards!$G:$G,Timecards!$F:$F,P$2,Timecards!$C:$C,$B192,Timecards!$N:$N,$E192)</f>
        <v>0</v>
      </c>
      <c r="Q192" s="5">
        <f t="shared" si="26"/>
        <v>0</v>
      </c>
      <c r="R192" s="10">
        <f>SUMIFS(Timecards!$E:$E,Timecards!$D:$D,R$2,Timecards!$C:$C,$B192,Timecards!$N:$N,$E192)+SUMIFS(Timecards!$G:$G,Timecards!$F:$F,R$2,Timecards!$C:$C,$B192,Timecards!$N:$N,$E192)</f>
        <v>0</v>
      </c>
      <c r="S192" s="5">
        <f t="shared" si="27"/>
        <v>0</v>
      </c>
      <c r="T192" s="10">
        <f t="shared" si="36"/>
        <v>0</v>
      </c>
      <c r="U192" s="14">
        <f t="shared" si="36"/>
        <v>0</v>
      </c>
    </row>
    <row r="193" spans="2:21" hidden="1">
      <c r="B193" s="7" t="str">
        <f>IF(Timecards!O191="","",Timecards!C191)</f>
        <v/>
      </c>
      <c r="C193" s="7" t="str">
        <f>IF(B193="","",Timecards!L191)</f>
        <v/>
      </c>
      <c r="D193" s="7" t="str">
        <f>IF(B193="","",SUMIFS(Timecards!$M:$M,Timecards!$C:$C,Summary!$B193,Timecards!$L:$L,Summary!$C193,Timecards!$O:$O,1))</f>
        <v/>
      </c>
      <c r="E193" s="7" t="str">
        <f>IF(B193="","",VLOOKUP(D193,'GD rates'!$B$3:$C$9,2,FALSE))</f>
        <v/>
      </c>
      <c r="F193" s="23" t="str">
        <f t="shared" si="21"/>
        <v/>
      </c>
      <c r="G193" s="5">
        <f>IF(ISERROR(VLOOKUP(E193,'GD rates'!C:D,2,FALSE)),0,VLOOKUP(E193,'GD rates'!C:D,2,FALSE))</f>
        <v>0</v>
      </c>
      <c r="H193" s="10">
        <f>SUMIFS(Timecards!$E:$E,Timecards!$D:$D,H$2,Timecards!$C:$C,$B193,Timecards!$N:$N,$E193)+SUMIFS(Timecards!$G:$G,Timecards!$F:$F,H$2,Timecards!$C:$C,$B193,Timecards!$N:$N,$E193)</f>
        <v>0</v>
      </c>
      <c r="I193" s="5">
        <f t="shared" si="22"/>
        <v>0</v>
      </c>
      <c r="J193" s="10">
        <f>SUMIFS(Timecards!$E:$E,Timecards!$D:$D,J$2,Timecards!$C:$C,$B193,Timecards!$N:$N,$E193)+SUMIFS(Timecards!$G:$G,Timecards!$F:$F,J$2,Timecards!$C:$C,$B193,Timecards!$N:$N,$E193)</f>
        <v>0</v>
      </c>
      <c r="K193" s="5">
        <f t="shared" si="23"/>
        <v>0</v>
      </c>
      <c r="L193" s="10">
        <f>SUMIFS(Timecards!$E:$E,Timecards!$D:$D,L$2,Timecards!$C:$C,$B193,Timecards!$N:$N,$E193)+SUMIFS(Timecards!$G:$G,Timecards!$F:$F,L$2,Timecards!$C:$C,$B193,Timecards!$N:$N,$E193)</f>
        <v>0</v>
      </c>
      <c r="M193" s="5">
        <f t="shared" si="24"/>
        <v>0</v>
      </c>
      <c r="N193" s="10">
        <f>SUMIFS(Timecards!$E:$E,Timecards!$D:$D,N$2,Timecards!$C:$C,$B193,Timecards!$N:$N,$E193)+SUMIFS(Timecards!$G:$G,Timecards!$F:$F,N$2,Timecards!$C:$C,$B193,Timecards!$N:$N,$E193)</f>
        <v>0</v>
      </c>
      <c r="O193" s="5">
        <f t="shared" si="25"/>
        <v>0</v>
      </c>
      <c r="P193" s="10">
        <f>SUMIFS(Timecards!$E:$E,Timecards!$D:$D,P$2,Timecards!$C:$C,$B193,Timecards!$N:$N,$E193)+SUMIFS(Timecards!$G:$G,Timecards!$F:$F,P$2,Timecards!$C:$C,$B193,Timecards!$N:$N,$E193)</f>
        <v>0</v>
      </c>
      <c r="Q193" s="5">
        <f t="shared" si="26"/>
        <v>0</v>
      </c>
      <c r="R193" s="10">
        <f>SUMIFS(Timecards!$E:$E,Timecards!$D:$D,R$2,Timecards!$C:$C,$B193,Timecards!$N:$N,$E193)+SUMIFS(Timecards!$G:$G,Timecards!$F:$F,R$2,Timecards!$C:$C,$B193,Timecards!$N:$N,$E193)</f>
        <v>0</v>
      </c>
      <c r="S193" s="5">
        <f t="shared" si="27"/>
        <v>0</v>
      </c>
      <c r="T193" s="10">
        <f t="shared" si="36"/>
        <v>0</v>
      </c>
      <c r="U193" s="14">
        <f t="shared" si="36"/>
        <v>0</v>
      </c>
    </row>
    <row r="194" spans="2:21" hidden="1">
      <c r="B194" s="7" t="str">
        <f>IF(Timecards!O192="","",Timecards!C192)</f>
        <v/>
      </c>
      <c r="C194" s="7" t="str">
        <f>IF(B194="","",Timecards!L192)</f>
        <v/>
      </c>
      <c r="D194" s="7" t="str">
        <f>IF(B194="","",SUMIFS(Timecards!$M:$M,Timecards!$C:$C,Summary!$B194,Timecards!$L:$L,Summary!$C194,Timecards!$O:$O,1))</f>
        <v/>
      </c>
      <c r="E194" s="7" t="str">
        <f>IF(B194="","",VLOOKUP(D194,'GD rates'!$B$3:$C$9,2,FALSE))</f>
        <v/>
      </c>
      <c r="F194" s="23" t="str">
        <f t="shared" si="21"/>
        <v/>
      </c>
      <c r="G194" s="5">
        <f>IF(ISERROR(VLOOKUP(E194,'GD rates'!C:D,2,FALSE)),0,VLOOKUP(E194,'GD rates'!C:D,2,FALSE))</f>
        <v>0</v>
      </c>
      <c r="H194" s="10">
        <f>SUMIFS(Timecards!$E:$E,Timecards!$D:$D,H$2,Timecards!$C:$C,$B194,Timecards!$N:$N,$E194)+SUMIFS(Timecards!$G:$G,Timecards!$F:$F,H$2,Timecards!$C:$C,$B194,Timecards!$N:$N,$E194)</f>
        <v>0</v>
      </c>
      <c r="I194" s="5">
        <f t="shared" si="22"/>
        <v>0</v>
      </c>
      <c r="J194" s="10">
        <f>SUMIFS(Timecards!$E:$E,Timecards!$D:$D,J$2,Timecards!$C:$C,$B194,Timecards!$N:$N,$E194)+SUMIFS(Timecards!$G:$G,Timecards!$F:$F,J$2,Timecards!$C:$C,$B194,Timecards!$N:$N,$E194)</f>
        <v>0</v>
      </c>
      <c r="K194" s="5">
        <f t="shared" si="23"/>
        <v>0</v>
      </c>
      <c r="L194" s="10">
        <f>SUMIFS(Timecards!$E:$E,Timecards!$D:$D,L$2,Timecards!$C:$C,$B194,Timecards!$N:$N,$E194)+SUMIFS(Timecards!$G:$G,Timecards!$F:$F,L$2,Timecards!$C:$C,$B194,Timecards!$N:$N,$E194)</f>
        <v>0</v>
      </c>
      <c r="M194" s="5">
        <f t="shared" si="24"/>
        <v>0</v>
      </c>
      <c r="N194" s="10">
        <f>SUMIFS(Timecards!$E:$E,Timecards!$D:$D,N$2,Timecards!$C:$C,$B194,Timecards!$N:$N,$E194)+SUMIFS(Timecards!$G:$G,Timecards!$F:$F,N$2,Timecards!$C:$C,$B194,Timecards!$N:$N,$E194)</f>
        <v>0</v>
      </c>
      <c r="O194" s="5">
        <f t="shared" si="25"/>
        <v>0</v>
      </c>
      <c r="P194" s="10">
        <f>SUMIFS(Timecards!$E:$E,Timecards!$D:$D,P$2,Timecards!$C:$C,$B194,Timecards!$N:$N,$E194)+SUMIFS(Timecards!$G:$G,Timecards!$F:$F,P$2,Timecards!$C:$C,$B194,Timecards!$N:$N,$E194)</f>
        <v>0</v>
      </c>
      <c r="Q194" s="5">
        <f t="shared" si="26"/>
        <v>0</v>
      </c>
      <c r="R194" s="10">
        <f>SUMIFS(Timecards!$E:$E,Timecards!$D:$D,R$2,Timecards!$C:$C,$B194,Timecards!$N:$N,$E194)+SUMIFS(Timecards!$G:$G,Timecards!$F:$F,R$2,Timecards!$C:$C,$B194,Timecards!$N:$N,$E194)</f>
        <v>0</v>
      </c>
      <c r="S194" s="5">
        <f t="shared" si="27"/>
        <v>0</v>
      </c>
      <c r="T194" s="10">
        <f t="shared" si="36"/>
        <v>0</v>
      </c>
      <c r="U194" s="14">
        <f t="shared" si="36"/>
        <v>0</v>
      </c>
    </row>
    <row r="195" spans="2:21" hidden="1">
      <c r="B195" s="7" t="str">
        <f>IF(Timecards!O193="","",Timecards!C193)</f>
        <v/>
      </c>
      <c r="C195" s="7" t="str">
        <f>IF(B195="","",Timecards!L193)</f>
        <v/>
      </c>
      <c r="D195" s="7" t="str">
        <f>IF(B195="","",SUMIFS(Timecards!$M:$M,Timecards!$C:$C,Summary!$B195,Timecards!$L:$L,Summary!$C195,Timecards!$O:$O,1))</f>
        <v/>
      </c>
      <c r="E195" s="7" t="str">
        <f>IF(B195="","",VLOOKUP(D195,'GD rates'!$B$3:$C$9,2,FALSE))</f>
        <v/>
      </c>
      <c r="F195" s="23" t="str">
        <f t="shared" si="21"/>
        <v/>
      </c>
      <c r="G195" s="5">
        <f>IF(ISERROR(VLOOKUP(E195,'GD rates'!C:D,2,FALSE)),0,VLOOKUP(E195,'GD rates'!C:D,2,FALSE))</f>
        <v>0</v>
      </c>
      <c r="H195" s="10">
        <f>SUMIFS(Timecards!$E:$E,Timecards!$D:$D,H$2,Timecards!$C:$C,$B195,Timecards!$N:$N,$E195)+SUMIFS(Timecards!$G:$G,Timecards!$F:$F,H$2,Timecards!$C:$C,$B195,Timecards!$N:$N,$E195)</f>
        <v>0</v>
      </c>
      <c r="I195" s="5">
        <f t="shared" si="22"/>
        <v>0</v>
      </c>
      <c r="J195" s="10">
        <f>SUMIFS(Timecards!$E:$E,Timecards!$D:$D,J$2,Timecards!$C:$C,$B195,Timecards!$N:$N,$E195)+SUMIFS(Timecards!$G:$G,Timecards!$F:$F,J$2,Timecards!$C:$C,$B195,Timecards!$N:$N,$E195)</f>
        <v>0</v>
      </c>
      <c r="K195" s="5">
        <f t="shared" si="23"/>
        <v>0</v>
      </c>
      <c r="L195" s="10">
        <f>SUMIFS(Timecards!$E:$E,Timecards!$D:$D,L$2,Timecards!$C:$C,$B195,Timecards!$N:$N,$E195)+SUMIFS(Timecards!$G:$G,Timecards!$F:$F,L$2,Timecards!$C:$C,$B195,Timecards!$N:$N,$E195)</f>
        <v>0</v>
      </c>
      <c r="M195" s="5">
        <f t="shared" si="24"/>
        <v>0</v>
      </c>
      <c r="N195" s="10">
        <f>SUMIFS(Timecards!$E:$E,Timecards!$D:$D,N$2,Timecards!$C:$C,$B195,Timecards!$N:$N,$E195)+SUMIFS(Timecards!$G:$G,Timecards!$F:$F,N$2,Timecards!$C:$C,$B195,Timecards!$N:$N,$E195)</f>
        <v>0</v>
      </c>
      <c r="O195" s="5">
        <f t="shared" si="25"/>
        <v>0</v>
      </c>
      <c r="P195" s="10">
        <f>SUMIFS(Timecards!$E:$E,Timecards!$D:$D,P$2,Timecards!$C:$C,$B195,Timecards!$N:$N,$E195)+SUMIFS(Timecards!$G:$G,Timecards!$F:$F,P$2,Timecards!$C:$C,$B195,Timecards!$N:$N,$E195)</f>
        <v>0</v>
      </c>
      <c r="Q195" s="5">
        <f t="shared" si="26"/>
        <v>0</v>
      </c>
      <c r="R195" s="10">
        <f>SUMIFS(Timecards!$E:$E,Timecards!$D:$D,R$2,Timecards!$C:$C,$B195,Timecards!$N:$N,$E195)+SUMIFS(Timecards!$G:$G,Timecards!$F:$F,R$2,Timecards!$C:$C,$B195,Timecards!$N:$N,$E195)</f>
        <v>0</v>
      </c>
      <c r="S195" s="5">
        <f t="shared" si="27"/>
        <v>0</v>
      </c>
      <c r="T195" s="10">
        <f t="shared" si="36"/>
        <v>0</v>
      </c>
      <c r="U195" s="14">
        <f t="shared" si="36"/>
        <v>0</v>
      </c>
    </row>
    <row r="196" spans="2:21" hidden="1">
      <c r="B196" s="7" t="str">
        <f>IF(Timecards!O194="","",Timecards!C194)</f>
        <v/>
      </c>
      <c r="C196" s="7" t="str">
        <f>IF(B196="","",Timecards!L194)</f>
        <v/>
      </c>
      <c r="D196" s="7" t="str">
        <f>IF(B196="","",SUMIFS(Timecards!$M:$M,Timecards!$C:$C,Summary!$B196,Timecards!$L:$L,Summary!$C196,Timecards!$O:$O,1))</f>
        <v/>
      </c>
      <c r="E196" s="7" t="str">
        <f>IF(B196="","",VLOOKUP(D196,'GD rates'!$B$3:$C$9,2,FALSE))</f>
        <v/>
      </c>
      <c r="F196" s="23" t="str">
        <f t="shared" si="21"/>
        <v/>
      </c>
      <c r="G196" s="5">
        <f>IF(ISERROR(VLOOKUP(E196,'GD rates'!C:D,2,FALSE)),0,VLOOKUP(E196,'GD rates'!C:D,2,FALSE))</f>
        <v>0</v>
      </c>
      <c r="H196" s="10">
        <f>SUMIFS(Timecards!$E:$E,Timecards!$D:$D,H$2,Timecards!$C:$C,$B196,Timecards!$N:$N,$E196)+SUMIFS(Timecards!$G:$G,Timecards!$F:$F,H$2,Timecards!$C:$C,$B196,Timecards!$N:$N,$E196)</f>
        <v>0</v>
      </c>
      <c r="I196" s="5">
        <f t="shared" si="22"/>
        <v>0</v>
      </c>
      <c r="J196" s="10">
        <f>SUMIFS(Timecards!$E:$E,Timecards!$D:$D,J$2,Timecards!$C:$C,$B196,Timecards!$N:$N,$E196)+SUMIFS(Timecards!$G:$G,Timecards!$F:$F,J$2,Timecards!$C:$C,$B196,Timecards!$N:$N,$E196)</f>
        <v>0</v>
      </c>
      <c r="K196" s="5">
        <f t="shared" si="23"/>
        <v>0</v>
      </c>
      <c r="L196" s="10">
        <f>SUMIFS(Timecards!$E:$E,Timecards!$D:$D,L$2,Timecards!$C:$C,$B196,Timecards!$N:$N,$E196)+SUMIFS(Timecards!$G:$G,Timecards!$F:$F,L$2,Timecards!$C:$C,$B196,Timecards!$N:$N,$E196)</f>
        <v>0</v>
      </c>
      <c r="M196" s="5">
        <f t="shared" si="24"/>
        <v>0</v>
      </c>
      <c r="N196" s="10">
        <f>SUMIFS(Timecards!$E:$E,Timecards!$D:$D,N$2,Timecards!$C:$C,$B196,Timecards!$N:$N,$E196)+SUMIFS(Timecards!$G:$G,Timecards!$F:$F,N$2,Timecards!$C:$C,$B196,Timecards!$N:$N,$E196)</f>
        <v>0</v>
      </c>
      <c r="O196" s="5">
        <f t="shared" si="25"/>
        <v>0</v>
      </c>
      <c r="P196" s="10">
        <f>SUMIFS(Timecards!$E:$E,Timecards!$D:$D,P$2,Timecards!$C:$C,$B196,Timecards!$N:$N,$E196)+SUMIFS(Timecards!$G:$G,Timecards!$F:$F,P$2,Timecards!$C:$C,$B196,Timecards!$N:$N,$E196)</f>
        <v>0</v>
      </c>
      <c r="Q196" s="5">
        <f t="shared" si="26"/>
        <v>0</v>
      </c>
      <c r="R196" s="10">
        <f>SUMIFS(Timecards!$E:$E,Timecards!$D:$D,R$2,Timecards!$C:$C,$B196,Timecards!$N:$N,$E196)+SUMIFS(Timecards!$G:$G,Timecards!$F:$F,R$2,Timecards!$C:$C,$B196,Timecards!$N:$N,$E196)</f>
        <v>0</v>
      </c>
      <c r="S196" s="5">
        <f t="shared" si="27"/>
        <v>0</v>
      </c>
      <c r="T196" s="10">
        <f t="shared" si="36"/>
        <v>0</v>
      </c>
      <c r="U196" s="14">
        <f t="shared" si="36"/>
        <v>0</v>
      </c>
    </row>
    <row r="197" spans="2:21" hidden="1">
      <c r="B197" s="7" t="str">
        <f>IF(Timecards!O195="","",Timecards!C195)</f>
        <v/>
      </c>
      <c r="C197" s="7" t="str">
        <f>IF(B197="","",Timecards!L195)</f>
        <v/>
      </c>
      <c r="D197" s="7" t="str">
        <f>IF(B197="","",SUMIFS(Timecards!$M:$M,Timecards!$C:$C,Summary!$B197,Timecards!$L:$L,Summary!$C197,Timecards!$O:$O,1))</f>
        <v/>
      </c>
      <c r="E197" s="7" t="str">
        <f>IF(B197="","",VLOOKUP(D197,'GD rates'!$B$3:$C$9,2,FALSE))</f>
        <v/>
      </c>
      <c r="F197" s="23" t="str">
        <f t="shared" ref="F197:F260" si="37">IF(B197="","",CONCATENATE(E197," / ",LEFT(B197,FIND("&lt;",B197)-2)))</f>
        <v/>
      </c>
      <c r="G197" s="5">
        <f>IF(ISERROR(VLOOKUP(E197,'GD rates'!C:D,2,FALSE)),0,VLOOKUP(E197,'GD rates'!C:D,2,FALSE))</f>
        <v>0</v>
      </c>
      <c r="H197" s="10">
        <f>SUMIFS(Timecards!$E:$E,Timecards!$D:$D,H$2,Timecards!$C:$C,$B197,Timecards!$N:$N,$E197)+SUMIFS(Timecards!$G:$G,Timecards!$F:$F,H$2,Timecards!$C:$C,$B197,Timecards!$N:$N,$E197)</f>
        <v>0</v>
      </c>
      <c r="I197" s="5">
        <f t="shared" ref="I197:I260" si="38">H197*$G197</f>
        <v>0</v>
      </c>
      <c r="J197" s="10">
        <f>SUMIFS(Timecards!$E:$E,Timecards!$D:$D,J$2,Timecards!$C:$C,$B197,Timecards!$N:$N,$E197)+SUMIFS(Timecards!$G:$G,Timecards!$F:$F,J$2,Timecards!$C:$C,$B197,Timecards!$N:$N,$E197)</f>
        <v>0</v>
      </c>
      <c r="K197" s="5">
        <f t="shared" ref="K197:K260" si="39">J197*$G197</f>
        <v>0</v>
      </c>
      <c r="L197" s="10">
        <f>SUMIFS(Timecards!$E:$E,Timecards!$D:$D,L$2,Timecards!$C:$C,$B197,Timecards!$N:$N,$E197)+SUMIFS(Timecards!$G:$G,Timecards!$F:$F,L$2,Timecards!$C:$C,$B197,Timecards!$N:$N,$E197)</f>
        <v>0</v>
      </c>
      <c r="M197" s="5">
        <f t="shared" ref="M197:M260" si="40">L197*$G197</f>
        <v>0</v>
      </c>
      <c r="N197" s="10">
        <f>SUMIFS(Timecards!$E:$E,Timecards!$D:$D,N$2,Timecards!$C:$C,$B197,Timecards!$N:$N,$E197)+SUMIFS(Timecards!$G:$G,Timecards!$F:$F,N$2,Timecards!$C:$C,$B197,Timecards!$N:$N,$E197)</f>
        <v>0</v>
      </c>
      <c r="O197" s="5">
        <f t="shared" ref="O197:O260" si="41">N197*$G197</f>
        <v>0</v>
      </c>
      <c r="P197" s="10">
        <f>SUMIFS(Timecards!$E:$E,Timecards!$D:$D,P$2,Timecards!$C:$C,$B197,Timecards!$N:$N,$E197)+SUMIFS(Timecards!$G:$G,Timecards!$F:$F,P$2,Timecards!$C:$C,$B197,Timecards!$N:$N,$E197)</f>
        <v>0</v>
      </c>
      <c r="Q197" s="5">
        <f t="shared" ref="Q197:Q260" si="42">P197*$G197</f>
        <v>0</v>
      </c>
      <c r="R197" s="10">
        <f>SUMIFS(Timecards!$E:$E,Timecards!$D:$D,R$2,Timecards!$C:$C,$B197,Timecards!$N:$N,$E197)+SUMIFS(Timecards!$G:$G,Timecards!$F:$F,R$2,Timecards!$C:$C,$B197,Timecards!$N:$N,$E197)</f>
        <v>0</v>
      </c>
      <c r="S197" s="5">
        <f t="shared" ref="S197:S260" si="43">R197*$G197</f>
        <v>0</v>
      </c>
      <c r="T197" s="10">
        <f t="shared" si="36"/>
        <v>0</v>
      </c>
      <c r="U197" s="14">
        <f t="shared" si="36"/>
        <v>0</v>
      </c>
    </row>
    <row r="198" spans="2:21" hidden="1">
      <c r="B198" s="7" t="str">
        <f>IF(Timecards!O196="","",Timecards!C196)</f>
        <v/>
      </c>
      <c r="C198" s="7" t="str">
        <f>IF(B198="","",Timecards!L196)</f>
        <v/>
      </c>
      <c r="D198" s="7" t="str">
        <f>IF(B198="","",SUMIFS(Timecards!$M:$M,Timecards!$C:$C,Summary!$B198,Timecards!$L:$L,Summary!$C198,Timecards!$O:$O,1))</f>
        <v/>
      </c>
      <c r="E198" s="7" t="str">
        <f>IF(B198="","",VLOOKUP(D198,'GD rates'!$B$3:$C$9,2,FALSE))</f>
        <v/>
      </c>
      <c r="F198" s="23" t="str">
        <f t="shared" si="37"/>
        <v/>
      </c>
      <c r="G198" s="5">
        <f>IF(ISERROR(VLOOKUP(E198,'GD rates'!C:D,2,FALSE)),0,VLOOKUP(E198,'GD rates'!C:D,2,FALSE))</f>
        <v>0</v>
      </c>
      <c r="H198" s="10">
        <f>SUMIFS(Timecards!$E:$E,Timecards!$D:$D,H$2,Timecards!$C:$C,$B198,Timecards!$N:$N,$E198)+SUMIFS(Timecards!$G:$G,Timecards!$F:$F,H$2,Timecards!$C:$C,$B198,Timecards!$N:$N,$E198)</f>
        <v>0</v>
      </c>
      <c r="I198" s="5">
        <f t="shared" si="38"/>
        <v>0</v>
      </c>
      <c r="J198" s="10">
        <f>SUMIFS(Timecards!$E:$E,Timecards!$D:$D,J$2,Timecards!$C:$C,$B198,Timecards!$N:$N,$E198)+SUMIFS(Timecards!$G:$G,Timecards!$F:$F,J$2,Timecards!$C:$C,$B198,Timecards!$N:$N,$E198)</f>
        <v>0</v>
      </c>
      <c r="K198" s="5">
        <f t="shared" si="39"/>
        <v>0</v>
      </c>
      <c r="L198" s="10">
        <f>SUMIFS(Timecards!$E:$E,Timecards!$D:$D,L$2,Timecards!$C:$C,$B198,Timecards!$N:$N,$E198)+SUMIFS(Timecards!$G:$G,Timecards!$F:$F,L$2,Timecards!$C:$C,$B198,Timecards!$N:$N,$E198)</f>
        <v>0</v>
      </c>
      <c r="M198" s="5">
        <f t="shared" si="40"/>
        <v>0</v>
      </c>
      <c r="N198" s="10">
        <f>SUMIFS(Timecards!$E:$E,Timecards!$D:$D,N$2,Timecards!$C:$C,$B198,Timecards!$N:$N,$E198)+SUMIFS(Timecards!$G:$G,Timecards!$F:$F,N$2,Timecards!$C:$C,$B198,Timecards!$N:$N,$E198)</f>
        <v>0</v>
      </c>
      <c r="O198" s="5">
        <f t="shared" si="41"/>
        <v>0</v>
      </c>
      <c r="P198" s="10">
        <f>SUMIFS(Timecards!$E:$E,Timecards!$D:$D,P$2,Timecards!$C:$C,$B198,Timecards!$N:$N,$E198)+SUMIFS(Timecards!$G:$G,Timecards!$F:$F,P$2,Timecards!$C:$C,$B198,Timecards!$N:$N,$E198)</f>
        <v>0</v>
      </c>
      <c r="Q198" s="5">
        <f t="shared" si="42"/>
        <v>0</v>
      </c>
      <c r="R198" s="10">
        <f>SUMIFS(Timecards!$E:$E,Timecards!$D:$D,R$2,Timecards!$C:$C,$B198,Timecards!$N:$N,$E198)+SUMIFS(Timecards!$G:$G,Timecards!$F:$F,R$2,Timecards!$C:$C,$B198,Timecards!$N:$N,$E198)</f>
        <v>0</v>
      </c>
      <c r="S198" s="5">
        <f t="shared" si="43"/>
        <v>0</v>
      </c>
      <c r="T198" s="10">
        <f t="shared" si="36"/>
        <v>0</v>
      </c>
      <c r="U198" s="14">
        <f t="shared" si="36"/>
        <v>0</v>
      </c>
    </row>
    <row r="199" spans="2:21" hidden="1">
      <c r="B199" s="7" t="str">
        <f>IF(Timecards!O197="","",Timecards!C197)</f>
        <v/>
      </c>
      <c r="C199" s="7" t="str">
        <f>IF(B199="","",Timecards!L197)</f>
        <v/>
      </c>
      <c r="D199" s="7" t="str">
        <f>IF(B199="","",SUMIFS(Timecards!$M:$M,Timecards!$C:$C,Summary!$B199,Timecards!$L:$L,Summary!$C199,Timecards!$O:$O,1))</f>
        <v/>
      </c>
      <c r="E199" s="7" t="str">
        <f>IF(B199="","",VLOOKUP(D199,'GD rates'!$B$3:$C$9,2,FALSE))</f>
        <v/>
      </c>
      <c r="F199" s="23" t="str">
        <f t="shared" si="37"/>
        <v/>
      </c>
      <c r="G199" s="5">
        <f>IF(ISERROR(VLOOKUP(E199,'GD rates'!C:D,2,FALSE)),0,VLOOKUP(E199,'GD rates'!C:D,2,FALSE))</f>
        <v>0</v>
      </c>
      <c r="H199" s="10">
        <f>SUMIFS(Timecards!$E:$E,Timecards!$D:$D,H$2,Timecards!$C:$C,$B199,Timecards!$N:$N,$E199)+SUMIFS(Timecards!$G:$G,Timecards!$F:$F,H$2,Timecards!$C:$C,$B199,Timecards!$N:$N,$E199)</f>
        <v>0</v>
      </c>
      <c r="I199" s="5">
        <f t="shared" si="38"/>
        <v>0</v>
      </c>
      <c r="J199" s="10">
        <f>SUMIFS(Timecards!$E:$E,Timecards!$D:$D,J$2,Timecards!$C:$C,$B199,Timecards!$N:$N,$E199)+SUMIFS(Timecards!$G:$G,Timecards!$F:$F,J$2,Timecards!$C:$C,$B199,Timecards!$N:$N,$E199)</f>
        <v>0</v>
      </c>
      <c r="K199" s="5">
        <f t="shared" si="39"/>
        <v>0</v>
      </c>
      <c r="L199" s="10">
        <f>SUMIFS(Timecards!$E:$E,Timecards!$D:$D,L$2,Timecards!$C:$C,$B199,Timecards!$N:$N,$E199)+SUMIFS(Timecards!$G:$G,Timecards!$F:$F,L$2,Timecards!$C:$C,$B199,Timecards!$N:$N,$E199)</f>
        <v>0</v>
      </c>
      <c r="M199" s="5">
        <f t="shared" si="40"/>
        <v>0</v>
      </c>
      <c r="N199" s="10">
        <f>SUMIFS(Timecards!$E:$E,Timecards!$D:$D,N$2,Timecards!$C:$C,$B199,Timecards!$N:$N,$E199)+SUMIFS(Timecards!$G:$G,Timecards!$F:$F,N$2,Timecards!$C:$C,$B199,Timecards!$N:$N,$E199)</f>
        <v>0</v>
      </c>
      <c r="O199" s="5">
        <f t="shared" si="41"/>
        <v>0</v>
      </c>
      <c r="P199" s="10">
        <f>SUMIFS(Timecards!$E:$E,Timecards!$D:$D,P$2,Timecards!$C:$C,$B199,Timecards!$N:$N,$E199)+SUMIFS(Timecards!$G:$G,Timecards!$F:$F,P$2,Timecards!$C:$C,$B199,Timecards!$N:$N,$E199)</f>
        <v>0</v>
      </c>
      <c r="Q199" s="5">
        <f t="shared" si="42"/>
        <v>0</v>
      </c>
      <c r="R199" s="10">
        <f>SUMIFS(Timecards!$E:$E,Timecards!$D:$D,R$2,Timecards!$C:$C,$B199,Timecards!$N:$N,$E199)+SUMIFS(Timecards!$G:$G,Timecards!$F:$F,R$2,Timecards!$C:$C,$B199,Timecards!$N:$N,$E199)</f>
        <v>0</v>
      </c>
      <c r="S199" s="5">
        <f t="shared" si="43"/>
        <v>0</v>
      </c>
      <c r="T199" s="10">
        <f t="shared" si="36"/>
        <v>0</v>
      </c>
      <c r="U199" s="14">
        <f t="shared" si="36"/>
        <v>0</v>
      </c>
    </row>
    <row r="200" spans="2:21" hidden="1">
      <c r="B200" s="7" t="str">
        <f>IF(Timecards!O198="","",Timecards!C198)</f>
        <v/>
      </c>
      <c r="C200" s="7" t="str">
        <f>IF(B200="","",Timecards!L198)</f>
        <v/>
      </c>
      <c r="D200" s="7" t="str">
        <f>IF(B200="","",SUMIFS(Timecards!$M:$M,Timecards!$C:$C,Summary!$B200,Timecards!$L:$L,Summary!$C200,Timecards!$O:$O,1))</f>
        <v/>
      </c>
      <c r="E200" s="7" t="str">
        <f>IF(B200="","",VLOOKUP(D200,'GD rates'!$B$3:$C$9,2,FALSE))</f>
        <v/>
      </c>
      <c r="F200" s="23" t="str">
        <f t="shared" si="37"/>
        <v/>
      </c>
      <c r="G200" s="5">
        <f>IF(ISERROR(VLOOKUP(E200,'GD rates'!C:D,2,FALSE)),0,VLOOKUP(E200,'GD rates'!C:D,2,FALSE))</f>
        <v>0</v>
      </c>
      <c r="H200" s="10">
        <f>SUMIFS(Timecards!$E:$E,Timecards!$D:$D,H$2,Timecards!$C:$C,$B200,Timecards!$N:$N,$E200)+SUMIFS(Timecards!$G:$G,Timecards!$F:$F,H$2,Timecards!$C:$C,$B200,Timecards!$N:$N,$E200)</f>
        <v>0</v>
      </c>
      <c r="I200" s="5">
        <f t="shared" si="38"/>
        <v>0</v>
      </c>
      <c r="J200" s="10">
        <f>SUMIFS(Timecards!$E:$E,Timecards!$D:$D,J$2,Timecards!$C:$C,$B200,Timecards!$N:$N,$E200)+SUMIFS(Timecards!$G:$G,Timecards!$F:$F,J$2,Timecards!$C:$C,$B200,Timecards!$N:$N,$E200)</f>
        <v>0</v>
      </c>
      <c r="K200" s="5">
        <f t="shared" si="39"/>
        <v>0</v>
      </c>
      <c r="L200" s="10">
        <f>SUMIFS(Timecards!$E:$E,Timecards!$D:$D,L$2,Timecards!$C:$C,$B200,Timecards!$N:$N,$E200)+SUMIFS(Timecards!$G:$G,Timecards!$F:$F,L$2,Timecards!$C:$C,$B200,Timecards!$N:$N,$E200)</f>
        <v>0</v>
      </c>
      <c r="M200" s="5">
        <f t="shared" si="40"/>
        <v>0</v>
      </c>
      <c r="N200" s="10">
        <f>SUMIFS(Timecards!$E:$E,Timecards!$D:$D,N$2,Timecards!$C:$C,$B200,Timecards!$N:$N,$E200)+SUMIFS(Timecards!$G:$G,Timecards!$F:$F,N$2,Timecards!$C:$C,$B200,Timecards!$N:$N,$E200)</f>
        <v>0</v>
      </c>
      <c r="O200" s="5">
        <f t="shared" si="41"/>
        <v>0</v>
      </c>
      <c r="P200" s="10">
        <f>SUMIFS(Timecards!$E:$E,Timecards!$D:$D,P$2,Timecards!$C:$C,$B200,Timecards!$N:$N,$E200)+SUMIFS(Timecards!$G:$G,Timecards!$F:$F,P$2,Timecards!$C:$C,$B200,Timecards!$N:$N,$E200)</f>
        <v>0</v>
      </c>
      <c r="Q200" s="5">
        <f t="shared" si="42"/>
        <v>0</v>
      </c>
      <c r="R200" s="10">
        <f>SUMIFS(Timecards!$E:$E,Timecards!$D:$D,R$2,Timecards!$C:$C,$B200,Timecards!$N:$N,$E200)+SUMIFS(Timecards!$G:$G,Timecards!$F:$F,R$2,Timecards!$C:$C,$B200,Timecards!$N:$N,$E200)</f>
        <v>0</v>
      </c>
      <c r="S200" s="5">
        <f t="shared" si="43"/>
        <v>0</v>
      </c>
      <c r="T200" s="10">
        <f t="shared" si="36"/>
        <v>0</v>
      </c>
      <c r="U200" s="14">
        <f t="shared" si="36"/>
        <v>0</v>
      </c>
    </row>
    <row r="201" spans="2:21" hidden="1">
      <c r="B201" s="7" t="str">
        <f>IF(Timecards!O199="","",Timecards!C199)</f>
        <v/>
      </c>
      <c r="C201" s="7" t="str">
        <f>IF(B201="","",Timecards!L199)</f>
        <v/>
      </c>
      <c r="D201" s="7" t="str">
        <f>IF(B201="","",SUMIFS(Timecards!$M:$M,Timecards!$C:$C,Summary!$B201,Timecards!$L:$L,Summary!$C201,Timecards!$O:$O,1))</f>
        <v/>
      </c>
      <c r="E201" s="7" t="str">
        <f>IF(B201="","",VLOOKUP(D201,'GD rates'!$B$3:$C$9,2,FALSE))</f>
        <v/>
      </c>
      <c r="F201" s="23" t="str">
        <f t="shared" si="37"/>
        <v/>
      </c>
      <c r="G201" s="5">
        <f>IF(ISERROR(VLOOKUP(E201,'GD rates'!C:D,2,FALSE)),0,VLOOKUP(E201,'GD rates'!C:D,2,FALSE))</f>
        <v>0</v>
      </c>
      <c r="H201" s="10">
        <f>SUMIFS(Timecards!$E:$E,Timecards!$D:$D,H$2,Timecards!$C:$C,$B201,Timecards!$N:$N,$E201)+SUMIFS(Timecards!$G:$G,Timecards!$F:$F,H$2,Timecards!$C:$C,$B201,Timecards!$N:$N,$E201)</f>
        <v>0</v>
      </c>
      <c r="I201" s="5">
        <f t="shared" si="38"/>
        <v>0</v>
      </c>
      <c r="J201" s="10">
        <f>SUMIFS(Timecards!$E:$E,Timecards!$D:$D,J$2,Timecards!$C:$C,$B201,Timecards!$N:$N,$E201)+SUMIFS(Timecards!$G:$G,Timecards!$F:$F,J$2,Timecards!$C:$C,$B201,Timecards!$N:$N,$E201)</f>
        <v>0</v>
      </c>
      <c r="K201" s="5">
        <f t="shared" si="39"/>
        <v>0</v>
      </c>
      <c r="L201" s="10">
        <f>SUMIFS(Timecards!$E:$E,Timecards!$D:$D,L$2,Timecards!$C:$C,$B201,Timecards!$N:$N,$E201)+SUMIFS(Timecards!$G:$G,Timecards!$F:$F,L$2,Timecards!$C:$C,$B201,Timecards!$N:$N,$E201)</f>
        <v>0</v>
      </c>
      <c r="M201" s="5">
        <f t="shared" si="40"/>
        <v>0</v>
      </c>
      <c r="N201" s="10">
        <f>SUMIFS(Timecards!$E:$E,Timecards!$D:$D,N$2,Timecards!$C:$C,$B201,Timecards!$N:$N,$E201)+SUMIFS(Timecards!$G:$G,Timecards!$F:$F,N$2,Timecards!$C:$C,$B201,Timecards!$N:$N,$E201)</f>
        <v>0</v>
      </c>
      <c r="O201" s="5">
        <f t="shared" si="41"/>
        <v>0</v>
      </c>
      <c r="P201" s="10">
        <f>SUMIFS(Timecards!$E:$E,Timecards!$D:$D,P$2,Timecards!$C:$C,$B201,Timecards!$N:$N,$E201)+SUMIFS(Timecards!$G:$G,Timecards!$F:$F,P$2,Timecards!$C:$C,$B201,Timecards!$N:$N,$E201)</f>
        <v>0</v>
      </c>
      <c r="Q201" s="5">
        <f t="shared" si="42"/>
        <v>0</v>
      </c>
      <c r="R201" s="10">
        <f>SUMIFS(Timecards!$E:$E,Timecards!$D:$D,R$2,Timecards!$C:$C,$B201,Timecards!$N:$N,$E201)+SUMIFS(Timecards!$G:$G,Timecards!$F:$F,R$2,Timecards!$C:$C,$B201,Timecards!$N:$N,$E201)</f>
        <v>0</v>
      </c>
      <c r="S201" s="5">
        <f t="shared" si="43"/>
        <v>0</v>
      </c>
      <c r="T201" s="10">
        <f t="shared" si="36"/>
        <v>0</v>
      </c>
      <c r="U201" s="14">
        <f t="shared" si="36"/>
        <v>0</v>
      </c>
    </row>
    <row r="202" spans="2:21" hidden="1">
      <c r="B202" s="7" t="str">
        <f>IF(Timecards!O200="","",Timecards!C200)</f>
        <v/>
      </c>
      <c r="C202" s="7" t="str">
        <f>IF(B202="","",Timecards!L200)</f>
        <v/>
      </c>
      <c r="D202" s="7" t="str">
        <f>IF(B202="","",SUMIFS(Timecards!$M:$M,Timecards!$C:$C,Summary!$B202,Timecards!$L:$L,Summary!$C202,Timecards!$O:$O,1))</f>
        <v/>
      </c>
      <c r="E202" s="7" t="str">
        <f>IF(B202="","",VLOOKUP(D202,'GD rates'!$B$3:$C$9,2,FALSE))</f>
        <v/>
      </c>
      <c r="F202" s="23" t="str">
        <f t="shared" si="37"/>
        <v/>
      </c>
      <c r="G202" s="5">
        <f>IF(ISERROR(VLOOKUP(E202,'GD rates'!C:D,2,FALSE)),0,VLOOKUP(E202,'GD rates'!C:D,2,FALSE))</f>
        <v>0</v>
      </c>
      <c r="H202" s="10">
        <f>SUMIFS(Timecards!$E:$E,Timecards!$D:$D,H$2,Timecards!$C:$C,$B202,Timecards!$N:$N,$E202)+SUMIFS(Timecards!$G:$G,Timecards!$F:$F,H$2,Timecards!$C:$C,$B202,Timecards!$N:$N,$E202)</f>
        <v>0</v>
      </c>
      <c r="I202" s="5">
        <f t="shared" si="38"/>
        <v>0</v>
      </c>
      <c r="J202" s="10">
        <f>SUMIFS(Timecards!$E:$E,Timecards!$D:$D,J$2,Timecards!$C:$C,$B202,Timecards!$N:$N,$E202)+SUMIFS(Timecards!$G:$G,Timecards!$F:$F,J$2,Timecards!$C:$C,$B202,Timecards!$N:$N,$E202)</f>
        <v>0</v>
      </c>
      <c r="K202" s="5">
        <f t="shared" si="39"/>
        <v>0</v>
      </c>
      <c r="L202" s="10">
        <f>SUMIFS(Timecards!$E:$E,Timecards!$D:$D,L$2,Timecards!$C:$C,$B202,Timecards!$N:$N,$E202)+SUMIFS(Timecards!$G:$G,Timecards!$F:$F,L$2,Timecards!$C:$C,$B202,Timecards!$N:$N,$E202)</f>
        <v>0</v>
      </c>
      <c r="M202" s="5">
        <f t="shared" si="40"/>
        <v>0</v>
      </c>
      <c r="N202" s="10">
        <f>SUMIFS(Timecards!$E:$E,Timecards!$D:$D,N$2,Timecards!$C:$C,$B202,Timecards!$N:$N,$E202)+SUMIFS(Timecards!$G:$G,Timecards!$F:$F,N$2,Timecards!$C:$C,$B202,Timecards!$N:$N,$E202)</f>
        <v>0</v>
      </c>
      <c r="O202" s="5">
        <f t="shared" si="41"/>
        <v>0</v>
      </c>
      <c r="P202" s="10">
        <f>SUMIFS(Timecards!$E:$E,Timecards!$D:$D,P$2,Timecards!$C:$C,$B202,Timecards!$N:$N,$E202)+SUMIFS(Timecards!$G:$G,Timecards!$F:$F,P$2,Timecards!$C:$C,$B202,Timecards!$N:$N,$E202)</f>
        <v>0</v>
      </c>
      <c r="Q202" s="5">
        <f t="shared" si="42"/>
        <v>0</v>
      </c>
      <c r="R202" s="10">
        <f>SUMIFS(Timecards!$E:$E,Timecards!$D:$D,R$2,Timecards!$C:$C,$B202,Timecards!$N:$N,$E202)+SUMIFS(Timecards!$G:$G,Timecards!$F:$F,R$2,Timecards!$C:$C,$B202,Timecards!$N:$N,$E202)</f>
        <v>0</v>
      </c>
      <c r="S202" s="5">
        <f t="shared" si="43"/>
        <v>0</v>
      </c>
      <c r="T202" s="10">
        <f t="shared" si="36"/>
        <v>0</v>
      </c>
      <c r="U202" s="14">
        <f t="shared" si="36"/>
        <v>0</v>
      </c>
    </row>
    <row r="203" spans="2:21" hidden="1">
      <c r="B203" s="7" t="str">
        <f>IF(Timecards!O201="","",Timecards!C201)</f>
        <v/>
      </c>
      <c r="C203" s="7" t="str">
        <f>IF(B203="","",Timecards!L201)</f>
        <v/>
      </c>
      <c r="D203" s="7" t="str">
        <f>IF(B203="","",SUMIFS(Timecards!$M:$M,Timecards!$C:$C,Summary!$B203,Timecards!$L:$L,Summary!$C203,Timecards!$O:$O,1))</f>
        <v/>
      </c>
      <c r="E203" s="7" t="str">
        <f>IF(B203="","",VLOOKUP(D203,'GD rates'!$B$3:$C$9,2,FALSE))</f>
        <v/>
      </c>
      <c r="F203" s="23" t="str">
        <f t="shared" si="37"/>
        <v/>
      </c>
      <c r="G203" s="5">
        <f>IF(ISERROR(VLOOKUP(E203,'GD rates'!C:D,2,FALSE)),0,VLOOKUP(E203,'GD rates'!C:D,2,FALSE))</f>
        <v>0</v>
      </c>
      <c r="H203" s="10">
        <f>SUMIFS(Timecards!$E:$E,Timecards!$D:$D,H$2,Timecards!$C:$C,$B203,Timecards!$N:$N,$E203)+SUMIFS(Timecards!$G:$G,Timecards!$F:$F,H$2,Timecards!$C:$C,$B203,Timecards!$N:$N,$E203)</f>
        <v>0</v>
      </c>
      <c r="I203" s="5">
        <f t="shared" si="38"/>
        <v>0</v>
      </c>
      <c r="J203" s="10">
        <f>SUMIFS(Timecards!$E:$E,Timecards!$D:$D,J$2,Timecards!$C:$C,$B203,Timecards!$N:$N,$E203)+SUMIFS(Timecards!$G:$G,Timecards!$F:$F,J$2,Timecards!$C:$C,$B203,Timecards!$N:$N,$E203)</f>
        <v>0</v>
      </c>
      <c r="K203" s="5">
        <f t="shared" si="39"/>
        <v>0</v>
      </c>
      <c r="L203" s="10">
        <f>SUMIFS(Timecards!$E:$E,Timecards!$D:$D,L$2,Timecards!$C:$C,$B203,Timecards!$N:$N,$E203)+SUMIFS(Timecards!$G:$G,Timecards!$F:$F,L$2,Timecards!$C:$C,$B203,Timecards!$N:$N,$E203)</f>
        <v>0</v>
      </c>
      <c r="M203" s="5">
        <f t="shared" si="40"/>
        <v>0</v>
      </c>
      <c r="N203" s="10">
        <f>SUMIFS(Timecards!$E:$E,Timecards!$D:$D,N$2,Timecards!$C:$C,$B203,Timecards!$N:$N,$E203)+SUMIFS(Timecards!$G:$G,Timecards!$F:$F,N$2,Timecards!$C:$C,$B203,Timecards!$N:$N,$E203)</f>
        <v>0</v>
      </c>
      <c r="O203" s="5">
        <f t="shared" si="41"/>
        <v>0</v>
      </c>
      <c r="P203" s="10">
        <f>SUMIFS(Timecards!$E:$E,Timecards!$D:$D,P$2,Timecards!$C:$C,$B203,Timecards!$N:$N,$E203)+SUMIFS(Timecards!$G:$G,Timecards!$F:$F,P$2,Timecards!$C:$C,$B203,Timecards!$N:$N,$E203)</f>
        <v>0</v>
      </c>
      <c r="Q203" s="5">
        <f t="shared" si="42"/>
        <v>0</v>
      </c>
      <c r="R203" s="10">
        <f>SUMIFS(Timecards!$E:$E,Timecards!$D:$D,R$2,Timecards!$C:$C,$B203,Timecards!$N:$N,$E203)+SUMIFS(Timecards!$G:$G,Timecards!$F:$F,R$2,Timecards!$C:$C,$B203,Timecards!$N:$N,$E203)</f>
        <v>0</v>
      </c>
      <c r="S203" s="5">
        <f t="shared" si="43"/>
        <v>0</v>
      </c>
      <c r="T203" s="10">
        <f t="shared" si="36"/>
        <v>0</v>
      </c>
      <c r="U203" s="14">
        <f t="shared" si="36"/>
        <v>0</v>
      </c>
    </row>
    <row r="204" spans="2:21" hidden="1">
      <c r="B204" s="7" t="str">
        <f>IF(Timecards!O202="","",Timecards!C202)</f>
        <v/>
      </c>
      <c r="C204" s="7" t="str">
        <f>IF(B204="","",Timecards!L202)</f>
        <v/>
      </c>
      <c r="D204" s="7" t="str">
        <f>IF(B204="","",SUMIFS(Timecards!$M:$M,Timecards!$C:$C,Summary!$B204,Timecards!$L:$L,Summary!$C204,Timecards!$O:$O,1))</f>
        <v/>
      </c>
      <c r="E204" s="7" t="str">
        <f>IF(B204="","",VLOOKUP(D204,'GD rates'!$B$3:$C$9,2,FALSE))</f>
        <v/>
      </c>
      <c r="F204" s="23" t="str">
        <f t="shared" si="37"/>
        <v/>
      </c>
      <c r="G204" s="5">
        <f>IF(ISERROR(VLOOKUP(E204,'GD rates'!C:D,2,FALSE)),0,VLOOKUP(E204,'GD rates'!C:D,2,FALSE))</f>
        <v>0</v>
      </c>
      <c r="H204" s="10">
        <f>SUMIFS(Timecards!$E:$E,Timecards!$D:$D,H$2,Timecards!$C:$C,$B204,Timecards!$N:$N,$E204)+SUMIFS(Timecards!$G:$G,Timecards!$F:$F,H$2,Timecards!$C:$C,$B204,Timecards!$N:$N,$E204)</f>
        <v>0</v>
      </c>
      <c r="I204" s="5">
        <f t="shared" si="38"/>
        <v>0</v>
      </c>
      <c r="J204" s="10">
        <f>SUMIFS(Timecards!$E:$E,Timecards!$D:$D,J$2,Timecards!$C:$C,$B204,Timecards!$N:$N,$E204)+SUMIFS(Timecards!$G:$G,Timecards!$F:$F,J$2,Timecards!$C:$C,$B204,Timecards!$N:$N,$E204)</f>
        <v>0</v>
      </c>
      <c r="K204" s="5">
        <f t="shared" si="39"/>
        <v>0</v>
      </c>
      <c r="L204" s="10">
        <f>SUMIFS(Timecards!$E:$E,Timecards!$D:$D,L$2,Timecards!$C:$C,$B204,Timecards!$N:$N,$E204)+SUMIFS(Timecards!$G:$G,Timecards!$F:$F,L$2,Timecards!$C:$C,$B204,Timecards!$N:$N,$E204)</f>
        <v>0</v>
      </c>
      <c r="M204" s="5">
        <f t="shared" si="40"/>
        <v>0</v>
      </c>
      <c r="N204" s="10">
        <f>SUMIFS(Timecards!$E:$E,Timecards!$D:$D,N$2,Timecards!$C:$C,$B204,Timecards!$N:$N,$E204)+SUMIFS(Timecards!$G:$G,Timecards!$F:$F,N$2,Timecards!$C:$C,$B204,Timecards!$N:$N,$E204)</f>
        <v>0</v>
      </c>
      <c r="O204" s="5">
        <f t="shared" si="41"/>
        <v>0</v>
      </c>
      <c r="P204" s="10">
        <f>SUMIFS(Timecards!$E:$E,Timecards!$D:$D,P$2,Timecards!$C:$C,$B204,Timecards!$N:$N,$E204)+SUMIFS(Timecards!$G:$G,Timecards!$F:$F,P$2,Timecards!$C:$C,$B204,Timecards!$N:$N,$E204)</f>
        <v>0</v>
      </c>
      <c r="Q204" s="5">
        <f t="shared" si="42"/>
        <v>0</v>
      </c>
      <c r="R204" s="10">
        <f>SUMIFS(Timecards!$E:$E,Timecards!$D:$D,R$2,Timecards!$C:$C,$B204,Timecards!$N:$N,$E204)+SUMIFS(Timecards!$G:$G,Timecards!$F:$F,R$2,Timecards!$C:$C,$B204,Timecards!$N:$N,$E204)</f>
        <v>0</v>
      </c>
      <c r="S204" s="5">
        <f t="shared" si="43"/>
        <v>0</v>
      </c>
      <c r="T204" s="10">
        <f t="shared" ref="T204:U223" si="44">SUMIF($H$3:$S$3,T$3,$H204:$S204)</f>
        <v>0</v>
      </c>
      <c r="U204" s="14">
        <f t="shared" si="44"/>
        <v>0</v>
      </c>
    </row>
    <row r="205" spans="2:21" hidden="1">
      <c r="B205" s="7" t="str">
        <f>IF(Timecards!O203="","",Timecards!C203)</f>
        <v/>
      </c>
      <c r="C205" s="7" t="str">
        <f>IF(B205="","",Timecards!L203)</f>
        <v/>
      </c>
      <c r="D205" s="7" t="str">
        <f>IF(B205="","",SUMIFS(Timecards!$M:$M,Timecards!$C:$C,Summary!$B205,Timecards!$L:$L,Summary!$C205,Timecards!$O:$O,1))</f>
        <v/>
      </c>
      <c r="E205" s="7" t="str">
        <f>IF(B205="","",VLOOKUP(D205,'GD rates'!$B$3:$C$9,2,FALSE))</f>
        <v/>
      </c>
      <c r="F205" s="23" t="str">
        <f t="shared" si="37"/>
        <v/>
      </c>
      <c r="G205" s="5">
        <f>IF(ISERROR(VLOOKUP(E205,'GD rates'!C:D,2,FALSE)),0,VLOOKUP(E205,'GD rates'!C:D,2,FALSE))</f>
        <v>0</v>
      </c>
      <c r="H205" s="10">
        <f>SUMIFS(Timecards!$E:$E,Timecards!$D:$D,H$2,Timecards!$C:$C,$B205,Timecards!$N:$N,$E205)+SUMIFS(Timecards!$G:$G,Timecards!$F:$F,H$2,Timecards!$C:$C,$B205,Timecards!$N:$N,$E205)</f>
        <v>0</v>
      </c>
      <c r="I205" s="5">
        <f t="shared" si="38"/>
        <v>0</v>
      </c>
      <c r="J205" s="10">
        <f>SUMIFS(Timecards!$E:$E,Timecards!$D:$D,J$2,Timecards!$C:$C,$B205,Timecards!$N:$N,$E205)+SUMIFS(Timecards!$G:$G,Timecards!$F:$F,J$2,Timecards!$C:$C,$B205,Timecards!$N:$N,$E205)</f>
        <v>0</v>
      </c>
      <c r="K205" s="5">
        <f t="shared" si="39"/>
        <v>0</v>
      </c>
      <c r="L205" s="10">
        <f>SUMIFS(Timecards!$E:$E,Timecards!$D:$D,L$2,Timecards!$C:$C,$B205,Timecards!$N:$N,$E205)+SUMIFS(Timecards!$G:$G,Timecards!$F:$F,L$2,Timecards!$C:$C,$B205,Timecards!$N:$N,$E205)</f>
        <v>0</v>
      </c>
      <c r="M205" s="5">
        <f t="shared" si="40"/>
        <v>0</v>
      </c>
      <c r="N205" s="10">
        <f>SUMIFS(Timecards!$E:$E,Timecards!$D:$D,N$2,Timecards!$C:$C,$B205,Timecards!$N:$N,$E205)+SUMIFS(Timecards!$G:$G,Timecards!$F:$F,N$2,Timecards!$C:$C,$B205,Timecards!$N:$N,$E205)</f>
        <v>0</v>
      </c>
      <c r="O205" s="5">
        <f t="shared" si="41"/>
        <v>0</v>
      </c>
      <c r="P205" s="10">
        <f>SUMIFS(Timecards!$E:$E,Timecards!$D:$D,P$2,Timecards!$C:$C,$B205,Timecards!$N:$N,$E205)+SUMIFS(Timecards!$G:$G,Timecards!$F:$F,P$2,Timecards!$C:$C,$B205,Timecards!$N:$N,$E205)</f>
        <v>0</v>
      </c>
      <c r="Q205" s="5">
        <f t="shared" si="42"/>
        <v>0</v>
      </c>
      <c r="R205" s="10">
        <f>SUMIFS(Timecards!$E:$E,Timecards!$D:$D,R$2,Timecards!$C:$C,$B205,Timecards!$N:$N,$E205)+SUMIFS(Timecards!$G:$G,Timecards!$F:$F,R$2,Timecards!$C:$C,$B205,Timecards!$N:$N,$E205)</f>
        <v>0</v>
      </c>
      <c r="S205" s="5">
        <f t="shared" si="43"/>
        <v>0</v>
      </c>
      <c r="T205" s="10">
        <f t="shared" si="44"/>
        <v>0</v>
      </c>
      <c r="U205" s="14">
        <f t="shared" si="44"/>
        <v>0</v>
      </c>
    </row>
    <row r="206" spans="2:21" hidden="1">
      <c r="B206" s="7" t="str">
        <f>IF(Timecards!O204="","",Timecards!C204)</f>
        <v/>
      </c>
      <c r="C206" s="7" t="str">
        <f>IF(B206="","",Timecards!L204)</f>
        <v/>
      </c>
      <c r="D206" s="7" t="str">
        <f>IF(B206="","",SUMIFS(Timecards!$M:$M,Timecards!$C:$C,Summary!$B206,Timecards!$L:$L,Summary!$C206,Timecards!$O:$O,1))</f>
        <v/>
      </c>
      <c r="E206" s="7" t="str">
        <f>IF(B206="","",VLOOKUP(D206,'GD rates'!$B$3:$C$9,2,FALSE))</f>
        <v/>
      </c>
      <c r="F206" s="23" t="str">
        <f t="shared" si="37"/>
        <v/>
      </c>
      <c r="G206" s="5">
        <f>IF(ISERROR(VLOOKUP(E206,'GD rates'!C:D,2,FALSE)),0,VLOOKUP(E206,'GD rates'!C:D,2,FALSE))</f>
        <v>0</v>
      </c>
      <c r="H206" s="10">
        <f>SUMIFS(Timecards!$E:$E,Timecards!$D:$D,H$2,Timecards!$C:$C,$B206,Timecards!$N:$N,$E206)+SUMIFS(Timecards!$G:$G,Timecards!$F:$F,H$2,Timecards!$C:$C,$B206,Timecards!$N:$N,$E206)</f>
        <v>0</v>
      </c>
      <c r="I206" s="5">
        <f t="shared" si="38"/>
        <v>0</v>
      </c>
      <c r="J206" s="10">
        <f>SUMIFS(Timecards!$E:$E,Timecards!$D:$D,J$2,Timecards!$C:$C,$B206,Timecards!$N:$N,$E206)+SUMIFS(Timecards!$G:$G,Timecards!$F:$F,J$2,Timecards!$C:$C,$B206,Timecards!$N:$N,$E206)</f>
        <v>0</v>
      </c>
      <c r="K206" s="5">
        <f t="shared" si="39"/>
        <v>0</v>
      </c>
      <c r="L206" s="10">
        <f>SUMIFS(Timecards!$E:$E,Timecards!$D:$D,L$2,Timecards!$C:$C,$B206,Timecards!$N:$N,$E206)+SUMIFS(Timecards!$G:$G,Timecards!$F:$F,L$2,Timecards!$C:$C,$B206,Timecards!$N:$N,$E206)</f>
        <v>0</v>
      </c>
      <c r="M206" s="5">
        <f t="shared" si="40"/>
        <v>0</v>
      </c>
      <c r="N206" s="10">
        <f>SUMIFS(Timecards!$E:$E,Timecards!$D:$D,N$2,Timecards!$C:$C,$B206,Timecards!$N:$N,$E206)+SUMIFS(Timecards!$G:$G,Timecards!$F:$F,N$2,Timecards!$C:$C,$B206,Timecards!$N:$N,$E206)</f>
        <v>0</v>
      </c>
      <c r="O206" s="5">
        <f t="shared" si="41"/>
        <v>0</v>
      </c>
      <c r="P206" s="10">
        <f>SUMIFS(Timecards!$E:$E,Timecards!$D:$D,P$2,Timecards!$C:$C,$B206,Timecards!$N:$N,$E206)+SUMIFS(Timecards!$G:$G,Timecards!$F:$F,P$2,Timecards!$C:$C,$B206,Timecards!$N:$N,$E206)</f>
        <v>0</v>
      </c>
      <c r="Q206" s="5">
        <f t="shared" si="42"/>
        <v>0</v>
      </c>
      <c r="R206" s="10">
        <f>SUMIFS(Timecards!$E:$E,Timecards!$D:$D,R$2,Timecards!$C:$C,$B206,Timecards!$N:$N,$E206)+SUMIFS(Timecards!$G:$G,Timecards!$F:$F,R$2,Timecards!$C:$C,$B206,Timecards!$N:$N,$E206)</f>
        <v>0</v>
      </c>
      <c r="S206" s="5">
        <f t="shared" si="43"/>
        <v>0</v>
      </c>
      <c r="T206" s="10">
        <f t="shared" si="44"/>
        <v>0</v>
      </c>
      <c r="U206" s="14">
        <f t="shared" si="44"/>
        <v>0</v>
      </c>
    </row>
    <row r="207" spans="2:21" hidden="1">
      <c r="B207" s="7" t="str">
        <f>IF(Timecards!O205="","",Timecards!C205)</f>
        <v/>
      </c>
      <c r="C207" s="7" t="str">
        <f>IF(B207="","",Timecards!L205)</f>
        <v/>
      </c>
      <c r="D207" s="7" t="str">
        <f>IF(B207="","",SUMIFS(Timecards!$M:$M,Timecards!$C:$C,Summary!$B207,Timecards!$L:$L,Summary!$C207,Timecards!$O:$O,1))</f>
        <v/>
      </c>
      <c r="E207" s="7" t="str">
        <f>IF(B207="","",VLOOKUP(D207,'GD rates'!$B$3:$C$9,2,FALSE))</f>
        <v/>
      </c>
      <c r="F207" s="23" t="str">
        <f t="shared" si="37"/>
        <v/>
      </c>
      <c r="G207" s="5">
        <f>IF(ISERROR(VLOOKUP(E207,'GD rates'!C:D,2,FALSE)),0,VLOOKUP(E207,'GD rates'!C:D,2,FALSE))</f>
        <v>0</v>
      </c>
      <c r="H207" s="10">
        <f>SUMIFS(Timecards!$E:$E,Timecards!$D:$D,H$2,Timecards!$C:$C,$B207,Timecards!$N:$N,$E207)+SUMIFS(Timecards!$G:$G,Timecards!$F:$F,H$2,Timecards!$C:$C,$B207,Timecards!$N:$N,$E207)</f>
        <v>0</v>
      </c>
      <c r="I207" s="5">
        <f t="shared" si="38"/>
        <v>0</v>
      </c>
      <c r="J207" s="10">
        <f>SUMIFS(Timecards!$E:$E,Timecards!$D:$D,J$2,Timecards!$C:$C,$B207,Timecards!$N:$N,$E207)+SUMIFS(Timecards!$G:$G,Timecards!$F:$F,J$2,Timecards!$C:$C,$B207,Timecards!$N:$N,$E207)</f>
        <v>0</v>
      </c>
      <c r="K207" s="5">
        <f t="shared" si="39"/>
        <v>0</v>
      </c>
      <c r="L207" s="10">
        <f>SUMIFS(Timecards!$E:$E,Timecards!$D:$D,L$2,Timecards!$C:$C,$B207,Timecards!$N:$N,$E207)+SUMIFS(Timecards!$G:$G,Timecards!$F:$F,L$2,Timecards!$C:$C,$B207,Timecards!$N:$N,$E207)</f>
        <v>0</v>
      </c>
      <c r="M207" s="5">
        <f t="shared" si="40"/>
        <v>0</v>
      </c>
      <c r="N207" s="10">
        <f>SUMIFS(Timecards!$E:$E,Timecards!$D:$D,N$2,Timecards!$C:$C,$B207,Timecards!$N:$N,$E207)+SUMIFS(Timecards!$G:$G,Timecards!$F:$F,N$2,Timecards!$C:$C,$B207,Timecards!$N:$N,$E207)</f>
        <v>0</v>
      </c>
      <c r="O207" s="5">
        <f t="shared" si="41"/>
        <v>0</v>
      </c>
      <c r="P207" s="10">
        <f>SUMIFS(Timecards!$E:$E,Timecards!$D:$D,P$2,Timecards!$C:$C,$B207,Timecards!$N:$N,$E207)+SUMIFS(Timecards!$G:$G,Timecards!$F:$F,P$2,Timecards!$C:$C,$B207,Timecards!$N:$N,$E207)</f>
        <v>0</v>
      </c>
      <c r="Q207" s="5">
        <f t="shared" si="42"/>
        <v>0</v>
      </c>
      <c r="R207" s="10">
        <f>SUMIFS(Timecards!$E:$E,Timecards!$D:$D,R$2,Timecards!$C:$C,$B207,Timecards!$N:$N,$E207)+SUMIFS(Timecards!$G:$G,Timecards!$F:$F,R$2,Timecards!$C:$C,$B207,Timecards!$N:$N,$E207)</f>
        <v>0</v>
      </c>
      <c r="S207" s="5">
        <f t="shared" si="43"/>
        <v>0</v>
      </c>
      <c r="T207" s="10">
        <f t="shared" si="44"/>
        <v>0</v>
      </c>
      <c r="U207" s="14">
        <f t="shared" si="44"/>
        <v>0</v>
      </c>
    </row>
    <row r="208" spans="2:21" hidden="1">
      <c r="B208" s="7" t="str">
        <f>IF(Timecards!O206="","",Timecards!C206)</f>
        <v/>
      </c>
      <c r="C208" s="7" t="str">
        <f>IF(B208="","",Timecards!L206)</f>
        <v/>
      </c>
      <c r="D208" s="7" t="str">
        <f>IF(B208="","",SUMIFS(Timecards!$M:$M,Timecards!$C:$C,Summary!$B208,Timecards!$L:$L,Summary!$C208,Timecards!$O:$O,1))</f>
        <v/>
      </c>
      <c r="E208" s="7" t="str">
        <f>IF(B208="","",VLOOKUP(D208,'GD rates'!$B$3:$C$9,2,FALSE))</f>
        <v/>
      </c>
      <c r="F208" s="23" t="str">
        <f t="shared" si="37"/>
        <v/>
      </c>
      <c r="G208" s="5">
        <f>IF(ISERROR(VLOOKUP(E208,'GD rates'!C:D,2,FALSE)),0,VLOOKUP(E208,'GD rates'!C:D,2,FALSE))</f>
        <v>0</v>
      </c>
      <c r="H208" s="10">
        <f>SUMIFS(Timecards!$E:$E,Timecards!$D:$D,H$2,Timecards!$C:$C,$B208,Timecards!$N:$N,$E208)+SUMIFS(Timecards!$G:$G,Timecards!$F:$F,H$2,Timecards!$C:$C,$B208,Timecards!$N:$N,$E208)</f>
        <v>0</v>
      </c>
      <c r="I208" s="5">
        <f t="shared" si="38"/>
        <v>0</v>
      </c>
      <c r="J208" s="10">
        <f>SUMIFS(Timecards!$E:$E,Timecards!$D:$D,J$2,Timecards!$C:$C,$B208,Timecards!$N:$N,$E208)+SUMIFS(Timecards!$G:$G,Timecards!$F:$F,J$2,Timecards!$C:$C,$B208,Timecards!$N:$N,$E208)</f>
        <v>0</v>
      </c>
      <c r="K208" s="5">
        <f t="shared" si="39"/>
        <v>0</v>
      </c>
      <c r="L208" s="10">
        <f>SUMIFS(Timecards!$E:$E,Timecards!$D:$D,L$2,Timecards!$C:$C,$B208,Timecards!$N:$N,$E208)+SUMIFS(Timecards!$G:$G,Timecards!$F:$F,L$2,Timecards!$C:$C,$B208,Timecards!$N:$N,$E208)</f>
        <v>0</v>
      </c>
      <c r="M208" s="5">
        <f t="shared" si="40"/>
        <v>0</v>
      </c>
      <c r="N208" s="10">
        <f>SUMIFS(Timecards!$E:$E,Timecards!$D:$D,N$2,Timecards!$C:$C,$B208,Timecards!$N:$N,$E208)+SUMIFS(Timecards!$G:$G,Timecards!$F:$F,N$2,Timecards!$C:$C,$B208,Timecards!$N:$N,$E208)</f>
        <v>0</v>
      </c>
      <c r="O208" s="5">
        <f t="shared" si="41"/>
        <v>0</v>
      </c>
      <c r="P208" s="10">
        <f>SUMIFS(Timecards!$E:$E,Timecards!$D:$D,P$2,Timecards!$C:$C,$B208,Timecards!$N:$N,$E208)+SUMIFS(Timecards!$G:$G,Timecards!$F:$F,P$2,Timecards!$C:$C,$B208,Timecards!$N:$N,$E208)</f>
        <v>0</v>
      </c>
      <c r="Q208" s="5">
        <f t="shared" si="42"/>
        <v>0</v>
      </c>
      <c r="R208" s="10">
        <f>SUMIFS(Timecards!$E:$E,Timecards!$D:$D,R$2,Timecards!$C:$C,$B208,Timecards!$N:$N,$E208)+SUMIFS(Timecards!$G:$G,Timecards!$F:$F,R$2,Timecards!$C:$C,$B208,Timecards!$N:$N,$E208)</f>
        <v>0</v>
      </c>
      <c r="S208" s="5">
        <f t="shared" si="43"/>
        <v>0</v>
      </c>
      <c r="T208" s="10">
        <f t="shared" si="44"/>
        <v>0</v>
      </c>
      <c r="U208" s="14">
        <f t="shared" si="44"/>
        <v>0</v>
      </c>
    </row>
    <row r="209" spans="2:21" hidden="1">
      <c r="B209" s="7" t="str">
        <f>IF(Timecards!O207="","",Timecards!C207)</f>
        <v/>
      </c>
      <c r="C209" s="7" t="str">
        <f>IF(B209="","",Timecards!L207)</f>
        <v/>
      </c>
      <c r="D209" s="7" t="str">
        <f>IF(B209="","",SUMIFS(Timecards!$M:$M,Timecards!$C:$C,Summary!$B209,Timecards!$L:$L,Summary!$C209,Timecards!$O:$O,1))</f>
        <v/>
      </c>
      <c r="E209" s="7" t="str">
        <f>IF(B209="","",VLOOKUP(D209,'GD rates'!$B$3:$C$9,2,FALSE))</f>
        <v/>
      </c>
      <c r="F209" s="23" t="str">
        <f t="shared" si="37"/>
        <v/>
      </c>
      <c r="G209" s="5">
        <f>IF(ISERROR(VLOOKUP(E209,'GD rates'!C:D,2,FALSE)),0,VLOOKUP(E209,'GD rates'!C:D,2,FALSE))</f>
        <v>0</v>
      </c>
      <c r="H209" s="10">
        <f>SUMIFS(Timecards!$E:$E,Timecards!$D:$D,H$2,Timecards!$C:$C,$B209,Timecards!$N:$N,$E209)+SUMIFS(Timecards!$G:$G,Timecards!$F:$F,H$2,Timecards!$C:$C,$B209,Timecards!$N:$N,$E209)</f>
        <v>0</v>
      </c>
      <c r="I209" s="5">
        <f t="shared" si="38"/>
        <v>0</v>
      </c>
      <c r="J209" s="10">
        <f>SUMIFS(Timecards!$E:$E,Timecards!$D:$D,J$2,Timecards!$C:$C,$B209,Timecards!$N:$N,$E209)+SUMIFS(Timecards!$G:$G,Timecards!$F:$F,J$2,Timecards!$C:$C,$B209,Timecards!$N:$N,$E209)</f>
        <v>0</v>
      </c>
      <c r="K209" s="5">
        <f t="shared" si="39"/>
        <v>0</v>
      </c>
      <c r="L209" s="10">
        <f>SUMIFS(Timecards!$E:$E,Timecards!$D:$D,L$2,Timecards!$C:$C,$B209,Timecards!$N:$N,$E209)+SUMIFS(Timecards!$G:$G,Timecards!$F:$F,L$2,Timecards!$C:$C,$B209,Timecards!$N:$N,$E209)</f>
        <v>0</v>
      </c>
      <c r="M209" s="5">
        <f t="shared" si="40"/>
        <v>0</v>
      </c>
      <c r="N209" s="10">
        <f>SUMIFS(Timecards!$E:$E,Timecards!$D:$D,N$2,Timecards!$C:$C,$B209,Timecards!$N:$N,$E209)+SUMIFS(Timecards!$G:$G,Timecards!$F:$F,N$2,Timecards!$C:$C,$B209,Timecards!$N:$N,$E209)</f>
        <v>0</v>
      </c>
      <c r="O209" s="5">
        <f t="shared" si="41"/>
        <v>0</v>
      </c>
      <c r="P209" s="10">
        <f>SUMIFS(Timecards!$E:$E,Timecards!$D:$D,P$2,Timecards!$C:$C,$B209,Timecards!$N:$N,$E209)+SUMIFS(Timecards!$G:$G,Timecards!$F:$F,P$2,Timecards!$C:$C,$B209,Timecards!$N:$N,$E209)</f>
        <v>0</v>
      </c>
      <c r="Q209" s="5">
        <f t="shared" si="42"/>
        <v>0</v>
      </c>
      <c r="R209" s="10">
        <f>SUMIFS(Timecards!$E:$E,Timecards!$D:$D,R$2,Timecards!$C:$C,$B209,Timecards!$N:$N,$E209)+SUMIFS(Timecards!$G:$G,Timecards!$F:$F,R$2,Timecards!$C:$C,$B209,Timecards!$N:$N,$E209)</f>
        <v>0</v>
      </c>
      <c r="S209" s="5">
        <f t="shared" si="43"/>
        <v>0</v>
      </c>
      <c r="T209" s="10">
        <f t="shared" si="44"/>
        <v>0</v>
      </c>
      <c r="U209" s="14">
        <f t="shared" si="44"/>
        <v>0</v>
      </c>
    </row>
    <row r="210" spans="2:21" hidden="1">
      <c r="B210" s="7" t="str">
        <f>IF(Timecards!O208="","",Timecards!C208)</f>
        <v/>
      </c>
      <c r="C210" s="7" t="str">
        <f>IF(B210="","",Timecards!L208)</f>
        <v/>
      </c>
      <c r="D210" s="7" t="str">
        <f>IF(B210="","",SUMIFS(Timecards!$M:$M,Timecards!$C:$C,Summary!$B210,Timecards!$L:$L,Summary!$C210,Timecards!$O:$O,1))</f>
        <v/>
      </c>
      <c r="E210" s="7" t="str">
        <f>IF(B210="","",VLOOKUP(D210,'GD rates'!$B$3:$C$9,2,FALSE))</f>
        <v/>
      </c>
      <c r="F210" s="23" t="str">
        <f t="shared" si="37"/>
        <v/>
      </c>
      <c r="G210" s="5">
        <f>IF(ISERROR(VLOOKUP(E210,'GD rates'!C:D,2,FALSE)),0,VLOOKUP(E210,'GD rates'!C:D,2,FALSE))</f>
        <v>0</v>
      </c>
      <c r="H210" s="10">
        <f>SUMIFS(Timecards!$E:$E,Timecards!$D:$D,H$2,Timecards!$C:$C,$B210,Timecards!$N:$N,$E210)+SUMIFS(Timecards!$G:$G,Timecards!$F:$F,H$2,Timecards!$C:$C,$B210,Timecards!$N:$N,$E210)</f>
        <v>0</v>
      </c>
      <c r="I210" s="5">
        <f t="shared" si="38"/>
        <v>0</v>
      </c>
      <c r="J210" s="10">
        <f>SUMIFS(Timecards!$E:$E,Timecards!$D:$D,J$2,Timecards!$C:$C,$B210,Timecards!$N:$N,$E210)+SUMIFS(Timecards!$G:$G,Timecards!$F:$F,J$2,Timecards!$C:$C,$B210,Timecards!$N:$N,$E210)</f>
        <v>0</v>
      </c>
      <c r="K210" s="5">
        <f t="shared" si="39"/>
        <v>0</v>
      </c>
      <c r="L210" s="10">
        <f>SUMIFS(Timecards!$E:$E,Timecards!$D:$D,L$2,Timecards!$C:$C,$B210,Timecards!$N:$N,$E210)+SUMIFS(Timecards!$G:$G,Timecards!$F:$F,L$2,Timecards!$C:$C,$B210,Timecards!$N:$N,$E210)</f>
        <v>0</v>
      </c>
      <c r="M210" s="5">
        <f t="shared" si="40"/>
        <v>0</v>
      </c>
      <c r="N210" s="10">
        <f>SUMIFS(Timecards!$E:$E,Timecards!$D:$D,N$2,Timecards!$C:$C,$B210,Timecards!$N:$N,$E210)+SUMIFS(Timecards!$G:$G,Timecards!$F:$F,N$2,Timecards!$C:$C,$B210,Timecards!$N:$N,$E210)</f>
        <v>0</v>
      </c>
      <c r="O210" s="5">
        <f t="shared" si="41"/>
        <v>0</v>
      </c>
      <c r="P210" s="10">
        <f>SUMIFS(Timecards!$E:$E,Timecards!$D:$D,P$2,Timecards!$C:$C,$B210,Timecards!$N:$N,$E210)+SUMIFS(Timecards!$G:$G,Timecards!$F:$F,P$2,Timecards!$C:$C,$B210,Timecards!$N:$N,$E210)</f>
        <v>0</v>
      </c>
      <c r="Q210" s="5">
        <f t="shared" si="42"/>
        <v>0</v>
      </c>
      <c r="R210" s="10">
        <f>SUMIFS(Timecards!$E:$E,Timecards!$D:$D,R$2,Timecards!$C:$C,$B210,Timecards!$N:$N,$E210)+SUMIFS(Timecards!$G:$G,Timecards!$F:$F,R$2,Timecards!$C:$C,$B210,Timecards!$N:$N,$E210)</f>
        <v>0</v>
      </c>
      <c r="S210" s="5">
        <f t="shared" si="43"/>
        <v>0</v>
      </c>
      <c r="T210" s="10">
        <f t="shared" si="44"/>
        <v>0</v>
      </c>
      <c r="U210" s="14">
        <f t="shared" si="44"/>
        <v>0</v>
      </c>
    </row>
    <row r="211" spans="2:21" hidden="1">
      <c r="B211" s="7" t="str">
        <f>IF(Timecards!O209="","",Timecards!C209)</f>
        <v/>
      </c>
      <c r="C211" s="7" t="str">
        <f>IF(B211="","",Timecards!L209)</f>
        <v/>
      </c>
      <c r="D211" s="7" t="str">
        <f>IF(B211="","",SUMIFS(Timecards!$M:$M,Timecards!$C:$C,Summary!$B211,Timecards!$L:$L,Summary!$C211,Timecards!$O:$O,1))</f>
        <v/>
      </c>
      <c r="E211" s="7" t="str">
        <f>IF(B211="","",VLOOKUP(D211,'GD rates'!$B$3:$C$9,2,FALSE))</f>
        <v/>
      </c>
      <c r="F211" s="23" t="str">
        <f t="shared" si="37"/>
        <v/>
      </c>
      <c r="G211" s="5">
        <f>IF(ISERROR(VLOOKUP(E211,'GD rates'!C:D,2,FALSE)),0,VLOOKUP(E211,'GD rates'!C:D,2,FALSE))</f>
        <v>0</v>
      </c>
      <c r="H211" s="10">
        <f>SUMIFS(Timecards!$E:$E,Timecards!$D:$D,H$2,Timecards!$C:$C,$B211,Timecards!$N:$N,$E211)+SUMIFS(Timecards!$G:$G,Timecards!$F:$F,H$2,Timecards!$C:$C,$B211,Timecards!$N:$N,$E211)</f>
        <v>0</v>
      </c>
      <c r="I211" s="5">
        <f t="shared" si="38"/>
        <v>0</v>
      </c>
      <c r="J211" s="10">
        <f>SUMIFS(Timecards!$E:$E,Timecards!$D:$D,J$2,Timecards!$C:$C,$B211,Timecards!$N:$N,$E211)+SUMIFS(Timecards!$G:$G,Timecards!$F:$F,J$2,Timecards!$C:$C,$B211,Timecards!$N:$N,$E211)</f>
        <v>0</v>
      </c>
      <c r="K211" s="5">
        <f t="shared" si="39"/>
        <v>0</v>
      </c>
      <c r="L211" s="10">
        <f>SUMIFS(Timecards!$E:$E,Timecards!$D:$D,L$2,Timecards!$C:$C,$B211,Timecards!$N:$N,$E211)+SUMIFS(Timecards!$G:$G,Timecards!$F:$F,L$2,Timecards!$C:$C,$B211,Timecards!$N:$N,$E211)</f>
        <v>0</v>
      </c>
      <c r="M211" s="5">
        <f t="shared" si="40"/>
        <v>0</v>
      </c>
      <c r="N211" s="10">
        <f>SUMIFS(Timecards!$E:$E,Timecards!$D:$D,N$2,Timecards!$C:$C,$B211,Timecards!$N:$N,$E211)+SUMIFS(Timecards!$G:$G,Timecards!$F:$F,N$2,Timecards!$C:$C,$B211,Timecards!$N:$N,$E211)</f>
        <v>0</v>
      </c>
      <c r="O211" s="5">
        <f t="shared" si="41"/>
        <v>0</v>
      </c>
      <c r="P211" s="10">
        <f>SUMIFS(Timecards!$E:$E,Timecards!$D:$D,P$2,Timecards!$C:$C,$B211,Timecards!$N:$N,$E211)+SUMIFS(Timecards!$G:$G,Timecards!$F:$F,P$2,Timecards!$C:$C,$B211,Timecards!$N:$N,$E211)</f>
        <v>0</v>
      </c>
      <c r="Q211" s="5">
        <f t="shared" si="42"/>
        <v>0</v>
      </c>
      <c r="R211" s="10">
        <f>SUMIFS(Timecards!$E:$E,Timecards!$D:$D,R$2,Timecards!$C:$C,$B211,Timecards!$N:$N,$E211)+SUMIFS(Timecards!$G:$G,Timecards!$F:$F,R$2,Timecards!$C:$C,$B211,Timecards!$N:$N,$E211)</f>
        <v>0</v>
      </c>
      <c r="S211" s="5">
        <f t="shared" si="43"/>
        <v>0</v>
      </c>
      <c r="T211" s="10">
        <f t="shared" si="44"/>
        <v>0</v>
      </c>
      <c r="U211" s="14">
        <f t="shared" si="44"/>
        <v>0</v>
      </c>
    </row>
    <row r="212" spans="2:21" hidden="1">
      <c r="B212" s="7" t="str">
        <f>IF(Timecards!O210="","",Timecards!C210)</f>
        <v/>
      </c>
      <c r="C212" s="7" t="str">
        <f>IF(B212="","",Timecards!L210)</f>
        <v/>
      </c>
      <c r="D212" s="7" t="str">
        <f>IF(B212="","",SUMIFS(Timecards!$M:$M,Timecards!$C:$C,Summary!$B212,Timecards!$L:$L,Summary!$C212,Timecards!$O:$O,1))</f>
        <v/>
      </c>
      <c r="E212" s="7" t="str">
        <f>IF(B212="","",VLOOKUP(D212,'GD rates'!$B$3:$C$9,2,FALSE))</f>
        <v/>
      </c>
      <c r="F212" s="23" t="str">
        <f t="shared" si="37"/>
        <v/>
      </c>
      <c r="G212" s="5">
        <f>IF(ISERROR(VLOOKUP(E212,'GD rates'!C:D,2,FALSE)),0,VLOOKUP(E212,'GD rates'!C:D,2,FALSE))</f>
        <v>0</v>
      </c>
      <c r="H212" s="10">
        <f>SUMIFS(Timecards!$E:$E,Timecards!$D:$D,H$2,Timecards!$C:$C,$B212,Timecards!$N:$N,$E212)+SUMIFS(Timecards!$G:$G,Timecards!$F:$F,H$2,Timecards!$C:$C,$B212,Timecards!$N:$N,$E212)</f>
        <v>0</v>
      </c>
      <c r="I212" s="5">
        <f t="shared" si="38"/>
        <v>0</v>
      </c>
      <c r="J212" s="10">
        <f>SUMIFS(Timecards!$E:$E,Timecards!$D:$D,J$2,Timecards!$C:$C,$B212,Timecards!$N:$N,$E212)+SUMIFS(Timecards!$G:$G,Timecards!$F:$F,J$2,Timecards!$C:$C,$B212,Timecards!$N:$N,$E212)</f>
        <v>0</v>
      </c>
      <c r="K212" s="5">
        <f t="shared" si="39"/>
        <v>0</v>
      </c>
      <c r="L212" s="10">
        <f>SUMIFS(Timecards!$E:$E,Timecards!$D:$D,L$2,Timecards!$C:$C,$B212,Timecards!$N:$N,$E212)+SUMIFS(Timecards!$G:$G,Timecards!$F:$F,L$2,Timecards!$C:$C,$B212,Timecards!$N:$N,$E212)</f>
        <v>0</v>
      </c>
      <c r="M212" s="5">
        <f t="shared" si="40"/>
        <v>0</v>
      </c>
      <c r="N212" s="10">
        <f>SUMIFS(Timecards!$E:$E,Timecards!$D:$D,N$2,Timecards!$C:$C,$B212,Timecards!$N:$N,$E212)+SUMIFS(Timecards!$G:$G,Timecards!$F:$F,N$2,Timecards!$C:$C,$B212,Timecards!$N:$N,$E212)</f>
        <v>0</v>
      </c>
      <c r="O212" s="5">
        <f t="shared" si="41"/>
        <v>0</v>
      </c>
      <c r="P212" s="10">
        <f>SUMIFS(Timecards!$E:$E,Timecards!$D:$D,P$2,Timecards!$C:$C,$B212,Timecards!$N:$N,$E212)+SUMIFS(Timecards!$G:$G,Timecards!$F:$F,P$2,Timecards!$C:$C,$B212,Timecards!$N:$N,$E212)</f>
        <v>0</v>
      </c>
      <c r="Q212" s="5">
        <f t="shared" si="42"/>
        <v>0</v>
      </c>
      <c r="R212" s="10">
        <f>SUMIFS(Timecards!$E:$E,Timecards!$D:$D,R$2,Timecards!$C:$C,$B212,Timecards!$N:$N,$E212)+SUMIFS(Timecards!$G:$G,Timecards!$F:$F,R$2,Timecards!$C:$C,$B212,Timecards!$N:$N,$E212)</f>
        <v>0</v>
      </c>
      <c r="S212" s="5">
        <f t="shared" si="43"/>
        <v>0</v>
      </c>
      <c r="T212" s="10">
        <f t="shared" si="44"/>
        <v>0</v>
      </c>
      <c r="U212" s="14">
        <f t="shared" si="44"/>
        <v>0</v>
      </c>
    </row>
    <row r="213" spans="2:21" hidden="1">
      <c r="B213" s="7" t="str">
        <f>IF(Timecards!O211="","",Timecards!C211)</f>
        <v/>
      </c>
      <c r="C213" s="7" t="str">
        <f>IF(B213="","",Timecards!L211)</f>
        <v/>
      </c>
      <c r="D213" s="7" t="str">
        <f>IF(B213="","",SUMIFS(Timecards!$M:$M,Timecards!$C:$C,Summary!$B213,Timecards!$L:$L,Summary!$C213,Timecards!$O:$O,1))</f>
        <v/>
      </c>
      <c r="E213" s="7" t="str">
        <f>IF(B213="","",VLOOKUP(D213,'GD rates'!$B$3:$C$9,2,FALSE))</f>
        <v/>
      </c>
      <c r="F213" s="23" t="str">
        <f t="shared" si="37"/>
        <v/>
      </c>
      <c r="G213" s="5">
        <f>IF(ISERROR(VLOOKUP(E213,'GD rates'!C:D,2,FALSE)),0,VLOOKUP(E213,'GD rates'!C:D,2,FALSE))</f>
        <v>0</v>
      </c>
      <c r="H213" s="10">
        <f>SUMIFS(Timecards!$E:$E,Timecards!$D:$D,H$2,Timecards!$C:$C,$B213,Timecards!$N:$N,$E213)+SUMIFS(Timecards!$G:$G,Timecards!$F:$F,H$2,Timecards!$C:$C,$B213,Timecards!$N:$N,$E213)</f>
        <v>0</v>
      </c>
      <c r="I213" s="5">
        <f t="shared" si="38"/>
        <v>0</v>
      </c>
      <c r="J213" s="10">
        <f>SUMIFS(Timecards!$E:$E,Timecards!$D:$D,J$2,Timecards!$C:$C,$B213,Timecards!$N:$N,$E213)+SUMIFS(Timecards!$G:$G,Timecards!$F:$F,J$2,Timecards!$C:$C,$B213,Timecards!$N:$N,$E213)</f>
        <v>0</v>
      </c>
      <c r="K213" s="5">
        <f t="shared" si="39"/>
        <v>0</v>
      </c>
      <c r="L213" s="10">
        <f>SUMIFS(Timecards!$E:$E,Timecards!$D:$D,L$2,Timecards!$C:$C,$B213,Timecards!$N:$N,$E213)+SUMIFS(Timecards!$G:$G,Timecards!$F:$F,L$2,Timecards!$C:$C,$B213,Timecards!$N:$N,$E213)</f>
        <v>0</v>
      </c>
      <c r="M213" s="5">
        <f t="shared" si="40"/>
        <v>0</v>
      </c>
      <c r="N213" s="10">
        <f>SUMIFS(Timecards!$E:$E,Timecards!$D:$D,N$2,Timecards!$C:$C,$B213,Timecards!$N:$N,$E213)+SUMIFS(Timecards!$G:$G,Timecards!$F:$F,N$2,Timecards!$C:$C,$B213,Timecards!$N:$N,$E213)</f>
        <v>0</v>
      </c>
      <c r="O213" s="5">
        <f t="shared" si="41"/>
        <v>0</v>
      </c>
      <c r="P213" s="10">
        <f>SUMIFS(Timecards!$E:$E,Timecards!$D:$D,P$2,Timecards!$C:$C,$B213,Timecards!$N:$N,$E213)+SUMIFS(Timecards!$G:$G,Timecards!$F:$F,P$2,Timecards!$C:$C,$B213,Timecards!$N:$N,$E213)</f>
        <v>0</v>
      </c>
      <c r="Q213" s="5">
        <f t="shared" si="42"/>
        <v>0</v>
      </c>
      <c r="R213" s="10">
        <f>SUMIFS(Timecards!$E:$E,Timecards!$D:$D,R$2,Timecards!$C:$C,$B213,Timecards!$N:$N,$E213)+SUMIFS(Timecards!$G:$G,Timecards!$F:$F,R$2,Timecards!$C:$C,$B213,Timecards!$N:$N,$E213)</f>
        <v>0</v>
      </c>
      <c r="S213" s="5">
        <f t="shared" si="43"/>
        <v>0</v>
      </c>
      <c r="T213" s="10">
        <f t="shared" si="44"/>
        <v>0</v>
      </c>
      <c r="U213" s="14">
        <f t="shared" si="44"/>
        <v>0</v>
      </c>
    </row>
    <row r="214" spans="2:21" hidden="1">
      <c r="B214" s="7" t="str">
        <f>IF(Timecards!O212="","",Timecards!C212)</f>
        <v/>
      </c>
      <c r="C214" s="7" t="str">
        <f>IF(B214="","",Timecards!L212)</f>
        <v/>
      </c>
      <c r="D214" s="7" t="str">
        <f>IF(B214="","",SUMIFS(Timecards!$M:$M,Timecards!$C:$C,Summary!$B214,Timecards!$L:$L,Summary!$C214,Timecards!$O:$O,1))</f>
        <v/>
      </c>
      <c r="E214" s="7" t="str">
        <f>IF(B214="","",VLOOKUP(D214,'GD rates'!$B$3:$C$9,2,FALSE))</f>
        <v/>
      </c>
      <c r="F214" s="23" t="str">
        <f t="shared" si="37"/>
        <v/>
      </c>
      <c r="G214" s="5">
        <f>IF(ISERROR(VLOOKUP(E214,'GD rates'!C:D,2,FALSE)),0,VLOOKUP(E214,'GD rates'!C:D,2,FALSE))</f>
        <v>0</v>
      </c>
      <c r="H214" s="10">
        <f>SUMIFS(Timecards!$E:$E,Timecards!$D:$D,H$2,Timecards!$C:$C,$B214,Timecards!$N:$N,$E214)+SUMIFS(Timecards!$G:$G,Timecards!$F:$F,H$2,Timecards!$C:$C,$B214,Timecards!$N:$N,$E214)</f>
        <v>0</v>
      </c>
      <c r="I214" s="5">
        <f t="shared" si="38"/>
        <v>0</v>
      </c>
      <c r="J214" s="10">
        <f>SUMIFS(Timecards!$E:$E,Timecards!$D:$D,J$2,Timecards!$C:$C,$B214,Timecards!$N:$N,$E214)+SUMIFS(Timecards!$G:$G,Timecards!$F:$F,J$2,Timecards!$C:$C,$B214,Timecards!$N:$N,$E214)</f>
        <v>0</v>
      </c>
      <c r="K214" s="5">
        <f t="shared" si="39"/>
        <v>0</v>
      </c>
      <c r="L214" s="10">
        <f>SUMIFS(Timecards!$E:$E,Timecards!$D:$D,L$2,Timecards!$C:$C,$B214,Timecards!$N:$N,$E214)+SUMIFS(Timecards!$G:$G,Timecards!$F:$F,L$2,Timecards!$C:$C,$B214,Timecards!$N:$N,$E214)</f>
        <v>0</v>
      </c>
      <c r="M214" s="5">
        <f t="shared" si="40"/>
        <v>0</v>
      </c>
      <c r="N214" s="10">
        <f>SUMIFS(Timecards!$E:$E,Timecards!$D:$D,N$2,Timecards!$C:$C,$B214,Timecards!$N:$N,$E214)+SUMIFS(Timecards!$G:$G,Timecards!$F:$F,N$2,Timecards!$C:$C,$B214,Timecards!$N:$N,$E214)</f>
        <v>0</v>
      </c>
      <c r="O214" s="5">
        <f t="shared" si="41"/>
        <v>0</v>
      </c>
      <c r="P214" s="10">
        <f>SUMIFS(Timecards!$E:$E,Timecards!$D:$D,P$2,Timecards!$C:$C,$B214,Timecards!$N:$N,$E214)+SUMIFS(Timecards!$G:$G,Timecards!$F:$F,P$2,Timecards!$C:$C,$B214,Timecards!$N:$N,$E214)</f>
        <v>0</v>
      </c>
      <c r="Q214" s="5">
        <f t="shared" si="42"/>
        <v>0</v>
      </c>
      <c r="R214" s="10">
        <f>SUMIFS(Timecards!$E:$E,Timecards!$D:$D,R$2,Timecards!$C:$C,$B214,Timecards!$N:$N,$E214)+SUMIFS(Timecards!$G:$G,Timecards!$F:$F,R$2,Timecards!$C:$C,$B214,Timecards!$N:$N,$E214)</f>
        <v>0</v>
      </c>
      <c r="S214" s="5">
        <f t="shared" si="43"/>
        <v>0</v>
      </c>
      <c r="T214" s="10">
        <f t="shared" si="44"/>
        <v>0</v>
      </c>
      <c r="U214" s="14">
        <f t="shared" si="44"/>
        <v>0</v>
      </c>
    </row>
    <row r="215" spans="2:21" hidden="1">
      <c r="B215" s="7" t="str">
        <f>IF(Timecards!O213="","",Timecards!C213)</f>
        <v/>
      </c>
      <c r="C215" s="7" t="str">
        <f>IF(B215="","",Timecards!L213)</f>
        <v/>
      </c>
      <c r="D215" s="7" t="str">
        <f>IF(B215="","",SUMIFS(Timecards!$M:$M,Timecards!$C:$C,Summary!$B215,Timecards!$L:$L,Summary!$C215,Timecards!$O:$O,1))</f>
        <v/>
      </c>
      <c r="E215" s="7" t="str">
        <f>IF(B215="","",VLOOKUP(D215,'GD rates'!$B$3:$C$9,2,FALSE))</f>
        <v/>
      </c>
      <c r="F215" s="23" t="str">
        <f t="shared" si="37"/>
        <v/>
      </c>
      <c r="G215" s="5">
        <f>IF(ISERROR(VLOOKUP(E215,'GD rates'!C:D,2,FALSE)),0,VLOOKUP(E215,'GD rates'!C:D,2,FALSE))</f>
        <v>0</v>
      </c>
      <c r="H215" s="10">
        <f>SUMIFS(Timecards!$E:$E,Timecards!$D:$D,H$2,Timecards!$C:$C,$B215,Timecards!$N:$N,$E215)+SUMIFS(Timecards!$G:$G,Timecards!$F:$F,H$2,Timecards!$C:$C,$B215,Timecards!$N:$N,$E215)</f>
        <v>0</v>
      </c>
      <c r="I215" s="5">
        <f t="shared" si="38"/>
        <v>0</v>
      </c>
      <c r="J215" s="10">
        <f>SUMIFS(Timecards!$E:$E,Timecards!$D:$D,J$2,Timecards!$C:$C,$B215,Timecards!$N:$N,$E215)+SUMIFS(Timecards!$G:$G,Timecards!$F:$F,J$2,Timecards!$C:$C,$B215,Timecards!$N:$N,$E215)</f>
        <v>0</v>
      </c>
      <c r="K215" s="5">
        <f t="shared" si="39"/>
        <v>0</v>
      </c>
      <c r="L215" s="10">
        <f>SUMIFS(Timecards!$E:$E,Timecards!$D:$D,L$2,Timecards!$C:$C,$B215,Timecards!$N:$N,$E215)+SUMIFS(Timecards!$G:$G,Timecards!$F:$F,L$2,Timecards!$C:$C,$B215,Timecards!$N:$N,$E215)</f>
        <v>0</v>
      </c>
      <c r="M215" s="5">
        <f t="shared" si="40"/>
        <v>0</v>
      </c>
      <c r="N215" s="10">
        <f>SUMIFS(Timecards!$E:$E,Timecards!$D:$D,N$2,Timecards!$C:$C,$B215,Timecards!$N:$N,$E215)+SUMIFS(Timecards!$G:$G,Timecards!$F:$F,N$2,Timecards!$C:$C,$B215,Timecards!$N:$N,$E215)</f>
        <v>0</v>
      </c>
      <c r="O215" s="5">
        <f t="shared" si="41"/>
        <v>0</v>
      </c>
      <c r="P215" s="10">
        <f>SUMIFS(Timecards!$E:$E,Timecards!$D:$D,P$2,Timecards!$C:$C,$B215,Timecards!$N:$N,$E215)+SUMIFS(Timecards!$G:$G,Timecards!$F:$F,P$2,Timecards!$C:$C,$B215,Timecards!$N:$N,$E215)</f>
        <v>0</v>
      </c>
      <c r="Q215" s="5">
        <f t="shared" si="42"/>
        <v>0</v>
      </c>
      <c r="R215" s="10">
        <f>SUMIFS(Timecards!$E:$E,Timecards!$D:$D,R$2,Timecards!$C:$C,$B215,Timecards!$N:$N,$E215)+SUMIFS(Timecards!$G:$G,Timecards!$F:$F,R$2,Timecards!$C:$C,$B215,Timecards!$N:$N,$E215)</f>
        <v>0</v>
      </c>
      <c r="S215" s="5">
        <f t="shared" si="43"/>
        <v>0</v>
      </c>
      <c r="T215" s="10">
        <f t="shared" si="44"/>
        <v>0</v>
      </c>
      <c r="U215" s="14">
        <f t="shared" si="44"/>
        <v>0</v>
      </c>
    </row>
    <row r="216" spans="2:21" hidden="1">
      <c r="B216" s="7" t="str">
        <f>IF(Timecards!O214="","",Timecards!C214)</f>
        <v/>
      </c>
      <c r="C216" s="7" t="str">
        <f>IF(B216="","",Timecards!L214)</f>
        <v/>
      </c>
      <c r="D216" s="7" t="str">
        <f>IF(B216="","",SUMIFS(Timecards!$M:$M,Timecards!$C:$C,Summary!$B216,Timecards!$L:$L,Summary!$C216,Timecards!$O:$O,1))</f>
        <v/>
      </c>
      <c r="E216" s="7" t="str">
        <f>IF(B216="","",VLOOKUP(D216,'GD rates'!$B$3:$C$9,2,FALSE))</f>
        <v/>
      </c>
      <c r="F216" s="23" t="str">
        <f t="shared" si="37"/>
        <v/>
      </c>
      <c r="G216" s="5">
        <f>IF(ISERROR(VLOOKUP(E216,'GD rates'!C:D,2,FALSE)),0,VLOOKUP(E216,'GD rates'!C:D,2,FALSE))</f>
        <v>0</v>
      </c>
      <c r="H216" s="10">
        <f>SUMIFS(Timecards!$E:$E,Timecards!$D:$D,H$2,Timecards!$C:$C,$B216,Timecards!$N:$N,$E216)+SUMIFS(Timecards!$G:$G,Timecards!$F:$F,H$2,Timecards!$C:$C,$B216,Timecards!$N:$N,$E216)</f>
        <v>0</v>
      </c>
      <c r="I216" s="5">
        <f t="shared" si="38"/>
        <v>0</v>
      </c>
      <c r="J216" s="10">
        <f>SUMIFS(Timecards!$E:$E,Timecards!$D:$D,J$2,Timecards!$C:$C,$B216,Timecards!$N:$N,$E216)+SUMIFS(Timecards!$G:$G,Timecards!$F:$F,J$2,Timecards!$C:$C,$B216,Timecards!$N:$N,$E216)</f>
        <v>0</v>
      </c>
      <c r="K216" s="5">
        <f t="shared" si="39"/>
        <v>0</v>
      </c>
      <c r="L216" s="10">
        <f>SUMIFS(Timecards!$E:$E,Timecards!$D:$D,L$2,Timecards!$C:$C,$B216,Timecards!$N:$N,$E216)+SUMIFS(Timecards!$G:$G,Timecards!$F:$F,L$2,Timecards!$C:$C,$B216,Timecards!$N:$N,$E216)</f>
        <v>0</v>
      </c>
      <c r="M216" s="5">
        <f t="shared" si="40"/>
        <v>0</v>
      </c>
      <c r="N216" s="10">
        <f>SUMIFS(Timecards!$E:$E,Timecards!$D:$D,N$2,Timecards!$C:$C,$B216,Timecards!$N:$N,$E216)+SUMIFS(Timecards!$G:$G,Timecards!$F:$F,N$2,Timecards!$C:$C,$B216,Timecards!$N:$N,$E216)</f>
        <v>0</v>
      </c>
      <c r="O216" s="5">
        <f t="shared" si="41"/>
        <v>0</v>
      </c>
      <c r="P216" s="10">
        <f>SUMIFS(Timecards!$E:$E,Timecards!$D:$D,P$2,Timecards!$C:$C,$B216,Timecards!$N:$N,$E216)+SUMIFS(Timecards!$G:$G,Timecards!$F:$F,P$2,Timecards!$C:$C,$B216,Timecards!$N:$N,$E216)</f>
        <v>0</v>
      </c>
      <c r="Q216" s="5">
        <f t="shared" si="42"/>
        <v>0</v>
      </c>
      <c r="R216" s="10">
        <f>SUMIFS(Timecards!$E:$E,Timecards!$D:$D,R$2,Timecards!$C:$C,$B216,Timecards!$N:$N,$E216)+SUMIFS(Timecards!$G:$G,Timecards!$F:$F,R$2,Timecards!$C:$C,$B216,Timecards!$N:$N,$E216)</f>
        <v>0</v>
      </c>
      <c r="S216" s="5">
        <f t="shared" si="43"/>
        <v>0</v>
      </c>
      <c r="T216" s="10">
        <f t="shared" si="44"/>
        <v>0</v>
      </c>
      <c r="U216" s="14">
        <f t="shared" si="44"/>
        <v>0</v>
      </c>
    </row>
    <row r="217" spans="2:21" hidden="1">
      <c r="B217" s="7" t="str">
        <f>IF(Timecards!O215="","",Timecards!C215)</f>
        <v/>
      </c>
      <c r="C217" s="7" t="str">
        <f>IF(B217="","",Timecards!L215)</f>
        <v/>
      </c>
      <c r="D217" s="7" t="str">
        <f>IF(B217="","",SUMIFS(Timecards!$M:$M,Timecards!$C:$C,Summary!$B217,Timecards!$L:$L,Summary!$C217,Timecards!$O:$O,1))</f>
        <v/>
      </c>
      <c r="E217" s="7" t="str">
        <f>IF(B217="","",VLOOKUP(D217,'GD rates'!$B$3:$C$9,2,FALSE))</f>
        <v/>
      </c>
      <c r="F217" s="23" t="str">
        <f t="shared" si="37"/>
        <v/>
      </c>
      <c r="G217" s="5">
        <f>IF(ISERROR(VLOOKUP(E217,'GD rates'!C:D,2,FALSE)),0,VLOOKUP(E217,'GD rates'!C:D,2,FALSE))</f>
        <v>0</v>
      </c>
      <c r="H217" s="10">
        <f>SUMIFS(Timecards!$E:$E,Timecards!$D:$D,H$2,Timecards!$C:$C,$B217,Timecards!$N:$N,$E217)+SUMIFS(Timecards!$G:$G,Timecards!$F:$F,H$2,Timecards!$C:$C,$B217,Timecards!$N:$N,$E217)</f>
        <v>0</v>
      </c>
      <c r="I217" s="5">
        <f t="shared" si="38"/>
        <v>0</v>
      </c>
      <c r="J217" s="10">
        <f>SUMIFS(Timecards!$E:$E,Timecards!$D:$D,J$2,Timecards!$C:$C,$B217,Timecards!$N:$N,$E217)+SUMIFS(Timecards!$G:$G,Timecards!$F:$F,J$2,Timecards!$C:$C,$B217,Timecards!$N:$N,$E217)</f>
        <v>0</v>
      </c>
      <c r="K217" s="5">
        <f t="shared" si="39"/>
        <v>0</v>
      </c>
      <c r="L217" s="10">
        <f>SUMIFS(Timecards!$E:$E,Timecards!$D:$D,L$2,Timecards!$C:$C,$B217,Timecards!$N:$N,$E217)+SUMIFS(Timecards!$G:$G,Timecards!$F:$F,L$2,Timecards!$C:$C,$B217,Timecards!$N:$N,$E217)</f>
        <v>0</v>
      </c>
      <c r="M217" s="5">
        <f t="shared" si="40"/>
        <v>0</v>
      </c>
      <c r="N217" s="10">
        <f>SUMIFS(Timecards!$E:$E,Timecards!$D:$D,N$2,Timecards!$C:$C,$B217,Timecards!$N:$N,$E217)+SUMIFS(Timecards!$G:$G,Timecards!$F:$F,N$2,Timecards!$C:$C,$B217,Timecards!$N:$N,$E217)</f>
        <v>0</v>
      </c>
      <c r="O217" s="5">
        <f t="shared" si="41"/>
        <v>0</v>
      </c>
      <c r="P217" s="10">
        <f>SUMIFS(Timecards!$E:$E,Timecards!$D:$D,P$2,Timecards!$C:$C,$B217,Timecards!$N:$N,$E217)+SUMIFS(Timecards!$G:$G,Timecards!$F:$F,P$2,Timecards!$C:$C,$B217,Timecards!$N:$N,$E217)</f>
        <v>0</v>
      </c>
      <c r="Q217" s="5">
        <f t="shared" si="42"/>
        <v>0</v>
      </c>
      <c r="R217" s="10">
        <f>SUMIFS(Timecards!$E:$E,Timecards!$D:$D,R$2,Timecards!$C:$C,$B217,Timecards!$N:$N,$E217)+SUMIFS(Timecards!$G:$G,Timecards!$F:$F,R$2,Timecards!$C:$C,$B217,Timecards!$N:$N,$E217)</f>
        <v>0</v>
      </c>
      <c r="S217" s="5">
        <f t="shared" si="43"/>
        <v>0</v>
      </c>
      <c r="T217" s="10">
        <f t="shared" si="44"/>
        <v>0</v>
      </c>
      <c r="U217" s="14">
        <f t="shared" si="44"/>
        <v>0</v>
      </c>
    </row>
    <row r="218" spans="2:21" hidden="1">
      <c r="B218" s="7" t="str">
        <f>IF(Timecards!O216="","",Timecards!C216)</f>
        <v/>
      </c>
      <c r="C218" s="7" t="str">
        <f>IF(B218="","",Timecards!L216)</f>
        <v/>
      </c>
      <c r="D218" s="7" t="str">
        <f>IF(B218="","",SUMIFS(Timecards!$M:$M,Timecards!$C:$C,Summary!$B218,Timecards!$L:$L,Summary!$C218,Timecards!$O:$O,1))</f>
        <v/>
      </c>
      <c r="E218" s="7" t="str">
        <f>IF(B218="","",VLOOKUP(D218,'GD rates'!$B$3:$C$9,2,FALSE))</f>
        <v/>
      </c>
      <c r="F218" s="23" t="str">
        <f t="shared" si="37"/>
        <v/>
      </c>
      <c r="G218" s="5">
        <f>IF(ISERROR(VLOOKUP(E218,'GD rates'!C:D,2,FALSE)),0,VLOOKUP(E218,'GD rates'!C:D,2,FALSE))</f>
        <v>0</v>
      </c>
      <c r="H218" s="10">
        <f>SUMIFS(Timecards!$E:$E,Timecards!$D:$D,H$2,Timecards!$C:$C,$B218,Timecards!$N:$N,$E218)+SUMIFS(Timecards!$G:$G,Timecards!$F:$F,H$2,Timecards!$C:$C,$B218,Timecards!$N:$N,$E218)</f>
        <v>0</v>
      </c>
      <c r="I218" s="5">
        <f t="shared" si="38"/>
        <v>0</v>
      </c>
      <c r="J218" s="10">
        <f>SUMIFS(Timecards!$E:$E,Timecards!$D:$D,J$2,Timecards!$C:$C,$B218,Timecards!$N:$N,$E218)+SUMIFS(Timecards!$G:$G,Timecards!$F:$F,J$2,Timecards!$C:$C,$B218,Timecards!$N:$N,$E218)</f>
        <v>0</v>
      </c>
      <c r="K218" s="5">
        <f t="shared" si="39"/>
        <v>0</v>
      </c>
      <c r="L218" s="10">
        <f>SUMIFS(Timecards!$E:$E,Timecards!$D:$D,L$2,Timecards!$C:$C,$B218,Timecards!$N:$N,$E218)+SUMIFS(Timecards!$G:$G,Timecards!$F:$F,L$2,Timecards!$C:$C,$B218,Timecards!$N:$N,$E218)</f>
        <v>0</v>
      </c>
      <c r="M218" s="5">
        <f t="shared" si="40"/>
        <v>0</v>
      </c>
      <c r="N218" s="10">
        <f>SUMIFS(Timecards!$E:$E,Timecards!$D:$D,N$2,Timecards!$C:$C,$B218,Timecards!$N:$N,$E218)+SUMIFS(Timecards!$G:$G,Timecards!$F:$F,N$2,Timecards!$C:$C,$B218,Timecards!$N:$N,$E218)</f>
        <v>0</v>
      </c>
      <c r="O218" s="5">
        <f t="shared" si="41"/>
        <v>0</v>
      </c>
      <c r="P218" s="10">
        <f>SUMIFS(Timecards!$E:$E,Timecards!$D:$D,P$2,Timecards!$C:$C,$B218,Timecards!$N:$N,$E218)+SUMIFS(Timecards!$G:$G,Timecards!$F:$F,P$2,Timecards!$C:$C,$B218,Timecards!$N:$N,$E218)</f>
        <v>0</v>
      </c>
      <c r="Q218" s="5">
        <f t="shared" si="42"/>
        <v>0</v>
      </c>
      <c r="R218" s="10">
        <f>SUMIFS(Timecards!$E:$E,Timecards!$D:$D,R$2,Timecards!$C:$C,$B218,Timecards!$N:$N,$E218)+SUMIFS(Timecards!$G:$G,Timecards!$F:$F,R$2,Timecards!$C:$C,$B218,Timecards!$N:$N,$E218)</f>
        <v>0</v>
      </c>
      <c r="S218" s="5">
        <f t="shared" si="43"/>
        <v>0</v>
      </c>
      <c r="T218" s="10">
        <f t="shared" si="44"/>
        <v>0</v>
      </c>
      <c r="U218" s="14">
        <f t="shared" si="44"/>
        <v>0</v>
      </c>
    </row>
    <row r="219" spans="2:21" hidden="1">
      <c r="B219" s="7" t="str">
        <f>IF(Timecards!O217="","",Timecards!C217)</f>
        <v/>
      </c>
      <c r="C219" s="7" t="str">
        <f>IF(B219="","",Timecards!L217)</f>
        <v/>
      </c>
      <c r="D219" s="7" t="str">
        <f>IF(B219="","",SUMIFS(Timecards!$M:$M,Timecards!$C:$C,Summary!$B219,Timecards!$L:$L,Summary!$C219,Timecards!$O:$O,1))</f>
        <v/>
      </c>
      <c r="E219" s="7" t="str">
        <f>IF(B219="","",VLOOKUP(D219,'GD rates'!$B$3:$C$9,2,FALSE))</f>
        <v/>
      </c>
      <c r="F219" s="23" t="str">
        <f t="shared" si="37"/>
        <v/>
      </c>
      <c r="G219" s="5">
        <f>IF(ISERROR(VLOOKUP(E219,'GD rates'!C:D,2,FALSE)),0,VLOOKUP(E219,'GD rates'!C:D,2,FALSE))</f>
        <v>0</v>
      </c>
      <c r="H219" s="10">
        <f>SUMIFS(Timecards!$E:$E,Timecards!$D:$D,H$2,Timecards!$C:$C,$B219,Timecards!$N:$N,$E219)+SUMIFS(Timecards!$G:$G,Timecards!$F:$F,H$2,Timecards!$C:$C,$B219,Timecards!$N:$N,$E219)</f>
        <v>0</v>
      </c>
      <c r="I219" s="5">
        <f t="shared" si="38"/>
        <v>0</v>
      </c>
      <c r="J219" s="10">
        <f>SUMIFS(Timecards!$E:$E,Timecards!$D:$D,J$2,Timecards!$C:$C,$B219,Timecards!$N:$N,$E219)+SUMIFS(Timecards!$G:$G,Timecards!$F:$F,J$2,Timecards!$C:$C,$B219,Timecards!$N:$N,$E219)</f>
        <v>0</v>
      </c>
      <c r="K219" s="5">
        <f t="shared" si="39"/>
        <v>0</v>
      </c>
      <c r="L219" s="10">
        <f>SUMIFS(Timecards!$E:$E,Timecards!$D:$D,L$2,Timecards!$C:$C,$B219,Timecards!$N:$N,$E219)+SUMIFS(Timecards!$G:$G,Timecards!$F:$F,L$2,Timecards!$C:$C,$B219,Timecards!$N:$N,$E219)</f>
        <v>0</v>
      </c>
      <c r="M219" s="5">
        <f t="shared" si="40"/>
        <v>0</v>
      </c>
      <c r="N219" s="10">
        <f>SUMIFS(Timecards!$E:$E,Timecards!$D:$D,N$2,Timecards!$C:$C,$B219,Timecards!$N:$N,$E219)+SUMIFS(Timecards!$G:$G,Timecards!$F:$F,N$2,Timecards!$C:$C,$B219,Timecards!$N:$N,$E219)</f>
        <v>0</v>
      </c>
      <c r="O219" s="5">
        <f t="shared" si="41"/>
        <v>0</v>
      </c>
      <c r="P219" s="10">
        <f>SUMIFS(Timecards!$E:$E,Timecards!$D:$D,P$2,Timecards!$C:$C,$B219,Timecards!$N:$N,$E219)+SUMIFS(Timecards!$G:$G,Timecards!$F:$F,P$2,Timecards!$C:$C,$B219,Timecards!$N:$N,$E219)</f>
        <v>0</v>
      </c>
      <c r="Q219" s="5">
        <f t="shared" si="42"/>
        <v>0</v>
      </c>
      <c r="R219" s="10">
        <f>SUMIFS(Timecards!$E:$E,Timecards!$D:$D,R$2,Timecards!$C:$C,$B219,Timecards!$N:$N,$E219)+SUMIFS(Timecards!$G:$G,Timecards!$F:$F,R$2,Timecards!$C:$C,$B219,Timecards!$N:$N,$E219)</f>
        <v>0</v>
      </c>
      <c r="S219" s="5">
        <f t="shared" si="43"/>
        <v>0</v>
      </c>
      <c r="T219" s="10">
        <f t="shared" si="44"/>
        <v>0</v>
      </c>
      <c r="U219" s="14">
        <f t="shared" si="44"/>
        <v>0</v>
      </c>
    </row>
    <row r="220" spans="2:21" hidden="1">
      <c r="B220" s="7" t="str">
        <f>IF(Timecards!O218="","",Timecards!C218)</f>
        <v/>
      </c>
      <c r="C220" s="7" t="str">
        <f>IF(B220="","",Timecards!L218)</f>
        <v/>
      </c>
      <c r="D220" s="7" t="str">
        <f>IF(B220="","",SUMIFS(Timecards!$M:$M,Timecards!$C:$C,Summary!$B220,Timecards!$L:$L,Summary!$C220,Timecards!$O:$O,1))</f>
        <v/>
      </c>
      <c r="E220" s="7" t="str">
        <f>IF(B220="","",VLOOKUP(D220,'GD rates'!$B$3:$C$9,2,FALSE))</f>
        <v/>
      </c>
      <c r="F220" s="23" t="str">
        <f t="shared" si="37"/>
        <v/>
      </c>
      <c r="G220" s="5">
        <f>IF(ISERROR(VLOOKUP(E220,'GD rates'!C:D,2,FALSE)),0,VLOOKUP(E220,'GD rates'!C:D,2,FALSE))</f>
        <v>0</v>
      </c>
      <c r="H220" s="10">
        <f>SUMIFS(Timecards!$E:$E,Timecards!$D:$D,H$2,Timecards!$C:$C,$B220,Timecards!$N:$N,$E220)+SUMIFS(Timecards!$G:$G,Timecards!$F:$F,H$2,Timecards!$C:$C,$B220,Timecards!$N:$N,$E220)</f>
        <v>0</v>
      </c>
      <c r="I220" s="5">
        <f t="shared" si="38"/>
        <v>0</v>
      </c>
      <c r="J220" s="10">
        <f>SUMIFS(Timecards!$E:$E,Timecards!$D:$D,J$2,Timecards!$C:$C,$B220,Timecards!$N:$N,$E220)+SUMIFS(Timecards!$G:$G,Timecards!$F:$F,J$2,Timecards!$C:$C,$B220,Timecards!$N:$N,$E220)</f>
        <v>0</v>
      </c>
      <c r="K220" s="5">
        <f t="shared" si="39"/>
        <v>0</v>
      </c>
      <c r="L220" s="10">
        <f>SUMIFS(Timecards!$E:$E,Timecards!$D:$D,L$2,Timecards!$C:$C,$B220,Timecards!$N:$N,$E220)+SUMIFS(Timecards!$G:$G,Timecards!$F:$F,L$2,Timecards!$C:$C,$B220,Timecards!$N:$N,$E220)</f>
        <v>0</v>
      </c>
      <c r="M220" s="5">
        <f t="shared" si="40"/>
        <v>0</v>
      </c>
      <c r="N220" s="10">
        <f>SUMIFS(Timecards!$E:$E,Timecards!$D:$D,N$2,Timecards!$C:$C,$B220,Timecards!$N:$N,$E220)+SUMIFS(Timecards!$G:$G,Timecards!$F:$F,N$2,Timecards!$C:$C,$B220,Timecards!$N:$N,$E220)</f>
        <v>0</v>
      </c>
      <c r="O220" s="5">
        <f t="shared" si="41"/>
        <v>0</v>
      </c>
      <c r="P220" s="10">
        <f>SUMIFS(Timecards!$E:$E,Timecards!$D:$D,P$2,Timecards!$C:$C,$B220,Timecards!$N:$N,$E220)+SUMIFS(Timecards!$G:$G,Timecards!$F:$F,P$2,Timecards!$C:$C,$B220,Timecards!$N:$N,$E220)</f>
        <v>0</v>
      </c>
      <c r="Q220" s="5">
        <f t="shared" si="42"/>
        <v>0</v>
      </c>
      <c r="R220" s="10">
        <f>SUMIFS(Timecards!$E:$E,Timecards!$D:$D,R$2,Timecards!$C:$C,$B220,Timecards!$N:$N,$E220)+SUMIFS(Timecards!$G:$G,Timecards!$F:$F,R$2,Timecards!$C:$C,$B220,Timecards!$N:$N,$E220)</f>
        <v>0</v>
      </c>
      <c r="S220" s="5">
        <f t="shared" si="43"/>
        <v>0</v>
      </c>
      <c r="T220" s="10">
        <f t="shared" si="44"/>
        <v>0</v>
      </c>
      <c r="U220" s="14">
        <f t="shared" si="44"/>
        <v>0</v>
      </c>
    </row>
    <row r="221" spans="2:21" hidden="1">
      <c r="B221" s="7" t="str">
        <f>IF(Timecards!O219="","",Timecards!C219)</f>
        <v/>
      </c>
      <c r="C221" s="7" t="str">
        <f>IF(B221="","",Timecards!L219)</f>
        <v/>
      </c>
      <c r="D221" s="7" t="str">
        <f>IF(B221="","",SUMIFS(Timecards!$M:$M,Timecards!$C:$C,Summary!$B221,Timecards!$L:$L,Summary!$C221,Timecards!$O:$O,1))</f>
        <v/>
      </c>
      <c r="E221" s="7" t="str">
        <f>IF(B221="","",VLOOKUP(D221,'GD rates'!$B$3:$C$9,2,FALSE))</f>
        <v/>
      </c>
      <c r="F221" s="23" t="str">
        <f t="shared" si="37"/>
        <v/>
      </c>
      <c r="G221" s="5">
        <f>IF(ISERROR(VLOOKUP(E221,'GD rates'!C:D,2,FALSE)),0,VLOOKUP(E221,'GD rates'!C:D,2,FALSE))</f>
        <v>0</v>
      </c>
      <c r="H221" s="10">
        <f>SUMIFS(Timecards!$E:$E,Timecards!$D:$D,H$2,Timecards!$C:$C,$B221,Timecards!$N:$N,$E221)+SUMIFS(Timecards!$G:$G,Timecards!$F:$F,H$2,Timecards!$C:$C,$B221,Timecards!$N:$N,$E221)</f>
        <v>0</v>
      </c>
      <c r="I221" s="5">
        <f t="shared" si="38"/>
        <v>0</v>
      </c>
      <c r="J221" s="10">
        <f>SUMIFS(Timecards!$E:$E,Timecards!$D:$D,J$2,Timecards!$C:$C,$B221,Timecards!$N:$N,$E221)+SUMIFS(Timecards!$G:$G,Timecards!$F:$F,J$2,Timecards!$C:$C,$B221,Timecards!$N:$N,$E221)</f>
        <v>0</v>
      </c>
      <c r="K221" s="5">
        <f t="shared" si="39"/>
        <v>0</v>
      </c>
      <c r="L221" s="10">
        <f>SUMIFS(Timecards!$E:$E,Timecards!$D:$D,L$2,Timecards!$C:$C,$B221,Timecards!$N:$N,$E221)+SUMIFS(Timecards!$G:$G,Timecards!$F:$F,L$2,Timecards!$C:$C,$B221,Timecards!$N:$N,$E221)</f>
        <v>0</v>
      </c>
      <c r="M221" s="5">
        <f t="shared" si="40"/>
        <v>0</v>
      </c>
      <c r="N221" s="10">
        <f>SUMIFS(Timecards!$E:$E,Timecards!$D:$D,N$2,Timecards!$C:$C,$B221,Timecards!$N:$N,$E221)+SUMIFS(Timecards!$G:$G,Timecards!$F:$F,N$2,Timecards!$C:$C,$B221,Timecards!$N:$N,$E221)</f>
        <v>0</v>
      </c>
      <c r="O221" s="5">
        <f t="shared" si="41"/>
        <v>0</v>
      </c>
      <c r="P221" s="10">
        <f>SUMIFS(Timecards!$E:$E,Timecards!$D:$D,P$2,Timecards!$C:$C,$B221,Timecards!$N:$N,$E221)+SUMIFS(Timecards!$G:$G,Timecards!$F:$F,P$2,Timecards!$C:$C,$B221,Timecards!$N:$N,$E221)</f>
        <v>0</v>
      </c>
      <c r="Q221" s="5">
        <f t="shared" si="42"/>
        <v>0</v>
      </c>
      <c r="R221" s="10">
        <f>SUMIFS(Timecards!$E:$E,Timecards!$D:$D,R$2,Timecards!$C:$C,$B221,Timecards!$N:$N,$E221)+SUMIFS(Timecards!$G:$G,Timecards!$F:$F,R$2,Timecards!$C:$C,$B221,Timecards!$N:$N,$E221)</f>
        <v>0</v>
      </c>
      <c r="S221" s="5">
        <f t="shared" si="43"/>
        <v>0</v>
      </c>
      <c r="T221" s="10">
        <f t="shared" si="44"/>
        <v>0</v>
      </c>
      <c r="U221" s="14">
        <f t="shared" si="44"/>
        <v>0</v>
      </c>
    </row>
    <row r="222" spans="2:21" hidden="1">
      <c r="B222" s="7" t="str">
        <f>IF(Timecards!O220="","",Timecards!C220)</f>
        <v/>
      </c>
      <c r="C222" s="7" t="str">
        <f>IF(B222="","",Timecards!L220)</f>
        <v/>
      </c>
      <c r="D222" s="7" t="str">
        <f>IF(B222="","",SUMIFS(Timecards!$M:$M,Timecards!$C:$C,Summary!$B222,Timecards!$L:$L,Summary!$C222,Timecards!$O:$O,1))</f>
        <v/>
      </c>
      <c r="E222" s="7" t="str">
        <f>IF(B222="","",VLOOKUP(D222,'GD rates'!$B$3:$C$9,2,FALSE))</f>
        <v/>
      </c>
      <c r="F222" s="23" t="str">
        <f t="shared" si="37"/>
        <v/>
      </c>
      <c r="G222" s="5">
        <f>IF(ISERROR(VLOOKUP(E222,'GD rates'!C:D,2,FALSE)),0,VLOOKUP(E222,'GD rates'!C:D,2,FALSE))</f>
        <v>0</v>
      </c>
      <c r="H222" s="10">
        <f>SUMIFS(Timecards!$E:$E,Timecards!$D:$D,H$2,Timecards!$C:$C,$B222,Timecards!$N:$N,$E222)+SUMIFS(Timecards!$G:$G,Timecards!$F:$F,H$2,Timecards!$C:$C,$B222,Timecards!$N:$N,$E222)</f>
        <v>0</v>
      </c>
      <c r="I222" s="5">
        <f t="shared" si="38"/>
        <v>0</v>
      </c>
      <c r="J222" s="10">
        <f>SUMIFS(Timecards!$E:$E,Timecards!$D:$D,J$2,Timecards!$C:$C,$B222,Timecards!$N:$N,$E222)+SUMIFS(Timecards!$G:$G,Timecards!$F:$F,J$2,Timecards!$C:$C,$B222,Timecards!$N:$N,$E222)</f>
        <v>0</v>
      </c>
      <c r="K222" s="5">
        <f t="shared" si="39"/>
        <v>0</v>
      </c>
      <c r="L222" s="10">
        <f>SUMIFS(Timecards!$E:$E,Timecards!$D:$D,L$2,Timecards!$C:$C,$B222,Timecards!$N:$N,$E222)+SUMIFS(Timecards!$G:$G,Timecards!$F:$F,L$2,Timecards!$C:$C,$B222,Timecards!$N:$N,$E222)</f>
        <v>0</v>
      </c>
      <c r="M222" s="5">
        <f t="shared" si="40"/>
        <v>0</v>
      </c>
      <c r="N222" s="10">
        <f>SUMIFS(Timecards!$E:$E,Timecards!$D:$D,N$2,Timecards!$C:$C,$B222,Timecards!$N:$N,$E222)+SUMIFS(Timecards!$G:$G,Timecards!$F:$F,N$2,Timecards!$C:$C,$B222,Timecards!$N:$N,$E222)</f>
        <v>0</v>
      </c>
      <c r="O222" s="5">
        <f t="shared" si="41"/>
        <v>0</v>
      </c>
      <c r="P222" s="10">
        <f>SUMIFS(Timecards!$E:$E,Timecards!$D:$D,P$2,Timecards!$C:$C,$B222,Timecards!$N:$N,$E222)+SUMIFS(Timecards!$G:$G,Timecards!$F:$F,P$2,Timecards!$C:$C,$B222,Timecards!$N:$N,$E222)</f>
        <v>0</v>
      </c>
      <c r="Q222" s="5">
        <f t="shared" si="42"/>
        <v>0</v>
      </c>
      <c r="R222" s="10">
        <f>SUMIFS(Timecards!$E:$E,Timecards!$D:$D,R$2,Timecards!$C:$C,$B222,Timecards!$N:$N,$E222)+SUMIFS(Timecards!$G:$G,Timecards!$F:$F,R$2,Timecards!$C:$C,$B222,Timecards!$N:$N,$E222)</f>
        <v>0</v>
      </c>
      <c r="S222" s="5">
        <f t="shared" si="43"/>
        <v>0</v>
      </c>
      <c r="T222" s="10">
        <f t="shared" si="44"/>
        <v>0</v>
      </c>
      <c r="U222" s="14">
        <f t="shared" si="44"/>
        <v>0</v>
      </c>
    </row>
    <row r="223" spans="2:21" hidden="1">
      <c r="B223" s="7" t="str">
        <f>IF(Timecards!O221="","",Timecards!C221)</f>
        <v/>
      </c>
      <c r="C223" s="7" t="str">
        <f>IF(B223="","",Timecards!L221)</f>
        <v/>
      </c>
      <c r="D223" s="7" t="str">
        <f>IF(B223="","",SUMIFS(Timecards!$M:$M,Timecards!$C:$C,Summary!$B223,Timecards!$L:$L,Summary!$C223,Timecards!$O:$O,1))</f>
        <v/>
      </c>
      <c r="E223" s="7" t="str">
        <f>IF(B223="","",VLOOKUP(D223,'GD rates'!$B$3:$C$9,2,FALSE))</f>
        <v/>
      </c>
      <c r="F223" s="23" t="str">
        <f t="shared" si="37"/>
        <v/>
      </c>
      <c r="G223" s="5">
        <f>IF(ISERROR(VLOOKUP(E223,'GD rates'!C:D,2,FALSE)),0,VLOOKUP(E223,'GD rates'!C:D,2,FALSE))</f>
        <v>0</v>
      </c>
      <c r="H223" s="10">
        <f>SUMIFS(Timecards!$E:$E,Timecards!$D:$D,H$2,Timecards!$C:$C,$B223,Timecards!$N:$N,$E223)+SUMIFS(Timecards!$G:$G,Timecards!$F:$F,H$2,Timecards!$C:$C,$B223,Timecards!$N:$N,$E223)</f>
        <v>0</v>
      </c>
      <c r="I223" s="5">
        <f t="shared" si="38"/>
        <v>0</v>
      </c>
      <c r="J223" s="10">
        <f>SUMIFS(Timecards!$E:$E,Timecards!$D:$D,J$2,Timecards!$C:$C,$B223,Timecards!$N:$N,$E223)+SUMIFS(Timecards!$G:$G,Timecards!$F:$F,J$2,Timecards!$C:$C,$B223,Timecards!$N:$N,$E223)</f>
        <v>0</v>
      </c>
      <c r="K223" s="5">
        <f t="shared" si="39"/>
        <v>0</v>
      </c>
      <c r="L223" s="10">
        <f>SUMIFS(Timecards!$E:$E,Timecards!$D:$D,L$2,Timecards!$C:$C,$B223,Timecards!$N:$N,$E223)+SUMIFS(Timecards!$G:$G,Timecards!$F:$F,L$2,Timecards!$C:$C,$B223,Timecards!$N:$N,$E223)</f>
        <v>0</v>
      </c>
      <c r="M223" s="5">
        <f t="shared" si="40"/>
        <v>0</v>
      </c>
      <c r="N223" s="10">
        <f>SUMIFS(Timecards!$E:$E,Timecards!$D:$D,N$2,Timecards!$C:$C,$B223,Timecards!$N:$N,$E223)+SUMIFS(Timecards!$G:$G,Timecards!$F:$F,N$2,Timecards!$C:$C,$B223,Timecards!$N:$N,$E223)</f>
        <v>0</v>
      </c>
      <c r="O223" s="5">
        <f t="shared" si="41"/>
        <v>0</v>
      </c>
      <c r="P223" s="10">
        <f>SUMIFS(Timecards!$E:$E,Timecards!$D:$D,P$2,Timecards!$C:$C,$B223,Timecards!$N:$N,$E223)+SUMIFS(Timecards!$G:$G,Timecards!$F:$F,P$2,Timecards!$C:$C,$B223,Timecards!$N:$N,$E223)</f>
        <v>0</v>
      </c>
      <c r="Q223" s="5">
        <f t="shared" si="42"/>
        <v>0</v>
      </c>
      <c r="R223" s="10">
        <f>SUMIFS(Timecards!$E:$E,Timecards!$D:$D,R$2,Timecards!$C:$C,$B223,Timecards!$N:$N,$E223)+SUMIFS(Timecards!$G:$G,Timecards!$F:$F,R$2,Timecards!$C:$C,$B223,Timecards!$N:$N,$E223)</f>
        <v>0</v>
      </c>
      <c r="S223" s="5">
        <f t="shared" si="43"/>
        <v>0</v>
      </c>
      <c r="T223" s="10">
        <f t="shared" si="44"/>
        <v>0</v>
      </c>
      <c r="U223" s="14">
        <f t="shared" si="44"/>
        <v>0</v>
      </c>
    </row>
    <row r="224" spans="2:21" hidden="1">
      <c r="B224" s="7" t="str">
        <f>IF(Timecards!O222="","",Timecards!C222)</f>
        <v/>
      </c>
      <c r="C224" s="7" t="str">
        <f>IF(B224="","",Timecards!L222)</f>
        <v/>
      </c>
      <c r="D224" s="7" t="str">
        <f>IF(B224="","",SUMIFS(Timecards!$M:$M,Timecards!$C:$C,Summary!$B224,Timecards!$L:$L,Summary!$C224,Timecards!$O:$O,1))</f>
        <v/>
      </c>
      <c r="E224" s="7" t="str">
        <f>IF(B224="","",VLOOKUP(D224,'GD rates'!$B$3:$C$9,2,FALSE))</f>
        <v/>
      </c>
      <c r="F224" s="23" t="str">
        <f t="shared" si="37"/>
        <v/>
      </c>
      <c r="G224" s="5">
        <f>IF(ISERROR(VLOOKUP(E224,'GD rates'!C:D,2,FALSE)),0,VLOOKUP(E224,'GD rates'!C:D,2,FALSE))</f>
        <v>0</v>
      </c>
      <c r="H224" s="10">
        <f>SUMIFS(Timecards!$E:$E,Timecards!$D:$D,H$2,Timecards!$C:$C,$B224,Timecards!$N:$N,$E224)+SUMIFS(Timecards!$G:$G,Timecards!$F:$F,H$2,Timecards!$C:$C,$B224,Timecards!$N:$N,$E224)</f>
        <v>0</v>
      </c>
      <c r="I224" s="5">
        <f t="shared" si="38"/>
        <v>0</v>
      </c>
      <c r="J224" s="10">
        <f>SUMIFS(Timecards!$E:$E,Timecards!$D:$D,J$2,Timecards!$C:$C,$B224,Timecards!$N:$N,$E224)+SUMIFS(Timecards!$G:$G,Timecards!$F:$F,J$2,Timecards!$C:$C,$B224,Timecards!$N:$N,$E224)</f>
        <v>0</v>
      </c>
      <c r="K224" s="5">
        <f t="shared" si="39"/>
        <v>0</v>
      </c>
      <c r="L224" s="10">
        <f>SUMIFS(Timecards!$E:$E,Timecards!$D:$D,L$2,Timecards!$C:$C,$B224,Timecards!$N:$N,$E224)+SUMIFS(Timecards!$G:$G,Timecards!$F:$F,L$2,Timecards!$C:$C,$B224,Timecards!$N:$N,$E224)</f>
        <v>0</v>
      </c>
      <c r="M224" s="5">
        <f t="shared" si="40"/>
        <v>0</v>
      </c>
      <c r="N224" s="10">
        <f>SUMIFS(Timecards!$E:$E,Timecards!$D:$D,N$2,Timecards!$C:$C,$B224,Timecards!$N:$N,$E224)+SUMIFS(Timecards!$G:$G,Timecards!$F:$F,N$2,Timecards!$C:$C,$B224,Timecards!$N:$N,$E224)</f>
        <v>0</v>
      </c>
      <c r="O224" s="5">
        <f t="shared" si="41"/>
        <v>0</v>
      </c>
      <c r="P224" s="10">
        <f>SUMIFS(Timecards!$E:$E,Timecards!$D:$D,P$2,Timecards!$C:$C,$B224,Timecards!$N:$N,$E224)+SUMIFS(Timecards!$G:$G,Timecards!$F:$F,P$2,Timecards!$C:$C,$B224,Timecards!$N:$N,$E224)</f>
        <v>0</v>
      </c>
      <c r="Q224" s="5">
        <f t="shared" si="42"/>
        <v>0</v>
      </c>
      <c r="R224" s="10">
        <f>SUMIFS(Timecards!$E:$E,Timecards!$D:$D,R$2,Timecards!$C:$C,$B224,Timecards!$N:$N,$E224)+SUMIFS(Timecards!$G:$G,Timecards!$F:$F,R$2,Timecards!$C:$C,$B224,Timecards!$N:$N,$E224)</f>
        <v>0</v>
      </c>
      <c r="S224" s="5">
        <f t="shared" si="43"/>
        <v>0</v>
      </c>
      <c r="T224" s="10">
        <f t="shared" ref="T224:U243" si="45">SUMIF($H$3:$S$3,T$3,$H224:$S224)</f>
        <v>0</v>
      </c>
      <c r="U224" s="14">
        <f t="shared" si="45"/>
        <v>0</v>
      </c>
    </row>
    <row r="225" spans="2:21" hidden="1">
      <c r="B225" s="7" t="str">
        <f>IF(Timecards!O223="","",Timecards!C223)</f>
        <v/>
      </c>
      <c r="C225" s="7" t="str">
        <f>IF(B225="","",Timecards!L223)</f>
        <v/>
      </c>
      <c r="D225" s="7" t="str">
        <f>IF(B225="","",SUMIFS(Timecards!$M:$M,Timecards!$C:$C,Summary!$B225,Timecards!$L:$L,Summary!$C225,Timecards!$O:$O,1))</f>
        <v/>
      </c>
      <c r="E225" s="7" t="str">
        <f>IF(B225="","",VLOOKUP(D225,'GD rates'!$B$3:$C$9,2,FALSE))</f>
        <v/>
      </c>
      <c r="F225" s="23" t="str">
        <f t="shared" si="37"/>
        <v/>
      </c>
      <c r="G225" s="5">
        <f>IF(ISERROR(VLOOKUP(E225,'GD rates'!C:D,2,FALSE)),0,VLOOKUP(E225,'GD rates'!C:D,2,FALSE))</f>
        <v>0</v>
      </c>
      <c r="H225" s="10">
        <f>SUMIFS(Timecards!$E:$E,Timecards!$D:$D,H$2,Timecards!$C:$C,$B225,Timecards!$N:$N,$E225)+SUMIFS(Timecards!$G:$G,Timecards!$F:$F,H$2,Timecards!$C:$C,$B225,Timecards!$N:$N,$E225)</f>
        <v>0</v>
      </c>
      <c r="I225" s="5">
        <f t="shared" si="38"/>
        <v>0</v>
      </c>
      <c r="J225" s="10">
        <f>SUMIFS(Timecards!$E:$E,Timecards!$D:$D,J$2,Timecards!$C:$C,$B225,Timecards!$N:$N,$E225)+SUMIFS(Timecards!$G:$G,Timecards!$F:$F,J$2,Timecards!$C:$C,$B225,Timecards!$N:$N,$E225)</f>
        <v>0</v>
      </c>
      <c r="K225" s="5">
        <f t="shared" si="39"/>
        <v>0</v>
      </c>
      <c r="L225" s="10">
        <f>SUMIFS(Timecards!$E:$E,Timecards!$D:$D,L$2,Timecards!$C:$C,$B225,Timecards!$N:$N,$E225)+SUMIFS(Timecards!$G:$G,Timecards!$F:$F,L$2,Timecards!$C:$C,$B225,Timecards!$N:$N,$E225)</f>
        <v>0</v>
      </c>
      <c r="M225" s="5">
        <f t="shared" si="40"/>
        <v>0</v>
      </c>
      <c r="N225" s="10">
        <f>SUMIFS(Timecards!$E:$E,Timecards!$D:$D,N$2,Timecards!$C:$C,$B225,Timecards!$N:$N,$E225)+SUMIFS(Timecards!$G:$G,Timecards!$F:$F,N$2,Timecards!$C:$C,$B225,Timecards!$N:$N,$E225)</f>
        <v>0</v>
      </c>
      <c r="O225" s="5">
        <f t="shared" si="41"/>
        <v>0</v>
      </c>
      <c r="P225" s="10">
        <f>SUMIFS(Timecards!$E:$E,Timecards!$D:$D,P$2,Timecards!$C:$C,$B225,Timecards!$N:$N,$E225)+SUMIFS(Timecards!$G:$G,Timecards!$F:$F,P$2,Timecards!$C:$C,$B225,Timecards!$N:$N,$E225)</f>
        <v>0</v>
      </c>
      <c r="Q225" s="5">
        <f t="shared" si="42"/>
        <v>0</v>
      </c>
      <c r="R225" s="10">
        <f>SUMIFS(Timecards!$E:$E,Timecards!$D:$D,R$2,Timecards!$C:$C,$B225,Timecards!$N:$N,$E225)+SUMIFS(Timecards!$G:$G,Timecards!$F:$F,R$2,Timecards!$C:$C,$B225,Timecards!$N:$N,$E225)</f>
        <v>0</v>
      </c>
      <c r="S225" s="5">
        <f t="shared" si="43"/>
        <v>0</v>
      </c>
      <c r="T225" s="10">
        <f t="shared" si="45"/>
        <v>0</v>
      </c>
      <c r="U225" s="14">
        <f t="shared" si="45"/>
        <v>0</v>
      </c>
    </row>
    <row r="226" spans="2:21" hidden="1">
      <c r="B226" s="7" t="str">
        <f>IF(Timecards!O224="","",Timecards!C224)</f>
        <v/>
      </c>
      <c r="C226" s="7" t="str">
        <f>IF(B226="","",Timecards!L224)</f>
        <v/>
      </c>
      <c r="D226" s="7" t="str">
        <f>IF(B226="","",SUMIFS(Timecards!$M:$M,Timecards!$C:$C,Summary!$B226,Timecards!$L:$L,Summary!$C226,Timecards!$O:$O,1))</f>
        <v/>
      </c>
      <c r="E226" s="7" t="str">
        <f>IF(B226="","",VLOOKUP(D226,'GD rates'!$B$3:$C$9,2,FALSE))</f>
        <v/>
      </c>
      <c r="F226" s="23" t="str">
        <f t="shared" si="37"/>
        <v/>
      </c>
      <c r="G226" s="5">
        <f>IF(ISERROR(VLOOKUP(E226,'GD rates'!C:D,2,FALSE)),0,VLOOKUP(E226,'GD rates'!C:D,2,FALSE))</f>
        <v>0</v>
      </c>
      <c r="H226" s="10">
        <f>SUMIFS(Timecards!$E:$E,Timecards!$D:$D,H$2,Timecards!$C:$C,$B226,Timecards!$N:$N,$E226)+SUMIFS(Timecards!$G:$G,Timecards!$F:$F,H$2,Timecards!$C:$C,$B226,Timecards!$N:$N,$E226)</f>
        <v>0</v>
      </c>
      <c r="I226" s="5">
        <f t="shared" si="38"/>
        <v>0</v>
      </c>
      <c r="J226" s="10">
        <f>SUMIFS(Timecards!$E:$E,Timecards!$D:$D,J$2,Timecards!$C:$C,$B226,Timecards!$N:$N,$E226)+SUMIFS(Timecards!$G:$G,Timecards!$F:$F,J$2,Timecards!$C:$C,$B226,Timecards!$N:$N,$E226)</f>
        <v>0</v>
      </c>
      <c r="K226" s="5">
        <f t="shared" si="39"/>
        <v>0</v>
      </c>
      <c r="L226" s="10">
        <f>SUMIFS(Timecards!$E:$E,Timecards!$D:$D,L$2,Timecards!$C:$C,$B226,Timecards!$N:$N,$E226)+SUMIFS(Timecards!$G:$G,Timecards!$F:$F,L$2,Timecards!$C:$C,$B226,Timecards!$N:$N,$E226)</f>
        <v>0</v>
      </c>
      <c r="M226" s="5">
        <f t="shared" si="40"/>
        <v>0</v>
      </c>
      <c r="N226" s="10">
        <f>SUMIFS(Timecards!$E:$E,Timecards!$D:$D,N$2,Timecards!$C:$C,$B226,Timecards!$N:$N,$E226)+SUMIFS(Timecards!$G:$G,Timecards!$F:$F,N$2,Timecards!$C:$C,$B226,Timecards!$N:$N,$E226)</f>
        <v>0</v>
      </c>
      <c r="O226" s="5">
        <f t="shared" si="41"/>
        <v>0</v>
      </c>
      <c r="P226" s="10">
        <f>SUMIFS(Timecards!$E:$E,Timecards!$D:$D,P$2,Timecards!$C:$C,$B226,Timecards!$N:$N,$E226)+SUMIFS(Timecards!$G:$G,Timecards!$F:$F,P$2,Timecards!$C:$C,$B226,Timecards!$N:$N,$E226)</f>
        <v>0</v>
      </c>
      <c r="Q226" s="5">
        <f t="shared" si="42"/>
        <v>0</v>
      </c>
      <c r="R226" s="10">
        <f>SUMIFS(Timecards!$E:$E,Timecards!$D:$D,R$2,Timecards!$C:$C,$B226,Timecards!$N:$N,$E226)+SUMIFS(Timecards!$G:$G,Timecards!$F:$F,R$2,Timecards!$C:$C,$B226,Timecards!$N:$N,$E226)</f>
        <v>0</v>
      </c>
      <c r="S226" s="5">
        <f t="shared" si="43"/>
        <v>0</v>
      </c>
      <c r="T226" s="10">
        <f t="shared" si="45"/>
        <v>0</v>
      </c>
      <c r="U226" s="14">
        <f t="shared" si="45"/>
        <v>0</v>
      </c>
    </row>
    <row r="227" spans="2:21" hidden="1">
      <c r="B227" s="7" t="str">
        <f>IF(Timecards!O225="","",Timecards!C225)</f>
        <v/>
      </c>
      <c r="C227" s="7" t="str">
        <f>IF(B227="","",Timecards!L225)</f>
        <v/>
      </c>
      <c r="D227" s="7" t="str">
        <f>IF(B227="","",SUMIFS(Timecards!$M:$M,Timecards!$C:$C,Summary!$B227,Timecards!$L:$L,Summary!$C227,Timecards!$O:$O,1))</f>
        <v/>
      </c>
      <c r="E227" s="7" t="str">
        <f>IF(B227="","",VLOOKUP(D227,'GD rates'!$B$3:$C$9,2,FALSE))</f>
        <v/>
      </c>
      <c r="F227" s="23" t="str">
        <f t="shared" si="37"/>
        <v/>
      </c>
      <c r="G227" s="5">
        <f>IF(ISERROR(VLOOKUP(E227,'GD rates'!C:D,2,FALSE)),0,VLOOKUP(E227,'GD rates'!C:D,2,FALSE))</f>
        <v>0</v>
      </c>
      <c r="H227" s="10">
        <f>SUMIFS(Timecards!$E:$E,Timecards!$D:$D,H$2,Timecards!$C:$C,$B227,Timecards!$N:$N,$E227)+SUMIFS(Timecards!$G:$G,Timecards!$F:$F,H$2,Timecards!$C:$C,$B227,Timecards!$N:$N,$E227)</f>
        <v>0</v>
      </c>
      <c r="I227" s="5">
        <f t="shared" si="38"/>
        <v>0</v>
      </c>
      <c r="J227" s="10">
        <f>SUMIFS(Timecards!$E:$E,Timecards!$D:$D,J$2,Timecards!$C:$C,$B227,Timecards!$N:$N,$E227)+SUMIFS(Timecards!$G:$G,Timecards!$F:$F,J$2,Timecards!$C:$C,$B227,Timecards!$N:$N,$E227)</f>
        <v>0</v>
      </c>
      <c r="K227" s="5">
        <f t="shared" si="39"/>
        <v>0</v>
      </c>
      <c r="L227" s="10">
        <f>SUMIFS(Timecards!$E:$E,Timecards!$D:$D,L$2,Timecards!$C:$C,$B227,Timecards!$N:$N,$E227)+SUMIFS(Timecards!$G:$G,Timecards!$F:$F,L$2,Timecards!$C:$C,$B227,Timecards!$N:$N,$E227)</f>
        <v>0</v>
      </c>
      <c r="M227" s="5">
        <f t="shared" si="40"/>
        <v>0</v>
      </c>
      <c r="N227" s="10">
        <f>SUMIFS(Timecards!$E:$E,Timecards!$D:$D,N$2,Timecards!$C:$C,$B227,Timecards!$N:$N,$E227)+SUMIFS(Timecards!$G:$G,Timecards!$F:$F,N$2,Timecards!$C:$C,$B227,Timecards!$N:$N,$E227)</f>
        <v>0</v>
      </c>
      <c r="O227" s="5">
        <f t="shared" si="41"/>
        <v>0</v>
      </c>
      <c r="P227" s="10">
        <f>SUMIFS(Timecards!$E:$E,Timecards!$D:$D,P$2,Timecards!$C:$C,$B227,Timecards!$N:$N,$E227)+SUMIFS(Timecards!$G:$G,Timecards!$F:$F,P$2,Timecards!$C:$C,$B227,Timecards!$N:$N,$E227)</f>
        <v>0</v>
      </c>
      <c r="Q227" s="5">
        <f t="shared" si="42"/>
        <v>0</v>
      </c>
      <c r="R227" s="10">
        <f>SUMIFS(Timecards!$E:$E,Timecards!$D:$D,R$2,Timecards!$C:$C,$B227,Timecards!$N:$N,$E227)+SUMIFS(Timecards!$G:$G,Timecards!$F:$F,R$2,Timecards!$C:$C,$B227,Timecards!$N:$N,$E227)</f>
        <v>0</v>
      </c>
      <c r="S227" s="5">
        <f t="shared" si="43"/>
        <v>0</v>
      </c>
      <c r="T227" s="10">
        <f t="shared" si="45"/>
        <v>0</v>
      </c>
      <c r="U227" s="14">
        <f t="shared" si="45"/>
        <v>0</v>
      </c>
    </row>
    <row r="228" spans="2:21" hidden="1">
      <c r="B228" s="7" t="str">
        <f>IF(Timecards!O226="","",Timecards!C226)</f>
        <v/>
      </c>
      <c r="C228" s="7" t="str">
        <f>IF(B228="","",Timecards!L226)</f>
        <v/>
      </c>
      <c r="D228" s="7" t="str">
        <f>IF(B228="","",SUMIFS(Timecards!$M:$M,Timecards!$C:$C,Summary!$B228,Timecards!$L:$L,Summary!$C228,Timecards!$O:$O,1))</f>
        <v/>
      </c>
      <c r="E228" s="7" t="str">
        <f>IF(B228="","",VLOOKUP(D228,'GD rates'!$B$3:$C$9,2,FALSE))</f>
        <v/>
      </c>
      <c r="F228" s="23" t="str">
        <f t="shared" si="37"/>
        <v/>
      </c>
      <c r="G228" s="5">
        <f>IF(ISERROR(VLOOKUP(E228,'GD rates'!C:D,2,FALSE)),0,VLOOKUP(E228,'GD rates'!C:D,2,FALSE))</f>
        <v>0</v>
      </c>
      <c r="H228" s="10">
        <f>SUMIFS(Timecards!$E:$E,Timecards!$D:$D,H$2,Timecards!$C:$C,$B228,Timecards!$N:$N,$E228)+SUMIFS(Timecards!$G:$G,Timecards!$F:$F,H$2,Timecards!$C:$C,$B228,Timecards!$N:$N,$E228)</f>
        <v>0</v>
      </c>
      <c r="I228" s="5">
        <f t="shared" si="38"/>
        <v>0</v>
      </c>
      <c r="J228" s="10">
        <f>SUMIFS(Timecards!$E:$E,Timecards!$D:$D,J$2,Timecards!$C:$C,$B228,Timecards!$N:$N,$E228)+SUMIFS(Timecards!$G:$G,Timecards!$F:$F,J$2,Timecards!$C:$C,$B228,Timecards!$N:$N,$E228)</f>
        <v>0</v>
      </c>
      <c r="K228" s="5">
        <f t="shared" si="39"/>
        <v>0</v>
      </c>
      <c r="L228" s="10">
        <f>SUMIFS(Timecards!$E:$E,Timecards!$D:$D,L$2,Timecards!$C:$C,$B228,Timecards!$N:$N,$E228)+SUMIFS(Timecards!$G:$G,Timecards!$F:$F,L$2,Timecards!$C:$C,$B228,Timecards!$N:$N,$E228)</f>
        <v>0</v>
      </c>
      <c r="M228" s="5">
        <f t="shared" si="40"/>
        <v>0</v>
      </c>
      <c r="N228" s="10">
        <f>SUMIFS(Timecards!$E:$E,Timecards!$D:$D,N$2,Timecards!$C:$C,$B228,Timecards!$N:$N,$E228)+SUMIFS(Timecards!$G:$G,Timecards!$F:$F,N$2,Timecards!$C:$C,$B228,Timecards!$N:$N,$E228)</f>
        <v>0</v>
      </c>
      <c r="O228" s="5">
        <f t="shared" si="41"/>
        <v>0</v>
      </c>
      <c r="P228" s="10">
        <f>SUMIFS(Timecards!$E:$E,Timecards!$D:$D,P$2,Timecards!$C:$C,$B228,Timecards!$N:$N,$E228)+SUMIFS(Timecards!$G:$G,Timecards!$F:$F,P$2,Timecards!$C:$C,$B228,Timecards!$N:$N,$E228)</f>
        <v>0</v>
      </c>
      <c r="Q228" s="5">
        <f t="shared" si="42"/>
        <v>0</v>
      </c>
      <c r="R228" s="10">
        <f>SUMIFS(Timecards!$E:$E,Timecards!$D:$D,R$2,Timecards!$C:$C,$B228,Timecards!$N:$N,$E228)+SUMIFS(Timecards!$G:$G,Timecards!$F:$F,R$2,Timecards!$C:$C,$B228,Timecards!$N:$N,$E228)</f>
        <v>0</v>
      </c>
      <c r="S228" s="5">
        <f t="shared" si="43"/>
        <v>0</v>
      </c>
      <c r="T228" s="10">
        <f t="shared" si="45"/>
        <v>0</v>
      </c>
      <c r="U228" s="14">
        <f t="shared" si="45"/>
        <v>0</v>
      </c>
    </row>
    <row r="229" spans="2:21" hidden="1">
      <c r="B229" s="7" t="str">
        <f>IF(Timecards!O227="","",Timecards!C227)</f>
        <v/>
      </c>
      <c r="C229" s="7" t="str">
        <f>IF(B229="","",Timecards!L227)</f>
        <v/>
      </c>
      <c r="D229" s="7" t="str">
        <f>IF(B229="","",SUMIFS(Timecards!$M:$M,Timecards!$C:$C,Summary!$B229,Timecards!$L:$L,Summary!$C229,Timecards!$O:$O,1))</f>
        <v/>
      </c>
      <c r="E229" s="7" t="str">
        <f>IF(B229="","",VLOOKUP(D229,'GD rates'!$B$3:$C$9,2,FALSE))</f>
        <v/>
      </c>
      <c r="F229" s="23" t="str">
        <f t="shared" si="37"/>
        <v/>
      </c>
      <c r="G229" s="5">
        <f>IF(ISERROR(VLOOKUP(E229,'GD rates'!C:D,2,FALSE)),0,VLOOKUP(E229,'GD rates'!C:D,2,FALSE))</f>
        <v>0</v>
      </c>
      <c r="H229" s="10">
        <f>SUMIFS(Timecards!$E:$E,Timecards!$D:$D,H$2,Timecards!$C:$C,$B229,Timecards!$N:$N,$E229)+SUMIFS(Timecards!$G:$G,Timecards!$F:$F,H$2,Timecards!$C:$C,$B229,Timecards!$N:$N,$E229)</f>
        <v>0</v>
      </c>
      <c r="I229" s="5">
        <f t="shared" si="38"/>
        <v>0</v>
      </c>
      <c r="J229" s="10">
        <f>SUMIFS(Timecards!$E:$E,Timecards!$D:$D,J$2,Timecards!$C:$C,$B229,Timecards!$N:$N,$E229)+SUMIFS(Timecards!$G:$G,Timecards!$F:$F,J$2,Timecards!$C:$C,$B229,Timecards!$N:$N,$E229)</f>
        <v>0</v>
      </c>
      <c r="K229" s="5">
        <f t="shared" si="39"/>
        <v>0</v>
      </c>
      <c r="L229" s="10">
        <f>SUMIFS(Timecards!$E:$E,Timecards!$D:$D,L$2,Timecards!$C:$C,$B229,Timecards!$N:$N,$E229)+SUMIFS(Timecards!$G:$G,Timecards!$F:$F,L$2,Timecards!$C:$C,$B229,Timecards!$N:$N,$E229)</f>
        <v>0</v>
      </c>
      <c r="M229" s="5">
        <f t="shared" si="40"/>
        <v>0</v>
      </c>
      <c r="N229" s="10">
        <f>SUMIFS(Timecards!$E:$E,Timecards!$D:$D,N$2,Timecards!$C:$C,$B229,Timecards!$N:$N,$E229)+SUMIFS(Timecards!$G:$G,Timecards!$F:$F,N$2,Timecards!$C:$C,$B229,Timecards!$N:$N,$E229)</f>
        <v>0</v>
      </c>
      <c r="O229" s="5">
        <f t="shared" si="41"/>
        <v>0</v>
      </c>
      <c r="P229" s="10">
        <f>SUMIFS(Timecards!$E:$E,Timecards!$D:$D,P$2,Timecards!$C:$C,$B229,Timecards!$N:$N,$E229)+SUMIFS(Timecards!$G:$G,Timecards!$F:$F,P$2,Timecards!$C:$C,$B229,Timecards!$N:$N,$E229)</f>
        <v>0</v>
      </c>
      <c r="Q229" s="5">
        <f t="shared" si="42"/>
        <v>0</v>
      </c>
      <c r="R229" s="10">
        <f>SUMIFS(Timecards!$E:$E,Timecards!$D:$D,R$2,Timecards!$C:$C,$B229,Timecards!$N:$N,$E229)+SUMIFS(Timecards!$G:$G,Timecards!$F:$F,R$2,Timecards!$C:$C,$B229,Timecards!$N:$N,$E229)</f>
        <v>0</v>
      </c>
      <c r="S229" s="5">
        <f t="shared" si="43"/>
        <v>0</v>
      </c>
      <c r="T229" s="10">
        <f t="shared" si="45"/>
        <v>0</v>
      </c>
      <c r="U229" s="14">
        <f t="shared" si="45"/>
        <v>0</v>
      </c>
    </row>
    <row r="230" spans="2:21" hidden="1">
      <c r="B230" s="7" t="str">
        <f>IF(Timecards!O228="","",Timecards!C228)</f>
        <v/>
      </c>
      <c r="C230" s="7" t="str">
        <f>IF(B230="","",Timecards!L228)</f>
        <v/>
      </c>
      <c r="D230" s="7" t="str">
        <f>IF(B230="","",SUMIFS(Timecards!$M:$M,Timecards!$C:$C,Summary!$B230,Timecards!$L:$L,Summary!$C230,Timecards!$O:$O,1))</f>
        <v/>
      </c>
      <c r="E230" s="7" t="str">
        <f>IF(B230="","",VLOOKUP(D230,'GD rates'!$B$3:$C$9,2,FALSE))</f>
        <v/>
      </c>
      <c r="F230" s="23" t="str">
        <f t="shared" si="37"/>
        <v/>
      </c>
      <c r="G230" s="5">
        <f>IF(ISERROR(VLOOKUP(E230,'GD rates'!C:D,2,FALSE)),0,VLOOKUP(E230,'GD rates'!C:D,2,FALSE))</f>
        <v>0</v>
      </c>
      <c r="H230" s="10">
        <f>SUMIFS(Timecards!$E:$E,Timecards!$D:$D,H$2,Timecards!$C:$C,$B230,Timecards!$N:$N,$E230)+SUMIFS(Timecards!$G:$G,Timecards!$F:$F,H$2,Timecards!$C:$C,$B230,Timecards!$N:$N,$E230)</f>
        <v>0</v>
      </c>
      <c r="I230" s="5">
        <f t="shared" si="38"/>
        <v>0</v>
      </c>
      <c r="J230" s="10">
        <f>SUMIFS(Timecards!$E:$E,Timecards!$D:$D,J$2,Timecards!$C:$C,$B230,Timecards!$N:$N,$E230)+SUMIFS(Timecards!$G:$G,Timecards!$F:$F,J$2,Timecards!$C:$C,$B230,Timecards!$N:$N,$E230)</f>
        <v>0</v>
      </c>
      <c r="K230" s="5">
        <f t="shared" si="39"/>
        <v>0</v>
      </c>
      <c r="L230" s="10">
        <f>SUMIFS(Timecards!$E:$E,Timecards!$D:$D,L$2,Timecards!$C:$C,$B230,Timecards!$N:$N,$E230)+SUMIFS(Timecards!$G:$G,Timecards!$F:$F,L$2,Timecards!$C:$C,$B230,Timecards!$N:$N,$E230)</f>
        <v>0</v>
      </c>
      <c r="M230" s="5">
        <f t="shared" si="40"/>
        <v>0</v>
      </c>
      <c r="N230" s="10">
        <f>SUMIFS(Timecards!$E:$E,Timecards!$D:$D,N$2,Timecards!$C:$C,$B230,Timecards!$N:$N,$E230)+SUMIFS(Timecards!$G:$G,Timecards!$F:$F,N$2,Timecards!$C:$C,$B230,Timecards!$N:$N,$E230)</f>
        <v>0</v>
      </c>
      <c r="O230" s="5">
        <f t="shared" si="41"/>
        <v>0</v>
      </c>
      <c r="P230" s="10">
        <f>SUMIFS(Timecards!$E:$E,Timecards!$D:$D,P$2,Timecards!$C:$C,$B230,Timecards!$N:$N,$E230)+SUMIFS(Timecards!$G:$G,Timecards!$F:$F,P$2,Timecards!$C:$C,$B230,Timecards!$N:$N,$E230)</f>
        <v>0</v>
      </c>
      <c r="Q230" s="5">
        <f t="shared" si="42"/>
        <v>0</v>
      </c>
      <c r="R230" s="10">
        <f>SUMIFS(Timecards!$E:$E,Timecards!$D:$D,R$2,Timecards!$C:$C,$B230,Timecards!$N:$N,$E230)+SUMIFS(Timecards!$G:$G,Timecards!$F:$F,R$2,Timecards!$C:$C,$B230,Timecards!$N:$N,$E230)</f>
        <v>0</v>
      </c>
      <c r="S230" s="5">
        <f t="shared" si="43"/>
        <v>0</v>
      </c>
      <c r="T230" s="10">
        <f t="shared" si="45"/>
        <v>0</v>
      </c>
      <c r="U230" s="14">
        <f t="shared" si="45"/>
        <v>0</v>
      </c>
    </row>
    <row r="231" spans="2:21" hidden="1">
      <c r="B231" s="7" t="str">
        <f>IF(Timecards!O229="","",Timecards!C229)</f>
        <v/>
      </c>
      <c r="C231" s="7" t="str">
        <f>IF(B231="","",Timecards!L229)</f>
        <v/>
      </c>
      <c r="D231" s="7" t="str">
        <f>IF(B231="","",SUMIFS(Timecards!$M:$M,Timecards!$C:$C,Summary!$B231,Timecards!$L:$L,Summary!$C231,Timecards!$O:$O,1))</f>
        <v/>
      </c>
      <c r="E231" s="7" t="str">
        <f>IF(B231="","",VLOOKUP(D231,'GD rates'!$B$3:$C$9,2,FALSE))</f>
        <v/>
      </c>
      <c r="F231" s="23" t="str">
        <f t="shared" si="37"/>
        <v/>
      </c>
      <c r="G231" s="5">
        <f>IF(ISERROR(VLOOKUP(E231,'GD rates'!C:D,2,FALSE)),0,VLOOKUP(E231,'GD rates'!C:D,2,FALSE))</f>
        <v>0</v>
      </c>
      <c r="H231" s="10">
        <f>SUMIFS(Timecards!$E:$E,Timecards!$D:$D,H$2,Timecards!$C:$C,$B231,Timecards!$N:$N,$E231)+SUMIFS(Timecards!$G:$G,Timecards!$F:$F,H$2,Timecards!$C:$C,$B231,Timecards!$N:$N,$E231)</f>
        <v>0</v>
      </c>
      <c r="I231" s="5">
        <f t="shared" si="38"/>
        <v>0</v>
      </c>
      <c r="J231" s="10">
        <f>SUMIFS(Timecards!$E:$E,Timecards!$D:$D,J$2,Timecards!$C:$C,$B231,Timecards!$N:$N,$E231)+SUMIFS(Timecards!$G:$G,Timecards!$F:$F,J$2,Timecards!$C:$C,$B231,Timecards!$N:$N,$E231)</f>
        <v>0</v>
      </c>
      <c r="K231" s="5">
        <f t="shared" si="39"/>
        <v>0</v>
      </c>
      <c r="L231" s="10">
        <f>SUMIFS(Timecards!$E:$E,Timecards!$D:$D,L$2,Timecards!$C:$C,$B231,Timecards!$N:$N,$E231)+SUMIFS(Timecards!$G:$G,Timecards!$F:$F,L$2,Timecards!$C:$C,$B231,Timecards!$N:$N,$E231)</f>
        <v>0</v>
      </c>
      <c r="M231" s="5">
        <f t="shared" si="40"/>
        <v>0</v>
      </c>
      <c r="N231" s="10">
        <f>SUMIFS(Timecards!$E:$E,Timecards!$D:$D,N$2,Timecards!$C:$C,$B231,Timecards!$N:$N,$E231)+SUMIFS(Timecards!$G:$G,Timecards!$F:$F,N$2,Timecards!$C:$C,$B231,Timecards!$N:$N,$E231)</f>
        <v>0</v>
      </c>
      <c r="O231" s="5">
        <f t="shared" si="41"/>
        <v>0</v>
      </c>
      <c r="P231" s="10">
        <f>SUMIFS(Timecards!$E:$E,Timecards!$D:$D,P$2,Timecards!$C:$C,$B231,Timecards!$N:$N,$E231)+SUMIFS(Timecards!$G:$G,Timecards!$F:$F,P$2,Timecards!$C:$C,$B231,Timecards!$N:$N,$E231)</f>
        <v>0</v>
      </c>
      <c r="Q231" s="5">
        <f t="shared" si="42"/>
        <v>0</v>
      </c>
      <c r="R231" s="10">
        <f>SUMIFS(Timecards!$E:$E,Timecards!$D:$D,R$2,Timecards!$C:$C,$B231,Timecards!$N:$N,$E231)+SUMIFS(Timecards!$G:$G,Timecards!$F:$F,R$2,Timecards!$C:$C,$B231,Timecards!$N:$N,$E231)</f>
        <v>0</v>
      </c>
      <c r="S231" s="5">
        <f t="shared" si="43"/>
        <v>0</v>
      </c>
      <c r="T231" s="10">
        <f t="shared" si="45"/>
        <v>0</v>
      </c>
      <c r="U231" s="14">
        <f t="shared" si="45"/>
        <v>0</v>
      </c>
    </row>
    <row r="232" spans="2:21" hidden="1">
      <c r="B232" s="7" t="str">
        <f>IF(Timecards!O230="","",Timecards!C230)</f>
        <v/>
      </c>
      <c r="C232" s="7" t="str">
        <f>IF(B232="","",Timecards!L230)</f>
        <v/>
      </c>
      <c r="D232" s="7" t="str">
        <f>IF(B232="","",SUMIFS(Timecards!$M:$M,Timecards!$C:$C,Summary!$B232,Timecards!$L:$L,Summary!$C232,Timecards!$O:$O,1))</f>
        <v/>
      </c>
      <c r="E232" s="7" t="str">
        <f>IF(B232="","",VLOOKUP(D232,'GD rates'!$B$3:$C$9,2,FALSE))</f>
        <v/>
      </c>
      <c r="F232" s="23" t="str">
        <f t="shared" si="37"/>
        <v/>
      </c>
      <c r="G232" s="5">
        <f>IF(ISERROR(VLOOKUP(E232,'GD rates'!C:D,2,FALSE)),0,VLOOKUP(E232,'GD rates'!C:D,2,FALSE))</f>
        <v>0</v>
      </c>
      <c r="H232" s="10">
        <f>SUMIFS(Timecards!$E:$E,Timecards!$D:$D,H$2,Timecards!$C:$C,$B232,Timecards!$N:$N,$E232)+SUMIFS(Timecards!$G:$G,Timecards!$F:$F,H$2,Timecards!$C:$C,$B232,Timecards!$N:$N,$E232)</f>
        <v>0</v>
      </c>
      <c r="I232" s="5">
        <f t="shared" si="38"/>
        <v>0</v>
      </c>
      <c r="J232" s="10">
        <f>SUMIFS(Timecards!$E:$E,Timecards!$D:$D,J$2,Timecards!$C:$C,$B232,Timecards!$N:$N,$E232)+SUMIFS(Timecards!$G:$G,Timecards!$F:$F,J$2,Timecards!$C:$C,$B232,Timecards!$N:$N,$E232)</f>
        <v>0</v>
      </c>
      <c r="K232" s="5">
        <f t="shared" si="39"/>
        <v>0</v>
      </c>
      <c r="L232" s="10">
        <f>SUMIFS(Timecards!$E:$E,Timecards!$D:$D,L$2,Timecards!$C:$C,$B232,Timecards!$N:$N,$E232)+SUMIFS(Timecards!$G:$G,Timecards!$F:$F,L$2,Timecards!$C:$C,$B232,Timecards!$N:$N,$E232)</f>
        <v>0</v>
      </c>
      <c r="M232" s="5">
        <f t="shared" si="40"/>
        <v>0</v>
      </c>
      <c r="N232" s="10">
        <f>SUMIFS(Timecards!$E:$E,Timecards!$D:$D,N$2,Timecards!$C:$C,$B232,Timecards!$N:$N,$E232)+SUMIFS(Timecards!$G:$G,Timecards!$F:$F,N$2,Timecards!$C:$C,$B232,Timecards!$N:$N,$E232)</f>
        <v>0</v>
      </c>
      <c r="O232" s="5">
        <f t="shared" si="41"/>
        <v>0</v>
      </c>
      <c r="P232" s="10">
        <f>SUMIFS(Timecards!$E:$E,Timecards!$D:$D,P$2,Timecards!$C:$C,$B232,Timecards!$N:$N,$E232)+SUMIFS(Timecards!$G:$G,Timecards!$F:$F,P$2,Timecards!$C:$C,$B232,Timecards!$N:$N,$E232)</f>
        <v>0</v>
      </c>
      <c r="Q232" s="5">
        <f t="shared" si="42"/>
        <v>0</v>
      </c>
      <c r="R232" s="10">
        <f>SUMIFS(Timecards!$E:$E,Timecards!$D:$D,R$2,Timecards!$C:$C,$B232,Timecards!$N:$N,$E232)+SUMIFS(Timecards!$G:$G,Timecards!$F:$F,R$2,Timecards!$C:$C,$B232,Timecards!$N:$N,$E232)</f>
        <v>0</v>
      </c>
      <c r="S232" s="5">
        <f t="shared" si="43"/>
        <v>0</v>
      </c>
      <c r="T232" s="10">
        <f t="shared" si="45"/>
        <v>0</v>
      </c>
      <c r="U232" s="14">
        <f t="shared" si="45"/>
        <v>0</v>
      </c>
    </row>
    <row r="233" spans="2:21" hidden="1">
      <c r="B233" s="7" t="str">
        <f>IF(Timecards!O231="","",Timecards!C231)</f>
        <v/>
      </c>
      <c r="C233" s="7" t="str">
        <f>IF(B233="","",Timecards!L231)</f>
        <v/>
      </c>
      <c r="D233" s="7" t="str">
        <f>IF(B233="","",SUMIFS(Timecards!$M:$M,Timecards!$C:$C,Summary!$B233,Timecards!$L:$L,Summary!$C233,Timecards!$O:$O,1))</f>
        <v/>
      </c>
      <c r="E233" s="7" t="str">
        <f>IF(B233="","",VLOOKUP(D233,'GD rates'!$B$3:$C$9,2,FALSE))</f>
        <v/>
      </c>
      <c r="F233" s="23" t="str">
        <f t="shared" si="37"/>
        <v/>
      </c>
      <c r="G233" s="5">
        <f>IF(ISERROR(VLOOKUP(E233,'GD rates'!C:D,2,FALSE)),0,VLOOKUP(E233,'GD rates'!C:D,2,FALSE))</f>
        <v>0</v>
      </c>
      <c r="H233" s="10">
        <f>SUMIFS(Timecards!$E:$E,Timecards!$D:$D,H$2,Timecards!$C:$C,$B233,Timecards!$N:$N,$E233)+SUMIFS(Timecards!$G:$G,Timecards!$F:$F,H$2,Timecards!$C:$C,$B233,Timecards!$N:$N,$E233)</f>
        <v>0</v>
      </c>
      <c r="I233" s="5">
        <f t="shared" si="38"/>
        <v>0</v>
      </c>
      <c r="J233" s="10">
        <f>SUMIFS(Timecards!$E:$E,Timecards!$D:$D,J$2,Timecards!$C:$C,$B233,Timecards!$N:$N,$E233)+SUMIFS(Timecards!$G:$G,Timecards!$F:$F,J$2,Timecards!$C:$C,$B233,Timecards!$N:$N,$E233)</f>
        <v>0</v>
      </c>
      <c r="K233" s="5">
        <f t="shared" si="39"/>
        <v>0</v>
      </c>
      <c r="L233" s="10">
        <f>SUMIFS(Timecards!$E:$E,Timecards!$D:$D,L$2,Timecards!$C:$C,$B233,Timecards!$N:$N,$E233)+SUMIFS(Timecards!$G:$G,Timecards!$F:$F,L$2,Timecards!$C:$C,$B233,Timecards!$N:$N,$E233)</f>
        <v>0</v>
      </c>
      <c r="M233" s="5">
        <f t="shared" si="40"/>
        <v>0</v>
      </c>
      <c r="N233" s="10">
        <f>SUMIFS(Timecards!$E:$E,Timecards!$D:$D,N$2,Timecards!$C:$C,$B233,Timecards!$N:$N,$E233)+SUMIFS(Timecards!$G:$G,Timecards!$F:$F,N$2,Timecards!$C:$C,$B233,Timecards!$N:$N,$E233)</f>
        <v>0</v>
      </c>
      <c r="O233" s="5">
        <f t="shared" si="41"/>
        <v>0</v>
      </c>
      <c r="P233" s="10">
        <f>SUMIFS(Timecards!$E:$E,Timecards!$D:$D,P$2,Timecards!$C:$C,$B233,Timecards!$N:$N,$E233)+SUMIFS(Timecards!$G:$G,Timecards!$F:$F,P$2,Timecards!$C:$C,$B233,Timecards!$N:$N,$E233)</f>
        <v>0</v>
      </c>
      <c r="Q233" s="5">
        <f t="shared" si="42"/>
        <v>0</v>
      </c>
      <c r="R233" s="10">
        <f>SUMIFS(Timecards!$E:$E,Timecards!$D:$D,R$2,Timecards!$C:$C,$B233,Timecards!$N:$N,$E233)+SUMIFS(Timecards!$G:$G,Timecards!$F:$F,R$2,Timecards!$C:$C,$B233,Timecards!$N:$N,$E233)</f>
        <v>0</v>
      </c>
      <c r="S233" s="5">
        <f t="shared" si="43"/>
        <v>0</v>
      </c>
      <c r="T233" s="10">
        <f t="shared" si="45"/>
        <v>0</v>
      </c>
      <c r="U233" s="14">
        <f t="shared" si="45"/>
        <v>0</v>
      </c>
    </row>
    <row r="234" spans="2:21" hidden="1">
      <c r="B234" s="7" t="str">
        <f>IF(Timecards!O232="","",Timecards!C232)</f>
        <v/>
      </c>
      <c r="C234" s="7" t="str">
        <f>IF(B234="","",Timecards!L232)</f>
        <v/>
      </c>
      <c r="D234" s="7" t="str">
        <f>IF(B234="","",SUMIFS(Timecards!$M:$M,Timecards!$C:$C,Summary!$B234,Timecards!$L:$L,Summary!$C234,Timecards!$O:$O,1))</f>
        <v/>
      </c>
      <c r="E234" s="7" t="str">
        <f>IF(B234="","",VLOOKUP(D234,'GD rates'!$B$3:$C$9,2,FALSE))</f>
        <v/>
      </c>
      <c r="F234" s="23" t="str">
        <f t="shared" si="37"/>
        <v/>
      </c>
      <c r="G234" s="5">
        <f>IF(ISERROR(VLOOKUP(E234,'GD rates'!C:D,2,FALSE)),0,VLOOKUP(E234,'GD rates'!C:D,2,FALSE))</f>
        <v>0</v>
      </c>
      <c r="H234" s="10">
        <f>SUMIFS(Timecards!$E:$E,Timecards!$D:$D,H$2,Timecards!$C:$C,$B234,Timecards!$N:$N,$E234)+SUMIFS(Timecards!$G:$G,Timecards!$F:$F,H$2,Timecards!$C:$C,$B234,Timecards!$N:$N,$E234)</f>
        <v>0</v>
      </c>
      <c r="I234" s="5">
        <f t="shared" si="38"/>
        <v>0</v>
      </c>
      <c r="J234" s="10">
        <f>SUMIFS(Timecards!$E:$E,Timecards!$D:$D,J$2,Timecards!$C:$C,$B234,Timecards!$N:$N,$E234)+SUMIFS(Timecards!$G:$G,Timecards!$F:$F,J$2,Timecards!$C:$C,$B234,Timecards!$N:$N,$E234)</f>
        <v>0</v>
      </c>
      <c r="K234" s="5">
        <f t="shared" si="39"/>
        <v>0</v>
      </c>
      <c r="L234" s="10">
        <f>SUMIFS(Timecards!$E:$E,Timecards!$D:$D,L$2,Timecards!$C:$C,$B234,Timecards!$N:$N,$E234)+SUMIFS(Timecards!$G:$G,Timecards!$F:$F,L$2,Timecards!$C:$C,$B234,Timecards!$N:$N,$E234)</f>
        <v>0</v>
      </c>
      <c r="M234" s="5">
        <f t="shared" si="40"/>
        <v>0</v>
      </c>
      <c r="N234" s="10">
        <f>SUMIFS(Timecards!$E:$E,Timecards!$D:$D,N$2,Timecards!$C:$C,$B234,Timecards!$N:$N,$E234)+SUMIFS(Timecards!$G:$G,Timecards!$F:$F,N$2,Timecards!$C:$C,$B234,Timecards!$N:$N,$E234)</f>
        <v>0</v>
      </c>
      <c r="O234" s="5">
        <f t="shared" si="41"/>
        <v>0</v>
      </c>
      <c r="P234" s="10">
        <f>SUMIFS(Timecards!$E:$E,Timecards!$D:$D,P$2,Timecards!$C:$C,$B234,Timecards!$N:$N,$E234)+SUMIFS(Timecards!$G:$G,Timecards!$F:$F,P$2,Timecards!$C:$C,$B234,Timecards!$N:$N,$E234)</f>
        <v>0</v>
      </c>
      <c r="Q234" s="5">
        <f t="shared" si="42"/>
        <v>0</v>
      </c>
      <c r="R234" s="10">
        <f>SUMIFS(Timecards!$E:$E,Timecards!$D:$D,R$2,Timecards!$C:$C,$B234,Timecards!$N:$N,$E234)+SUMIFS(Timecards!$G:$G,Timecards!$F:$F,R$2,Timecards!$C:$C,$B234,Timecards!$N:$N,$E234)</f>
        <v>0</v>
      </c>
      <c r="S234" s="5">
        <f t="shared" si="43"/>
        <v>0</v>
      </c>
      <c r="T234" s="10">
        <f t="shared" si="45"/>
        <v>0</v>
      </c>
      <c r="U234" s="14">
        <f t="shared" si="45"/>
        <v>0</v>
      </c>
    </row>
    <row r="235" spans="2:21" hidden="1">
      <c r="B235" s="7" t="str">
        <f>IF(Timecards!O233="","",Timecards!C233)</f>
        <v/>
      </c>
      <c r="C235" s="7" t="str">
        <f>IF(B235="","",Timecards!L233)</f>
        <v/>
      </c>
      <c r="D235" s="7" t="str">
        <f>IF(B235="","",SUMIFS(Timecards!$M:$M,Timecards!$C:$C,Summary!$B235,Timecards!$L:$L,Summary!$C235,Timecards!$O:$O,1))</f>
        <v/>
      </c>
      <c r="E235" s="7" t="str">
        <f>IF(B235="","",VLOOKUP(D235,'GD rates'!$B$3:$C$9,2,FALSE))</f>
        <v/>
      </c>
      <c r="F235" s="23" t="str">
        <f t="shared" si="37"/>
        <v/>
      </c>
      <c r="G235" s="5">
        <f>IF(ISERROR(VLOOKUP(E235,'GD rates'!C:D,2,FALSE)),0,VLOOKUP(E235,'GD rates'!C:D,2,FALSE))</f>
        <v>0</v>
      </c>
      <c r="H235" s="10">
        <f>SUMIFS(Timecards!$E:$E,Timecards!$D:$D,H$2,Timecards!$C:$C,$B235,Timecards!$N:$N,$E235)+SUMIFS(Timecards!$G:$G,Timecards!$F:$F,H$2,Timecards!$C:$C,$B235,Timecards!$N:$N,$E235)</f>
        <v>0</v>
      </c>
      <c r="I235" s="5">
        <f t="shared" si="38"/>
        <v>0</v>
      </c>
      <c r="J235" s="10">
        <f>SUMIFS(Timecards!$E:$E,Timecards!$D:$D,J$2,Timecards!$C:$C,$B235,Timecards!$N:$N,$E235)+SUMIFS(Timecards!$G:$G,Timecards!$F:$F,J$2,Timecards!$C:$C,$B235,Timecards!$N:$N,$E235)</f>
        <v>0</v>
      </c>
      <c r="K235" s="5">
        <f t="shared" si="39"/>
        <v>0</v>
      </c>
      <c r="L235" s="10">
        <f>SUMIFS(Timecards!$E:$E,Timecards!$D:$D,L$2,Timecards!$C:$C,$B235,Timecards!$N:$N,$E235)+SUMIFS(Timecards!$G:$G,Timecards!$F:$F,L$2,Timecards!$C:$C,$B235,Timecards!$N:$N,$E235)</f>
        <v>0</v>
      </c>
      <c r="M235" s="5">
        <f t="shared" si="40"/>
        <v>0</v>
      </c>
      <c r="N235" s="10">
        <f>SUMIFS(Timecards!$E:$E,Timecards!$D:$D,N$2,Timecards!$C:$C,$B235,Timecards!$N:$N,$E235)+SUMIFS(Timecards!$G:$G,Timecards!$F:$F,N$2,Timecards!$C:$C,$B235,Timecards!$N:$N,$E235)</f>
        <v>0</v>
      </c>
      <c r="O235" s="5">
        <f t="shared" si="41"/>
        <v>0</v>
      </c>
      <c r="P235" s="10">
        <f>SUMIFS(Timecards!$E:$E,Timecards!$D:$D,P$2,Timecards!$C:$C,$B235,Timecards!$N:$N,$E235)+SUMIFS(Timecards!$G:$G,Timecards!$F:$F,P$2,Timecards!$C:$C,$B235,Timecards!$N:$N,$E235)</f>
        <v>0</v>
      </c>
      <c r="Q235" s="5">
        <f t="shared" si="42"/>
        <v>0</v>
      </c>
      <c r="R235" s="10">
        <f>SUMIFS(Timecards!$E:$E,Timecards!$D:$D,R$2,Timecards!$C:$C,$B235,Timecards!$N:$N,$E235)+SUMIFS(Timecards!$G:$G,Timecards!$F:$F,R$2,Timecards!$C:$C,$B235,Timecards!$N:$N,$E235)</f>
        <v>0</v>
      </c>
      <c r="S235" s="5">
        <f t="shared" si="43"/>
        <v>0</v>
      </c>
      <c r="T235" s="10">
        <f t="shared" si="45"/>
        <v>0</v>
      </c>
      <c r="U235" s="14">
        <f t="shared" si="45"/>
        <v>0</v>
      </c>
    </row>
    <row r="236" spans="2:21" hidden="1">
      <c r="B236" s="7" t="str">
        <f>IF(Timecards!O234="","",Timecards!C234)</f>
        <v/>
      </c>
      <c r="C236" s="7" t="str">
        <f>IF(B236="","",Timecards!L234)</f>
        <v/>
      </c>
      <c r="D236" s="7" t="str">
        <f>IF(B236="","",SUMIFS(Timecards!$M:$M,Timecards!$C:$C,Summary!$B236,Timecards!$L:$L,Summary!$C236,Timecards!$O:$O,1))</f>
        <v/>
      </c>
      <c r="E236" s="7" t="str">
        <f>IF(B236="","",VLOOKUP(D236,'GD rates'!$B$3:$C$9,2,FALSE))</f>
        <v/>
      </c>
      <c r="F236" s="23" t="str">
        <f t="shared" si="37"/>
        <v/>
      </c>
      <c r="G236" s="5">
        <f>IF(ISERROR(VLOOKUP(E236,'GD rates'!C:D,2,FALSE)),0,VLOOKUP(E236,'GD rates'!C:D,2,FALSE))</f>
        <v>0</v>
      </c>
      <c r="H236" s="10">
        <f>SUMIFS(Timecards!$E:$E,Timecards!$D:$D,H$2,Timecards!$C:$C,$B236,Timecards!$N:$N,$E236)+SUMIFS(Timecards!$G:$G,Timecards!$F:$F,H$2,Timecards!$C:$C,$B236,Timecards!$N:$N,$E236)</f>
        <v>0</v>
      </c>
      <c r="I236" s="5">
        <f t="shared" si="38"/>
        <v>0</v>
      </c>
      <c r="J236" s="10">
        <f>SUMIFS(Timecards!$E:$E,Timecards!$D:$D,J$2,Timecards!$C:$C,$B236,Timecards!$N:$N,$E236)+SUMIFS(Timecards!$G:$G,Timecards!$F:$F,J$2,Timecards!$C:$C,$B236,Timecards!$N:$N,$E236)</f>
        <v>0</v>
      </c>
      <c r="K236" s="5">
        <f t="shared" si="39"/>
        <v>0</v>
      </c>
      <c r="L236" s="10">
        <f>SUMIFS(Timecards!$E:$E,Timecards!$D:$D,L$2,Timecards!$C:$C,$B236,Timecards!$N:$N,$E236)+SUMIFS(Timecards!$G:$G,Timecards!$F:$F,L$2,Timecards!$C:$C,$B236,Timecards!$N:$N,$E236)</f>
        <v>0</v>
      </c>
      <c r="M236" s="5">
        <f t="shared" si="40"/>
        <v>0</v>
      </c>
      <c r="N236" s="10">
        <f>SUMIFS(Timecards!$E:$E,Timecards!$D:$D,N$2,Timecards!$C:$C,$B236,Timecards!$N:$N,$E236)+SUMIFS(Timecards!$G:$G,Timecards!$F:$F,N$2,Timecards!$C:$C,$B236,Timecards!$N:$N,$E236)</f>
        <v>0</v>
      </c>
      <c r="O236" s="5">
        <f t="shared" si="41"/>
        <v>0</v>
      </c>
      <c r="P236" s="10">
        <f>SUMIFS(Timecards!$E:$E,Timecards!$D:$D,P$2,Timecards!$C:$C,$B236,Timecards!$N:$N,$E236)+SUMIFS(Timecards!$G:$G,Timecards!$F:$F,P$2,Timecards!$C:$C,$B236,Timecards!$N:$N,$E236)</f>
        <v>0</v>
      </c>
      <c r="Q236" s="5">
        <f t="shared" si="42"/>
        <v>0</v>
      </c>
      <c r="R236" s="10">
        <f>SUMIFS(Timecards!$E:$E,Timecards!$D:$D,R$2,Timecards!$C:$C,$B236,Timecards!$N:$N,$E236)+SUMIFS(Timecards!$G:$G,Timecards!$F:$F,R$2,Timecards!$C:$C,$B236,Timecards!$N:$N,$E236)</f>
        <v>0</v>
      </c>
      <c r="S236" s="5">
        <f t="shared" si="43"/>
        <v>0</v>
      </c>
      <c r="T236" s="10">
        <f t="shared" si="45"/>
        <v>0</v>
      </c>
      <c r="U236" s="14">
        <f t="shared" si="45"/>
        <v>0</v>
      </c>
    </row>
    <row r="237" spans="2:21" hidden="1">
      <c r="B237" s="7" t="str">
        <f>IF(Timecards!O235="","",Timecards!C235)</f>
        <v/>
      </c>
      <c r="C237" s="7" t="str">
        <f>IF(B237="","",Timecards!L235)</f>
        <v/>
      </c>
      <c r="D237" s="7" t="str">
        <f>IF(B237="","",SUMIFS(Timecards!$M:$M,Timecards!$C:$C,Summary!$B237,Timecards!$L:$L,Summary!$C237,Timecards!$O:$O,1))</f>
        <v/>
      </c>
      <c r="E237" s="7" t="str">
        <f>IF(B237="","",VLOOKUP(D237,'GD rates'!$B$3:$C$9,2,FALSE))</f>
        <v/>
      </c>
      <c r="F237" s="23" t="str">
        <f t="shared" si="37"/>
        <v/>
      </c>
      <c r="G237" s="5">
        <f>IF(ISERROR(VLOOKUP(E237,'GD rates'!C:D,2,FALSE)),0,VLOOKUP(E237,'GD rates'!C:D,2,FALSE))</f>
        <v>0</v>
      </c>
      <c r="H237" s="10">
        <f>SUMIFS(Timecards!$E:$E,Timecards!$D:$D,H$2,Timecards!$C:$C,$B237,Timecards!$N:$N,$E237)+SUMIFS(Timecards!$G:$G,Timecards!$F:$F,H$2,Timecards!$C:$C,$B237,Timecards!$N:$N,$E237)</f>
        <v>0</v>
      </c>
      <c r="I237" s="5">
        <f t="shared" si="38"/>
        <v>0</v>
      </c>
      <c r="J237" s="10">
        <f>SUMIFS(Timecards!$E:$E,Timecards!$D:$D,J$2,Timecards!$C:$C,$B237,Timecards!$N:$N,$E237)+SUMIFS(Timecards!$G:$G,Timecards!$F:$F,J$2,Timecards!$C:$C,$B237,Timecards!$N:$N,$E237)</f>
        <v>0</v>
      </c>
      <c r="K237" s="5">
        <f t="shared" si="39"/>
        <v>0</v>
      </c>
      <c r="L237" s="10">
        <f>SUMIFS(Timecards!$E:$E,Timecards!$D:$D,L$2,Timecards!$C:$C,$B237,Timecards!$N:$N,$E237)+SUMIFS(Timecards!$G:$G,Timecards!$F:$F,L$2,Timecards!$C:$C,$B237,Timecards!$N:$N,$E237)</f>
        <v>0</v>
      </c>
      <c r="M237" s="5">
        <f t="shared" si="40"/>
        <v>0</v>
      </c>
      <c r="N237" s="10">
        <f>SUMIFS(Timecards!$E:$E,Timecards!$D:$D,N$2,Timecards!$C:$C,$B237,Timecards!$N:$N,$E237)+SUMIFS(Timecards!$G:$G,Timecards!$F:$F,N$2,Timecards!$C:$C,$B237,Timecards!$N:$N,$E237)</f>
        <v>0</v>
      </c>
      <c r="O237" s="5">
        <f t="shared" si="41"/>
        <v>0</v>
      </c>
      <c r="P237" s="10">
        <f>SUMIFS(Timecards!$E:$E,Timecards!$D:$D,P$2,Timecards!$C:$C,$B237,Timecards!$N:$N,$E237)+SUMIFS(Timecards!$G:$G,Timecards!$F:$F,P$2,Timecards!$C:$C,$B237,Timecards!$N:$N,$E237)</f>
        <v>0</v>
      </c>
      <c r="Q237" s="5">
        <f t="shared" si="42"/>
        <v>0</v>
      </c>
      <c r="R237" s="10">
        <f>SUMIFS(Timecards!$E:$E,Timecards!$D:$D,R$2,Timecards!$C:$C,$B237,Timecards!$N:$N,$E237)+SUMIFS(Timecards!$G:$G,Timecards!$F:$F,R$2,Timecards!$C:$C,$B237,Timecards!$N:$N,$E237)</f>
        <v>0</v>
      </c>
      <c r="S237" s="5">
        <f t="shared" si="43"/>
        <v>0</v>
      </c>
      <c r="T237" s="10">
        <f t="shared" si="45"/>
        <v>0</v>
      </c>
      <c r="U237" s="14">
        <f t="shared" si="45"/>
        <v>0</v>
      </c>
    </row>
    <row r="238" spans="2:21" hidden="1">
      <c r="B238" s="7" t="str">
        <f>IF(Timecards!O236="","",Timecards!C236)</f>
        <v/>
      </c>
      <c r="C238" s="7" t="str">
        <f>IF(B238="","",Timecards!L236)</f>
        <v/>
      </c>
      <c r="D238" s="7" t="str">
        <f>IF(B238="","",SUMIFS(Timecards!$M:$M,Timecards!$C:$C,Summary!$B238,Timecards!$L:$L,Summary!$C238,Timecards!$O:$O,1))</f>
        <v/>
      </c>
      <c r="E238" s="7" t="str">
        <f>IF(B238="","",VLOOKUP(D238,'GD rates'!$B$3:$C$9,2,FALSE))</f>
        <v/>
      </c>
      <c r="F238" s="23" t="str">
        <f t="shared" si="37"/>
        <v/>
      </c>
      <c r="G238" s="5">
        <f>IF(ISERROR(VLOOKUP(E238,'GD rates'!C:D,2,FALSE)),0,VLOOKUP(E238,'GD rates'!C:D,2,FALSE))</f>
        <v>0</v>
      </c>
      <c r="H238" s="10">
        <f>SUMIFS(Timecards!$E:$E,Timecards!$D:$D,H$2,Timecards!$C:$C,$B238,Timecards!$N:$N,$E238)+SUMIFS(Timecards!$G:$G,Timecards!$F:$F,H$2,Timecards!$C:$C,$B238,Timecards!$N:$N,$E238)</f>
        <v>0</v>
      </c>
      <c r="I238" s="5">
        <f t="shared" si="38"/>
        <v>0</v>
      </c>
      <c r="J238" s="10">
        <f>SUMIFS(Timecards!$E:$E,Timecards!$D:$D,J$2,Timecards!$C:$C,$B238,Timecards!$N:$N,$E238)+SUMIFS(Timecards!$G:$G,Timecards!$F:$F,J$2,Timecards!$C:$C,$B238,Timecards!$N:$N,$E238)</f>
        <v>0</v>
      </c>
      <c r="K238" s="5">
        <f t="shared" si="39"/>
        <v>0</v>
      </c>
      <c r="L238" s="10">
        <f>SUMIFS(Timecards!$E:$E,Timecards!$D:$D,L$2,Timecards!$C:$C,$B238,Timecards!$N:$N,$E238)+SUMIFS(Timecards!$G:$G,Timecards!$F:$F,L$2,Timecards!$C:$C,$B238,Timecards!$N:$N,$E238)</f>
        <v>0</v>
      </c>
      <c r="M238" s="5">
        <f t="shared" si="40"/>
        <v>0</v>
      </c>
      <c r="N238" s="10">
        <f>SUMIFS(Timecards!$E:$E,Timecards!$D:$D,N$2,Timecards!$C:$C,$B238,Timecards!$N:$N,$E238)+SUMIFS(Timecards!$G:$G,Timecards!$F:$F,N$2,Timecards!$C:$C,$B238,Timecards!$N:$N,$E238)</f>
        <v>0</v>
      </c>
      <c r="O238" s="5">
        <f t="shared" si="41"/>
        <v>0</v>
      </c>
      <c r="P238" s="10">
        <f>SUMIFS(Timecards!$E:$E,Timecards!$D:$D,P$2,Timecards!$C:$C,$B238,Timecards!$N:$N,$E238)+SUMIFS(Timecards!$G:$G,Timecards!$F:$F,P$2,Timecards!$C:$C,$B238,Timecards!$N:$N,$E238)</f>
        <v>0</v>
      </c>
      <c r="Q238" s="5">
        <f t="shared" si="42"/>
        <v>0</v>
      </c>
      <c r="R238" s="10">
        <f>SUMIFS(Timecards!$E:$E,Timecards!$D:$D,R$2,Timecards!$C:$C,$B238,Timecards!$N:$N,$E238)+SUMIFS(Timecards!$G:$G,Timecards!$F:$F,R$2,Timecards!$C:$C,$B238,Timecards!$N:$N,$E238)</f>
        <v>0</v>
      </c>
      <c r="S238" s="5">
        <f t="shared" si="43"/>
        <v>0</v>
      </c>
      <c r="T238" s="10">
        <f t="shared" si="45"/>
        <v>0</v>
      </c>
      <c r="U238" s="14">
        <f t="shared" si="45"/>
        <v>0</v>
      </c>
    </row>
    <row r="239" spans="2:21" hidden="1">
      <c r="B239" s="7" t="str">
        <f>IF(Timecards!O237="","",Timecards!C237)</f>
        <v/>
      </c>
      <c r="C239" s="7" t="str">
        <f>IF(B239="","",Timecards!L237)</f>
        <v/>
      </c>
      <c r="D239" s="7" t="str">
        <f>IF(B239="","",SUMIFS(Timecards!$M:$M,Timecards!$C:$C,Summary!$B239,Timecards!$L:$L,Summary!$C239,Timecards!$O:$O,1))</f>
        <v/>
      </c>
      <c r="E239" s="7" t="str">
        <f>IF(B239="","",VLOOKUP(D239,'GD rates'!$B$3:$C$9,2,FALSE))</f>
        <v/>
      </c>
      <c r="F239" s="23" t="str">
        <f t="shared" si="37"/>
        <v/>
      </c>
      <c r="G239" s="5">
        <f>IF(ISERROR(VLOOKUP(E239,'GD rates'!C:D,2,FALSE)),0,VLOOKUP(E239,'GD rates'!C:D,2,FALSE))</f>
        <v>0</v>
      </c>
      <c r="H239" s="10">
        <f>SUMIFS(Timecards!$E:$E,Timecards!$D:$D,H$2,Timecards!$C:$C,$B239,Timecards!$N:$N,$E239)+SUMIFS(Timecards!$G:$G,Timecards!$F:$F,H$2,Timecards!$C:$C,$B239,Timecards!$N:$N,$E239)</f>
        <v>0</v>
      </c>
      <c r="I239" s="5">
        <f t="shared" si="38"/>
        <v>0</v>
      </c>
      <c r="J239" s="10">
        <f>SUMIFS(Timecards!$E:$E,Timecards!$D:$D,J$2,Timecards!$C:$C,$B239,Timecards!$N:$N,$E239)+SUMIFS(Timecards!$G:$G,Timecards!$F:$F,J$2,Timecards!$C:$C,$B239,Timecards!$N:$N,$E239)</f>
        <v>0</v>
      </c>
      <c r="K239" s="5">
        <f t="shared" si="39"/>
        <v>0</v>
      </c>
      <c r="L239" s="10">
        <f>SUMIFS(Timecards!$E:$E,Timecards!$D:$D,L$2,Timecards!$C:$C,$B239,Timecards!$N:$N,$E239)+SUMIFS(Timecards!$G:$G,Timecards!$F:$F,L$2,Timecards!$C:$C,$B239,Timecards!$N:$N,$E239)</f>
        <v>0</v>
      </c>
      <c r="M239" s="5">
        <f t="shared" si="40"/>
        <v>0</v>
      </c>
      <c r="N239" s="10">
        <f>SUMIFS(Timecards!$E:$E,Timecards!$D:$D,N$2,Timecards!$C:$C,$B239,Timecards!$N:$N,$E239)+SUMIFS(Timecards!$G:$G,Timecards!$F:$F,N$2,Timecards!$C:$C,$B239,Timecards!$N:$N,$E239)</f>
        <v>0</v>
      </c>
      <c r="O239" s="5">
        <f t="shared" si="41"/>
        <v>0</v>
      </c>
      <c r="P239" s="10">
        <f>SUMIFS(Timecards!$E:$E,Timecards!$D:$D,P$2,Timecards!$C:$C,$B239,Timecards!$N:$N,$E239)+SUMIFS(Timecards!$G:$G,Timecards!$F:$F,P$2,Timecards!$C:$C,$B239,Timecards!$N:$N,$E239)</f>
        <v>0</v>
      </c>
      <c r="Q239" s="5">
        <f t="shared" si="42"/>
        <v>0</v>
      </c>
      <c r="R239" s="10">
        <f>SUMIFS(Timecards!$E:$E,Timecards!$D:$D,R$2,Timecards!$C:$C,$B239,Timecards!$N:$N,$E239)+SUMIFS(Timecards!$G:$G,Timecards!$F:$F,R$2,Timecards!$C:$C,$B239,Timecards!$N:$N,$E239)</f>
        <v>0</v>
      </c>
      <c r="S239" s="5">
        <f t="shared" si="43"/>
        <v>0</v>
      </c>
      <c r="T239" s="10">
        <f t="shared" si="45"/>
        <v>0</v>
      </c>
      <c r="U239" s="14">
        <f t="shared" si="45"/>
        <v>0</v>
      </c>
    </row>
    <row r="240" spans="2:21" hidden="1">
      <c r="B240" s="7" t="str">
        <f>IF(Timecards!O238="","",Timecards!C238)</f>
        <v/>
      </c>
      <c r="C240" s="7" t="str">
        <f>IF(B240="","",Timecards!L238)</f>
        <v/>
      </c>
      <c r="D240" s="7" t="str">
        <f>IF(B240="","",SUMIFS(Timecards!$M:$M,Timecards!$C:$C,Summary!$B240,Timecards!$L:$L,Summary!$C240,Timecards!$O:$O,1))</f>
        <v/>
      </c>
      <c r="E240" s="7" t="str">
        <f>IF(B240="","",VLOOKUP(D240,'GD rates'!$B$3:$C$9,2,FALSE))</f>
        <v/>
      </c>
      <c r="F240" s="23" t="str">
        <f t="shared" si="37"/>
        <v/>
      </c>
      <c r="G240" s="5">
        <f>IF(ISERROR(VLOOKUP(E240,'GD rates'!C:D,2,FALSE)),0,VLOOKUP(E240,'GD rates'!C:D,2,FALSE))</f>
        <v>0</v>
      </c>
      <c r="H240" s="10">
        <f>SUMIFS(Timecards!$E:$E,Timecards!$D:$D,H$2,Timecards!$C:$C,$B240,Timecards!$N:$N,$E240)+SUMIFS(Timecards!$G:$G,Timecards!$F:$F,H$2,Timecards!$C:$C,$B240,Timecards!$N:$N,$E240)</f>
        <v>0</v>
      </c>
      <c r="I240" s="5">
        <f t="shared" si="38"/>
        <v>0</v>
      </c>
      <c r="J240" s="10">
        <f>SUMIFS(Timecards!$E:$E,Timecards!$D:$D,J$2,Timecards!$C:$C,$B240,Timecards!$N:$N,$E240)+SUMIFS(Timecards!$G:$G,Timecards!$F:$F,J$2,Timecards!$C:$C,$B240,Timecards!$N:$N,$E240)</f>
        <v>0</v>
      </c>
      <c r="K240" s="5">
        <f t="shared" si="39"/>
        <v>0</v>
      </c>
      <c r="L240" s="10">
        <f>SUMIFS(Timecards!$E:$E,Timecards!$D:$D,L$2,Timecards!$C:$C,$B240,Timecards!$N:$N,$E240)+SUMIFS(Timecards!$G:$G,Timecards!$F:$F,L$2,Timecards!$C:$C,$B240,Timecards!$N:$N,$E240)</f>
        <v>0</v>
      </c>
      <c r="M240" s="5">
        <f t="shared" si="40"/>
        <v>0</v>
      </c>
      <c r="N240" s="10">
        <f>SUMIFS(Timecards!$E:$E,Timecards!$D:$D,N$2,Timecards!$C:$C,$B240,Timecards!$N:$N,$E240)+SUMIFS(Timecards!$G:$G,Timecards!$F:$F,N$2,Timecards!$C:$C,$B240,Timecards!$N:$N,$E240)</f>
        <v>0</v>
      </c>
      <c r="O240" s="5">
        <f t="shared" si="41"/>
        <v>0</v>
      </c>
      <c r="P240" s="10">
        <f>SUMIFS(Timecards!$E:$E,Timecards!$D:$D,P$2,Timecards!$C:$C,$B240,Timecards!$N:$N,$E240)+SUMIFS(Timecards!$G:$G,Timecards!$F:$F,P$2,Timecards!$C:$C,$B240,Timecards!$N:$N,$E240)</f>
        <v>0</v>
      </c>
      <c r="Q240" s="5">
        <f t="shared" si="42"/>
        <v>0</v>
      </c>
      <c r="R240" s="10">
        <f>SUMIFS(Timecards!$E:$E,Timecards!$D:$D,R$2,Timecards!$C:$C,$B240,Timecards!$N:$N,$E240)+SUMIFS(Timecards!$G:$G,Timecards!$F:$F,R$2,Timecards!$C:$C,$B240,Timecards!$N:$N,$E240)</f>
        <v>0</v>
      </c>
      <c r="S240" s="5">
        <f t="shared" si="43"/>
        <v>0</v>
      </c>
      <c r="T240" s="10">
        <f t="shared" si="45"/>
        <v>0</v>
      </c>
      <c r="U240" s="14">
        <f t="shared" si="45"/>
        <v>0</v>
      </c>
    </row>
    <row r="241" spans="2:21" hidden="1">
      <c r="B241" s="7" t="str">
        <f>IF(Timecards!O239="","",Timecards!C239)</f>
        <v/>
      </c>
      <c r="C241" s="7" t="str">
        <f>IF(B241="","",Timecards!L239)</f>
        <v/>
      </c>
      <c r="D241" s="7" t="str">
        <f>IF(B241="","",SUMIFS(Timecards!$M:$M,Timecards!$C:$C,Summary!$B241,Timecards!$L:$L,Summary!$C241,Timecards!$O:$O,1))</f>
        <v/>
      </c>
      <c r="E241" s="7" t="str">
        <f>IF(B241="","",VLOOKUP(D241,'GD rates'!$B$3:$C$9,2,FALSE))</f>
        <v/>
      </c>
      <c r="F241" s="23" t="str">
        <f t="shared" si="37"/>
        <v/>
      </c>
      <c r="G241" s="5">
        <f>IF(ISERROR(VLOOKUP(E241,'GD rates'!C:D,2,FALSE)),0,VLOOKUP(E241,'GD rates'!C:D,2,FALSE))</f>
        <v>0</v>
      </c>
      <c r="H241" s="10">
        <f>SUMIFS(Timecards!$E:$E,Timecards!$D:$D,H$2,Timecards!$C:$C,$B241,Timecards!$N:$N,$E241)+SUMIFS(Timecards!$G:$G,Timecards!$F:$F,H$2,Timecards!$C:$C,$B241,Timecards!$N:$N,$E241)</f>
        <v>0</v>
      </c>
      <c r="I241" s="5">
        <f t="shared" si="38"/>
        <v>0</v>
      </c>
      <c r="J241" s="10">
        <f>SUMIFS(Timecards!$E:$E,Timecards!$D:$D,J$2,Timecards!$C:$C,$B241,Timecards!$N:$N,$E241)+SUMIFS(Timecards!$G:$G,Timecards!$F:$F,J$2,Timecards!$C:$C,$B241,Timecards!$N:$N,$E241)</f>
        <v>0</v>
      </c>
      <c r="K241" s="5">
        <f t="shared" si="39"/>
        <v>0</v>
      </c>
      <c r="L241" s="10">
        <f>SUMIFS(Timecards!$E:$E,Timecards!$D:$D,L$2,Timecards!$C:$C,$B241,Timecards!$N:$N,$E241)+SUMIFS(Timecards!$G:$G,Timecards!$F:$F,L$2,Timecards!$C:$C,$B241,Timecards!$N:$N,$E241)</f>
        <v>0</v>
      </c>
      <c r="M241" s="5">
        <f t="shared" si="40"/>
        <v>0</v>
      </c>
      <c r="N241" s="10">
        <f>SUMIFS(Timecards!$E:$E,Timecards!$D:$D,N$2,Timecards!$C:$C,$B241,Timecards!$N:$N,$E241)+SUMIFS(Timecards!$G:$G,Timecards!$F:$F,N$2,Timecards!$C:$C,$B241,Timecards!$N:$N,$E241)</f>
        <v>0</v>
      </c>
      <c r="O241" s="5">
        <f t="shared" si="41"/>
        <v>0</v>
      </c>
      <c r="P241" s="10">
        <f>SUMIFS(Timecards!$E:$E,Timecards!$D:$D,P$2,Timecards!$C:$C,$B241,Timecards!$N:$N,$E241)+SUMIFS(Timecards!$G:$G,Timecards!$F:$F,P$2,Timecards!$C:$C,$B241,Timecards!$N:$N,$E241)</f>
        <v>0</v>
      </c>
      <c r="Q241" s="5">
        <f t="shared" si="42"/>
        <v>0</v>
      </c>
      <c r="R241" s="10">
        <f>SUMIFS(Timecards!$E:$E,Timecards!$D:$D,R$2,Timecards!$C:$C,$B241,Timecards!$N:$N,$E241)+SUMIFS(Timecards!$G:$G,Timecards!$F:$F,R$2,Timecards!$C:$C,$B241,Timecards!$N:$N,$E241)</f>
        <v>0</v>
      </c>
      <c r="S241" s="5">
        <f t="shared" si="43"/>
        <v>0</v>
      </c>
      <c r="T241" s="10">
        <f t="shared" si="45"/>
        <v>0</v>
      </c>
      <c r="U241" s="14">
        <f t="shared" si="45"/>
        <v>0</v>
      </c>
    </row>
    <row r="242" spans="2:21" hidden="1">
      <c r="B242" s="7" t="str">
        <f>IF(Timecards!O240="","",Timecards!C240)</f>
        <v/>
      </c>
      <c r="C242" s="7" t="str">
        <f>IF(B242="","",Timecards!L240)</f>
        <v/>
      </c>
      <c r="D242" s="7" t="str">
        <f>IF(B242="","",SUMIFS(Timecards!$M:$M,Timecards!$C:$C,Summary!$B242,Timecards!$L:$L,Summary!$C242,Timecards!$O:$O,1))</f>
        <v/>
      </c>
      <c r="E242" s="7" t="str">
        <f>IF(B242="","",VLOOKUP(D242,'GD rates'!$B$3:$C$9,2,FALSE))</f>
        <v/>
      </c>
      <c r="F242" s="23" t="str">
        <f t="shared" si="37"/>
        <v/>
      </c>
      <c r="G242" s="5">
        <f>IF(ISERROR(VLOOKUP(E242,'GD rates'!C:D,2,FALSE)),0,VLOOKUP(E242,'GD rates'!C:D,2,FALSE))</f>
        <v>0</v>
      </c>
      <c r="H242" s="10">
        <f>SUMIFS(Timecards!$E:$E,Timecards!$D:$D,H$2,Timecards!$C:$C,$B242,Timecards!$N:$N,$E242)+SUMIFS(Timecards!$G:$G,Timecards!$F:$F,H$2,Timecards!$C:$C,$B242,Timecards!$N:$N,$E242)</f>
        <v>0</v>
      </c>
      <c r="I242" s="5">
        <f t="shared" si="38"/>
        <v>0</v>
      </c>
      <c r="J242" s="10">
        <f>SUMIFS(Timecards!$E:$E,Timecards!$D:$D,J$2,Timecards!$C:$C,$B242,Timecards!$N:$N,$E242)+SUMIFS(Timecards!$G:$G,Timecards!$F:$F,J$2,Timecards!$C:$C,$B242,Timecards!$N:$N,$E242)</f>
        <v>0</v>
      </c>
      <c r="K242" s="5">
        <f t="shared" si="39"/>
        <v>0</v>
      </c>
      <c r="L242" s="10">
        <f>SUMIFS(Timecards!$E:$E,Timecards!$D:$D,L$2,Timecards!$C:$C,$B242,Timecards!$N:$N,$E242)+SUMIFS(Timecards!$G:$G,Timecards!$F:$F,L$2,Timecards!$C:$C,$B242,Timecards!$N:$N,$E242)</f>
        <v>0</v>
      </c>
      <c r="M242" s="5">
        <f t="shared" si="40"/>
        <v>0</v>
      </c>
      <c r="N242" s="10">
        <f>SUMIFS(Timecards!$E:$E,Timecards!$D:$D,N$2,Timecards!$C:$C,$B242,Timecards!$N:$N,$E242)+SUMIFS(Timecards!$G:$G,Timecards!$F:$F,N$2,Timecards!$C:$C,$B242,Timecards!$N:$N,$E242)</f>
        <v>0</v>
      </c>
      <c r="O242" s="5">
        <f t="shared" si="41"/>
        <v>0</v>
      </c>
      <c r="P242" s="10">
        <f>SUMIFS(Timecards!$E:$E,Timecards!$D:$D,P$2,Timecards!$C:$C,$B242,Timecards!$N:$N,$E242)+SUMIFS(Timecards!$G:$G,Timecards!$F:$F,P$2,Timecards!$C:$C,$B242,Timecards!$N:$N,$E242)</f>
        <v>0</v>
      </c>
      <c r="Q242" s="5">
        <f t="shared" si="42"/>
        <v>0</v>
      </c>
      <c r="R242" s="10">
        <f>SUMIFS(Timecards!$E:$E,Timecards!$D:$D,R$2,Timecards!$C:$C,$B242,Timecards!$N:$N,$E242)+SUMIFS(Timecards!$G:$G,Timecards!$F:$F,R$2,Timecards!$C:$C,$B242,Timecards!$N:$N,$E242)</f>
        <v>0</v>
      </c>
      <c r="S242" s="5">
        <f t="shared" si="43"/>
        <v>0</v>
      </c>
      <c r="T242" s="10">
        <f t="shared" si="45"/>
        <v>0</v>
      </c>
      <c r="U242" s="14">
        <f t="shared" si="45"/>
        <v>0</v>
      </c>
    </row>
    <row r="243" spans="2:21" hidden="1">
      <c r="B243" s="7" t="str">
        <f>IF(Timecards!O241="","",Timecards!C241)</f>
        <v/>
      </c>
      <c r="C243" s="7" t="str">
        <f>IF(B243="","",Timecards!L241)</f>
        <v/>
      </c>
      <c r="D243" s="7" t="str">
        <f>IF(B243="","",SUMIFS(Timecards!$M:$M,Timecards!$C:$C,Summary!$B243,Timecards!$L:$L,Summary!$C243,Timecards!$O:$O,1))</f>
        <v/>
      </c>
      <c r="E243" s="7" t="str">
        <f>IF(B243="","",VLOOKUP(D243,'GD rates'!$B$3:$C$9,2,FALSE))</f>
        <v/>
      </c>
      <c r="F243" s="23" t="str">
        <f t="shared" si="37"/>
        <v/>
      </c>
      <c r="G243" s="5">
        <f>IF(ISERROR(VLOOKUP(E243,'GD rates'!C:D,2,FALSE)),0,VLOOKUP(E243,'GD rates'!C:D,2,FALSE))</f>
        <v>0</v>
      </c>
      <c r="H243" s="10">
        <f>SUMIFS(Timecards!$E:$E,Timecards!$D:$D,H$2,Timecards!$C:$C,$B243,Timecards!$N:$N,$E243)+SUMIFS(Timecards!$G:$G,Timecards!$F:$F,H$2,Timecards!$C:$C,$B243,Timecards!$N:$N,$E243)</f>
        <v>0</v>
      </c>
      <c r="I243" s="5">
        <f t="shared" si="38"/>
        <v>0</v>
      </c>
      <c r="J243" s="10">
        <f>SUMIFS(Timecards!$E:$E,Timecards!$D:$D,J$2,Timecards!$C:$C,$B243,Timecards!$N:$N,$E243)+SUMIFS(Timecards!$G:$G,Timecards!$F:$F,J$2,Timecards!$C:$C,$B243,Timecards!$N:$N,$E243)</f>
        <v>0</v>
      </c>
      <c r="K243" s="5">
        <f t="shared" si="39"/>
        <v>0</v>
      </c>
      <c r="L243" s="10">
        <f>SUMIFS(Timecards!$E:$E,Timecards!$D:$D,L$2,Timecards!$C:$C,$B243,Timecards!$N:$N,$E243)+SUMIFS(Timecards!$G:$G,Timecards!$F:$F,L$2,Timecards!$C:$C,$B243,Timecards!$N:$N,$E243)</f>
        <v>0</v>
      </c>
      <c r="M243" s="5">
        <f t="shared" si="40"/>
        <v>0</v>
      </c>
      <c r="N243" s="10">
        <f>SUMIFS(Timecards!$E:$E,Timecards!$D:$D,N$2,Timecards!$C:$C,$B243,Timecards!$N:$N,$E243)+SUMIFS(Timecards!$G:$G,Timecards!$F:$F,N$2,Timecards!$C:$C,$B243,Timecards!$N:$N,$E243)</f>
        <v>0</v>
      </c>
      <c r="O243" s="5">
        <f t="shared" si="41"/>
        <v>0</v>
      </c>
      <c r="P243" s="10">
        <f>SUMIFS(Timecards!$E:$E,Timecards!$D:$D,P$2,Timecards!$C:$C,$B243,Timecards!$N:$N,$E243)+SUMIFS(Timecards!$G:$G,Timecards!$F:$F,P$2,Timecards!$C:$C,$B243,Timecards!$N:$N,$E243)</f>
        <v>0</v>
      </c>
      <c r="Q243" s="5">
        <f t="shared" si="42"/>
        <v>0</v>
      </c>
      <c r="R243" s="10">
        <f>SUMIFS(Timecards!$E:$E,Timecards!$D:$D,R$2,Timecards!$C:$C,$B243,Timecards!$N:$N,$E243)+SUMIFS(Timecards!$G:$G,Timecards!$F:$F,R$2,Timecards!$C:$C,$B243,Timecards!$N:$N,$E243)</f>
        <v>0</v>
      </c>
      <c r="S243" s="5">
        <f t="shared" si="43"/>
        <v>0</v>
      </c>
      <c r="T243" s="10">
        <f t="shared" si="45"/>
        <v>0</v>
      </c>
      <c r="U243" s="14">
        <f t="shared" si="45"/>
        <v>0</v>
      </c>
    </row>
    <row r="244" spans="2:21" hidden="1">
      <c r="B244" s="7" t="str">
        <f>IF(Timecards!O242="","",Timecards!C242)</f>
        <v/>
      </c>
      <c r="C244" s="7" t="str">
        <f>IF(B244="","",Timecards!L242)</f>
        <v/>
      </c>
      <c r="D244" s="7" t="str">
        <f>IF(B244="","",SUMIFS(Timecards!$M:$M,Timecards!$C:$C,Summary!$B244,Timecards!$L:$L,Summary!$C244,Timecards!$O:$O,1))</f>
        <v/>
      </c>
      <c r="E244" s="7" t="str">
        <f>IF(B244="","",VLOOKUP(D244,'GD rates'!$B$3:$C$9,2,FALSE))</f>
        <v/>
      </c>
      <c r="F244" s="23" t="str">
        <f t="shared" si="37"/>
        <v/>
      </c>
      <c r="G244" s="5">
        <f>IF(ISERROR(VLOOKUP(E244,'GD rates'!C:D,2,FALSE)),0,VLOOKUP(E244,'GD rates'!C:D,2,FALSE))</f>
        <v>0</v>
      </c>
      <c r="H244" s="10">
        <f>SUMIFS(Timecards!$E:$E,Timecards!$D:$D,H$2,Timecards!$C:$C,$B244,Timecards!$N:$N,$E244)+SUMIFS(Timecards!$G:$G,Timecards!$F:$F,H$2,Timecards!$C:$C,$B244,Timecards!$N:$N,$E244)</f>
        <v>0</v>
      </c>
      <c r="I244" s="5">
        <f t="shared" si="38"/>
        <v>0</v>
      </c>
      <c r="J244" s="10">
        <f>SUMIFS(Timecards!$E:$E,Timecards!$D:$D,J$2,Timecards!$C:$C,$B244,Timecards!$N:$N,$E244)+SUMIFS(Timecards!$G:$G,Timecards!$F:$F,J$2,Timecards!$C:$C,$B244,Timecards!$N:$N,$E244)</f>
        <v>0</v>
      </c>
      <c r="K244" s="5">
        <f t="shared" si="39"/>
        <v>0</v>
      </c>
      <c r="L244" s="10">
        <f>SUMIFS(Timecards!$E:$E,Timecards!$D:$D,L$2,Timecards!$C:$C,$B244,Timecards!$N:$N,$E244)+SUMIFS(Timecards!$G:$G,Timecards!$F:$F,L$2,Timecards!$C:$C,$B244,Timecards!$N:$N,$E244)</f>
        <v>0</v>
      </c>
      <c r="M244" s="5">
        <f t="shared" si="40"/>
        <v>0</v>
      </c>
      <c r="N244" s="10">
        <f>SUMIFS(Timecards!$E:$E,Timecards!$D:$D,N$2,Timecards!$C:$C,$B244,Timecards!$N:$N,$E244)+SUMIFS(Timecards!$G:$G,Timecards!$F:$F,N$2,Timecards!$C:$C,$B244,Timecards!$N:$N,$E244)</f>
        <v>0</v>
      </c>
      <c r="O244" s="5">
        <f t="shared" si="41"/>
        <v>0</v>
      </c>
      <c r="P244" s="10">
        <f>SUMIFS(Timecards!$E:$E,Timecards!$D:$D,P$2,Timecards!$C:$C,$B244,Timecards!$N:$N,$E244)+SUMIFS(Timecards!$G:$G,Timecards!$F:$F,P$2,Timecards!$C:$C,$B244,Timecards!$N:$N,$E244)</f>
        <v>0</v>
      </c>
      <c r="Q244" s="5">
        <f t="shared" si="42"/>
        <v>0</v>
      </c>
      <c r="R244" s="10">
        <f>SUMIFS(Timecards!$E:$E,Timecards!$D:$D,R$2,Timecards!$C:$C,$B244,Timecards!$N:$N,$E244)+SUMIFS(Timecards!$G:$G,Timecards!$F:$F,R$2,Timecards!$C:$C,$B244,Timecards!$N:$N,$E244)</f>
        <v>0</v>
      </c>
      <c r="S244" s="5">
        <f t="shared" si="43"/>
        <v>0</v>
      </c>
      <c r="T244" s="10">
        <f t="shared" ref="T244:U263" si="46">SUMIF($H$3:$S$3,T$3,$H244:$S244)</f>
        <v>0</v>
      </c>
      <c r="U244" s="14">
        <f t="shared" si="46"/>
        <v>0</v>
      </c>
    </row>
    <row r="245" spans="2:21" hidden="1">
      <c r="B245" s="7" t="str">
        <f>IF(Timecards!O243="","",Timecards!C243)</f>
        <v/>
      </c>
      <c r="C245" s="7" t="str">
        <f>IF(B245="","",Timecards!L243)</f>
        <v/>
      </c>
      <c r="D245" s="7" t="str">
        <f>IF(B245="","",SUMIFS(Timecards!$M:$M,Timecards!$C:$C,Summary!$B245,Timecards!$L:$L,Summary!$C245,Timecards!$O:$O,1))</f>
        <v/>
      </c>
      <c r="E245" s="7" t="str">
        <f>IF(B245="","",VLOOKUP(D245,'GD rates'!$B$3:$C$9,2,FALSE))</f>
        <v/>
      </c>
      <c r="F245" s="23" t="str">
        <f t="shared" si="37"/>
        <v/>
      </c>
      <c r="G245" s="5">
        <f>IF(ISERROR(VLOOKUP(E245,'GD rates'!C:D,2,FALSE)),0,VLOOKUP(E245,'GD rates'!C:D,2,FALSE))</f>
        <v>0</v>
      </c>
      <c r="H245" s="10">
        <f>SUMIFS(Timecards!$E:$E,Timecards!$D:$D,H$2,Timecards!$C:$C,$B245,Timecards!$N:$N,$E245)+SUMIFS(Timecards!$G:$G,Timecards!$F:$F,H$2,Timecards!$C:$C,$B245,Timecards!$N:$N,$E245)</f>
        <v>0</v>
      </c>
      <c r="I245" s="5">
        <f t="shared" si="38"/>
        <v>0</v>
      </c>
      <c r="J245" s="10">
        <f>SUMIFS(Timecards!$E:$E,Timecards!$D:$D,J$2,Timecards!$C:$C,$B245,Timecards!$N:$N,$E245)+SUMIFS(Timecards!$G:$G,Timecards!$F:$F,J$2,Timecards!$C:$C,$B245,Timecards!$N:$N,$E245)</f>
        <v>0</v>
      </c>
      <c r="K245" s="5">
        <f t="shared" si="39"/>
        <v>0</v>
      </c>
      <c r="L245" s="10">
        <f>SUMIFS(Timecards!$E:$E,Timecards!$D:$D,L$2,Timecards!$C:$C,$B245,Timecards!$N:$N,$E245)+SUMIFS(Timecards!$G:$G,Timecards!$F:$F,L$2,Timecards!$C:$C,$B245,Timecards!$N:$N,$E245)</f>
        <v>0</v>
      </c>
      <c r="M245" s="5">
        <f t="shared" si="40"/>
        <v>0</v>
      </c>
      <c r="N245" s="10">
        <f>SUMIFS(Timecards!$E:$E,Timecards!$D:$D,N$2,Timecards!$C:$C,$B245,Timecards!$N:$N,$E245)+SUMIFS(Timecards!$G:$G,Timecards!$F:$F,N$2,Timecards!$C:$C,$B245,Timecards!$N:$N,$E245)</f>
        <v>0</v>
      </c>
      <c r="O245" s="5">
        <f t="shared" si="41"/>
        <v>0</v>
      </c>
      <c r="P245" s="10">
        <f>SUMIFS(Timecards!$E:$E,Timecards!$D:$D,P$2,Timecards!$C:$C,$B245,Timecards!$N:$N,$E245)+SUMIFS(Timecards!$G:$G,Timecards!$F:$F,P$2,Timecards!$C:$C,$B245,Timecards!$N:$N,$E245)</f>
        <v>0</v>
      </c>
      <c r="Q245" s="5">
        <f t="shared" si="42"/>
        <v>0</v>
      </c>
      <c r="R245" s="10">
        <f>SUMIFS(Timecards!$E:$E,Timecards!$D:$D,R$2,Timecards!$C:$C,$B245,Timecards!$N:$N,$E245)+SUMIFS(Timecards!$G:$G,Timecards!$F:$F,R$2,Timecards!$C:$C,$B245,Timecards!$N:$N,$E245)</f>
        <v>0</v>
      </c>
      <c r="S245" s="5">
        <f t="shared" si="43"/>
        <v>0</v>
      </c>
      <c r="T245" s="10">
        <f t="shared" si="46"/>
        <v>0</v>
      </c>
      <c r="U245" s="14">
        <f t="shared" si="46"/>
        <v>0</v>
      </c>
    </row>
    <row r="246" spans="2:21" hidden="1">
      <c r="B246" s="7" t="str">
        <f>IF(Timecards!O244="","",Timecards!C244)</f>
        <v/>
      </c>
      <c r="C246" s="7" t="str">
        <f>IF(B246="","",Timecards!L244)</f>
        <v/>
      </c>
      <c r="D246" s="7" t="str">
        <f>IF(B246="","",SUMIFS(Timecards!$M:$M,Timecards!$C:$C,Summary!$B246,Timecards!$L:$L,Summary!$C246,Timecards!$O:$O,1))</f>
        <v/>
      </c>
      <c r="E246" s="7" t="str">
        <f>IF(B246="","",VLOOKUP(D246,'GD rates'!$B$3:$C$9,2,FALSE))</f>
        <v/>
      </c>
      <c r="F246" s="23" t="str">
        <f t="shared" si="37"/>
        <v/>
      </c>
      <c r="G246" s="5">
        <f>IF(ISERROR(VLOOKUP(E246,'GD rates'!C:D,2,FALSE)),0,VLOOKUP(E246,'GD rates'!C:D,2,FALSE))</f>
        <v>0</v>
      </c>
      <c r="H246" s="10">
        <f>SUMIFS(Timecards!$E:$E,Timecards!$D:$D,H$2,Timecards!$C:$C,$B246,Timecards!$N:$N,$E246)+SUMIFS(Timecards!$G:$G,Timecards!$F:$F,H$2,Timecards!$C:$C,$B246,Timecards!$N:$N,$E246)</f>
        <v>0</v>
      </c>
      <c r="I246" s="5">
        <f t="shared" si="38"/>
        <v>0</v>
      </c>
      <c r="J246" s="10">
        <f>SUMIFS(Timecards!$E:$E,Timecards!$D:$D,J$2,Timecards!$C:$C,$B246,Timecards!$N:$N,$E246)+SUMIFS(Timecards!$G:$G,Timecards!$F:$F,J$2,Timecards!$C:$C,$B246,Timecards!$N:$N,$E246)</f>
        <v>0</v>
      </c>
      <c r="K246" s="5">
        <f t="shared" si="39"/>
        <v>0</v>
      </c>
      <c r="L246" s="10">
        <f>SUMIFS(Timecards!$E:$E,Timecards!$D:$D,L$2,Timecards!$C:$C,$B246,Timecards!$N:$N,$E246)+SUMIFS(Timecards!$G:$G,Timecards!$F:$F,L$2,Timecards!$C:$C,$B246,Timecards!$N:$N,$E246)</f>
        <v>0</v>
      </c>
      <c r="M246" s="5">
        <f t="shared" si="40"/>
        <v>0</v>
      </c>
      <c r="N246" s="10">
        <f>SUMIFS(Timecards!$E:$E,Timecards!$D:$D,N$2,Timecards!$C:$C,$B246,Timecards!$N:$N,$E246)+SUMIFS(Timecards!$G:$G,Timecards!$F:$F,N$2,Timecards!$C:$C,$B246,Timecards!$N:$N,$E246)</f>
        <v>0</v>
      </c>
      <c r="O246" s="5">
        <f t="shared" si="41"/>
        <v>0</v>
      </c>
      <c r="P246" s="10">
        <f>SUMIFS(Timecards!$E:$E,Timecards!$D:$D,P$2,Timecards!$C:$C,$B246,Timecards!$N:$N,$E246)+SUMIFS(Timecards!$G:$G,Timecards!$F:$F,P$2,Timecards!$C:$C,$B246,Timecards!$N:$N,$E246)</f>
        <v>0</v>
      </c>
      <c r="Q246" s="5">
        <f t="shared" si="42"/>
        <v>0</v>
      </c>
      <c r="R246" s="10">
        <f>SUMIFS(Timecards!$E:$E,Timecards!$D:$D,R$2,Timecards!$C:$C,$B246,Timecards!$N:$N,$E246)+SUMIFS(Timecards!$G:$G,Timecards!$F:$F,R$2,Timecards!$C:$C,$B246,Timecards!$N:$N,$E246)</f>
        <v>0</v>
      </c>
      <c r="S246" s="5">
        <f t="shared" si="43"/>
        <v>0</v>
      </c>
      <c r="T246" s="10">
        <f t="shared" si="46"/>
        <v>0</v>
      </c>
      <c r="U246" s="14">
        <f t="shared" si="46"/>
        <v>0</v>
      </c>
    </row>
    <row r="247" spans="2:21" hidden="1">
      <c r="B247" s="7" t="str">
        <f>IF(Timecards!O245="","",Timecards!C245)</f>
        <v/>
      </c>
      <c r="C247" s="7" t="str">
        <f>IF(B247="","",Timecards!L245)</f>
        <v/>
      </c>
      <c r="D247" s="7" t="str">
        <f>IF(B247="","",SUMIFS(Timecards!$M:$M,Timecards!$C:$C,Summary!$B247,Timecards!$L:$L,Summary!$C247,Timecards!$O:$O,1))</f>
        <v/>
      </c>
      <c r="E247" s="7" t="str">
        <f>IF(B247="","",VLOOKUP(D247,'GD rates'!$B$3:$C$9,2,FALSE))</f>
        <v/>
      </c>
      <c r="F247" s="23" t="str">
        <f t="shared" si="37"/>
        <v/>
      </c>
      <c r="G247" s="5">
        <f>IF(ISERROR(VLOOKUP(E247,'GD rates'!C:D,2,FALSE)),0,VLOOKUP(E247,'GD rates'!C:D,2,FALSE))</f>
        <v>0</v>
      </c>
      <c r="H247" s="10">
        <f>SUMIFS(Timecards!$E:$E,Timecards!$D:$D,H$2,Timecards!$C:$C,$B247,Timecards!$N:$N,$E247)+SUMIFS(Timecards!$G:$G,Timecards!$F:$F,H$2,Timecards!$C:$C,$B247,Timecards!$N:$N,$E247)</f>
        <v>0</v>
      </c>
      <c r="I247" s="5">
        <f t="shared" si="38"/>
        <v>0</v>
      </c>
      <c r="J247" s="10">
        <f>SUMIFS(Timecards!$E:$E,Timecards!$D:$D,J$2,Timecards!$C:$C,$B247,Timecards!$N:$N,$E247)+SUMIFS(Timecards!$G:$G,Timecards!$F:$F,J$2,Timecards!$C:$C,$B247,Timecards!$N:$N,$E247)</f>
        <v>0</v>
      </c>
      <c r="K247" s="5">
        <f t="shared" si="39"/>
        <v>0</v>
      </c>
      <c r="L247" s="10">
        <f>SUMIFS(Timecards!$E:$E,Timecards!$D:$D,L$2,Timecards!$C:$C,$B247,Timecards!$N:$N,$E247)+SUMIFS(Timecards!$G:$G,Timecards!$F:$F,L$2,Timecards!$C:$C,$B247,Timecards!$N:$N,$E247)</f>
        <v>0</v>
      </c>
      <c r="M247" s="5">
        <f t="shared" si="40"/>
        <v>0</v>
      </c>
      <c r="N247" s="10">
        <f>SUMIFS(Timecards!$E:$E,Timecards!$D:$D,N$2,Timecards!$C:$C,$B247,Timecards!$N:$N,$E247)+SUMIFS(Timecards!$G:$G,Timecards!$F:$F,N$2,Timecards!$C:$C,$B247,Timecards!$N:$N,$E247)</f>
        <v>0</v>
      </c>
      <c r="O247" s="5">
        <f t="shared" si="41"/>
        <v>0</v>
      </c>
      <c r="P247" s="10">
        <f>SUMIFS(Timecards!$E:$E,Timecards!$D:$D,P$2,Timecards!$C:$C,$B247,Timecards!$N:$N,$E247)+SUMIFS(Timecards!$G:$G,Timecards!$F:$F,P$2,Timecards!$C:$C,$B247,Timecards!$N:$N,$E247)</f>
        <v>0</v>
      </c>
      <c r="Q247" s="5">
        <f t="shared" si="42"/>
        <v>0</v>
      </c>
      <c r="R247" s="10">
        <f>SUMIFS(Timecards!$E:$E,Timecards!$D:$D,R$2,Timecards!$C:$C,$B247,Timecards!$N:$N,$E247)+SUMIFS(Timecards!$G:$G,Timecards!$F:$F,R$2,Timecards!$C:$C,$B247,Timecards!$N:$N,$E247)</f>
        <v>0</v>
      </c>
      <c r="S247" s="5">
        <f t="shared" si="43"/>
        <v>0</v>
      </c>
      <c r="T247" s="10">
        <f t="shared" si="46"/>
        <v>0</v>
      </c>
      <c r="U247" s="14">
        <f t="shared" si="46"/>
        <v>0</v>
      </c>
    </row>
    <row r="248" spans="2:21" hidden="1">
      <c r="B248" s="7" t="str">
        <f>IF(Timecards!O246="","",Timecards!C246)</f>
        <v/>
      </c>
      <c r="C248" s="7" t="str">
        <f>IF(B248="","",Timecards!L246)</f>
        <v/>
      </c>
      <c r="D248" s="7" t="str">
        <f>IF(B248="","",SUMIFS(Timecards!$M:$M,Timecards!$C:$C,Summary!$B248,Timecards!$L:$L,Summary!$C248,Timecards!$O:$O,1))</f>
        <v/>
      </c>
      <c r="E248" s="7" t="str">
        <f>IF(B248="","",VLOOKUP(D248,'GD rates'!$B$3:$C$9,2,FALSE))</f>
        <v/>
      </c>
      <c r="F248" s="23" t="str">
        <f t="shared" si="37"/>
        <v/>
      </c>
      <c r="G248" s="5">
        <f>IF(ISERROR(VLOOKUP(E248,'GD rates'!C:D,2,FALSE)),0,VLOOKUP(E248,'GD rates'!C:D,2,FALSE))</f>
        <v>0</v>
      </c>
      <c r="H248" s="10">
        <f>SUMIFS(Timecards!$E:$E,Timecards!$D:$D,H$2,Timecards!$C:$C,$B248,Timecards!$N:$N,$E248)+SUMIFS(Timecards!$G:$G,Timecards!$F:$F,H$2,Timecards!$C:$C,$B248,Timecards!$N:$N,$E248)</f>
        <v>0</v>
      </c>
      <c r="I248" s="5">
        <f t="shared" si="38"/>
        <v>0</v>
      </c>
      <c r="J248" s="10">
        <f>SUMIFS(Timecards!$E:$E,Timecards!$D:$D,J$2,Timecards!$C:$C,$B248,Timecards!$N:$N,$E248)+SUMIFS(Timecards!$G:$G,Timecards!$F:$F,J$2,Timecards!$C:$C,$B248,Timecards!$N:$N,$E248)</f>
        <v>0</v>
      </c>
      <c r="K248" s="5">
        <f t="shared" si="39"/>
        <v>0</v>
      </c>
      <c r="L248" s="10">
        <f>SUMIFS(Timecards!$E:$E,Timecards!$D:$D,L$2,Timecards!$C:$C,$B248,Timecards!$N:$N,$E248)+SUMIFS(Timecards!$G:$G,Timecards!$F:$F,L$2,Timecards!$C:$C,$B248,Timecards!$N:$N,$E248)</f>
        <v>0</v>
      </c>
      <c r="M248" s="5">
        <f t="shared" si="40"/>
        <v>0</v>
      </c>
      <c r="N248" s="10">
        <f>SUMIFS(Timecards!$E:$E,Timecards!$D:$D,N$2,Timecards!$C:$C,$B248,Timecards!$N:$N,$E248)+SUMIFS(Timecards!$G:$G,Timecards!$F:$F,N$2,Timecards!$C:$C,$B248,Timecards!$N:$N,$E248)</f>
        <v>0</v>
      </c>
      <c r="O248" s="5">
        <f t="shared" si="41"/>
        <v>0</v>
      </c>
      <c r="P248" s="10">
        <f>SUMIFS(Timecards!$E:$E,Timecards!$D:$D,P$2,Timecards!$C:$C,$B248,Timecards!$N:$N,$E248)+SUMIFS(Timecards!$G:$G,Timecards!$F:$F,P$2,Timecards!$C:$C,$B248,Timecards!$N:$N,$E248)</f>
        <v>0</v>
      </c>
      <c r="Q248" s="5">
        <f t="shared" si="42"/>
        <v>0</v>
      </c>
      <c r="R248" s="10">
        <f>SUMIFS(Timecards!$E:$E,Timecards!$D:$D,R$2,Timecards!$C:$C,$B248,Timecards!$N:$N,$E248)+SUMIFS(Timecards!$G:$G,Timecards!$F:$F,R$2,Timecards!$C:$C,$B248,Timecards!$N:$N,$E248)</f>
        <v>0</v>
      </c>
      <c r="S248" s="5">
        <f t="shared" si="43"/>
        <v>0</v>
      </c>
      <c r="T248" s="10">
        <f t="shared" si="46"/>
        <v>0</v>
      </c>
      <c r="U248" s="14">
        <f t="shared" si="46"/>
        <v>0</v>
      </c>
    </row>
    <row r="249" spans="2:21" hidden="1">
      <c r="B249" s="7" t="str">
        <f>IF(Timecards!O247="","",Timecards!C247)</f>
        <v/>
      </c>
      <c r="C249" s="7" t="str">
        <f>IF(B249="","",Timecards!L247)</f>
        <v/>
      </c>
      <c r="D249" s="7" t="str">
        <f>IF(B249="","",SUMIFS(Timecards!$M:$M,Timecards!$C:$C,Summary!$B249,Timecards!$L:$L,Summary!$C249,Timecards!$O:$O,1))</f>
        <v/>
      </c>
      <c r="E249" s="7" t="str">
        <f>IF(B249="","",VLOOKUP(D249,'GD rates'!$B$3:$C$9,2,FALSE))</f>
        <v/>
      </c>
      <c r="F249" s="23" t="str">
        <f t="shared" si="37"/>
        <v/>
      </c>
      <c r="G249" s="5">
        <f>IF(ISERROR(VLOOKUP(E249,'GD rates'!C:D,2,FALSE)),0,VLOOKUP(E249,'GD rates'!C:D,2,FALSE))</f>
        <v>0</v>
      </c>
      <c r="H249" s="10">
        <f>SUMIFS(Timecards!$E:$E,Timecards!$D:$D,H$2,Timecards!$C:$C,$B249,Timecards!$N:$N,$E249)+SUMIFS(Timecards!$G:$G,Timecards!$F:$F,H$2,Timecards!$C:$C,$B249,Timecards!$N:$N,$E249)</f>
        <v>0</v>
      </c>
      <c r="I249" s="5">
        <f t="shared" si="38"/>
        <v>0</v>
      </c>
      <c r="J249" s="10">
        <f>SUMIFS(Timecards!$E:$E,Timecards!$D:$D,J$2,Timecards!$C:$C,$B249,Timecards!$N:$N,$E249)+SUMIFS(Timecards!$G:$G,Timecards!$F:$F,J$2,Timecards!$C:$C,$B249,Timecards!$N:$N,$E249)</f>
        <v>0</v>
      </c>
      <c r="K249" s="5">
        <f t="shared" si="39"/>
        <v>0</v>
      </c>
      <c r="L249" s="10">
        <f>SUMIFS(Timecards!$E:$E,Timecards!$D:$D,L$2,Timecards!$C:$C,$B249,Timecards!$N:$N,$E249)+SUMIFS(Timecards!$G:$G,Timecards!$F:$F,L$2,Timecards!$C:$C,$B249,Timecards!$N:$N,$E249)</f>
        <v>0</v>
      </c>
      <c r="M249" s="5">
        <f t="shared" si="40"/>
        <v>0</v>
      </c>
      <c r="N249" s="10">
        <f>SUMIFS(Timecards!$E:$E,Timecards!$D:$D,N$2,Timecards!$C:$C,$B249,Timecards!$N:$N,$E249)+SUMIFS(Timecards!$G:$G,Timecards!$F:$F,N$2,Timecards!$C:$C,$B249,Timecards!$N:$N,$E249)</f>
        <v>0</v>
      </c>
      <c r="O249" s="5">
        <f t="shared" si="41"/>
        <v>0</v>
      </c>
      <c r="P249" s="10">
        <f>SUMIFS(Timecards!$E:$E,Timecards!$D:$D,P$2,Timecards!$C:$C,$B249,Timecards!$N:$N,$E249)+SUMIFS(Timecards!$G:$G,Timecards!$F:$F,P$2,Timecards!$C:$C,$B249,Timecards!$N:$N,$E249)</f>
        <v>0</v>
      </c>
      <c r="Q249" s="5">
        <f t="shared" si="42"/>
        <v>0</v>
      </c>
      <c r="R249" s="10">
        <f>SUMIFS(Timecards!$E:$E,Timecards!$D:$D,R$2,Timecards!$C:$C,$B249,Timecards!$N:$N,$E249)+SUMIFS(Timecards!$G:$G,Timecards!$F:$F,R$2,Timecards!$C:$C,$B249,Timecards!$N:$N,$E249)</f>
        <v>0</v>
      </c>
      <c r="S249" s="5">
        <f t="shared" si="43"/>
        <v>0</v>
      </c>
      <c r="T249" s="10">
        <f t="shared" si="46"/>
        <v>0</v>
      </c>
      <c r="U249" s="14">
        <f t="shared" si="46"/>
        <v>0</v>
      </c>
    </row>
    <row r="250" spans="2:21" hidden="1">
      <c r="B250" s="7" t="str">
        <f>IF(Timecards!O248="","",Timecards!C248)</f>
        <v/>
      </c>
      <c r="C250" s="7" t="str">
        <f>IF(B250="","",Timecards!L248)</f>
        <v/>
      </c>
      <c r="D250" s="7" t="str">
        <f>IF(B250="","",SUMIFS(Timecards!$M:$M,Timecards!$C:$C,Summary!$B250,Timecards!$L:$L,Summary!$C250,Timecards!$O:$O,1))</f>
        <v/>
      </c>
      <c r="E250" s="7" t="str">
        <f>IF(B250="","",VLOOKUP(D250,'GD rates'!$B$3:$C$9,2,FALSE))</f>
        <v/>
      </c>
      <c r="F250" s="23" t="str">
        <f t="shared" si="37"/>
        <v/>
      </c>
      <c r="G250" s="5">
        <f>IF(ISERROR(VLOOKUP(E250,'GD rates'!C:D,2,FALSE)),0,VLOOKUP(E250,'GD rates'!C:D,2,FALSE))</f>
        <v>0</v>
      </c>
      <c r="H250" s="10">
        <f>SUMIFS(Timecards!$E:$E,Timecards!$D:$D,H$2,Timecards!$C:$C,$B250,Timecards!$N:$N,$E250)+SUMIFS(Timecards!$G:$G,Timecards!$F:$F,H$2,Timecards!$C:$C,$B250,Timecards!$N:$N,$E250)</f>
        <v>0</v>
      </c>
      <c r="I250" s="5">
        <f t="shared" si="38"/>
        <v>0</v>
      </c>
      <c r="J250" s="10">
        <f>SUMIFS(Timecards!$E:$E,Timecards!$D:$D,J$2,Timecards!$C:$C,$B250,Timecards!$N:$N,$E250)+SUMIFS(Timecards!$G:$G,Timecards!$F:$F,J$2,Timecards!$C:$C,$B250,Timecards!$N:$N,$E250)</f>
        <v>0</v>
      </c>
      <c r="K250" s="5">
        <f t="shared" si="39"/>
        <v>0</v>
      </c>
      <c r="L250" s="10">
        <f>SUMIFS(Timecards!$E:$E,Timecards!$D:$D,L$2,Timecards!$C:$C,$B250,Timecards!$N:$N,$E250)+SUMIFS(Timecards!$G:$G,Timecards!$F:$F,L$2,Timecards!$C:$C,$B250,Timecards!$N:$N,$E250)</f>
        <v>0</v>
      </c>
      <c r="M250" s="5">
        <f t="shared" si="40"/>
        <v>0</v>
      </c>
      <c r="N250" s="10">
        <f>SUMIFS(Timecards!$E:$E,Timecards!$D:$D,N$2,Timecards!$C:$C,$B250,Timecards!$N:$N,$E250)+SUMIFS(Timecards!$G:$G,Timecards!$F:$F,N$2,Timecards!$C:$C,$B250,Timecards!$N:$N,$E250)</f>
        <v>0</v>
      </c>
      <c r="O250" s="5">
        <f t="shared" si="41"/>
        <v>0</v>
      </c>
      <c r="P250" s="10">
        <f>SUMIFS(Timecards!$E:$E,Timecards!$D:$D,P$2,Timecards!$C:$C,$B250,Timecards!$N:$N,$E250)+SUMIFS(Timecards!$G:$G,Timecards!$F:$F,P$2,Timecards!$C:$C,$B250,Timecards!$N:$N,$E250)</f>
        <v>0</v>
      </c>
      <c r="Q250" s="5">
        <f t="shared" si="42"/>
        <v>0</v>
      </c>
      <c r="R250" s="10">
        <f>SUMIFS(Timecards!$E:$E,Timecards!$D:$D,R$2,Timecards!$C:$C,$B250,Timecards!$N:$N,$E250)+SUMIFS(Timecards!$G:$G,Timecards!$F:$F,R$2,Timecards!$C:$C,$B250,Timecards!$N:$N,$E250)</f>
        <v>0</v>
      </c>
      <c r="S250" s="5">
        <f t="shared" si="43"/>
        <v>0</v>
      </c>
      <c r="T250" s="10">
        <f t="shared" si="46"/>
        <v>0</v>
      </c>
      <c r="U250" s="14">
        <f t="shared" si="46"/>
        <v>0</v>
      </c>
    </row>
    <row r="251" spans="2:21" hidden="1">
      <c r="B251" s="7" t="str">
        <f>IF(Timecards!O249="","",Timecards!C249)</f>
        <v/>
      </c>
      <c r="C251" s="7" t="str">
        <f>IF(B251="","",Timecards!L249)</f>
        <v/>
      </c>
      <c r="D251" s="7" t="str">
        <f>IF(B251="","",SUMIFS(Timecards!$M:$M,Timecards!$C:$C,Summary!$B251,Timecards!$L:$L,Summary!$C251,Timecards!$O:$O,1))</f>
        <v/>
      </c>
      <c r="E251" s="7" t="str">
        <f>IF(B251="","",VLOOKUP(D251,'GD rates'!$B$3:$C$9,2,FALSE))</f>
        <v/>
      </c>
      <c r="F251" s="23" t="str">
        <f t="shared" si="37"/>
        <v/>
      </c>
      <c r="G251" s="5">
        <f>IF(ISERROR(VLOOKUP(E251,'GD rates'!C:D,2,FALSE)),0,VLOOKUP(E251,'GD rates'!C:D,2,FALSE))</f>
        <v>0</v>
      </c>
      <c r="H251" s="10">
        <f>SUMIFS(Timecards!$E:$E,Timecards!$D:$D,H$2,Timecards!$C:$C,$B251,Timecards!$N:$N,$E251)+SUMIFS(Timecards!$G:$G,Timecards!$F:$F,H$2,Timecards!$C:$C,$B251,Timecards!$N:$N,$E251)</f>
        <v>0</v>
      </c>
      <c r="I251" s="5">
        <f t="shared" si="38"/>
        <v>0</v>
      </c>
      <c r="J251" s="10">
        <f>SUMIFS(Timecards!$E:$E,Timecards!$D:$D,J$2,Timecards!$C:$C,$B251,Timecards!$N:$N,$E251)+SUMIFS(Timecards!$G:$G,Timecards!$F:$F,J$2,Timecards!$C:$C,$B251,Timecards!$N:$N,$E251)</f>
        <v>0</v>
      </c>
      <c r="K251" s="5">
        <f t="shared" si="39"/>
        <v>0</v>
      </c>
      <c r="L251" s="10">
        <f>SUMIFS(Timecards!$E:$E,Timecards!$D:$D,L$2,Timecards!$C:$C,$B251,Timecards!$N:$N,$E251)+SUMIFS(Timecards!$G:$G,Timecards!$F:$F,L$2,Timecards!$C:$C,$B251,Timecards!$N:$N,$E251)</f>
        <v>0</v>
      </c>
      <c r="M251" s="5">
        <f t="shared" si="40"/>
        <v>0</v>
      </c>
      <c r="N251" s="10">
        <f>SUMIFS(Timecards!$E:$E,Timecards!$D:$D,N$2,Timecards!$C:$C,$B251,Timecards!$N:$N,$E251)+SUMIFS(Timecards!$G:$G,Timecards!$F:$F,N$2,Timecards!$C:$C,$B251,Timecards!$N:$N,$E251)</f>
        <v>0</v>
      </c>
      <c r="O251" s="5">
        <f t="shared" si="41"/>
        <v>0</v>
      </c>
      <c r="P251" s="10">
        <f>SUMIFS(Timecards!$E:$E,Timecards!$D:$D,P$2,Timecards!$C:$C,$B251,Timecards!$N:$N,$E251)+SUMIFS(Timecards!$G:$G,Timecards!$F:$F,P$2,Timecards!$C:$C,$B251,Timecards!$N:$N,$E251)</f>
        <v>0</v>
      </c>
      <c r="Q251" s="5">
        <f t="shared" si="42"/>
        <v>0</v>
      </c>
      <c r="R251" s="10">
        <f>SUMIFS(Timecards!$E:$E,Timecards!$D:$D,R$2,Timecards!$C:$C,$B251,Timecards!$N:$N,$E251)+SUMIFS(Timecards!$G:$G,Timecards!$F:$F,R$2,Timecards!$C:$C,$B251,Timecards!$N:$N,$E251)</f>
        <v>0</v>
      </c>
      <c r="S251" s="5">
        <f t="shared" si="43"/>
        <v>0</v>
      </c>
      <c r="T251" s="10">
        <f t="shared" si="46"/>
        <v>0</v>
      </c>
      <c r="U251" s="14">
        <f t="shared" si="46"/>
        <v>0</v>
      </c>
    </row>
    <row r="252" spans="2:21" hidden="1">
      <c r="B252" s="7" t="str">
        <f>IF(Timecards!O250="","",Timecards!C250)</f>
        <v/>
      </c>
      <c r="C252" s="7" t="str">
        <f>IF(B252="","",Timecards!L250)</f>
        <v/>
      </c>
      <c r="D252" s="7" t="str">
        <f>IF(B252="","",SUMIFS(Timecards!$M:$M,Timecards!$C:$C,Summary!$B252,Timecards!$L:$L,Summary!$C252,Timecards!$O:$O,1))</f>
        <v/>
      </c>
      <c r="E252" s="7" t="str">
        <f>IF(B252="","",VLOOKUP(D252,'GD rates'!$B$3:$C$9,2,FALSE))</f>
        <v/>
      </c>
      <c r="F252" s="23" t="str">
        <f t="shared" si="37"/>
        <v/>
      </c>
      <c r="G252" s="5">
        <f>IF(ISERROR(VLOOKUP(E252,'GD rates'!C:D,2,FALSE)),0,VLOOKUP(E252,'GD rates'!C:D,2,FALSE))</f>
        <v>0</v>
      </c>
      <c r="H252" s="10">
        <f>SUMIFS(Timecards!$E:$E,Timecards!$D:$D,H$2,Timecards!$C:$C,$B252,Timecards!$N:$N,$E252)+SUMIFS(Timecards!$G:$G,Timecards!$F:$F,H$2,Timecards!$C:$C,$B252,Timecards!$N:$N,$E252)</f>
        <v>0</v>
      </c>
      <c r="I252" s="5">
        <f t="shared" si="38"/>
        <v>0</v>
      </c>
      <c r="J252" s="10">
        <f>SUMIFS(Timecards!$E:$E,Timecards!$D:$D,J$2,Timecards!$C:$C,$B252,Timecards!$N:$N,$E252)+SUMIFS(Timecards!$G:$G,Timecards!$F:$F,J$2,Timecards!$C:$C,$B252,Timecards!$N:$N,$E252)</f>
        <v>0</v>
      </c>
      <c r="K252" s="5">
        <f t="shared" si="39"/>
        <v>0</v>
      </c>
      <c r="L252" s="10">
        <f>SUMIFS(Timecards!$E:$E,Timecards!$D:$D,L$2,Timecards!$C:$C,$B252,Timecards!$N:$N,$E252)+SUMIFS(Timecards!$G:$G,Timecards!$F:$F,L$2,Timecards!$C:$C,$B252,Timecards!$N:$N,$E252)</f>
        <v>0</v>
      </c>
      <c r="M252" s="5">
        <f t="shared" si="40"/>
        <v>0</v>
      </c>
      <c r="N252" s="10">
        <f>SUMIFS(Timecards!$E:$E,Timecards!$D:$D,N$2,Timecards!$C:$C,$B252,Timecards!$N:$N,$E252)+SUMIFS(Timecards!$G:$G,Timecards!$F:$F,N$2,Timecards!$C:$C,$B252,Timecards!$N:$N,$E252)</f>
        <v>0</v>
      </c>
      <c r="O252" s="5">
        <f t="shared" si="41"/>
        <v>0</v>
      </c>
      <c r="P252" s="10">
        <f>SUMIFS(Timecards!$E:$E,Timecards!$D:$D,P$2,Timecards!$C:$C,$B252,Timecards!$N:$N,$E252)+SUMIFS(Timecards!$G:$G,Timecards!$F:$F,P$2,Timecards!$C:$C,$B252,Timecards!$N:$N,$E252)</f>
        <v>0</v>
      </c>
      <c r="Q252" s="5">
        <f t="shared" si="42"/>
        <v>0</v>
      </c>
      <c r="R252" s="10">
        <f>SUMIFS(Timecards!$E:$E,Timecards!$D:$D,R$2,Timecards!$C:$C,$B252,Timecards!$N:$N,$E252)+SUMIFS(Timecards!$G:$G,Timecards!$F:$F,R$2,Timecards!$C:$C,$B252,Timecards!$N:$N,$E252)</f>
        <v>0</v>
      </c>
      <c r="S252" s="5">
        <f t="shared" si="43"/>
        <v>0</v>
      </c>
      <c r="T252" s="10">
        <f t="shared" si="46"/>
        <v>0</v>
      </c>
      <c r="U252" s="14">
        <f t="shared" si="46"/>
        <v>0</v>
      </c>
    </row>
    <row r="253" spans="2:21" hidden="1">
      <c r="B253" s="7" t="str">
        <f>IF(Timecards!O251="","",Timecards!C251)</f>
        <v/>
      </c>
      <c r="C253" s="7" t="str">
        <f>IF(B253="","",Timecards!L251)</f>
        <v/>
      </c>
      <c r="D253" s="7" t="str">
        <f>IF(B253="","",SUMIFS(Timecards!$M:$M,Timecards!$C:$C,Summary!$B253,Timecards!$L:$L,Summary!$C253,Timecards!$O:$O,1))</f>
        <v/>
      </c>
      <c r="E253" s="7" t="str">
        <f>IF(B253="","",VLOOKUP(D253,'GD rates'!$B$3:$C$9,2,FALSE))</f>
        <v/>
      </c>
      <c r="F253" s="23" t="str">
        <f t="shared" si="37"/>
        <v/>
      </c>
      <c r="G253" s="5">
        <f>IF(ISERROR(VLOOKUP(E253,'GD rates'!C:D,2,FALSE)),0,VLOOKUP(E253,'GD rates'!C:D,2,FALSE))</f>
        <v>0</v>
      </c>
      <c r="H253" s="10">
        <f>SUMIFS(Timecards!$E:$E,Timecards!$D:$D,H$2,Timecards!$C:$C,$B253,Timecards!$N:$N,$E253)+SUMIFS(Timecards!$G:$G,Timecards!$F:$F,H$2,Timecards!$C:$C,$B253,Timecards!$N:$N,$E253)</f>
        <v>0</v>
      </c>
      <c r="I253" s="5">
        <f t="shared" si="38"/>
        <v>0</v>
      </c>
      <c r="J253" s="10">
        <f>SUMIFS(Timecards!$E:$E,Timecards!$D:$D,J$2,Timecards!$C:$C,$B253,Timecards!$N:$N,$E253)+SUMIFS(Timecards!$G:$G,Timecards!$F:$F,J$2,Timecards!$C:$C,$B253,Timecards!$N:$N,$E253)</f>
        <v>0</v>
      </c>
      <c r="K253" s="5">
        <f t="shared" si="39"/>
        <v>0</v>
      </c>
      <c r="L253" s="10">
        <f>SUMIFS(Timecards!$E:$E,Timecards!$D:$D,L$2,Timecards!$C:$C,$B253,Timecards!$N:$N,$E253)+SUMIFS(Timecards!$G:$G,Timecards!$F:$F,L$2,Timecards!$C:$C,$B253,Timecards!$N:$N,$E253)</f>
        <v>0</v>
      </c>
      <c r="M253" s="5">
        <f t="shared" si="40"/>
        <v>0</v>
      </c>
      <c r="N253" s="10">
        <f>SUMIFS(Timecards!$E:$E,Timecards!$D:$D,N$2,Timecards!$C:$C,$B253,Timecards!$N:$N,$E253)+SUMIFS(Timecards!$G:$G,Timecards!$F:$F,N$2,Timecards!$C:$C,$B253,Timecards!$N:$N,$E253)</f>
        <v>0</v>
      </c>
      <c r="O253" s="5">
        <f t="shared" si="41"/>
        <v>0</v>
      </c>
      <c r="P253" s="10">
        <f>SUMIFS(Timecards!$E:$E,Timecards!$D:$D,P$2,Timecards!$C:$C,$B253,Timecards!$N:$N,$E253)+SUMIFS(Timecards!$G:$G,Timecards!$F:$F,P$2,Timecards!$C:$C,$B253,Timecards!$N:$N,$E253)</f>
        <v>0</v>
      </c>
      <c r="Q253" s="5">
        <f t="shared" si="42"/>
        <v>0</v>
      </c>
      <c r="R253" s="10">
        <f>SUMIFS(Timecards!$E:$E,Timecards!$D:$D,R$2,Timecards!$C:$C,$B253,Timecards!$N:$N,$E253)+SUMIFS(Timecards!$G:$G,Timecards!$F:$F,R$2,Timecards!$C:$C,$B253,Timecards!$N:$N,$E253)</f>
        <v>0</v>
      </c>
      <c r="S253" s="5">
        <f t="shared" si="43"/>
        <v>0</v>
      </c>
      <c r="T253" s="10">
        <f t="shared" si="46"/>
        <v>0</v>
      </c>
      <c r="U253" s="14">
        <f t="shared" si="46"/>
        <v>0</v>
      </c>
    </row>
    <row r="254" spans="2:21" hidden="1">
      <c r="B254" s="7" t="str">
        <f>IF(Timecards!O252="","",Timecards!C252)</f>
        <v/>
      </c>
      <c r="C254" s="7" t="str">
        <f>IF(B254="","",Timecards!L252)</f>
        <v/>
      </c>
      <c r="D254" s="7" t="str">
        <f>IF(B254="","",SUMIFS(Timecards!$M:$M,Timecards!$C:$C,Summary!$B254,Timecards!$L:$L,Summary!$C254,Timecards!$O:$O,1))</f>
        <v/>
      </c>
      <c r="E254" s="7" t="str">
        <f>IF(B254="","",VLOOKUP(D254,'GD rates'!$B$3:$C$9,2,FALSE))</f>
        <v/>
      </c>
      <c r="F254" s="23" t="str">
        <f t="shared" si="37"/>
        <v/>
      </c>
      <c r="G254" s="5">
        <f>IF(ISERROR(VLOOKUP(E254,'GD rates'!C:D,2,FALSE)),0,VLOOKUP(E254,'GD rates'!C:D,2,FALSE))</f>
        <v>0</v>
      </c>
      <c r="H254" s="10">
        <f>SUMIFS(Timecards!$E:$E,Timecards!$D:$D,H$2,Timecards!$C:$C,$B254,Timecards!$N:$N,$E254)+SUMIFS(Timecards!$G:$G,Timecards!$F:$F,H$2,Timecards!$C:$C,$B254,Timecards!$N:$N,$E254)</f>
        <v>0</v>
      </c>
      <c r="I254" s="5">
        <f t="shared" si="38"/>
        <v>0</v>
      </c>
      <c r="J254" s="10">
        <f>SUMIFS(Timecards!$E:$E,Timecards!$D:$D,J$2,Timecards!$C:$C,$B254,Timecards!$N:$N,$E254)+SUMIFS(Timecards!$G:$G,Timecards!$F:$F,J$2,Timecards!$C:$C,$B254,Timecards!$N:$N,$E254)</f>
        <v>0</v>
      </c>
      <c r="K254" s="5">
        <f t="shared" si="39"/>
        <v>0</v>
      </c>
      <c r="L254" s="10">
        <f>SUMIFS(Timecards!$E:$E,Timecards!$D:$D,L$2,Timecards!$C:$C,$B254,Timecards!$N:$N,$E254)+SUMIFS(Timecards!$G:$G,Timecards!$F:$F,L$2,Timecards!$C:$C,$B254,Timecards!$N:$N,$E254)</f>
        <v>0</v>
      </c>
      <c r="M254" s="5">
        <f t="shared" si="40"/>
        <v>0</v>
      </c>
      <c r="N254" s="10">
        <f>SUMIFS(Timecards!$E:$E,Timecards!$D:$D,N$2,Timecards!$C:$C,$B254,Timecards!$N:$N,$E254)+SUMIFS(Timecards!$G:$G,Timecards!$F:$F,N$2,Timecards!$C:$C,$B254,Timecards!$N:$N,$E254)</f>
        <v>0</v>
      </c>
      <c r="O254" s="5">
        <f t="shared" si="41"/>
        <v>0</v>
      </c>
      <c r="P254" s="10">
        <f>SUMIFS(Timecards!$E:$E,Timecards!$D:$D,P$2,Timecards!$C:$C,$B254,Timecards!$N:$N,$E254)+SUMIFS(Timecards!$G:$G,Timecards!$F:$F,P$2,Timecards!$C:$C,$B254,Timecards!$N:$N,$E254)</f>
        <v>0</v>
      </c>
      <c r="Q254" s="5">
        <f t="shared" si="42"/>
        <v>0</v>
      </c>
      <c r="R254" s="10">
        <f>SUMIFS(Timecards!$E:$E,Timecards!$D:$D,R$2,Timecards!$C:$C,$B254,Timecards!$N:$N,$E254)+SUMIFS(Timecards!$G:$G,Timecards!$F:$F,R$2,Timecards!$C:$C,$B254,Timecards!$N:$N,$E254)</f>
        <v>0</v>
      </c>
      <c r="S254" s="5">
        <f t="shared" si="43"/>
        <v>0</v>
      </c>
      <c r="T254" s="10">
        <f t="shared" si="46"/>
        <v>0</v>
      </c>
      <c r="U254" s="14">
        <f t="shared" si="46"/>
        <v>0</v>
      </c>
    </row>
    <row r="255" spans="2:21" hidden="1">
      <c r="B255" s="7" t="str">
        <f>IF(Timecards!O253="","",Timecards!C253)</f>
        <v/>
      </c>
      <c r="C255" s="7" t="str">
        <f>IF(B255="","",Timecards!L253)</f>
        <v/>
      </c>
      <c r="D255" s="7" t="str">
        <f>IF(B255="","",SUMIFS(Timecards!$M:$M,Timecards!$C:$C,Summary!$B255,Timecards!$L:$L,Summary!$C255,Timecards!$O:$O,1))</f>
        <v/>
      </c>
      <c r="E255" s="7" t="str">
        <f>IF(B255="","",VLOOKUP(D255,'GD rates'!$B$3:$C$9,2,FALSE))</f>
        <v/>
      </c>
      <c r="F255" s="23" t="str">
        <f t="shared" si="37"/>
        <v/>
      </c>
      <c r="G255" s="5">
        <f>IF(ISERROR(VLOOKUP(E255,'GD rates'!C:D,2,FALSE)),0,VLOOKUP(E255,'GD rates'!C:D,2,FALSE))</f>
        <v>0</v>
      </c>
      <c r="H255" s="10">
        <f>SUMIFS(Timecards!$E:$E,Timecards!$D:$D,H$2,Timecards!$C:$C,$B255,Timecards!$N:$N,$E255)+SUMIFS(Timecards!$G:$G,Timecards!$F:$F,H$2,Timecards!$C:$C,$B255,Timecards!$N:$N,$E255)</f>
        <v>0</v>
      </c>
      <c r="I255" s="5">
        <f t="shared" si="38"/>
        <v>0</v>
      </c>
      <c r="J255" s="10">
        <f>SUMIFS(Timecards!$E:$E,Timecards!$D:$D,J$2,Timecards!$C:$C,$B255,Timecards!$N:$N,$E255)+SUMIFS(Timecards!$G:$G,Timecards!$F:$F,J$2,Timecards!$C:$C,$B255,Timecards!$N:$N,$E255)</f>
        <v>0</v>
      </c>
      <c r="K255" s="5">
        <f t="shared" si="39"/>
        <v>0</v>
      </c>
      <c r="L255" s="10">
        <f>SUMIFS(Timecards!$E:$E,Timecards!$D:$D,L$2,Timecards!$C:$C,$B255,Timecards!$N:$N,$E255)+SUMIFS(Timecards!$G:$G,Timecards!$F:$F,L$2,Timecards!$C:$C,$B255,Timecards!$N:$N,$E255)</f>
        <v>0</v>
      </c>
      <c r="M255" s="5">
        <f t="shared" si="40"/>
        <v>0</v>
      </c>
      <c r="N255" s="10">
        <f>SUMIFS(Timecards!$E:$E,Timecards!$D:$D,N$2,Timecards!$C:$C,$B255,Timecards!$N:$N,$E255)+SUMIFS(Timecards!$G:$G,Timecards!$F:$F,N$2,Timecards!$C:$C,$B255,Timecards!$N:$N,$E255)</f>
        <v>0</v>
      </c>
      <c r="O255" s="5">
        <f t="shared" si="41"/>
        <v>0</v>
      </c>
      <c r="P255" s="10">
        <f>SUMIFS(Timecards!$E:$E,Timecards!$D:$D,P$2,Timecards!$C:$C,$B255,Timecards!$N:$N,$E255)+SUMIFS(Timecards!$G:$G,Timecards!$F:$F,P$2,Timecards!$C:$C,$B255,Timecards!$N:$N,$E255)</f>
        <v>0</v>
      </c>
      <c r="Q255" s="5">
        <f t="shared" si="42"/>
        <v>0</v>
      </c>
      <c r="R255" s="10">
        <f>SUMIFS(Timecards!$E:$E,Timecards!$D:$D,R$2,Timecards!$C:$C,$B255,Timecards!$N:$N,$E255)+SUMIFS(Timecards!$G:$G,Timecards!$F:$F,R$2,Timecards!$C:$C,$B255,Timecards!$N:$N,$E255)</f>
        <v>0</v>
      </c>
      <c r="S255" s="5">
        <f t="shared" si="43"/>
        <v>0</v>
      </c>
      <c r="T255" s="10">
        <f t="shared" si="46"/>
        <v>0</v>
      </c>
      <c r="U255" s="14">
        <f t="shared" si="46"/>
        <v>0</v>
      </c>
    </row>
    <row r="256" spans="2:21" hidden="1">
      <c r="B256" s="7" t="str">
        <f>IF(Timecards!O254="","",Timecards!C254)</f>
        <v/>
      </c>
      <c r="C256" s="7" t="str">
        <f>IF(B256="","",Timecards!L254)</f>
        <v/>
      </c>
      <c r="D256" s="7" t="str">
        <f>IF(B256="","",SUMIFS(Timecards!$M:$M,Timecards!$C:$C,Summary!$B256,Timecards!$L:$L,Summary!$C256,Timecards!$O:$O,1))</f>
        <v/>
      </c>
      <c r="E256" s="7" t="str">
        <f>IF(B256="","",VLOOKUP(D256,'GD rates'!$B$3:$C$9,2,FALSE))</f>
        <v/>
      </c>
      <c r="F256" s="23" t="str">
        <f t="shared" si="37"/>
        <v/>
      </c>
      <c r="G256" s="5">
        <f>IF(ISERROR(VLOOKUP(E256,'GD rates'!C:D,2,FALSE)),0,VLOOKUP(E256,'GD rates'!C:D,2,FALSE))</f>
        <v>0</v>
      </c>
      <c r="H256" s="10">
        <f>SUMIFS(Timecards!$E:$E,Timecards!$D:$D,H$2,Timecards!$C:$C,$B256,Timecards!$N:$N,$E256)+SUMIFS(Timecards!$G:$G,Timecards!$F:$F,H$2,Timecards!$C:$C,$B256,Timecards!$N:$N,$E256)</f>
        <v>0</v>
      </c>
      <c r="I256" s="5">
        <f t="shared" si="38"/>
        <v>0</v>
      </c>
      <c r="J256" s="10">
        <f>SUMIFS(Timecards!$E:$E,Timecards!$D:$D,J$2,Timecards!$C:$C,$B256,Timecards!$N:$N,$E256)+SUMIFS(Timecards!$G:$G,Timecards!$F:$F,J$2,Timecards!$C:$C,$B256,Timecards!$N:$N,$E256)</f>
        <v>0</v>
      </c>
      <c r="K256" s="5">
        <f t="shared" si="39"/>
        <v>0</v>
      </c>
      <c r="L256" s="10">
        <f>SUMIFS(Timecards!$E:$E,Timecards!$D:$D,L$2,Timecards!$C:$C,$B256,Timecards!$N:$N,$E256)+SUMIFS(Timecards!$G:$G,Timecards!$F:$F,L$2,Timecards!$C:$C,$B256,Timecards!$N:$N,$E256)</f>
        <v>0</v>
      </c>
      <c r="M256" s="5">
        <f t="shared" si="40"/>
        <v>0</v>
      </c>
      <c r="N256" s="10">
        <f>SUMIFS(Timecards!$E:$E,Timecards!$D:$D,N$2,Timecards!$C:$C,$B256,Timecards!$N:$N,$E256)+SUMIFS(Timecards!$G:$G,Timecards!$F:$F,N$2,Timecards!$C:$C,$B256,Timecards!$N:$N,$E256)</f>
        <v>0</v>
      </c>
      <c r="O256" s="5">
        <f t="shared" si="41"/>
        <v>0</v>
      </c>
      <c r="P256" s="10">
        <f>SUMIFS(Timecards!$E:$E,Timecards!$D:$D,P$2,Timecards!$C:$C,$B256,Timecards!$N:$N,$E256)+SUMIFS(Timecards!$G:$G,Timecards!$F:$F,P$2,Timecards!$C:$C,$B256,Timecards!$N:$N,$E256)</f>
        <v>0</v>
      </c>
      <c r="Q256" s="5">
        <f t="shared" si="42"/>
        <v>0</v>
      </c>
      <c r="R256" s="10">
        <f>SUMIFS(Timecards!$E:$E,Timecards!$D:$D,R$2,Timecards!$C:$C,$B256,Timecards!$N:$N,$E256)+SUMIFS(Timecards!$G:$G,Timecards!$F:$F,R$2,Timecards!$C:$C,$B256,Timecards!$N:$N,$E256)</f>
        <v>0</v>
      </c>
      <c r="S256" s="5">
        <f t="shared" si="43"/>
        <v>0</v>
      </c>
      <c r="T256" s="10">
        <f t="shared" si="46"/>
        <v>0</v>
      </c>
      <c r="U256" s="14">
        <f t="shared" si="46"/>
        <v>0</v>
      </c>
    </row>
    <row r="257" spans="2:21" hidden="1">
      <c r="B257" s="7" t="str">
        <f>IF(Timecards!O255="","",Timecards!C255)</f>
        <v/>
      </c>
      <c r="C257" s="7" t="str">
        <f>IF(B257="","",Timecards!L255)</f>
        <v/>
      </c>
      <c r="D257" s="7" t="str">
        <f>IF(B257="","",SUMIFS(Timecards!$M:$M,Timecards!$C:$C,Summary!$B257,Timecards!$L:$L,Summary!$C257,Timecards!$O:$O,1))</f>
        <v/>
      </c>
      <c r="E257" s="7" t="str">
        <f>IF(B257="","",VLOOKUP(D257,'GD rates'!$B$3:$C$9,2,FALSE))</f>
        <v/>
      </c>
      <c r="F257" s="23" t="str">
        <f t="shared" si="37"/>
        <v/>
      </c>
      <c r="G257" s="5">
        <f>IF(ISERROR(VLOOKUP(E257,'GD rates'!C:D,2,FALSE)),0,VLOOKUP(E257,'GD rates'!C:D,2,FALSE))</f>
        <v>0</v>
      </c>
      <c r="H257" s="10">
        <f>SUMIFS(Timecards!$E:$E,Timecards!$D:$D,H$2,Timecards!$C:$C,$B257,Timecards!$N:$N,$E257)+SUMIFS(Timecards!$G:$G,Timecards!$F:$F,H$2,Timecards!$C:$C,$B257,Timecards!$N:$N,$E257)</f>
        <v>0</v>
      </c>
      <c r="I257" s="5">
        <f t="shared" si="38"/>
        <v>0</v>
      </c>
      <c r="J257" s="10">
        <f>SUMIFS(Timecards!$E:$E,Timecards!$D:$D,J$2,Timecards!$C:$C,$B257,Timecards!$N:$N,$E257)+SUMIFS(Timecards!$G:$G,Timecards!$F:$F,J$2,Timecards!$C:$C,$B257,Timecards!$N:$N,$E257)</f>
        <v>0</v>
      </c>
      <c r="K257" s="5">
        <f t="shared" si="39"/>
        <v>0</v>
      </c>
      <c r="L257" s="10">
        <f>SUMIFS(Timecards!$E:$E,Timecards!$D:$D,L$2,Timecards!$C:$C,$B257,Timecards!$N:$N,$E257)+SUMIFS(Timecards!$G:$G,Timecards!$F:$F,L$2,Timecards!$C:$C,$B257,Timecards!$N:$N,$E257)</f>
        <v>0</v>
      </c>
      <c r="M257" s="5">
        <f t="shared" si="40"/>
        <v>0</v>
      </c>
      <c r="N257" s="10">
        <f>SUMIFS(Timecards!$E:$E,Timecards!$D:$D,N$2,Timecards!$C:$C,$B257,Timecards!$N:$N,$E257)+SUMIFS(Timecards!$G:$G,Timecards!$F:$F,N$2,Timecards!$C:$C,$B257,Timecards!$N:$N,$E257)</f>
        <v>0</v>
      </c>
      <c r="O257" s="5">
        <f t="shared" si="41"/>
        <v>0</v>
      </c>
      <c r="P257" s="10">
        <f>SUMIFS(Timecards!$E:$E,Timecards!$D:$D,P$2,Timecards!$C:$C,$B257,Timecards!$N:$N,$E257)+SUMIFS(Timecards!$G:$G,Timecards!$F:$F,P$2,Timecards!$C:$C,$B257,Timecards!$N:$N,$E257)</f>
        <v>0</v>
      </c>
      <c r="Q257" s="5">
        <f t="shared" si="42"/>
        <v>0</v>
      </c>
      <c r="R257" s="10">
        <f>SUMIFS(Timecards!$E:$E,Timecards!$D:$D,R$2,Timecards!$C:$C,$B257,Timecards!$N:$N,$E257)+SUMIFS(Timecards!$G:$G,Timecards!$F:$F,R$2,Timecards!$C:$C,$B257,Timecards!$N:$N,$E257)</f>
        <v>0</v>
      </c>
      <c r="S257" s="5">
        <f t="shared" si="43"/>
        <v>0</v>
      </c>
      <c r="T257" s="10">
        <f t="shared" si="46"/>
        <v>0</v>
      </c>
      <c r="U257" s="14">
        <f t="shared" si="46"/>
        <v>0</v>
      </c>
    </row>
    <row r="258" spans="2:21" hidden="1">
      <c r="B258" s="7" t="str">
        <f>IF(Timecards!O256="","",Timecards!C256)</f>
        <v/>
      </c>
      <c r="C258" s="7" t="str">
        <f>IF(B258="","",Timecards!L256)</f>
        <v/>
      </c>
      <c r="D258" s="7" t="str">
        <f>IF(B258="","",SUMIFS(Timecards!$M:$M,Timecards!$C:$C,Summary!$B258,Timecards!$L:$L,Summary!$C258,Timecards!$O:$O,1))</f>
        <v/>
      </c>
      <c r="E258" s="7" t="str">
        <f>IF(B258="","",VLOOKUP(D258,'GD rates'!$B$3:$C$9,2,FALSE))</f>
        <v/>
      </c>
      <c r="F258" s="23" t="str">
        <f t="shared" si="37"/>
        <v/>
      </c>
      <c r="G258" s="5">
        <f>IF(ISERROR(VLOOKUP(E258,'GD rates'!C:D,2,FALSE)),0,VLOOKUP(E258,'GD rates'!C:D,2,FALSE))</f>
        <v>0</v>
      </c>
      <c r="H258" s="10">
        <f>SUMIFS(Timecards!$E:$E,Timecards!$D:$D,H$2,Timecards!$C:$C,$B258,Timecards!$N:$N,$E258)+SUMIFS(Timecards!$G:$G,Timecards!$F:$F,H$2,Timecards!$C:$C,$B258,Timecards!$N:$N,$E258)</f>
        <v>0</v>
      </c>
      <c r="I258" s="5">
        <f t="shared" si="38"/>
        <v>0</v>
      </c>
      <c r="J258" s="10">
        <f>SUMIFS(Timecards!$E:$E,Timecards!$D:$D,J$2,Timecards!$C:$C,$B258,Timecards!$N:$N,$E258)+SUMIFS(Timecards!$G:$G,Timecards!$F:$F,J$2,Timecards!$C:$C,$B258,Timecards!$N:$N,$E258)</f>
        <v>0</v>
      </c>
      <c r="K258" s="5">
        <f t="shared" si="39"/>
        <v>0</v>
      </c>
      <c r="L258" s="10">
        <f>SUMIFS(Timecards!$E:$E,Timecards!$D:$D,L$2,Timecards!$C:$C,$B258,Timecards!$N:$N,$E258)+SUMIFS(Timecards!$G:$G,Timecards!$F:$F,L$2,Timecards!$C:$C,$B258,Timecards!$N:$N,$E258)</f>
        <v>0</v>
      </c>
      <c r="M258" s="5">
        <f t="shared" si="40"/>
        <v>0</v>
      </c>
      <c r="N258" s="10">
        <f>SUMIFS(Timecards!$E:$E,Timecards!$D:$D,N$2,Timecards!$C:$C,$B258,Timecards!$N:$N,$E258)+SUMIFS(Timecards!$G:$G,Timecards!$F:$F,N$2,Timecards!$C:$C,$B258,Timecards!$N:$N,$E258)</f>
        <v>0</v>
      </c>
      <c r="O258" s="5">
        <f t="shared" si="41"/>
        <v>0</v>
      </c>
      <c r="P258" s="10">
        <f>SUMIFS(Timecards!$E:$E,Timecards!$D:$D,P$2,Timecards!$C:$C,$B258,Timecards!$N:$N,$E258)+SUMIFS(Timecards!$G:$G,Timecards!$F:$F,P$2,Timecards!$C:$C,$B258,Timecards!$N:$N,$E258)</f>
        <v>0</v>
      </c>
      <c r="Q258" s="5">
        <f t="shared" si="42"/>
        <v>0</v>
      </c>
      <c r="R258" s="10">
        <f>SUMIFS(Timecards!$E:$E,Timecards!$D:$D,R$2,Timecards!$C:$C,$B258,Timecards!$N:$N,$E258)+SUMIFS(Timecards!$G:$G,Timecards!$F:$F,R$2,Timecards!$C:$C,$B258,Timecards!$N:$N,$E258)</f>
        <v>0</v>
      </c>
      <c r="S258" s="5">
        <f t="shared" si="43"/>
        <v>0</v>
      </c>
      <c r="T258" s="10">
        <f t="shared" si="46"/>
        <v>0</v>
      </c>
      <c r="U258" s="14">
        <f t="shared" si="46"/>
        <v>0</v>
      </c>
    </row>
    <row r="259" spans="2:21" hidden="1">
      <c r="B259" s="7" t="str">
        <f>IF(Timecards!O257="","",Timecards!C257)</f>
        <v/>
      </c>
      <c r="C259" s="7" t="str">
        <f>IF(B259="","",Timecards!L257)</f>
        <v/>
      </c>
      <c r="D259" s="7" t="str">
        <f>IF(B259="","",SUMIFS(Timecards!$M:$M,Timecards!$C:$C,Summary!$B259,Timecards!$L:$L,Summary!$C259,Timecards!$O:$O,1))</f>
        <v/>
      </c>
      <c r="E259" s="7" t="str">
        <f>IF(B259="","",VLOOKUP(D259,'GD rates'!$B$3:$C$9,2,FALSE))</f>
        <v/>
      </c>
      <c r="F259" s="23" t="str">
        <f t="shared" si="37"/>
        <v/>
      </c>
      <c r="G259" s="5">
        <f>IF(ISERROR(VLOOKUP(E259,'GD rates'!C:D,2,FALSE)),0,VLOOKUP(E259,'GD rates'!C:D,2,FALSE))</f>
        <v>0</v>
      </c>
      <c r="H259" s="10">
        <f>SUMIFS(Timecards!$E:$E,Timecards!$D:$D,H$2,Timecards!$C:$C,$B259,Timecards!$N:$N,$E259)+SUMIFS(Timecards!$G:$G,Timecards!$F:$F,H$2,Timecards!$C:$C,$B259,Timecards!$N:$N,$E259)</f>
        <v>0</v>
      </c>
      <c r="I259" s="5">
        <f t="shared" si="38"/>
        <v>0</v>
      </c>
      <c r="J259" s="10">
        <f>SUMIFS(Timecards!$E:$E,Timecards!$D:$D,J$2,Timecards!$C:$C,$B259,Timecards!$N:$N,$E259)+SUMIFS(Timecards!$G:$G,Timecards!$F:$F,J$2,Timecards!$C:$C,$B259,Timecards!$N:$N,$E259)</f>
        <v>0</v>
      </c>
      <c r="K259" s="5">
        <f t="shared" si="39"/>
        <v>0</v>
      </c>
      <c r="L259" s="10">
        <f>SUMIFS(Timecards!$E:$E,Timecards!$D:$D,L$2,Timecards!$C:$C,$B259,Timecards!$N:$N,$E259)+SUMIFS(Timecards!$G:$G,Timecards!$F:$F,L$2,Timecards!$C:$C,$B259,Timecards!$N:$N,$E259)</f>
        <v>0</v>
      </c>
      <c r="M259" s="5">
        <f t="shared" si="40"/>
        <v>0</v>
      </c>
      <c r="N259" s="10">
        <f>SUMIFS(Timecards!$E:$E,Timecards!$D:$D,N$2,Timecards!$C:$C,$B259,Timecards!$N:$N,$E259)+SUMIFS(Timecards!$G:$G,Timecards!$F:$F,N$2,Timecards!$C:$C,$B259,Timecards!$N:$N,$E259)</f>
        <v>0</v>
      </c>
      <c r="O259" s="5">
        <f t="shared" si="41"/>
        <v>0</v>
      </c>
      <c r="P259" s="10">
        <f>SUMIFS(Timecards!$E:$E,Timecards!$D:$D,P$2,Timecards!$C:$C,$B259,Timecards!$N:$N,$E259)+SUMIFS(Timecards!$G:$G,Timecards!$F:$F,P$2,Timecards!$C:$C,$B259,Timecards!$N:$N,$E259)</f>
        <v>0</v>
      </c>
      <c r="Q259" s="5">
        <f t="shared" si="42"/>
        <v>0</v>
      </c>
      <c r="R259" s="10">
        <f>SUMIFS(Timecards!$E:$E,Timecards!$D:$D,R$2,Timecards!$C:$C,$B259,Timecards!$N:$N,$E259)+SUMIFS(Timecards!$G:$G,Timecards!$F:$F,R$2,Timecards!$C:$C,$B259,Timecards!$N:$N,$E259)</f>
        <v>0</v>
      </c>
      <c r="S259" s="5">
        <f t="shared" si="43"/>
        <v>0</v>
      </c>
      <c r="T259" s="10">
        <f t="shared" si="46"/>
        <v>0</v>
      </c>
      <c r="U259" s="14">
        <f t="shared" si="46"/>
        <v>0</v>
      </c>
    </row>
    <row r="260" spans="2:21" hidden="1">
      <c r="B260" s="7" t="str">
        <f>IF(Timecards!O258="","",Timecards!C258)</f>
        <v/>
      </c>
      <c r="C260" s="7" t="str">
        <f>IF(B260="","",Timecards!L258)</f>
        <v/>
      </c>
      <c r="D260" s="7" t="str">
        <f>IF(B260="","",SUMIFS(Timecards!$M:$M,Timecards!$C:$C,Summary!$B260,Timecards!$L:$L,Summary!$C260,Timecards!$O:$O,1))</f>
        <v/>
      </c>
      <c r="E260" s="7" t="str">
        <f>IF(B260="","",VLOOKUP(D260,'GD rates'!$B$3:$C$9,2,FALSE))</f>
        <v/>
      </c>
      <c r="F260" s="23" t="str">
        <f t="shared" si="37"/>
        <v/>
      </c>
      <c r="G260" s="5">
        <f>IF(ISERROR(VLOOKUP(E260,'GD rates'!C:D,2,FALSE)),0,VLOOKUP(E260,'GD rates'!C:D,2,FALSE))</f>
        <v>0</v>
      </c>
      <c r="H260" s="10">
        <f>SUMIFS(Timecards!$E:$E,Timecards!$D:$D,H$2,Timecards!$C:$C,$B260,Timecards!$N:$N,$E260)+SUMIFS(Timecards!$G:$G,Timecards!$F:$F,H$2,Timecards!$C:$C,$B260,Timecards!$N:$N,$E260)</f>
        <v>0</v>
      </c>
      <c r="I260" s="5">
        <f t="shared" si="38"/>
        <v>0</v>
      </c>
      <c r="J260" s="10">
        <f>SUMIFS(Timecards!$E:$E,Timecards!$D:$D,J$2,Timecards!$C:$C,$B260,Timecards!$N:$N,$E260)+SUMIFS(Timecards!$G:$G,Timecards!$F:$F,J$2,Timecards!$C:$C,$B260,Timecards!$N:$N,$E260)</f>
        <v>0</v>
      </c>
      <c r="K260" s="5">
        <f t="shared" si="39"/>
        <v>0</v>
      </c>
      <c r="L260" s="10">
        <f>SUMIFS(Timecards!$E:$E,Timecards!$D:$D,L$2,Timecards!$C:$C,$B260,Timecards!$N:$N,$E260)+SUMIFS(Timecards!$G:$G,Timecards!$F:$F,L$2,Timecards!$C:$C,$B260,Timecards!$N:$N,$E260)</f>
        <v>0</v>
      </c>
      <c r="M260" s="5">
        <f t="shared" si="40"/>
        <v>0</v>
      </c>
      <c r="N260" s="10">
        <f>SUMIFS(Timecards!$E:$E,Timecards!$D:$D,N$2,Timecards!$C:$C,$B260,Timecards!$N:$N,$E260)+SUMIFS(Timecards!$G:$G,Timecards!$F:$F,N$2,Timecards!$C:$C,$B260,Timecards!$N:$N,$E260)</f>
        <v>0</v>
      </c>
      <c r="O260" s="5">
        <f t="shared" si="41"/>
        <v>0</v>
      </c>
      <c r="P260" s="10">
        <f>SUMIFS(Timecards!$E:$E,Timecards!$D:$D,P$2,Timecards!$C:$C,$B260,Timecards!$N:$N,$E260)+SUMIFS(Timecards!$G:$G,Timecards!$F:$F,P$2,Timecards!$C:$C,$B260,Timecards!$N:$N,$E260)</f>
        <v>0</v>
      </c>
      <c r="Q260" s="5">
        <f t="shared" si="42"/>
        <v>0</v>
      </c>
      <c r="R260" s="10">
        <f>SUMIFS(Timecards!$E:$E,Timecards!$D:$D,R$2,Timecards!$C:$C,$B260,Timecards!$N:$N,$E260)+SUMIFS(Timecards!$G:$G,Timecards!$F:$F,R$2,Timecards!$C:$C,$B260,Timecards!$N:$N,$E260)</f>
        <v>0</v>
      </c>
      <c r="S260" s="5">
        <f t="shared" si="43"/>
        <v>0</v>
      </c>
      <c r="T260" s="10">
        <f t="shared" si="46"/>
        <v>0</v>
      </c>
      <c r="U260" s="14">
        <f t="shared" si="46"/>
        <v>0</v>
      </c>
    </row>
    <row r="261" spans="2:21" hidden="1">
      <c r="B261" s="7" t="str">
        <f>IF(Timecards!O259="","",Timecards!C259)</f>
        <v/>
      </c>
      <c r="C261" s="7" t="str">
        <f>IF(B261="","",Timecards!L259)</f>
        <v/>
      </c>
      <c r="D261" s="7" t="str">
        <f>IF(B261="","",SUMIFS(Timecards!$M:$M,Timecards!$C:$C,Summary!$B261,Timecards!$L:$L,Summary!$C261,Timecards!$O:$O,1))</f>
        <v/>
      </c>
      <c r="E261" s="7" t="str">
        <f>IF(B261="","",VLOOKUP(D261,'GD rates'!$B$3:$C$9,2,FALSE))</f>
        <v/>
      </c>
      <c r="F261" s="23" t="str">
        <f t="shared" ref="F261:F324" si="47">IF(B261="","",CONCATENATE(E261," / ",LEFT(B261,FIND("&lt;",B261)-2)))</f>
        <v/>
      </c>
      <c r="G261" s="5">
        <f>IF(ISERROR(VLOOKUP(E261,'GD rates'!C:D,2,FALSE)),0,VLOOKUP(E261,'GD rates'!C:D,2,FALSE))</f>
        <v>0</v>
      </c>
      <c r="H261" s="10">
        <f>SUMIFS(Timecards!$E:$E,Timecards!$D:$D,H$2,Timecards!$C:$C,$B261,Timecards!$N:$N,$E261)+SUMIFS(Timecards!$G:$G,Timecards!$F:$F,H$2,Timecards!$C:$C,$B261,Timecards!$N:$N,$E261)</f>
        <v>0</v>
      </c>
      <c r="I261" s="5">
        <f t="shared" ref="I261:I324" si="48">H261*$G261</f>
        <v>0</v>
      </c>
      <c r="J261" s="10">
        <f>SUMIFS(Timecards!$E:$E,Timecards!$D:$D,J$2,Timecards!$C:$C,$B261,Timecards!$N:$N,$E261)+SUMIFS(Timecards!$G:$G,Timecards!$F:$F,J$2,Timecards!$C:$C,$B261,Timecards!$N:$N,$E261)</f>
        <v>0</v>
      </c>
      <c r="K261" s="5">
        <f t="shared" ref="K261:K324" si="49">J261*$G261</f>
        <v>0</v>
      </c>
      <c r="L261" s="10">
        <f>SUMIFS(Timecards!$E:$E,Timecards!$D:$D,L$2,Timecards!$C:$C,$B261,Timecards!$N:$N,$E261)+SUMIFS(Timecards!$G:$G,Timecards!$F:$F,L$2,Timecards!$C:$C,$B261,Timecards!$N:$N,$E261)</f>
        <v>0</v>
      </c>
      <c r="M261" s="5">
        <f t="shared" ref="M261:M324" si="50">L261*$G261</f>
        <v>0</v>
      </c>
      <c r="N261" s="10">
        <f>SUMIFS(Timecards!$E:$E,Timecards!$D:$D,N$2,Timecards!$C:$C,$B261,Timecards!$N:$N,$E261)+SUMIFS(Timecards!$G:$G,Timecards!$F:$F,N$2,Timecards!$C:$C,$B261,Timecards!$N:$N,$E261)</f>
        <v>0</v>
      </c>
      <c r="O261" s="5">
        <f t="shared" ref="O261:O324" si="51">N261*$G261</f>
        <v>0</v>
      </c>
      <c r="P261" s="10">
        <f>SUMIFS(Timecards!$E:$E,Timecards!$D:$D,P$2,Timecards!$C:$C,$B261,Timecards!$N:$N,$E261)+SUMIFS(Timecards!$G:$G,Timecards!$F:$F,P$2,Timecards!$C:$C,$B261,Timecards!$N:$N,$E261)</f>
        <v>0</v>
      </c>
      <c r="Q261" s="5">
        <f t="shared" ref="Q261:Q324" si="52">P261*$G261</f>
        <v>0</v>
      </c>
      <c r="R261" s="10">
        <f>SUMIFS(Timecards!$E:$E,Timecards!$D:$D,R$2,Timecards!$C:$C,$B261,Timecards!$N:$N,$E261)+SUMIFS(Timecards!$G:$G,Timecards!$F:$F,R$2,Timecards!$C:$C,$B261,Timecards!$N:$N,$E261)</f>
        <v>0</v>
      </c>
      <c r="S261" s="5">
        <f t="shared" ref="S261:S324" si="53">R261*$G261</f>
        <v>0</v>
      </c>
      <c r="T261" s="10">
        <f t="shared" si="46"/>
        <v>0</v>
      </c>
      <c r="U261" s="14">
        <f t="shared" si="46"/>
        <v>0</v>
      </c>
    </row>
    <row r="262" spans="2:21" hidden="1">
      <c r="B262" s="7" t="str">
        <f>IF(Timecards!O260="","",Timecards!C260)</f>
        <v/>
      </c>
      <c r="C262" s="7" t="str">
        <f>IF(B262="","",Timecards!L260)</f>
        <v/>
      </c>
      <c r="D262" s="7" t="str">
        <f>IF(B262="","",SUMIFS(Timecards!$M:$M,Timecards!$C:$C,Summary!$B262,Timecards!$L:$L,Summary!$C262,Timecards!$O:$O,1))</f>
        <v/>
      </c>
      <c r="E262" s="7" t="str">
        <f>IF(B262="","",VLOOKUP(D262,'GD rates'!$B$3:$C$9,2,FALSE))</f>
        <v/>
      </c>
      <c r="F262" s="23" t="str">
        <f t="shared" si="47"/>
        <v/>
      </c>
      <c r="G262" s="5">
        <f>IF(ISERROR(VLOOKUP(E262,'GD rates'!C:D,2,FALSE)),0,VLOOKUP(E262,'GD rates'!C:D,2,FALSE))</f>
        <v>0</v>
      </c>
      <c r="H262" s="10">
        <f>SUMIFS(Timecards!$E:$E,Timecards!$D:$D,H$2,Timecards!$C:$C,$B262,Timecards!$N:$N,$E262)+SUMIFS(Timecards!$G:$G,Timecards!$F:$F,H$2,Timecards!$C:$C,$B262,Timecards!$N:$N,$E262)</f>
        <v>0</v>
      </c>
      <c r="I262" s="5">
        <f t="shared" si="48"/>
        <v>0</v>
      </c>
      <c r="J262" s="10">
        <f>SUMIFS(Timecards!$E:$E,Timecards!$D:$D,J$2,Timecards!$C:$C,$B262,Timecards!$N:$N,$E262)+SUMIFS(Timecards!$G:$G,Timecards!$F:$F,J$2,Timecards!$C:$C,$B262,Timecards!$N:$N,$E262)</f>
        <v>0</v>
      </c>
      <c r="K262" s="5">
        <f t="shared" si="49"/>
        <v>0</v>
      </c>
      <c r="L262" s="10">
        <f>SUMIFS(Timecards!$E:$E,Timecards!$D:$D,L$2,Timecards!$C:$C,$B262,Timecards!$N:$N,$E262)+SUMIFS(Timecards!$G:$G,Timecards!$F:$F,L$2,Timecards!$C:$C,$B262,Timecards!$N:$N,$E262)</f>
        <v>0</v>
      </c>
      <c r="M262" s="5">
        <f t="shared" si="50"/>
        <v>0</v>
      </c>
      <c r="N262" s="10">
        <f>SUMIFS(Timecards!$E:$E,Timecards!$D:$D,N$2,Timecards!$C:$C,$B262,Timecards!$N:$N,$E262)+SUMIFS(Timecards!$G:$G,Timecards!$F:$F,N$2,Timecards!$C:$C,$B262,Timecards!$N:$N,$E262)</f>
        <v>0</v>
      </c>
      <c r="O262" s="5">
        <f t="shared" si="51"/>
        <v>0</v>
      </c>
      <c r="P262" s="10">
        <f>SUMIFS(Timecards!$E:$E,Timecards!$D:$D,P$2,Timecards!$C:$C,$B262,Timecards!$N:$N,$E262)+SUMIFS(Timecards!$G:$G,Timecards!$F:$F,P$2,Timecards!$C:$C,$B262,Timecards!$N:$N,$E262)</f>
        <v>0</v>
      </c>
      <c r="Q262" s="5">
        <f t="shared" si="52"/>
        <v>0</v>
      </c>
      <c r="R262" s="10">
        <f>SUMIFS(Timecards!$E:$E,Timecards!$D:$D,R$2,Timecards!$C:$C,$B262,Timecards!$N:$N,$E262)+SUMIFS(Timecards!$G:$G,Timecards!$F:$F,R$2,Timecards!$C:$C,$B262,Timecards!$N:$N,$E262)</f>
        <v>0</v>
      </c>
      <c r="S262" s="5">
        <f t="shared" si="53"/>
        <v>0</v>
      </c>
      <c r="T262" s="10">
        <f t="shared" si="46"/>
        <v>0</v>
      </c>
      <c r="U262" s="14">
        <f t="shared" si="46"/>
        <v>0</v>
      </c>
    </row>
    <row r="263" spans="2:21" hidden="1">
      <c r="B263" s="7" t="str">
        <f>IF(Timecards!O261="","",Timecards!C261)</f>
        <v/>
      </c>
      <c r="C263" s="7" t="str">
        <f>IF(B263="","",Timecards!L261)</f>
        <v/>
      </c>
      <c r="D263" s="7" t="str">
        <f>IF(B263="","",SUMIFS(Timecards!$M:$M,Timecards!$C:$C,Summary!$B263,Timecards!$L:$L,Summary!$C263,Timecards!$O:$O,1))</f>
        <v/>
      </c>
      <c r="E263" s="7" t="str">
        <f>IF(B263="","",VLOOKUP(D263,'GD rates'!$B$3:$C$9,2,FALSE))</f>
        <v/>
      </c>
      <c r="F263" s="23" t="str">
        <f t="shared" si="47"/>
        <v/>
      </c>
      <c r="G263" s="5">
        <f>IF(ISERROR(VLOOKUP(E263,'GD rates'!C:D,2,FALSE)),0,VLOOKUP(E263,'GD rates'!C:D,2,FALSE))</f>
        <v>0</v>
      </c>
      <c r="H263" s="10">
        <f>SUMIFS(Timecards!$E:$E,Timecards!$D:$D,H$2,Timecards!$C:$C,$B263,Timecards!$N:$N,$E263)+SUMIFS(Timecards!$G:$G,Timecards!$F:$F,H$2,Timecards!$C:$C,$B263,Timecards!$N:$N,$E263)</f>
        <v>0</v>
      </c>
      <c r="I263" s="5">
        <f t="shared" si="48"/>
        <v>0</v>
      </c>
      <c r="J263" s="10">
        <f>SUMIFS(Timecards!$E:$E,Timecards!$D:$D,J$2,Timecards!$C:$C,$B263,Timecards!$N:$N,$E263)+SUMIFS(Timecards!$G:$G,Timecards!$F:$F,J$2,Timecards!$C:$C,$B263,Timecards!$N:$N,$E263)</f>
        <v>0</v>
      </c>
      <c r="K263" s="5">
        <f t="shared" si="49"/>
        <v>0</v>
      </c>
      <c r="L263" s="10">
        <f>SUMIFS(Timecards!$E:$E,Timecards!$D:$D,L$2,Timecards!$C:$C,$B263,Timecards!$N:$N,$E263)+SUMIFS(Timecards!$G:$G,Timecards!$F:$F,L$2,Timecards!$C:$C,$B263,Timecards!$N:$N,$E263)</f>
        <v>0</v>
      </c>
      <c r="M263" s="5">
        <f t="shared" si="50"/>
        <v>0</v>
      </c>
      <c r="N263" s="10">
        <f>SUMIFS(Timecards!$E:$E,Timecards!$D:$D,N$2,Timecards!$C:$C,$B263,Timecards!$N:$N,$E263)+SUMIFS(Timecards!$G:$G,Timecards!$F:$F,N$2,Timecards!$C:$C,$B263,Timecards!$N:$N,$E263)</f>
        <v>0</v>
      </c>
      <c r="O263" s="5">
        <f t="shared" si="51"/>
        <v>0</v>
      </c>
      <c r="P263" s="10">
        <f>SUMIFS(Timecards!$E:$E,Timecards!$D:$D,P$2,Timecards!$C:$C,$B263,Timecards!$N:$N,$E263)+SUMIFS(Timecards!$G:$G,Timecards!$F:$F,P$2,Timecards!$C:$C,$B263,Timecards!$N:$N,$E263)</f>
        <v>0</v>
      </c>
      <c r="Q263" s="5">
        <f t="shared" si="52"/>
        <v>0</v>
      </c>
      <c r="R263" s="10">
        <f>SUMIFS(Timecards!$E:$E,Timecards!$D:$D,R$2,Timecards!$C:$C,$B263,Timecards!$N:$N,$E263)+SUMIFS(Timecards!$G:$G,Timecards!$F:$F,R$2,Timecards!$C:$C,$B263,Timecards!$N:$N,$E263)</f>
        <v>0</v>
      </c>
      <c r="S263" s="5">
        <f t="shared" si="53"/>
        <v>0</v>
      </c>
      <c r="T263" s="10">
        <f t="shared" si="46"/>
        <v>0</v>
      </c>
      <c r="U263" s="14">
        <f t="shared" si="46"/>
        <v>0</v>
      </c>
    </row>
    <row r="264" spans="2:21" hidden="1">
      <c r="B264" s="7" t="str">
        <f>IF(Timecards!O262="","",Timecards!C262)</f>
        <v/>
      </c>
      <c r="C264" s="7" t="str">
        <f>IF(B264="","",Timecards!L262)</f>
        <v/>
      </c>
      <c r="D264" s="7" t="str">
        <f>IF(B264="","",SUMIFS(Timecards!$M:$M,Timecards!$C:$C,Summary!$B264,Timecards!$L:$L,Summary!$C264,Timecards!$O:$O,1))</f>
        <v/>
      </c>
      <c r="E264" s="7" t="str">
        <f>IF(B264="","",VLOOKUP(D264,'GD rates'!$B$3:$C$9,2,FALSE))</f>
        <v/>
      </c>
      <c r="F264" s="23" t="str">
        <f t="shared" si="47"/>
        <v/>
      </c>
      <c r="G264" s="5">
        <f>IF(ISERROR(VLOOKUP(E264,'GD rates'!C:D,2,FALSE)),0,VLOOKUP(E264,'GD rates'!C:D,2,FALSE))</f>
        <v>0</v>
      </c>
      <c r="H264" s="10">
        <f>SUMIFS(Timecards!$E:$E,Timecards!$D:$D,H$2,Timecards!$C:$C,$B264,Timecards!$N:$N,$E264)+SUMIFS(Timecards!$G:$G,Timecards!$F:$F,H$2,Timecards!$C:$C,$B264,Timecards!$N:$N,$E264)</f>
        <v>0</v>
      </c>
      <c r="I264" s="5">
        <f t="shared" si="48"/>
        <v>0</v>
      </c>
      <c r="J264" s="10">
        <f>SUMIFS(Timecards!$E:$E,Timecards!$D:$D,J$2,Timecards!$C:$C,$B264,Timecards!$N:$N,$E264)+SUMIFS(Timecards!$G:$G,Timecards!$F:$F,J$2,Timecards!$C:$C,$B264,Timecards!$N:$N,$E264)</f>
        <v>0</v>
      </c>
      <c r="K264" s="5">
        <f t="shared" si="49"/>
        <v>0</v>
      </c>
      <c r="L264" s="10">
        <f>SUMIFS(Timecards!$E:$E,Timecards!$D:$D,L$2,Timecards!$C:$C,$B264,Timecards!$N:$N,$E264)+SUMIFS(Timecards!$G:$G,Timecards!$F:$F,L$2,Timecards!$C:$C,$B264,Timecards!$N:$N,$E264)</f>
        <v>0</v>
      </c>
      <c r="M264" s="5">
        <f t="shared" si="50"/>
        <v>0</v>
      </c>
      <c r="N264" s="10">
        <f>SUMIFS(Timecards!$E:$E,Timecards!$D:$D,N$2,Timecards!$C:$C,$B264,Timecards!$N:$N,$E264)+SUMIFS(Timecards!$G:$G,Timecards!$F:$F,N$2,Timecards!$C:$C,$B264,Timecards!$N:$N,$E264)</f>
        <v>0</v>
      </c>
      <c r="O264" s="5">
        <f t="shared" si="51"/>
        <v>0</v>
      </c>
      <c r="P264" s="10">
        <f>SUMIFS(Timecards!$E:$E,Timecards!$D:$D,P$2,Timecards!$C:$C,$B264,Timecards!$N:$N,$E264)+SUMIFS(Timecards!$G:$G,Timecards!$F:$F,P$2,Timecards!$C:$C,$B264,Timecards!$N:$N,$E264)</f>
        <v>0</v>
      </c>
      <c r="Q264" s="5">
        <f t="shared" si="52"/>
        <v>0</v>
      </c>
      <c r="R264" s="10">
        <f>SUMIFS(Timecards!$E:$E,Timecards!$D:$D,R$2,Timecards!$C:$C,$B264,Timecards!$N:$N,$E264)+SUMIFS(Timecards!$G:$G,Timecards!$F:$F,R$2,Timecards!$C:$C,$B264,Timecards!$N:$N,$E264)</f>
        <v>0</v>
      </c>
      <c r="S264" s="5">
        <f t="shared" si="53"/>
        <v>0</v>
      </c>
      <c r="T264" s="10">
        <f t="shared" ref="T264:U283" si="54">SUMIF($H$3:$S$3,T$3,$H264:$S264)</f>
        <v>0</v>
      </c>
      <c r="U264" s="14">
        <f t="shared" si="54"/>
        <v>0</v>
      </c>
    </row>
    <row r="265" spans="2:21" hidden="1">
      <c r="B265" s="7" t="str">
        <f>IF(Timecards!O263="","",Timecards!C263)</f>
        <v/>
      </c>
      <c r="C265" s="7" t="str">
        <f>IF(B265="","",Timecards!L263)</f>
        <v/>
      </c>
      <c r="D265" s="7" t="str">
        <f>IF(B265="","",SUMIFS(Timecards!$M:$M,Timecards!$C:$C,Summary!$B265,Timecards!$L:$L,Summary!$C265,Timecards!$O:$O,1))</f>
        <v/>
      </c>
      <c r="E265" s="7" t="str">
        <f>IF(B265="","",VLOOKUP(D265,'GD rates'!$B$3:$C$9,2,FALSE))</f>
        <v/>
      </c>
      <c r="F265" s="23" t="str">
        <f t="shared" si="47"/>
        <v/>
      </c>
      <c r="G265" s="5">
        <f>IF(ISERROR(VLOOKUP(E265,'GD rates'!C:D,2,FALSE)),0,VLOOKUP(E265,'GD rates'!C:D,2,FALSE))</f>
        <v>0</v>
      </c>
      <c r="H265" s="10">
        <f>SUMIFS(Timecards!$E:$E,Timecards!$D:$D,H$2,Timecards!$C:$C,$B265,Timecards!$N:$N,$E265)+SUMIFS(Timecards!$G:$G,Timecards!$F:$F,H$2,Timecards!$C:$C,$B265,Timecards!$N:$N,$E265)</f>
        <v>0</v>
      </c>
      <c r="I265" s="5">
        <f t="shared" si="48"/>
        <v>0</v>
      </c>
      <c r="J265" s="10">
        <f>SUMIFS(Timecards!$E:$E,Timecards!$D:$D,J$2,Timecards!$C:$C,$B265,Timecards!$N:$N,$E265)+SUMIFS(Timecards!$G:$G,Timecards!$F:$F,J$2,Timecards!$C:$C,$B265,Timecards!$N:$N,$E265)</f>
        <v>0</v>
      </c>
      <c r="K265" s="5">
        <f t="shared" si="49"/>
        <v>0</v>
      </c>
      <c r="L265" s="10">
        <f>SUMIFS(Timecards!$E:$E,Timecards!$D:$D,L$2,Timecards!$C:$C,$B265,Timecards!$N:$N,$E265)+SUMIFS(Timecards!$G:$G,Timecards!$F:$F,L$2,Timecards!$C:$C,$B265,Timecards!$N:$N,$E265)</f>
        <v>0</v>
      </c>
      <c r="M265" s="5">
        <f t="shared" si="50"/>
        <v>0</v>
      </c>
      <c r="N265" s="10">
        <f>SUMIFS(Timecards!$E:$E,Timecards!$D:$D,N$2,Timecards!$C:$C,$B265,Timecards!$N:$N,$E265)+SUMIFS(Timecards!$G:$G,Timecards!$F:$F,N$2,Timecards!$C:$C,$B265,Timecards!$N:$N,$E265)</f>
        <v>0</v>
      </c>
      <c r="O265" s="5">
        <f t="shared" si="51"/>
        <v>0</v>
      </c>
      <c r="P265" s="10">
        <f>SUMIFS(Timecards!$E:$E,Timecards!$D:$D,P$2,Timecards!$C:$C,$B265,Timecards!$N:$N,$E265)+SUMIFS(Timecards!$G:$G,Timecards!$F:$F,P$2,Timecards!$C:$C,$B265,Timecards!$N:$N,$E265)</f>
        <v>0</v>
      </c>
      <c r="Q265" s="5">
        <f t="shared" si="52"/>
        <v>0</v>
      </c>
      <c r="R265" s="10">
        <f>SUMIFS(Timecards!$E:$E,Timecards!$D:$D,R$2,Timecards!$C:$C,$B265,Timecards!$N:$N,$E265)+SUMIFS(Timecards!$G:$G,Timecards!$F:$F,R$2,Timecards!$C:$C,$B265,Timecards!$N:$N,$E265)</f>
        <v>0</v>
      </c>
      <c r="S265" s="5">
        <f t="shared" si="53"/>
        <v>0</v>
      </c>
      <c r="T265" s="10">
        <f t="shared" si="54"/>
        <v>0</v>
      </c>
      <c r="U265" s="14">
        <f t="shared" si="54"/>
        <v>0</v>
      </c>
    </row>
    <row r="266" spans="2:21" hidden="1">
      <c r="B266" s="7" t="str">
        <f>IF(Timecards!O264="","",Timecards!C264)</f>
        <v/>
      </c>
      <c r="C266" s="7" t="str">
        <f>IF(B266="","",Timecards!L264)</f>
        <v/>
      </c>
      <c r="D266" s="7" t="str">
        <f>IF(B266="","",SUMIFS(Timecards!$M:$M,Timecards!$C:$C,Summary!$B266,Timecards!$L:$L,Summary!$C266,Timecards!$O:$O,1))</f>
        <v/>
      </c>
      <c r="E266" s="7" t="str">
        <f>IF(B266="","",VLOOKUP(D266,'GD rates'!$B$3:$C$9,2,FALSE))</f>
        <v/>
      </c>
      <c r="F266" s="23" t="str">
        <f t="shared" si="47"/>
        <v/>
      </c>
      <c r="G266" s="5">
        <f>IF(ISERROR(VLOOKUP(E266,'GD rates'!C:D,2,FALSE)),0,VLOOKUP(E266,'GD rates'!C:D,2,FALSE))</f>
        <v>0</v>
      </c>
      <c r="H266" s="10">
        <f>SUMIFS(Timecards!$E:$E,Timecards!$D:$D,H$2,Timecards!$C:$C,$B266,Timecards!$N:$N,$E266)+SUMIFS(Timecards!$G:$G,Timecards!$F:$F,H$2,Timecards!$C:$C,$B266,Timecards!$N:$N,$E266)</f>
        <v>0</v>
      </c>
      <c r="I266" s="5">
        <f t="shared" si="48"/>
        <v>0</v>
      </c>
      <c r="J266" s="10">
        <f>SUMIFS(Timecards!$E:$E,Timecards!$D:$D,J$2,Timecards!$C:$C,$B266,Timecards!$N:$N,$E266)+SUMIFS(Timecards!$G:$G,Timecards!$F:$F,J$2,Timecards!$C:$C,$B266,Timecards!$N:$N,$E266)</f>
        <v>0</v>
      </c>
      <c r="K266" s="5">
        <f t="shared" si="49"/>
        <v>0</v>
      </c>
      <c r="L266" s="10">
        <f>SUMIFS(Timecards!$E:$E,Timecards!$D:$D,L$2,Timecards!$C:$C,$B266,Timecards!$N:$N,$E266)+SUMIFS(Timecards!$G:$G,Timecards!$F:$F,L$2,Timecards!$C:$C,$B266,Timecards!$N:$N,$E266)</f>
        <v>0</v>
      </c>
      <c r="M266" s="5">
        <f t="shared" si="50"/>
        <v>0</v>
      </c>
      <c r="N266" s="10">
        <f>SUMIFS(Timecards!$E:$E,Timecards!$D:$D,N$2,Timecards!$C:$C,$B266,Timecards!$N:$N,$E266)+SUMIFS(Timecards!$G:$G,Timecards!$F:$F,N$2,Timecards!$C:$C,$B266,Timecards!$N:$N,$E266)</f>
        <v>0</v>
      </c>
      <c r="O266" s="5">
        <f t="shared" si="51"/>
        <v>0</v>
      </c>
      <c r="P266" s="10">
        <f>SUMIFS(Timecards!$E:$E,Timecards!$D:$D,P$2,Timecards!$C:$C,$B266,Timecards!$N:$N,$E266)+SUMIFS(Timecards!$G:$G,Timecards!$F:$F,P$2,Timecards!$C:$C,$B266,Timecards!$N:$N,$E266)</f>
        <v>0</v>
      </c>
      <c r="Q266" s="5">
        <f t="shared" si="52"/>
        <v>0</v>
      </c>
      <c r="R266" s="10">
        <f>SUMIFS(Timecards!$E:$E,Timecards!$D:$D,R$2,Timecards!$C:$C,$B266,Timecards!$N:$N,$E266)+SUMIFS(Timecards!$G:$G,Timecards!$F:$F,R$2,Timecards!$C:$C,$B266,Timecards!$N:$N,$E266)</f>
        <v>0</v>
      </c>
      <c r="S266" s="5">
        <f t="shared" si="53"/>
        <v>0</v>
      </c>
      <c r="T266" s="10">
        <f t="shared" si="54"/>
        <v>0</v>
      </c>
      <c r="U266" s="14">
        <f t="shared" si="54"/>
        <v>0</v>
      </c>
    </row>
    <row r="267" spans="2:21" hidden="1">
      <c r="B267" s="7" t="str">
        <f>IF(Timecards!O265="","",Timecards!C265)</f>
        <v/>
      </c>
      <c r="C267" s="7" t="str">
        <f>IF(B267="","",Timecards!L265)</f>
        <v/>
      </c>
      <c r="D267" s="7" t="str">
        <f>IF(B267="","",SUMIFS(Timecards!$M:$M,Timecards!$C:$C,Summary!$B267,Timecards!$L:$L,Summary!$C267,Timecards!$O:$O,1))</f>
        <v/>
      </c>
      <c r="E267" s="7" t="str">
        <f>IF(B267="","",VLOOKUP(D267,'GD rates'!$B$3:$C$9,2,FALSE))</f>
        <v/>
      </c>
      <c r="F267" s="23" t="str">
        <f t="shared" si="47"/>
        <v/>
      </c>
      <c r="G267" s="5">
        <f>IF(ISERROR(VLOOKUP(E267,'GD rates'!C:D,2,FALSE)),0,VLOOKUP(E267,'GD rates'!C:D,2,FALSE))</f>
        <v>0</v>
      </c>
      <c r="H267" s="10">
        <f>SUMIFS(Timecards!$E:$E,Timecards!$D:$D,H$2,Timecards!$C:$C,$B267,Timecards!$N:$N,$E267)+SUMIFS(Timecards!$G:$G,Timecards!$F:$F,H$2,Timecards!$C:$C,$B267,Timecards!$N:$N,$E267)</f>
        <v>0</v>
      </c>
      <c r="I267" s="5">
        <f t="shared" si="48"/>
        <v>0</v>
      </c>
      <c r="J267" s="10">
        <f>SUMIFS(Timecards!$E:$E,Timecards!$D:$D,J$2,Timecards!$C:$C,$B267,Timecards!$N:$N,$E267)+SUMIFS(Timecards!$G:$G,Timecards!$F:$F,J$2,Timecards!$C:$C,$B267,Timecards!$N:$N,$E267)</f>
        <v>0</v>
      </c>
      <c r="K267" s="5">
        <f t="shared" si="49"/>
        <v>0</v>
      </c>
      <c r="L267" s="10">
        <f>SUMIFS(Timecards!$E:$E,Timecards!$D:$D,L$2,Timecards!$C:$C,$B267,Timecards!$N:$N,$E267)+SUMIFS(Timecards!$G:$G,Timecards!$F:$F,L$2,Timecards!$C:$C,$B267,Timecards!$N:$N,$E267)</f>
        <v>0</v>
      </c>
      <c r="M267" s="5">
        <f t="shared" si="50"/>
        <v>0</v>
      </c>
      <c r="N267" s="10">
        <f>SUMIFS(Timecards!$E:$E,Timecards!$D:$D,N$2,Timecards!$C:$C,$B267,Timecards!$N:$N,$E267)+SUMIFS(Timecards!$G:$G,Timecards!$F:$F,N$2,Timecards!$C:$C,$B267,Timecards!$N:$N,$E267)</f>
        <v>0</v>
      </c>
      <c r="O267" s="5">
        <f t="shared" si="51"/>
        <v>0</v>
      </c>
      <c r="P267" s="10">
        <f>SUMIFS(Timecards!$E:$E,Timecards!$D:$D,P$2,Timecards!$C:$C,$B267,Timecards!$N:$N,$E267)+SUMIFS(Timecards!$G:$G,Timecards!$F:$F,P$2,Timecards!$C:$C,$B267,Timecards!$N:$N,$E267)</f>
        <v>0</v>
      </c>
      <c r="Q267" s="5">
        <f t="shared" si="52"/>
        <v>0</v>
      </c>
      <c r="R267" s="10">
        <f>SUMIFS(Timecards!$E:$E,Timecards!$D:$D,R$2,Timecards!$C:$C,$B267,Timecards!$N:$N,$E267)+SUMIFS(Timecards!$G:$G,Timecards!$F:$F,R$2,Timecards!$C:$C,$B267,Timecards!$N:$N,$E267)</f>
        <v>0</v>
      </c>
      <c r="S267" s="5">
        <f t="shared" si="53"/>
        <v>0</v>
      </c>
      <c r="T267" s="10">
        <f t="shared" si="54"/>
        <v>0</v>
      </c>
      <c r="U267" s="14">
        <f t="shared" si="54"/>
        <v>0</v>
      </c>
    </row>
    <row r="268" spans="2:21" hidden="1">
      <c r="B268" s="7" t="str">
        <f>IF(Timecards!O266="","",Timecards!C266)</f>
        <v/>
      </c>
      <c r="C268" s="7" t="str">
        <f>IF(B268="","",Timecards!L266)</f>
        <v/>
      </c>
      <c r="D268" s="7" t="str">
        <f>IF(B268="","",SUMIFS(Timecards!$M:$M,Timecards!$C:$C,Summary!$B268,Timecards!$L:$L,Summary!$C268,Timecards!$O:$O,1))</f>
        <v/>
      </c>
      <c r="E268" s="7" t="str">
        <f>IF(B268="","",VLOOKUP(D268,'GD rates'!$B$3:$C$9,2,FALSE))</f>
        <v/>
      </c>
      <c r="F268" s="23" t="str">
        <f t="shared" si="47"/>
        <v/>
      </c>
      <c r="G268" s="5">
        <f>IF(ISERROR(VLOOKUP(E268,'GD rates'!C:D,2,FALSE)),0,VLOOKUP(E268,'GD rates'!C:D,2,FALSE))</f>
        <v>0</v>
      </c>
      <c r="H268" s="10">
        <f>SUMIFS(Timecards!$E:$E,Timecards!$D:$D,H$2,Timecards!$C:$C,$B268,Timecards!$N:$N,$E268)+SUMIFS(Timecards!$G:$G,Timecards!$F:$F,H$2,Timecards!$C:$C,$B268,Timecards!$N:$N,$E268)</f>
        <v>0</v>
      </c>
      <c r="I268" s="5">
        <f t="shared" si="48"/>
        <v>0</v>
      </c>
      <c r="J268" s="10">
        <f>SUMIFS(Timecards!$E:$E,Timecards!$D:$D,J$2,Timecards!$C:$C,$B268,Timecards!$N:$N,$E268)+SUMIFS(Timecards!$G:$G,Timecards!$F:$F,J$2,Timecards!$C:$C,$B268,Timecards!$N:$N,$E268)</f>
        <v>0</v>
      </c>
      <c r="K268" s="5">
        <f t="shared" si="49"/>
        <v>0</v>
      </c>
      <c r="L268" s="10">
        <f>SUMIFS(Timecards!$E:$E,Timecards!$D:$D,L$2,Timecards!$C:$C,$B268,Timecards!$N:$N,$E268)+SUMIFS(Timecards!$G:$G,Timecards!$F:$F,L$2,Timecards!$C:$C,$B268,Timecards!$N:$N,$E268)</f>
        <v>0</v>
      </c>
      <c r="M268" s="5">
        <f t="shared" si="50"/>
        <v>0</v>
      </c>
      <c r="N268" s="10">
        <f>SUMIFS(Timecards!$E:$E,Timecards!$D:$D,N$2,Timecards!$C:$C,$B268,Timecards!$N:$N,$E268)+SUMIFS(Timecards!$G:$G,Timecards!$F:$F,N$2,Timecards!$C:$C,$B268,Timecards!$N:$N,$E268)</f>
        <v>0</v>
      </c>
      <c r="O268" s="5">
        <f t="shared" si="51"/>
        <v>0</v>
      </c>
      <c r="P268" s="10">
        <f>SUMIFS(Timecards!$E:$E,Timecards!$D:$D,P$2,Timecards!$C:$C,$B268,Timecards!$N:$N,$E268)+SUMIFS(Timecards!$G:$G,Timecards!$F:$F,P$2,Timecards!$C:$C,$B268,Timecards!$N:$N,$E268)</f>
        <v>0</v>
      </c>
      <c r="Q268" s="5">
        <f t="shared" si="52"/>
        <v>0</v>
      </c>
      <c r="R268" s="10">
        <f>SUMIFS(Timecards!$E:$E,Timecards!$D:$D,R$2,Timecards!$C:$C,$B268,Timecards!$N:$N,$E268)+SUMIFS(Timecards!$G:$G,Timecards!$F:$F,R$2,Timecards!$C:$C,$B268,Timecards!$N:$N,$E268)</f>
        <v>0</v>
      </c>
      <c r="S268" s="5">
        <f t="shared" si="53"/>
        <v>0</v>
      </c>
      <c r="T268" s="10">
        <f t="shared" si="54"/>
        <v>0</v>
      </c>
      <c r="U268" s="14">
        <f t="shared" si="54"/>
        <v>0</v>
      </c>
    </row>
    <row r="269" spans="2:21" hidden="1">
      <c r="B269" s="7" t="str">
        <f>IF(Timecards!O267="","",Timecards!C267)</f>
        <v/>
      </c>
      <c r="C269" s="7" t="str">
        <f>IF(B269="","",Timecards!L267)</f>
        <v/>
      </c>
      <c r="D269" s="7" t="str">
        <f>IF(B269="","",SUMIFS(Timecards!$M:$M,Timecards!$C:$C,Summary!$B269,Timecards!$L:$L,Summary!$C269,Timecards!$O:$O,1))</f>
        <v/>
      </c>
      <c r="E269" s="7" t="str">
        <f>IF(B269="","",VLOOKUP(D269,'GD rates'!$B$3:$C$9,2,FALSE))</f>
        <v/>
      </c>
      <c r="F269" s="23" t="str">
        <f t="shared" si="47"/>
        <v/>
      </c>
      <c r="G269" s="5">
        <f>IF(ISERROR(VLOOKUP(E269,'GD rates'!C:D,2,FALSE)),0,VLOOKUP(E269,'GD rates'!C:D,2,FALSE))</f>
        <v>0</v>
      </c>
      <c r="H269" s="10">
        <f>SUMIFS(Timecards!$E:$E,Timecards!$D:$D,H$2,Timecards!$C:$C,$B269,Timecards!$N:$N,$E269)+SUMIFS(Timecards!$G:$G,Timecards!$F:$F,H$2,Timecards!$C:$C,$B269,Timecards!$N:$N,$E269)</f>
        <v>0</v>
      </c>
      <c r="I269" s="5">
        <f t="shared" si="48"/>
        <v>0</v>
      </c>
      <c r="J269" s="10">
        <f>SUMIFS(Timecards!$E:$E,Timecards!$D:$D,J$2,Timecards!$C:$C,$B269,Timecards!$N:$N,$E269)+SUMIFS(Timecards!$G:$G,Timecards!$F:$F,J$2,Timecards!$C:$C,$B269,Timecards!$N:$N,$E269)</f>
        <v>0</v>
      </c>
      <c r="K269" s="5">
        <f t="shared" si="49"/>
        <v>0</v>
      </c>
      <c r="L269" s="10">
        <f>SUMIFS(Timecards!$E:$E,Timecards!$D:$D,L$2,Timecards!$C:$C,$B269,Timecards!$N:$N,$E269)+SUMIFS(Timecards!$G:$G,Timecards!$F:$F,L$2,Timecards!$C:$C,$B269,Timecards!$N:$N,$E269)</f>
        <v>0</v>
      </c>
      <c r="M269" s="5">
        <f t="shared" si="50"/>
        <v>0</v>
      </c>
      <c r="N269" s="10">
        <f>SUMIFS(Timecards!$E:$E,Timecards!$D:$D,N$2,Timecards!$C:$C,$B269,Timecards!$N:$N,$E269)+SUMIFS(Timecards!$G:$G,Timecards!$F:$F,N$2,Timecards!$C:$C,$B269,Timecards!$N:$N,$E269)</f>
        <v>0</v>
      </c>
      <c r="O269" s="5">
        <f t="shared" si="51"/>
        <v>0</v>
      </c>
      <c r="P269" s="10">
        <f>SUMIFS(Timecards!$E:$E,Timecards!$D:$D,P$2,Timecards!$C:$C,$B269,Timecards!$N:$N,$E269)+SUMIFS(Timecards!$G:$G,Timecards!$F:$F,P$2,Timecards!$C:$C,$B269,Timecards!$N:$N,$E269)</f>
        <v>0</v>
      </c>
      <c r="Q269" s="5">
        <f t="shared" si="52"/>
        <v>0</v>
      </c>
      <c r="R269" s="10">
        <f>SUMIFS(Timecards!$E:$E,Timecards!$D:$D,R$2,Timecards!$C:$C,$B269,Timecards!$N:$N,$E269)+SUMIFS(Timecards!$G:$G,Timecards!$F:$F,R$2,Timecards!$C:$C,$B269,Timecards!$N:$N,$E269)</f>
        <v>0</v>
      </c>
      <c r="S269" s="5">
        <f t="shared" si="53"/>
        <v>0</v>
      </c>
      <c r="T269" s="10">
        <f t="shared" si="54"/>
        <v>0</v>
      </c>
      <c r="U269" s="14">
        <f t="shared" si="54"/>
        <v>0</v>
      </c>
    </row>
    <row r="270" spans="2:21" hidden="1">
      <c r="B270" s="7" t="str">
        <f>IF(Timecards!O268="","",Timecards!C268)</f>
        <v/>
      </c>
      <c r="C270" s="7" t="str">
        <f>IF(B270="","",Timecards!L268)</f>
        <v/>
      </c>
      <c r="D270" s="7" t="str">
        <f>IF(B270="","",SUMIFS(Timecards!$M:$M,Timecards!$C:$C,Summary!$B270,Timecards!$L:$L,Summary!$C270,Timecards!$O:$O,1))</f>
        <v/>
      </c>
      <c r="E270" s="7" t="str">
        <f>IF(B270="","",VLOOKUP(D270,'GD rates'!$B$3:$C$9,2,FALSE))</f>
        <v/>
      </c>
      <c r="F270" s="23" t="str">
        <f t="shared" si="47"/>
        <v/>
      </c>
      <c r="G270" s="5">
        <f>IF(ISERROR(VLOOKUP(E270,'GD rates'!C:D,2,FALSE)),0,VLOOKUP(E270,'GD rates'!C:D,2,FALSE))</f>
        <v>0</v>
      </c>
      <c r="H270" s="10">
        <f>SUMIFS(Timecards!$E:$E,Timecards!$D:$D,H$2,Timecards!$C:$C,$B270,Timecards!$N:$N,$E270)+SUMIFS(Timecards!$G:$G,Timecards!$F:$F,H$2,Timecards!$C:$C,$B270,Timecards!$N:$N,$E270)</f>
        <v>0</v>
      </c>
      <c r="I270" s="5">
        <f t="shared" si="48"/>
        <v>0</v>
      </c>
      <c r="J270" s="10">
        <f>SUMIFS(Timecards!$E:$E,Timecards!$D:$D,J$2,Timecards!$C:$C,$B270,Timecards!$N:$N,$E270)+SUMIFS(Timecards!$G:$G,Timecards!$F:$F,J$2,Timecards!$C:$C,$B270,Timecards!$N:$N,$E270)</f>
        <v>0</v>
      </c>
      <c r="K270" s="5">
        <f t="shared" si="49"/>
        <v>0</v>
      </c>
      <c r="L270" s="10">
        <f>SUMIFS(Timecards!$E:$E,Timecards!$D:$D,L$2,Timecards!$C:$C,$B270,Timecards!$N:$N,$E270)+SUMIFS(Timecards!$G:$G,Timecards!$F:$F,L$2,Timecards!$C:$C,$B270,Timecards!$N:$N,$E270)</f>
        <v>0</v>
      </c>
      <c r="M270" s="5">
        <f t="shared" si="50"/>
        <v>0</v>
      </c>
      <c r="N270" s="10">
        <f>SUMIFS(Timecards!$E:$E,Timecards!$D:$D,N$2,Timecards!$C:$C,$B270,Timecards!$N:$N,$E270)+SUMIFS(Timecards!$G:$G,Timecards!$F:$F,N$2,Timecards!$C:$C,$B270,Timecards!$N:$N,$E270)</f>
        <v>0</v>
      </c>
      <c r="O270" s="5">
        <f t="shared" si="51"/>
        <v>0</v>
      </c>
      <c r="P270" s="10">
        <f>SUMIFS(Timecards!$E:$E,Timecards!$D:$D,P$2,Timecards!$C:$C,$B270,Timecards!$N:$N,$E270)+SUMIFS(Timecards!$G:$G,Timecards!$F:$F,P$2,Timecards!$C:$C,$B270,Timecards!$N:$N,$E270)</f>
        <v>0</v>
      </c>
      <c r="Q270" s="5">
        <f t="shared" si="52"/>
        <v>0</v>
      </c>
      <c r="R270" s="10">
        <f>SUMIFS(Timecards!$E:$E,Timecards!$D:$D,R$2,Timecards!$C:$C,$B270,Timecards!$N:$N,$E270)+SUMIFS(Timecards!$G:$G,Timecards!$F:$F,R$2,Timecards!$C:$C,$B270,Timecards!$N:$N,$E270)</f>
        <v>0</v>
      </c>
      <c r="S270" s="5">
        <f t="shared" si="53"/>
        <v>0</v>
      </c>
      <c r="T270" s="10">
        <f t="shared" si="54"/>
        <v>0</v>
      </c>
      <c r="U270" s="14">
        <f t="shared" si="54"/>
        <v>0</v>
      </c>
    </row>
    <row r="271" spans="2:21" hidden="1">
      <c r="B271" s="7" t="str">
        <f>IF(Timecards!O269="","",Timecards!C269)</f>
        <v/>
      </c>
      <c r="C271" s="7" t="str">
        <f>IF(B271="","",Timecards!L269)</f>
        <v/>
      </c>
      <c r="D271" s="7" t="str">
        <f>IF(B271="","",SUMIFS(Timecards!$M:$M,Timecards!$C:$C,Summary!$B271,Timecards!$L:$L,Summary!$C271,Timecards!$O:$O,1))</f>
        <v/>
      </c>
      <c r="E271" s="7" t="str">
        <f>IF(B271="","",VLOOKUP(D271,'GD rates'!$B$3:$C$9,2,FALSE))</f>
        <v/>
      </c>
      <c r="F271" s="23" t="str">
        <f t="shared" si="47"/>
        <v/>
      </c>
      <c r="G271" s="5">
        <f>IF(ISERROR(VLOOKUP(E271,'GD rates'!C:D,2,FALSE)),0,VLOOKUP(E271,'GD rates'!C:D,2,FALSE))</f>
        <v>0</v>
      </c>
      <c r="H271" s="10">
        <f>SUMIFS(Timecards!$E:$E,Timecards!$D:$D,H$2,Timecards!$C:$C,$B271,Timecards!$N:$N,$E271)+SUMIFS(Timecards!$G:$G,Timecards!$F:$F,H$2,Timecards!$C:$C,$B271,Timecards!$N:$N,$E271)</f>
        <v>0</v>
      </c>
      <c r="I271" s="5">
        <f t="shared" si="48"/>
        <v>0</v>
      </c>
      <c r="J271" s="10">
        <f>SUMIFS(Timecards!$E:$E,Timecards!$D:$D,J$2,Timecards!$C:$C,$B271,Timecards!$N:$N,$E271)+SUMIFS(Timecards!$G:$G,Timecards!$F:$F,J$2,Timecards!$C:$C,$B271,Timecards!$N:$N,$E271)</f>
        <v>0</v>
      </c>
      <c r="K271" s="5">
        <f t="shared" si="49"/>
        <v>0</v>
      </c>
      <c r="L271" s="10">
        <f>SUMIFS(Timecards!$E:$E,Timecards!$D:$D,L$2,Timecards!$C:$C,$B271,Timecards!$N:$N,$E271)+SUMIFS(Timecards!$G:$G,Timecards!$F:$F,L$2,Timecards!$C:$C,$B271,Timecards!$N:$N,$E271)</f>
        <v>0</v>
      </c>
      <c r="M271" s="5">
        <f t="shared" si="50"/>
        <v>0</v>
      </c>
      <c r="N271" s="10">
        <f>SUMIFS(Timecards!$E:$E,Timecards!$D:$D,N$2,Timecards!$C:$C,$B271,Timecards!$N:$N,$E271)+SUMIFS(Timecards!$G:$G,Timecards!$F:$F,N$2,Timecards!$C:$C,$B271,Timecards!$N:$N,$E271)</f>
        <v>0</v>
      </c>
      <c r="O271" s="5">
        <f t="shared" si="51"/>
        <v>0</v>
      </c>
      <c r="P271" s="10">
        <f>SUMIFS(Timecards!$E:$E,Timecards!$D:$D,P$2,Timecards!$C:$C,$B271,Timecards!$N:$N,$E271)+SUMIFS(Timecards!$G:$G,Timecards!$F:$F,P$2,Timecards!$C:$C,$B271,Timecards!$N:$N,$E271)</f>
        <v>0</v>
      </c>
      <c r="Q271" s="5">
        <f t="shared" si="52"/>
        <v>0</v>
      </c>
      <c r="R271" s="10">
        <f>SUMIFS(Timecards!$E:$E,Timecards!$D:$D,R$2,Timecards!$C:$C,$B271,Timecards!$N:$N,$E271)+SUMIFS(Timecards!$G:$G,Timecards!$F:$F,R$2,Timecards!$C:$C,$B271,Timecards!$N:$N,$E271)</f>
        <v>0</v>
      </c>
      <c r="S271" s="5">
        <f t="shared" si="53"/>
        <v>0</v>
      </c>
      <c r="T271" s="10">
        <f t="shared" si="54"/>
        <v>0</v>
      </c>
      <c r="U271" s="14">
        <f t="shared" si="54"/>
        <v>0</v>
      </c>
    </row>
    <row r="272" spans="2:21" hidden="1">
      <c r="B272" s="7" t="str">
        <f>IF(Timecards!O270="","",Timecards!C270)</f>
        <v/>
      </c>
      <c r="C272" s="7" t="str">
        <f>IF(B272="","",Timecards!L270)</f>
        <v/>
      </c>
      <c r="D272" s="7" t="str">
        <f>IF(B272="","",SUMIFS(Timecards!$M:$M,Timecards!$C:$C,Summary!$B272,Timecards!$L:$L,Summary!$C272,Timecards!$O:$O,1))</f>
        <v/>
      </c>
      <c r="E272" s="7" t="str">
        <f>IF(B272="","",VLOOKUP(D272,'GD rates'!$B$3:$C$9,2,FALSE))</f>
        <v/>
      </c>
      <c r="F272" s="23" t="str">
        <f t="shared" si="47"/>
        <v/>
      </c>
      <c r="G272" s="5">
        <f>IF(ISERROR(VLOOKUP(E272,'GD rates'!C:D,2,FALSE)),0,VLOOKUP(E272,'GD rates'!C:D,2,FALSE))</f>
        <v>0</v>
      </c>
      <c r="H272" s="10">
        <f>SUMIFS(Timecards!$E:$E,Timecards!$D:$D,H$2,Timecards!$C:$C,$B272,Timecards!$N:$N,$E272)+SUMIFS(Timecards!$G:$G,Timecards!$F:$F,H$2,Timecards!$C:$C,$B272,Timecards!$N:$N,$E272)</f>
        <v>0</v>
      </c>
      <c r="I272" s="5">
        <f t="shared" si="48"/>
        <v>0</v>
      </c>
      <c r="J272" s="10">
        <f>SUMIFS(Timecards!$E:$E,Timecards!$D:$D,J$2,Timecards!$C:$C,$B272,Timecards!$N:$N,$E272)+SUMIFS(Timecards!$G:$G,Timecards!$F:$F,J$2,Timecards!$C:$C,$B272,Timecards!$N:$N,$E272)</f>
        <v>0</v>
      </c>
      <c r="K272" s="5">
        <f t="shared" si="49"/>
        <v>0</v>
      </c>
      <c r="L272" s="10">
        <f>SUMIFS(Timecards!$E:$E,Timecards!$D:$D,L$2,Timecards!$C:$C,$B272,Timecards!$N:$N,$E272)+SUMIFS(Timecards!$G:$G,Timecards!$F:$F,L$2,Timecards!$C:$C,$B272,Timecards!$N:$N,$E272)</f>
        <v>0</v>
      </c>
      <c r="M272" s="5">
        <f t="shared" si="50"/>
        <v>0</v>
      </c>
      <c r="N272" s="10">
        <f>SUMIFS(Timecards!$E:$E,Timecards!$D:$D,N$2,Timecards!$C:$C,$B272,Timecards!$N:$N,$E272)+SUMIFS(Timecards!$G:$G,Timecards!$F:$F,N$2,Timecards!$C:$C,$B272,Timecards!$N:$N,$E272)</f>
        <v>0</v>
      </c>
      <c r="O272" s="5">
        <f t="shared" si="51"/>
        <v>0</v>
      </c>
      <c r="P272" s="10">
        <f>SUMIFS(Timecards!$E:$E,Timecards!$D:$D,P$2,Timecards!$C:$C,$B272,Timecards!$N:$N,$E272)+SUMIFS(Timecards!$G:$G,Timecards!$F:$F,P$2,Timecards!$C:$C,$B272,Timecards!$N:$N,$E272)</f>
        <v>0</v>
      </c>
      <c r="Q272" s="5">
        <f t="shared" si="52"/>
        <v>0</v>
      </c>
      <c r="R272" s="10">
        <f>SUMIFS(Timecards!$E:$E,Timecards!$D:$D,R$2,Timecards!$C:$C,$B272,Timecards!$N:$N,$E272)+SUMIFS(Timecards!$G:$G,Timecards!$F:$F,R$2,Timecards!$C:$C,$B272,Timecards!$N:$N,$E272)</f>
        <v>0</v>
      </c>
      <c r="S272" s="5">
        <f t="shared" si="53"/>
        <v>0</v>
      </c>
      <c r="T272" s="10">
        <f t="shared" si="54"/>
        <v>0</v>
      </c>
      <c r="U272" s="14">
        <f t="shared" si="54"/>
        <v>0</v>
      </c>
    </row>
    <row r="273" spans="2:21" hidden="1">
      <c r="B273" s="7" t="str">
        <f>IF(Timecards!O271="","",Timecards!C271)</f>
        <v/>
      </c>
      <c r="C273" s="7" t="str">
        <f>IF(B273="","",Timecards!L271)</f>
        <v/>
      </c>
      <c r="D273" s="7" t="str">
        <f>IF(B273="","",SUMIFS(Timecards!$M:$M,Timecards!$C:$C,Summary!$B273,Timecards!$L:$L,Summary!$C273,Timecards!$O:$O,1))</f>
        <v/>
      </c>
      <c r="E273" s="7" t="str">
        <f>IF(B273="","",VLOOKUP(D273,'GD rates'!$B$3:$C$9,2,FALSE))</f>
        <v/>
      </c>
      <c r="F273" s="23" t="str">
        <f t="shared" si="47"/>
        <v/>
      </c>
      <c r="G273" s="5">
        <f>IF(ISERROR(VLOOKUP(E273,'GD rates'!C:D,2,FALSE)),0,VLOOKUP(E273,'GD rates'!C:D,2,FALSE))</f>
        <v>0</v>
      </c>
      <c r="H273" s="10">
        <f>SUMIFS(Timecards!$E:$E,Timecards!$D:$D,H$2,Timecards!$C:$C,$B273,Timecards!$N:$N,$E273)+SUMIFS(Timecards!$G:$G,Timecards!$F:$F,H$2,Timecards!$C:$C,$B273,Timecards!$N:$N,$E273)</f>
        <v>0</v>
      </c>
      <c r="I273" s="5">
        <f t="shared" si="48"/>
        <v>0</v>
      </c>
      <c r="J273" s="10">
        <f>SUMIFS(Timecards!$E:$E,Timecards!$D:$D,J$2,Timecards!$C:$C,$B273,Timecards!$N:$N,$E273)+SUMIFS(Timecards!$G:$G,Timecards!$F:$F,J$2,Timecards!$C:$C,$B273,Timecards!$N:$N,$E273)</f>
        <v>0</v>
      </c>
      <c r="K273" s="5">
        <f t="shared" si="49"/>
        <v>0</v>
      </c>
      <c r="L273" s="10">
        <f>SUMIFS(Timecards!$E:$E,Timecards!$D:$D,L$2,Timecards!$C:$C,$B273,Timecards!$N:$N,$E273)+SUMIFS(Timecards!$G:$G,Timecards!$F:$F,L$2,Timecards!$C:$C,$B273,Timecards!$N:$N,$E273)</f>
        <v>0</v>
      </c>
      <c r="M273" s="5">
        <f t="shared" si="50"/>
        <v>0</v>
      </c>
      <c r="N273" s="10">
        <f>SUMIFS(Timecards!$E:$E,Timecards!$D:$D,N$2,Timecards!$C:$C,$B273,Timecards!$N:$N,$E273)+SUMIFS(Timecards!$G:$G,Timecards!$F:$F,N$2,Timecards!$C:$C,$B273,Timecards!$N:$N,$E273)</f>
        <v>0</v>
      </c>
      <c r="O273" s="5">
        <f t="shared" si="51"/>
        <v>0</v>
      </c>
      <c r="P273" s="10">
        <f>SUMIFS(Timecards!$E:$E,Timecards!$D:$D,P$2,Timecards!$C:$C,$B273,Timecards!$N:$N,$E273)+SUMIFS(Timecards!$G:$G,Timecards!$F:$F,P$2,Timecards!$C:$C,$B273,Timecards!$N:$N,$E273)</f>
        <v>0</v>
      </c>
      <c r="Q273" s="5">
        <f t="shared" si="52"/>
        <v>0</v>
      </c>
      <c r="R273" s="10">
        <f>SUMIFS(Timecards!$E:$E,Timecards!$D:$D,R$2,Timecards!$C:$C,$B273,Timecards!$N:$N,$E273)+SUMIFS(Timecards!$G:$G,Timecards!$F:$F,R$2,Timecards!$C:$C,$B273,Timecards!$N:$N,$E273)</f>
        <v>0</v>
      </c>
      <c r="S273" s="5">
        <f t="shared" si="53"/>
        <v>0</v>
      </c>
      <c r="T273" s="10">
        <f t="shared" si="54"/>
        <v>0</v>
      </c>
      <c r="U273" s="14">
        <f t="shared" si="54"/>
        <v>0</v>
      </c>
    </row>
    <row r="274" spans="2:21" hidden="1">
      <c r="B274" s="7" t="str">
        <f>IF(Timecards!O272="","",Timecards!C272)</f>
        <v/>
      </c>
      <c r="C274" s="7" t="str">
        <f>IF(B274="","",Timecards!L272)</f>
        <v/>
      </c>
      <c r="D274" s="7" t="str">
        <f>IF(B274="","",SUMIFS(Timecards!$M:$M,Timecards!$C:$C,Summary!$B274,Timecards!$L:$L,Summary!$C274,Timecards!$O:$O,1))</f>
        <v/>
      </c>
      <c r="E274" s="7" t="str">
        <f>IF(B274="","",VLOOKUP(D274,'GD rates'!$B$3:$C$9,2,FALSE))</f>
        <v/>
      </c>
      <c r="F274" s="23" t="str">
        <f t="shared" si="47"/>
        <v/>
      </c>
      <c r="G274" s="5">
        <f>IF(ISERROR(VLOOKUP(E274,'GD rates'!C:D,2,FALSE)),0,VLOOKUP(E274,'GD rates'!C:D,2,FALSE))</f>
        <v>0</v>
      </c>
      <c r="H274" s="10">
        <f>SUMIFS(Timecards!$E:$E,Timecards!$D:$D,H$2,Timecards!$C:$C,$B274,Timecards!$N:$N,$E274)+SUMIFS(Timecards!$G:$G,Timecards!$F:$F,H$2,Timecards!$C:$C,$B274,Timecards!$N:$N,$E274)</f>
        <v>0</v>
      </c>
      <c r="I274" s="5">
        <f t="shared" si="48"/>
        <v>0</v>
      </c>
      <c r="J274" s="10">
        <f>SUMIFS(Timecards!$E:$E,Timecards!$D:$D,J$2,Timecards!$C:$C,$B274,Timecards!$N:$N,$E274)+SUMIFS(Timecards!$G:$G,Timecards!$F:$F,J$2,Timecards!$C:$C,$B274,Timecards!$N:$N,$E274)</f>
        <v>0</v>
      </c>
      <c r="K274" s="5">
        <f t="shared" si="49"/>
        <v>0</v>
      </c>
      <c r="L274" s="10">
        <f>SUMIFS(Timecards!$E:$E,Timecards!$D:$D,L$2,Timecards!$C:$C,$B274,Timecards!$N:$N,$E274)+SUMIFS(Timecards!$G:$G,Timecards!$F:$F,L$2,Timecards!$C:$C,$B274,Timecards!$N:$N,$E274)</f>
        <v>0</v>
      </c>
      <c r="M274" s="5">
        <f t="shared" si="50"/>
        <v>0</v>
      </c>
      <c r="N274" s="10">
        <f>SUMIFS(Timecards!$E:$E,Timecards!$D:$D,N$2,Timecards!$C:$C,$B274,Timecards!$N:$N,$E274)+SUMIFS(Timecards!$G:$G,Timecards!$F:$F,N$2,Timecards!$C:$C,$B274,Timecards!$N:$N,$E274)</f>
        <v>0</v>
      </c>
      <c r="O274" s="5">
        <f t="shared" si="51"/>
        <v>0</v>
      </c>
      <c r="P274" s="10">
        <f>SUMIFS(Timecards!$E:$E,Timecards!$D:$D,P$2,Timecards!$C:$C,$B274,Timecards!$N:$N,$E274)+SUMIFS(Timecards!$G:$G,Timecards!$F:$F,P$2,Timecards!$C:$C,$B274,Timecards!$N:$N,$E274)</f>
        <v>0</v>
      </c>
      <c r="Q274" s="5">
        <f t="shared" si="52"/>
        <v>0</v>
      </c>
      <c r="R274" s="10">
        <f>SUMIFS(Timecards!$E:$E,Timecards!$D:$D,R$2,Timecards!$C:$C,$B274,Timecards!$N:$N,$E274)+SUMIFS(Timecards!$G:$G,Timecards!$F:$F,R$2,Timecards!$C:$C,$B274,Timecards!$N:$N,$E274)</f>
        <v>0</v>
      </c>
      <c r="S274" s="5">
        <f t="shared" si="53"/>
        <v>0</v>
      </c>
      <c r="T274" s="10">
        <f t="shared" si="54"/>
        <v>0</v>
      </c>
      <c r="U274" s="14">
        <f t="shared" si="54"/>
        <v>0</v>
      </c>
    </row>
    <row r="275" spans="2:21" hidden="1">
      <c r="B275" s="7" t="str">
        <f>IF(Timecards!O273="","",Timecards!C273)</f>
        <v/>
      </c>
      <c r="C275" s="7" t="str">
        <f>IF(B275="","",Timecards!L273)</f>
        <v/>
      </c>
      <c r="D275" s="7" t="str">
        <f>IF(B275="","",SUMIFS(Timecards!$M:$M,Timecards!$C:$C,Summary!$B275,Timecards!$L:$L,Summary!$C275,Timecards!$O:$O,1))</f>
        <v/>
      </c>
      <c r="E275" s="7" t="str">
        <f>IF(B275="","",VLOOKUP(D275,'GD rates'!$B$3:$C$9,2,FALSE))</f>
        <v/>
      </c>
      <c r="F275" s="23" t="str">
        <f t="shared" si="47"/>
        <v/>
      </c>
      <c r="G275" s="5">
        <f>IF(ISERROR(VLOOKUP(E275,'GD rates'!C:D,2,FALSE)),0,VLOOKUP(E275,'GD rates'!C:D,2,FALSE))</f>
        <v>0</v>
      </c>
      <c r="H275" s="10">
        <f>SUMIFS(Timecards!$E:$E,Timecards!$D:$D,H$2,Timecards!$C:$C,$B275,Timecards!$N:$N,$E275)+SUMIFS(Timecards!$G:$G,Timecards!$F:$F,H$2,Timecards!$C:$C,$B275,Timecards!$N:$N,$E275)</f>
        <v>0</v>
      </c>
      <c r="I275" s="5">
        <f t="shared" si="48"/>
        <v>0</v>
      </c>
      <c r="J275" s="10">
        <f>SUMIFS(Timecards!$E:$E,Timecards!$D:$D,J$2,Timecards!$C:$C,$B275,Timecards!$N:$N,$E275)+SUMIFS(Timecards!$G:$G,Timecards!$F:$F,J$2,Timecards!$C:$C,$B275,Timecards!$N:$N,$E275)</f>
        <v>0</v>
      </c>
      <c r="K275" s="5">
        <f t="shared" si="49"/>
        <v>0</v>
      </c>
      <c r="L275" s="10">
        <f>SUMIFS(Timecards!$E:$E,Timecards!$D:$D,L$2,Timecards!$C:$C,$B275,Timecards!$N:$N,$E275)+SUMIFS(Timecards!$G:$G,Timecards!$F:$F,L$2,Timecards!$C:$C,$B275,Timecards!$N:$N,$E275)</f>
        <v>0</v>
      </c>
      <c r="M275" s="5">
        <f t="shared" si="50"/>
        <v>0</v>
      </c>
      <c r="N275" s="10">
        <f>SUMIFS(Timecards!$E:$E,Timecards!$D:$D,N$2,Timecards!$C:$C,$B275,Timecards!$N:$N,$E275)+SUMIFS(Timecards!$G:$G,Timecards!$F:$F,N$2,Timecards!$C:$C,$B275,Timecards!$N:$N,$E275)</f>
        <v>0</v>
      </c>
      <c r="O275" s="5">
        <f t="shared" si="51"/>
        <v>0</v>
      </c>
      <c r="P275" s="10">
        <f>SUMIFS(Timecards!$E:$E,Timecards!$D:$D,P$2,Timecards!$C:$C,$B275,Timecards!$N:$N,$E275)+SUMIFS(Timecards!$G:$G,Timecards!$F:$F,P$2,Timecards!$C:$C,$B275,Timecards!$N:$N,$E275)</f>
        <v>0</v>
      </c>
      <c r="Q275" s="5">
        <f t="shared" si="52"/>
        <v>0</v>
      </c>
      <c r="R275" s="10">
        <f>SUMIFS(Timecards!$E:$E,Timecards!$D:$D,R$2,Timecards!$C:$C,$B275,Timecards!$N:$N,$E275)+SUMIFS(Timecards!$G:$G,Timecards!$F:$F,R$2,Timecards!$C:$C,$B275,Timecards!$N:$N,$E275)</f>
        <v>0</v>
      </c>
      <c r="S275" s="5">
        <f t="shared" si="53"/>
        <v>0</v>
      </c>
      <c r="T275" s="10">
        <f t="shared" si="54"/>
        <v>0</v>
      </c>
      <c r="U275" s="14">
        <f t="shared" si="54"/>
        <v>0</v>
      </c>
    </row>
    <row r="276" spans="2:21" hidden="1">
      <c r="B276" s="7" t="str">
        <f>IF(Timecards!O274="","",Timecards!C274)</f>
        <v/>
      </c>
      <c r="C276" s="7" t="str">
        <f>IF(B276="","",Timecards!L274)</f>
        <v/>
      </c>
      <c r="D276" s="7" t="str">
        <f>IF(B276="","",SUMIFS(Timecards!$M:$M,Timecards!$C:$C,Summary!$B276,Timecards!$L:$L,Summary!$C276,Timecards!$O:$O,1))</f>
        <v/>
      </c>
      <c r="E276" s="7" t="str">
        <f>IF(B276="","",VLOOKUP(D276,'GD rates'!$B$3:$C$9,2,FALSE))</f>
        <v/>
      </c>
      <c r="F276" s="23" t="str">
        <f t="shared" si="47"/>
        <v/>
      </c>
      <c r="G276" s="5">
        <f>IF(ISERROR(VLOOKUP(E276,'GD rates'!C:D,2,FALSE)),0,VLOOKUP(E276,'GD rates'!C:D,2,FALSE))</f>
        <v>0</v>
      </c>
      <c r="H276" s="10">
        <f>SUMIFS(Timecards!$E:$E,Timecards!$D:$D,H$2,Timecards!$C:$C,$B276,Timecards!$N:$N,$E276)+SUMIFS(Timecards!$G:$G,Timecards!$F:$F,H$2,Timecards!$C:$C,$B276,Timecards!$N:$N,$E276)</f>
        <v>0</v>
      </c>
      <c r="I276" s="5">
        <f t="shared" si="48"/>
        <v>0</v>
      </c>
      <c r="J276" s="10">
        <f>SUMIFS(Timecards!$E:$E,Timecards!$D:$D,J$2,Timecards!$C:$C,$B276,Timecards!$N:$N,$E276)+SUMIFS(Timecards!$G:$G,Timecards!$F:$F,J$2,Timecards!$C:$C,$B276,Timecards!$N:$N,$E276)</f>
        <v>0</v>
      </c>
      <c r="K276" s="5">
        <f t="shared" si="49"/>
        <v>0</v>
      </c>
      <c r="L276" s="10">
        <f>SUMIFS(Timecards!$E:$E,Timecards!$D:$D,L$2,Timecards!$C:$C,$B276,Timecards!$N:$N,$E276)+SUMIFS(Timecards!$G:$G,Timecards!$F:$F,L$2,Timecards!$C:$C,$B276,Timecards!$N:$N,$E276)</f>
        <v>0</v>
      </c>
      <c r="M276" s="5">
        <f t="shared" si="50"/>
        <v>0</v>
      </c>
      <c r="N276" s="10">
        <f>SUMIFS(Timecards!$E:$E,Timecards!$D:$D,N$2,Timecards!$C:$C,$B276,Timecards!$N:$N,$E276)+SUMIFS(Timecards!$G:$G,Timecards!$F:$F,N$2,Timecards!$C:$C,$B276,Timecards!$N:$N,$E276)</f>
        <v>0</v>
      </c>
      <c r="O276" s="5">
        <f t="shared" si="51"/>
        <v>0</v>
      </c>
      <c r="P276" s="10">
        <f>SUMIFS(Timecards!$E:$E,Timecards!$D:$D,P$2,Timecards!$C:$C,$B276,Timecards!$N:$N,$E276)+SUMIFS(Timecards!$G:$G,Timecards!$F:$F,P$2,Timecards!$C:$C,$B276,Timecards!$N:$N,$E276)</f>
        <v>0</v>
      </c>
      <c r="Q276" s="5">
        <f t="shared" si="52"/>
        <v>0</v>
      </c>
      <c r="R276" s="10">
        <f>SUMIFS(Timecards!$E:$E,Timecards!$D:$D,R$2,Timecards!$C:$C,$B276,Timecards!$N:$N,$E276)+SUMIFS(Timecards!$G:$G,Timecards!$F:$F,R$2,Timecards!$C:$C,$B276,Timecards!$N:$N,$E276)</f>
        <v>0</v>
      </c>
      <c r="S276" s="5">
        <f t="shared" si="53"/>
        <v>0</v>
      </c>
      <c r="T276" s="10">
        <f t="shared" si="54"/>
        <v>0</v>
      </c>
      <c r="U276" s="14">
        <f t="shared" si="54"/>
        <v>0</v>
      </c>
    </row>
    <row r="277" spans="2:21" hidden="1">
      <c r="B277" s="7" t="str">
        <f>IF(Timecards!O275="","",Timecards!C275)</f>
        <v/>
      </c>
      <c r="C277" s="7" t="str">
        <f>IF(B277="","",Timecards!L275)</f>
        <v/>
      </c>
      <c r="D277" s="7" t="str">
        <f>IF(B277="","",SUMIFS(Timecards!$M:$M,Timecards!$C:$C,Summary!$B277,Timecards!$L:$L,Summary!$C277,Timecards!$O:$O,1))</f>
        <v/>
      </c>
      <c r="E277" s="7" t="str">
        <f>IF(B277="","",VLOOKUP(D277,'GD rates'!$B$3:$C$9,2,FALSE))</f>
        <v/>
      </c>
      <c r="F277" s="23" t="str">
        <f t="shared" si="47"/>
        <v/>
      </c>
      <c r="G277" s="5">
        <f>IF(ISERROR(VLOOKUP(E277,'GD rates'!C:D,2,FALSE)),0,VLOOKUP(E277,'GD rates'!C:D,2,FALSE))</f>
        <v>0</v>
      </c>
      <c r="H277" s="10">
        <f>SUMIFS(Timecards!$E:$E,Timecards!$D:$D,H$2,Timecards!$C:$C,$B277,Timecards!$N:$N,$E277)+SUMIFS(Timecards!$G:$G,Timecards!$F:$F,H$2,Timecards!$C:$C,$B277,Timecards!$N:$N,$E277)</f>
        <v>0</v>
      </c>
      <c r="I277" s="5">
        <f t="shared" si="48"/>
        <v>0</v>
      </c>
      <c r="J277" s="10">
        <f>SUMIFS(Timecards!$E:$E,Timecards!$D:$D,J$2,Timecards!$C:$C,$B277,Timecards!$N:$N,$E277)+SUMIFS(Timecards!$G:$G,Timecards!$F:$F,J$2,Timecards!$C:$C,$B277,Timecards!$N:$N,$E277)</f>
        <v>0</v>
      </c>
      <c r="K277" s="5">
        <f t="shared" si="49"/>
        <v>0</v>
      </c>
      <c r="L277" s="10">
        <f>SUMIFS(Timecards!$E:$E,Timecards!$D:$D,L$2,Timecards!$C:$C,$B277,Timecards!$N:$N,$E277)+SUMIFS(Timecards!$G:$G,Timecards!$F:$F,L$2,Timecards!$C:$C,$B277,Timecards!$N:$N,$E277)</f>
        <v>0</v>
      </c>
      <c r="M277" s="5">
        <f t="shared" si="50"/>
        <v>0</v>
      </c>
      <c r="N277" s="10">
        <f>SUMIFS(Timecards!$E:$E,Timecards!$D:$D,N$2,Timecards!$C:$C,$B277,Timecards!$N:$N,$E277)+SUMIFS(Timecards!$G:$G,Timecards!$F:$F,N$2,Timecards!$C:$C,$B277,Timecards!$N:$N,$E277)</f>
        <v>0</v>
      </c>
      <c r="O277" s="5">
        <f t="shared" si="51"/>
        <v>0</v>
      </c>
      <c r="P277" s="10">
        <f>SUMIFS(Timecards!$E:$E,Timecards!$D:$D,P$2,Timecards!$C:$C,$B277,Timecards!$N:$N,$E277)+SUMIFS(Timecards!$G:$G,Timecards!$F:$F,P$2,Timecards!$C:$C,$B277,Timecards!$N:$N,$E277)</f>
        <v>0</v>
      </c>
      <c r="Q277" s="5">
        <f t="shared" si="52"/>
        <v>0</v>
      </c>
      <c r="R277" s="10">
        <f>SUMIFS(Timecards!$E:$E,Timecards!$D:$D,R$2,Timecards!$C:$C,$B277,Timecards!$N:$N,$E277)+SUMIFS(Timecards!$G:$G,Timecards!$F:$F,R$2,Timecards!$C:$C,$B277,Timecards!$N:$N,$E277)</f>
        <v>0</v>
      </c>
      <c r="S277" s="5">
        <f t="shared" si="53"/>
        <v>0</v>
      </c>
      <c r="T277" s="10">
        <f t="shared" si="54"/>
        <v>0</v>
      </c>
      <c r="U277" s="14">
        <f t="shared" si="54"/>
        <v>0</v>
      </c>
    </row>
    <row r="278" spans="2:21" hidden="1">
      <c r="B278" s="7" t="str">
        <f>IF(Timecards!O276="","",Timecards!C276)</f>
        <v/>
      </c>
      <c r="C278" s="7" t="str">
        <f>IF(B278="","",Timecards!L276)</f>
        <v/>
      </c>
      <c r="D278" s="7" t="str">
        <f>IF(B278="","",SUMIFS(Timecards!$M:$M,Timecards!$C:$C,Summary!$B278,Timecards!$L:$L,Summary!$C278,Timecards!$O:$O,1))</f>
        <v/>
      </c>
      <c r="E278" s="7" t="str">
        <f>IF(B278="","",VLOOKUP(D278,'GD rates'!$B$3:$C$9,2,FALSE))</f>
        <v/>
      </c>
      <c r="F278" s="23" t="str">
        <f t="shared" si="47"/>
        <v/>
      </c>
      <c r="G278" s="5">
        <f>IF(ISERROR(VLOOKUP(E278,'GD rates'!C:D,2,FALSE)),0,VLOOKUP(E278,'GD rates'!C:D,2,FALSE))</f>
        <v>0</v>
      </c>
      <c r="H278" s="10">
        <f>SUMIFS(Timecards!$E:$E,Timecards!$D:$D,H$2,Timecards!$C:$C,$B278,Timecards!$N:$N,$E278)+SUMIFS(Timecards!$G:$G,Timecards!$F:$F,H$2,Timecards!$C:$C,$B278,Timecards!$N:$N,$E278)</f>
        <v>0</v>
      </c>
      <c r="I278" s="5">
        <f t="shared" si="48"/>
        <v>0</v>
      </c>
      <c r="J278" s="10">
        <f>SUMIFS(Timecards!$E:$E,Timecards!$D:$D,J$2,Timecards!$C:$C,$B278,Timecards!$N:$N,$E278)+SUMIFS(Timecards!$G:$G,Timecards!$F:$F,J$2,Timecards!$C:$C,$B278,Timecards!$N:$N,$E278)</f>
        <v>0</v>
      </c>
      <c r="K278" s="5">
        <f t="shared" si="49"/>
        <v>0</v>
      </c>
      <c r="L278" s="10">
        <f>SUMIFS(Timecards!$E:$E,Timecards!$D:$D,L$2,Timecards!$C:$C,$B278,Timecards!$N:$N,$E278)+SUMIFS(Timecards!$G:$G,Timecards!$F:$F,L$2,Timecards!$C:$C,$B278,Timecards!$N:$N,$E278)</f>
        <v>0</v>
      </c>
      <c r="M278" s="5">
        <f t="shared" si="50"/>
        <v>0</v>
      </c>
      <c r="N278" s="10">
        <f>SUMIFS(Timecards!$E:$E,Timecards!$D:$D,N$2,Timecards!$C:$C,$B278,Timecards!$N:$N,$E278)+SUMIFS(Timecards!$G:$G,Timecards!$F:$F,N$2,Timecards!$C:$C,$B278,Timecards!$N:$N,$E278)</f>
        <v>0</v>
      </c>
      <c r="O278" s="5">
        <f t="shared" si="51"/>
        <v>0</v>
      </c>
      <c r="P278" s="10">
        <f>SUMIFS(Timecards!$E:$E,Timecards!$D:$D,P$2,Timecards!$C:$C,$B278,Timecards!$N:$N,$E278)+SUMIFS(Timecards!$G:$G,Timecards!$F:$F,P$2,Timecards!$C:$C,$B278,Timecards!$N:$N,$E278)</f>
        <v>0</v>
      </c>
      <c r="Q278" s="5">
        <f t="shared" si="52"/>
        <v>0</v>
      </c>
      <c r="R278" s="10">
        <f>SUMIFS(Timecards!$E:$E,Timecards!$D:$D,R$2,Timecards!$C:$C,$B278,Timecards!$N:$N,$E278)+SUMIFS(Timecards!$G:$G,Timecards!$F:$F,R$2,Timecards!$C:$C,$B278,Timecards!$N:$N,$E278)</f>
        <v>0</v>
      </c>
      <c r="S278" s="5">
        <f t="shared" si="53"/>
        <v>0</v>
      </c>
      <c r="T278" s="10">
        <f t="shared" si="54"/>
        <v>0</v>
      </c>
      <c r="U278" s="14">
        <f t="shared" si="54"/>
        <v>0</v>
      </c>
    </row>
    <row r="279" spans="2:21" hidden="1">
      <c r="B279" s="7" t="str">
        <f>IF(Timecards!O277="","",Timecards!C277)</f>
        <v/>
      </c>
      <c r="C279" s="7" t="str">
        <f>IF(B279="","",Timecards!L277)</f>
        <v/>
      </c>
      <c r="D279" s="7" t="str">
        <f>IF(B279="","",SUMIFS(Timecards!$M:$M,Timecards!$C:$C,Summary!$B279,Timecards!$L:$L,Summary!$C279,Timecards!$O:$O,1))</f>
        <v/>
      </c>
      <c r="E279" s="7" t="str">
        <f>IF(B279="","",VLOOKUP(D279,'GD rates'!$B$3:$C$9,2,FALSE))</f>
        <v/>
      </c>
      <c r="F279" s="23" t="str">
        <f t="shared" si="47"/>
        <v/>
      </c>
      <c r="G279" s="5">
        <f>IF(ISERROR(VLOOKUP(E279,'GD rates'!C:D,2,FALSE)),0,VLOOKUP(E279,'GD rates'!C:D,2,FALSE))</f>
        <v>0</v>
      </c>
      <c r="H279" s="10">
        <f>SUMIFS(Timecards!$E:$E,Timecards!$D:$D,H$2,Timecards!$C:$C,$B279,Timecards!$N:$N,$E279)+SUMIFS(Timecards!$G:$G,Timecards!$F:$F,H$2,Timecards!$C:$C,$B279,Timecards!$N:$N,$E279)</f>
        <v>0</v>
      </c>
      <c r="I279" s="5">
        <f t="shared" si="48"/>
        <v>0</v>
      </c>
      <c r="J279" s="10">
        <f>SUMIFS(Timecards!$E:$E,Timecards!$D:$D,J$2,Timecards!$C:$C,$B279,Timecards!$N:$N,$E279)+SUMIFS(Timecards!$G:$G,Timecards!$F:$F,J$2,Timecards!$C:$C,$B279,Timecards!$N:$N,$E279)</f>
        <v>0</v>
      </c>
      <c r="K279" s="5">
        <f t="shared" si="49"/>
        <v>0</v>
      </c>
      <c r="L279" s="10">
        <f>SUMIFS(Timecards!$E:$E,Timecards!$D:$D,L$2,Timecards!$C:$C,$B279,Timecards!$N:$N,$E279)+SUMIFS(Timecards!$G:$G,Timecards!$F:$F,L$2,Timecards!$C:$C,$B279,Timecards!$N:$N,$E279)</f>
        <v>0</v>
      </c>
      <c r="M279" s="5">
        <f t="shared" si="50"/>
        <v>0</v>
      </c>
      <c r="N279" s="10">
        <f>SUMIFS(Timecards!$E:$E,Timecards!$D:$D,N$2,Timecards!$C:$C,$B279,Timecards!$N:$N,$E279)+SUMIFS(Timecards!$G:$G,Timecards!$F:$F,N$2,Timecards!$C:$C,$B279,Timecards!$N:$N,$E279)</f>
        <v>0</v>
      </c>
      <c r="O279" s="5">
        <f t="shared" si="51"/>
        <v>0</v>
      </c>
      <c r="P279" s="10">
        <f>SUMIFS(Timecards!$E:$E,Timecards!$D:$D,P$2,Timecards!$C:$C,$B279,Timecards!$N:$N,$E279)+SUMIFS(Timecards!$G:$G,Timecards!$F:$F,P$2,Timecards!$C:$C,$B279,Timecards!$N:$N,$E279)</f>
        <v>0</v>
      </c>
      <c r="Q279" s="5">
        <f t="shared" si="52"/>
        <v>0</v>
      </c>
      <c r="R279" s="10">
        <f>SUMIFS(Timecards!$E:$E,Timecards!$D:$D,R$2,Timecards!$C:$C,$B279,Timecards!$N:$N,$E279)+SUMIFS(Timecards!$G:$G,Timecards!$F:$F,R$2,Timecards!$C:$C,$B279,Timecards!$N:$N,$E279)</f>
        <v>0</v>
      </c>
      <c r="S279" s="5">
        <f t="shared" si="53"/>
        <v>0</v>
      </c>
      <c r="T279" s="10">
        <f t="shared" si="54"/>
        <v>0</v>
      </c>
      <c r="U279" s="14">
        <f t="shared" si="54"/>
        <v>0</v>
      </c>
    </row>
    <row r="280" spans="2:21" hidden="1">
      <c r="B280" s="7" t="str">
        <f>IF(Timecards!O278="","",Timecards!C278)</f>
        <v/>
      </c>
      <c r="C280" s="7" t="str">
        <f>IF(B280="","",Timecards!L278)</f>
        <v/>
      </c>
      <c r="D280" s="7" t="str">
        <f>IF(B280="","",SUMIFS(Timecards!$M:$M,Timecards!$C:$C,Summary!$B280,Timecards!$L:$L,Summary!$C280,Timecards!$O:$O,1))</f>
        <v/>
      </c>
      <c r="E280" s="7" t="str">
        <f>IF(B280="","",VLOOKUP(D280,'GD rates'!$B$3:$C$9,2,FALSE))</f>
        <v/>
      </c>
      <c r="F280" s="23" t="str">
        <f t="shared" si="47"/>
        <v/>
      </c>
      <c r="G280" s="5">
        <f>IF(ISERROR(VLOOKUP(E280,'GD rates'!C:D,2,FALSE)),0,VLOOKUP(E280,'GD rates'!C:D,2,FALSE))</f>
        <v>0</v>
      </c>
      <c r="H280" s="10">
        <f>SUMIFS(Timecards!$E:$E,Timecards!$D:$D,H$2,Timecards!$C:$C,$B280,Timecards!$N:$N,$E280)+SUMIFS(Timecards!$G:$G,Timecards!$F:$F,H$2,Timecards!$C:$C,$B280,Timecards!$N:$N,$E280)</f>
        <v>0</v>
      </c>
      <c r="I280" s="5">
        <f t="shared" si="48"/>
        <v>0</v>
      </c>
      <c r="J280" s="10">
        <f>SUMIFS(Timecards!$E:$E,Timecards!$D:$D,J$2,Timecards!$C:$C,$B280,Timecards!$N:$N,$E280)+SUMIFS(Timecards!$G:$G,Timecards!$F:$F,J$2,Timecards!$C:$C,$B280,Timecards!$N:$N,$E280)</f>
        <v>0</v>
      </c>
      <c r="K280" s="5">
        <f t="shared" si="49"/>
        <v>0</v>
      </c>
      <c r="L280" s="10">
        <f>SUMIFS(Timecards!$E:$E,Timecards!$D:$D,L$2,Timecards!$C:$C,$B280,Timecards!$N:$N,$E280)+SUMIFS(Timecards!$G:$G,Timecards!$F:$F,L$2,Timecards!$C:$C,$B280,Timecards!$N:$N,$E280)</f>
        <v>0</v>
      </c>
      <c r="M280" s="5">
        <f t="shared" si="50"/>
        <v>0</v>
      </c>
      <c r="N280" s="10">
        <f>SUMIFS(Timecards!$E:$E,Timecards!$D:$D,N$2,Timecards!$C:$C,$B280,Timecards!$N:$N,$E280)+SUMIFS(Timecards!$G:$G,Timecards!$F:$F,N$2,Timecards!$C:$C,$B280,Timecards!$N:$N,$E280)</f>
        <v>0</v>
      </c>
      <c r="O280" s="5">
        <f t="shared" si="51"/>
        <v>0</v>
      </c>
      <c r="P280" s="10">
        <f>SUMIFS(Timecards!$E:$E,Timecards!$D:$D,P$2,Timecards!$C:$C,$B280,Timecards!$N:$N,$E280)+SUMIFS(Timecards!$G:$G,Timecards!$F:$F,P$2,Timecards!$C:$C,$B280,Timecards!$N:$N,$E280)</f>
        <v>0</v>
      </c>
      <c r="Q280" s="5">
        <f t="shared" si="52"/>
        <v>0</v>
      </c>
      <c r="R280" s="10">
        <f>SUMIFS(Timecards!$E:$E,Timecards!$D:$D,R$2,Timecards!$C:$C,$B280,Timecards!$N:$N,$E280)+SUMIFS(Timecards!$G:$G,Timecards!$F:$F,R$2,Timecards!$C:$C,$B280,Timecards!$N:$N,$E280)</f>
        <v>0</v>
      </c>
      <c r="S280" s="5">
        <f t="shared" si="53"/>
        <v>0</v>
      </c>
      <c r="T280" s="10">
        <f t="shared" si="54"/>
        <v>0</v>
      </c>
      <c r="U280" s="14">
        <f t="shared" si="54"/>
        <v>0</v>
      </c>
    </row>
    <row r="281" spans="2:21" hidden="1">
      <c r="B281" s="7" t="str">
        <f>IF(Timecards!O279="","",Timecards!C279)</f>
        <v/>
      </c>
      <c r="C281" s="7" t="str">
        <f>IF(B281="","",Timecards!L279)</f>
        <v/>
      </c>
      <c r="D281" s="7" t="str">
        <f>IF(B281="","",SUMIFS(Timecards!$M:$M,Timecards!$C:$C,Summary!$B281,Timecards!$L:$L,Summary!$C281,Timecards!$O:$O,1))</f>
        <v/>
      </c>
      <c r="E281" s="7" t="str">
        <f>IF(B281="","",VLOOKUP(D281,'GD rates'!$B$3:$C$9,2,FALSE))</f>
        <v/>
      </c>
      <c r="F281" s="23" t="str">
        <f t="shared" si="47"/>
        <v/>
      </c>
      <c r="G281" s="5">
        <f>IF(ISERROR(VLOOKUP(E281,'GD rates'!C:D,2,FALSE)),0,VLOOKUP(E281,'GD rates'!C:D,2,FALSE))</f>
        <v>0</v>
      </c>
      <c r="H281" s="10">
        <f>SUMIFS(Timecards!$E:$E,Timecards!$D:$D,H$2,Timecards!$C:$C,$B281,Timecards!$N:$N,$E281)+SUMIFS(Timecards!$G:$G,Timecards!$F:$F,H$2,Timecards!$C:$C,$B281,Timecards!$N:$N,$E281)</f>
        <v>0</v>
      </c>
      <c r="I281" s="5">
        <f t="shared" si="48"/>
        <v>0</v>
      </c>
      <c r="J281" s="10">
        <f>SUMIFS(Timecards!$E:$E,Timecards!$D:$D,J$2,Timecards!$C:$C,$B281,Timecards!$N:$N,$E281)+SUMIFS(Timecards!$G:$G,Timecards!$F:$F,J$2,Timecards!$C:$C,$B281,Timecards!$N:$N,$E281)</f>
        <v>0</v>
      </c>
      <c r="K281" s="5">
        <f t="shared" si="49"/>
        <v>0</v>
      </c>
      <c r="L281" s="10">
        <f>SUMIFS(Timecards!$E:$E,Timecards!$D:$D,L$2,Timecards!$C:$C,$B281,Timecards!$N:$N,$E281)+SUMIFS(Timecards!$G:$G,Timecards!$F:$F,L$2,Timecards!$C:$C,$B281,Timecards!$N:$N,$E281)</f>
        <v>0</v>
      </c>
      <c r="M281" s="5">
        <f t="shared" si="50"/>
        <v>0</v>
      </c>
      <c r="N281" s="10">
        <f>SUMIFS(Timecards!$E:$E,Timecards!$D:$D,N$2,Timecards!$C:$C,$B281,Timecards!$N:$N,$E281)+SUMIFS(Timecards!$G:$G,Timecards!$F:$F,N$2,Timecards!$C:$C,$B281,Timecards!$N:$N,$E281)</f>
        <v>0</v>
      </c>
      <c r="O281" s="5">
        <f t="shared" si="51"/>
        <v>0</v>
      </c>
      <c r="P281" s="10">
        <f>SUMIFS(Timecards!$E:$E,Timecards!$D:$D,P$2,Timecards!$C:$C,$B281,Timecards!$N:$N,$E281)+SUMIFS(Timecards!$G:$G,Timecards!$F:$F,P$2,Timecards!$C:$C,$B281,Timecards!$N:$N,$E281)</f>
        <v>0</v>
      </c>
      <c r="Q281" s="5">
        <f t="shared" si="52"/>
        <v>0</v>
      </c>
      <c r="R281" s="10">
        <f>SUMIFS(Timecards!$E:$E,Timecards!$D:$D,R$2,Timecards!$C:$C,$B281,Timecards!$N:$N,$E281)+SUMIFS(Timecards!$G:$G,Timecards!$F:$F,R$2,Timecards!$C:$C,$B281,Timecards!$N:$N,$E281)</f>
        <v>0</v>
      </c>
      <c r="S281" s="5">
        <f t="shared" si="53"/>
        <v>0</v>
      </c>
      <c r="T281" s="10">
        <f t="shared" si="54"/>
        <v>0</v>
      </c>
      <c r="U281" s="14">
        <f t="shared" si="54"/>
        <v>0</v>
      </c>
    </row>
    <row r="282" spans="2:21" hidden="1">
      <c r="B282" s="7" t="str">
        <f>IF(Timecards!O280="","",Timecards!C280)</f>
        <v/>
      </c>
      <c r="C282" s="7" t="str">
        <f>IF(B282="","",Timecards!L280)</f>
        <v/>
      </c>
      <c r="D282" s="7" t="str">
        <f>IF(B282="","",SUMIFS(Timecards!$M:$M,Timecards!$C:$C,Summary!$B282,Timecards!$L:$L,Summary!$C282,Timecards!$O:$O,1))</f>
        <v/>
      </c>
      <c r="E282" s="7" t="str">
        <f>IF(B282="","",VLOOKUP(D282,'GD rates'!$B$3:$C$9,2,FALSE))</f>
        <v/>
      </c>
      <c r="F282" s="23" t="str">
        <f t="shared" si="47"/>
        <v/>
      </c>
      <c r="G282" s="5">
        <f>IF(ISERROR(VLOOKUP(E282,'GD rates'!C:D,2,FALSE)),0,VLOOKUP(E282,'GD rates'!C:D,2,FALSE))</f>
        <v>0</v>
      </c>
      <c r="H282" s="10">
        <f>SUMIFS(Timecards!$E:$E,Timecards!$D:$D,H$2,Timecards!$C:$C,$B282,Timecards!$N:$N,$E282)+SUMIFS(Timecards!$G:$G,Timecards!$F:$F,H$2,Timecards!$C:$C,$B282,Timecards!$N:$N,$E282)</f>
        <v>0</v>
      </c>
      <c r="I282" s="5">
        <f t="shared" si="48"/>
        <v>0</v>
      </c>
      <c r="J282" s="10">
        <f>SUMIFS(Timecards!$E:$E,Timecards!$D:$D,J$2,Timecards!$C:$C,$B282,Timecards!$N:$N,$E282)+SUMIFS(Timecards!$G:$G,Timecards!$F:$F,J$2,Timecards!$C:$C,$B282,Timecards!$N:$N,$E282)</f>
        <v>0</v>
      </c>
      <c r="K282" s="5">
        <f t="shared" si="49"/>
        <v>0</v>
      </c>
      <c r="L282" s="10">
        <f>SUMIFS(Timecards!$E:$E,Timecards!$D:$D,L$2,Timecards!$C:$C,$B282,Timecards!$N:$N,$E282)+SUMIFS(Timecards!$G:$G,Timecards!$F:$F,L$2,Timecards!$C:$C,$B282,Timecards!$N:$N,$E282)</f>
        <v>0</v>
      </c>
      <c r="M282" s="5">
        <f t="shared" si="50"/>
        <v>0</v>
      </c>
      <c r="N282" s="10">
        <f>SUMIFS(Timecards!$E:$E,Timecards!$D:$D,N$2,Timecards!$C:$C,$B282,Timecards!$N:$N,$E282)+SUMIFS(Timecards!$G:$G,Timecards!$F:$F,N$2,Timecards!$C:$C,$B282,Timecards!$N:$N,$E282)</f>
        <v>0</v>
      </c>
      <c r="O282" s="5">
        <f t="shared" si="51"/>
        <v>0</v>
      </c>
      <c r="P282" s="10">
        <f>SUMIFS(Timecards!$E:$E,Timecards!$D:$D,P$2,Timecards!$C:$C,$B282,Timecards!$N:$N,$E282)+SUMIFS(Timecards!$G:$G,Timecards!$F:$F,P$2,Timecards!$C:$C,$B282,Timecards!$N:$N,$E282)</f>
        <v>0</v>
      </c>
      <c r="Q282" s="5">
        <f t="shared" si="52"/>
        <v>0</v>
      </c>
      <c r="R282" s="10">
        <f>SUMIFS(Timecards!$E:$E,Timecards!$D:$D,R$2,Timecards!$C:$C,$B282,Timecards!$N:$N,$E282)+SUMIFS(Timecards!$G:$G,Timecards!$F:$F,R$2,Timecards!$C:$C,$B282,Timecards!$N:$N,$E282)</f>
        <v>0</v>
      </c>
      <c r="S282" s="5">
        <f t="shared" si="53"/>
        <v>0</v>
      </c>
      <c r="T282" s="10">
        <f t="shared" si="54"/>
        <v>0</v>
      </c>
      <c r="U282" s="14">
        <f t="shared" si="54"/>
        <v>0</v>
      </c>
    </row>
    <row r="283" spans="2:21" hidden="1">
      <c r="B283" s="7" t="str">
        <f>IF(Timecards!O281="","",Timecards!C281)</f>
        <v/>
      </c>
      <c r="C283" s="7" t="str">
        <f>IF(B283="","",Timecards!L281)</f>
        <v/>
      </c>
      <c r="D283" s="7" t="str">
        <f>IF(B283="","",SUMIFS(Timecards!$M:$M,Timecards!$C:$C,Summary!$B283,Timecards!$L:$L,Summary!$C283,Timecards!$O:$O,1))</f>
        <v/>
      </c>
      <c r="E283" s="7" t="str">
        <f>IF(B283="","",VLOOKUP(D283,'GD rates'!$B$3:$C$9,2,FALSE))</f>
        <v/>
      </c>
      <c r="F283" s="23" t="str">
        <f t="shared" si="47"/>
        <v/>
      </c>
      <c r="G283" s="5">
        <f>IF(ISERROR(VLOOKUP(E283,'GD rates'!C:D,2,FALSE)),0,VLOOKUP(E283,'GD rates'!C:D,2,FALSE))</f>
        <v>0</v>
      </c>
      <c r="H283" s="10">
        <f>SUMIFS(Timecards!$E:$E,Timecards!$D:$D,H$2,Timecards!$C:$C,$B283,Timecards!$N:$N,$E283)+SUMIFS(Timecards!$G:$G,Timecards!$F:$F,H$2,Timecards!$C:$C,$B283,Timecards!$N:$N,$E283)</f>
        <v>0</v>
      </c>
      <c r="I283" s="5">
        <f t="shared" si="48"/>
        <v>0</v>
      </c>
      <c r="J283" s="10">
        <f>SUMIFS(Timecards!$E:$E,Timecards!$D:$D,J$2,Timecards!$C:$C,$B283,Timecards!$N:$N,$E283)+SUMIFS(Timecards!$G:$G,Timecards!$F:$F,J$2,Timecards!$C:$C,$B283,Timecards!$N:$N,$E283)</f>
        <v>0</v>
      </c>
      <c r="K283" s="5">
        <f t="shared" si="49"/>
        <v>0</v>
      </c>
      <c r="L283" s="10">
        <f>SUMIFS(Timecards!$E:$E,Timecards!$D:$D,L$2,Timecards!$C:$C,$B283,Timecards!$N:$N,$E283)+SUMIFS(Timecards!$G:$G,Timecards!$F:$F,L$2,Timecards!$C:$C,$B283,Timecards!$N:$N,$E283)</f>
        <v>0</v>
      </c>
      <c r="M283" s="5">
        <f t="shared" si="50"/>
        <v>0</v>
      </c>
      <c r="N283" s="10">
        <f>SUMIFS(Timecards!$E:$E,Timecards!$D:$D,N$2,Timecards!$C:$C,$B283,Timecards!$N:$N,$E283)+SUMIFS(Timecards!$G:$G,Timecards!$F:$F,N$2,Timecards!$C:$C,$B283,Timecards!$N:$N,$E283)</f>
        <v>0</v>
      </c>
      <c r="O283" s="5">
        <f t="shared" si="51"/>
        <v>0</v>
      </c>
      <c r="P283" s="10">
        <f>SUMIFS(Timecards!$E:$E,Timecards!$D:$D,P$2,Timecards!$C:$C,$B283,Timecards!$N:$N,$E283)+SUMIFS(Timecards!$G:$G,Timecards!$F:$F,P$2,Timecards!$C:$C,$B283,Timecards!$N:$N,$E283)</f>
        <v>0</v>
      </c>
      <c r="Q283" s="5">
        <f t="shared" si="52"/>
        <v>0</v>
      </c>
      <c r="R283" s="10">
        <f>SUMIFS(Timecards!$E:$E,Timecards!$D:$D,R$2,Timecards!$C:$C,$B283,Timecards!$N:$N,$E283)+SUMIFS(Timecards!$G:$G,Timecards!$F:$F,R$2,Timecards!$C:$C,$B283,Timecards!$N:$N,$E283)</f>
        <v>0</v>
      </c>
      <c r="S283" s="5">
        <f t="shared" si="53"/>
        <v>0</v>
      </c>
      <c r="T283" s="10">
        <f t="shared" si="54"/>
        <v>0</v>
      </c>
      <c r="U283" s="14">
        <f t="shared" si="54"/>
        <v>0</v>
      </c>
    </row>
    <row r="284" spans="2:21" hidden="1">
      <c r="B284" s="7" t="str">
        <f>IF(Timecards!O282="","",Timecards!C282)</f>
        <v/>
      </c>
      <c r="C284" s="7" t="str">
        <f>IF(B284="","",Timecards!L282)</f>
        <v/>
      </c>
      <c r="D284" s="7" t="str">
        <f>IF(B284="","",SUMIFS(Timecards!$M:$M,Timecards!$C:$C,Summary!$B284,Timecards!$L:$L,Summary!$C284,Timecards!$O:$O,1))</f>
        <v/>
      </c>
      <c r="E284" s="7" t="str">
        <f>IF(B284="","",VLOOKUP(D284,'GD rates'!$B$3:$C$9,2,FALSE))</f>
        <v/>
      </c>
      <c r="F284" s="23" t="str">
        <f t="shared" si="47"/>
        <v/>
      </c>
      <c r="G284" s="5">
        <f>IF(ISERROR(VLOOKUP(E284,'GD rates'!C:D,2,FALSE)),0,VLOOKUP(E284,'GD rates'!C:D,2,FALSE))</f>
        <v>0</v>
      </c>
      <c r="H284" s="10">
        <f>SUMIFS(Timecards!$E:$E,Timecards!$D:$D,H$2,Timecards!$C:$C,$B284,Timecards!$N:$N,$E284)+SUMIFS(Timecards!$G:$G,Timecards!$F:$F,H$2,Timecards!$C:$C,$B284,Timecards!$N:$N,$E284)</f>
        <v>0</v>
      </c>
      <c r="I284" s="5">
        <f t="shared" si="48"/>
        <v>0</v>
      </c>
      <c r="J284" s="10">
        <f>SUMIFS(Timecards!$E:$E,Timecards!$D:$D,J$2,Timecards!$C:$C,$B284,Timecards!$N:$N,$E284)+SUMIFS(Timecards!$G:$G,Timecards!$F:$F,J$2,Timecards!$C:$C,$B284,Timecards!$N:$N,$E284)</f>
        <v>0</v>
      </c>
      <c r="K284" s="5">
        <f t="shared" si="49"/>
        <v>0</v>
      </c>
      <c r="L284" s="10">
        <f>SUMIFS(Timecards!$E:$E,Timecards!$D:$D,L$2,Timecards!$C:$C,$B284,Timecards!$N:$N,$E284)+SUMIFS(Timecards!$G:$G,Timecards!$F:$F,L$2,Timecards!$C:$C,$B284,Timecards!$N:$N,$E284)</f>
        <v>0</v>
      </c>
      <c r="M284" s="5">
        <f t="shared" si="50"/>
        <v>0</v>
      </c>
      <c r="N284" s="10">
        <f>SUMIFS(Timecards!$E:$E,Timecards!$D:$D,N$2,Timecards!$C:$C,$B284,Timecards!$N:$N,$E284)+SUMIFS(Timecards!$G:$G,Timecards!$F:$F,N$2,Timecards!$C:$C,$B284,Timecards!$N:$N,$E284)</f>
        <v>0</v>
      </c>
      <c r="O284" s="5">
        <f t="shared" si="51"/>
        <v>0</v>
      </c>
      <c r="P284" s="10">
        <f>SUMIFS(Timecards!$E:$E,Timecards!$D:$D,P$2,Timecards!$C:$C,$B284,Timecards!$N:$N,$E284)+SUMIFS(Timecards!$G:$G,Timecards!$F:$F,P$2,Timecards!$C:$C,$B284,Timecards!$N:$N,$E284)</f>
        <v>0</v>
      </c>
      <c r="Q284" s="5">
        <f t="shared" si="52"/>
        <v>0</v>
      </c>
      <c r="R284" s="10">
        <f>SUMIFS(Timecards!$E:$E,Timecards!$D:$D,R$2,Timecards!$C:$C,$B284,Timecards!$N:$N,$E284)+SUMIFS(Timecards!$G:$G,Timecards!$F:$F,R$2,Timecards!$C:$C,$B284,Timecards!$N:$N,$E284)</f>
        <v>0</v>
      </c>
      <c r="S284" s="5">
        <f t="shared" si="53"/>
        <v>0</v>
      </c>
      <c r="T284" s="10">
        <f t="shared" ref="T284:U303" si="55">SUMIF($H$3:$S$3,T$3,$H284:$S284)</f>
        <v>0</v>
      </c>
      <c r="U284" s="14">
        <f t="shared" si="55"/>
        <v>0</v>
      </c>
    </row>
    <row r="285" spans="2:21" hidden="1">
      <c r="B285" s="7" t="str">
        <f>IF(Timecards!O283="","",Timecards!C283)</f>
        <v/>
      </c>
      <c r="C285" s="7" t="str">
        <f>IF(B285="","",Timecards!L283)</f>
        <v/>
      </c>
      <c r="D285" s="7" t="str">
        <f>IF(B285="","",SUMIFS(Timecards!$M:$M,Timecards!$C:$C,Summary!$B285,Timecards!$L:$L,Summary!$C285,Timecards!$O:$O,1))</f>
        <v/>
      </c>
      <c r="E285" s="7" t="str">
        <f>IF(B285="","",VLOOKUP(D285,'GD rates'!$B$3:$C$9,2,FALSE))</f>
        <v/>
      </c>
      <c r="F285" s="23" t="str">
        <f t="shared" si="47"/>
        <v/>
      </c>
      <c r="G285" s="5">
        <f>IF(ISERROR(VLOOKUP(E285,'GD rates'!C:D,2,FALSE)),0,VLOOKUP(E285,'GD rates'!C:D,2,FALSE))</f>
        <v>0</v>
      </c>
      <c r="H285" s="10">
        <f>SUMIFS(Timecards!$E:$E,Timecards!$D:$D,H$2,Timecards!$C:$C,$B285,Timecards!$N:$N,$E285)+SUMIFS(Timecards!$G:$G,Timecards!$F:$F,H$2,Timecards!$C:$C,$B285,Timecards!$N:$N,$E285)</f>
        <v>0</v>
      </c>
      <c r="I285" s="5">
        <f t="shared" si="48"/>
        <v>0</v>
      </c>
      <c r="J285" s="10">
        <f>SUMIFS(Timecards!$E:$E,Timecards!$D:$D,J$2,Timecards!$C:$C,$B285,Timecards!$N:$N,$E285)+SUMIFS(Timecards!$G:$G,Timecards!$F:$F,J$2,Timecards!$C:$C,$B285,Timecards!$N:$N,$E285)</f>
        <v>0</v>
      </c>
      <c r="K285" s="5">
        <f t="shared" si="49"/>
        <v>0</v>
      </c>
      <c r="L285" s="10">
        <f>SUMIFS(Timecards!$E:$E,Timecards!$D:$D,L$2,Timecards!$C:$C,$B285,Timecards!$N:$N,$E285)+SUMIFS(Timecards!$G:$G,Timecards!$F:$F,L$2,Timecards!$C:$C,$B285,Timecards!$N:$N,$E285)</f>
        <v>0</v>
      </c>
      <c r="M285" s="5">
        <f t="shared" si="50"/>
        <v>0</v>
      </c>
      <c r="N285" s="10">
        <f>SUMIFS(Timecards!$E:$E,Timecards!$D:$D,N$2,Timecards!$C:$C,$B285,Timecards!$N:$N,$E285)+SUMIFS(Timecards!$G:$G,Timecards!$F:$F,N$2,Timecards!$C:$C,$B285,Timecards!$N:$N,$E285)</f>
        <v>0</v>
      </c>
      <c r="O285" s="5">
        <f t="shared" si="51"/>
        <v>0</v>
      </c>
      <c r="P285" s="10">
        <f>SUMIFS(Timecards!$E:$E,Timecards!$D:$D,P$2,Timecards!$C:$C,$B285,Timecards!$N:$N,$E285)+SUMIFS(Timecards!$G:$G,Timecards!$F:$F,P$2,Timecards!$C:$C,$B285,Timecards!$N:$N,$E285)</f>
        <v>0</v>
      </c>
      <c r="Q285" s="5">
        <f t="shared" si="52"/>
        <v>0</v>
      </c>
      <c r="R285" s="10">
        <f>SUMIFS(Timecards!$E:$E,Timecards!$D:$D,R$2,Timecards!$C:$C,$B285,Timecards!$N:$N,$E285)+SUMIFS(Timecards!$G:$G,Timecards!$F:$F,R$2,Timecards!$C:$C,$B285,Timecards!$N:$N,$E285)</f>
        <v>0</v>
      </c>
      <c r="S285" s="5">
        <f t="shared" si="53"/>
        <v>0</v>
      </c>
      <c r="T285" s="10">
        <f t="shared" si="55"/>
        <v>0</v>
      </c>
      <c r="U285" s="14">
        <f t="shared" si="55"/>
        <v>0</v>
      </c>
    </row>
    <row r="286" spans="2:21" hidden="1">
      <c r="B286" s="7" t="str">
        <f>IF(Timecards!O284="","",Timecards!C284)</f>
        <v/>
      </c>
      <c r="C286" s="7" t="str">
        <f>IF(B286="","",Timecards!L284)</f>
        <v/>
      </c>
      <c r="D286" s="7" t="str">
        <f>IF(B286="","",SUMIFS(Timecards!$M:$M,Timecards!$C:$C,Summary!$B286,Timecards!$L:$L,Summary!$C286,Timecards!$O:$O,1))</f>
        <v/>
      </c>
      <c r="E286" s="7" t="str">
        <f>IF(B286="","",VLOOKUP(D286,'GD rates'!$B$3:$C$9,2,FALSE))</f>
        <v/>
      </c>
      <c r="F286" s="23" t="str">
        <f t="shared" si="47"/>
        <v/>
      </c>
      <c r="G286" s="5">
        <f>IF(ISERROR(VLOOKUP(E286,'GD rates'!C:D,2,FALSE)),0,VLOOKUP(E286,'GD rates'!C:D,2,FALSE))</f>
        <v>0</v>
      </c>
      <c r="H286" s="10">
        <f>SUMIFS(Timecards!$E:$E,Timecards!$D:$D,H$2,Timecards!$C:$C,$B286,Timecards!$N:$N,$E286)+SUMIFS(Timecards!$G:$G,Timecards!$F:$F,H$2,Timecards!$C:$C,$B286,Timecards!$N:$N,$E286)</f>
        <v>0</v>
      </c>
      <c r="I286" s="5">
        <f t="shared" si="48"/>
        <v>0</v>
      </c>
      <c r="J286" s="10">
        <f>SUMIFS(Timecards!$E:$E,Timecards!$D:$D,J$2,Timecards!$C:$C,$B286,Timecards!$N:$N,$E286)+SUMIFS(Timecards!$G:$G,Timecards!$F:$F,J$2,Timecards!$C:$C,$B286,Timecards!$N:$N,$E286)</f>
        <v>0</v>
      </c>
      <c r="K286" s="5">
        <f t="shared" si="49"/>
        <v>0</v>
      </c>
      <c r="L286" s="10">
        <f>SUMIFS(Timecards!$E:$E,Timecards!$D:$D,L$2,Timecards!$C:$C,$B286,Timecards!$N:$N,$E286)+SUMIFS(Timecards!$G:$G,Timecards!$F:$F,L$2,Timecards!$C:$C,$B286,Timecards!$N:$N,$E286)</f>
        <v>0</v>
      </c>
      <c r="M286" s="5">
        <f t="shared" si="50"/>
        <v>0</v>
      </c>
      <c r="N286" s="10">
        <f>SUMIFS(Timecards!$E:$E,Timecards!$D:$D,N$2,Timecards!$C:$C,$B286,Timecards!$N:$N,$E286)+SUMIFS(Timecards!$G:$G,Timecards!$F:$F,N$2,Timecards!$C:$C,$B286,Timecards!$N:$N,$E286)</f>
        <v>0</v>
      </c>
      <c r="O286" s="5">
        <f t="shared" si="51"/>
        <v>0</v>
      </c>
      <c r="P286" s="10">
        <f>SUMIFS(Timecards!$E:$E,Timecards!$D:$D,P$2,Timecards!$C:$C,$B286,Timecards!$N:$N,$E286)+SUMIFS(Timecards!$G:$G,Timecards!$F:$F,P$2,Timecards!$C:$C,$B286,Timecards!$N:$N,$E286)</f>
        <v>0</v>
      </c>
      <c r="Q286" s="5">
        <f t="shared" si="52"/>
        <v>0</v>
      </c>
      <c r="R286" s="10">
        <f>SUMIFS(Timecards!$E:$E,Timecards!$D:$D,R$2,Timecards!$C:$C,$B286,Timecards!$N:$N,$E286)+SUMIFS(Timecards!$G:$G,Timecards!$F:$F,R$2,Timecards!$C:$C,$B286,Timecards!$N:$N,$E286)</f>
        <v>0</v>
      </c>
      <c r="S286" s="5">
        <f t="shared" si="53"/>
        <v>0</v>
      </c>
      <c r="T286" s="10">
        <f t="shared" si="55"/>
        <v>0</v>
      </c>
      <c r="U286" s="14">
        <f t="shared" si="55"/>
        <v>0</v>
      </c>
    </row>
    <row r="287" spans="2:21" hidden="1">
      <c r="B287" s="7" t="str">
        <f>IF(Timecards!O285="","",Timecards!C285)</f>
        <v/>
      </c>
      <c r="C287" s="7" t="str">
        <f>IF(B287="","",Timecards!L285)</f>
        <v/>
      </c>
      <c r="D287" s="7" t="str">
        <f>IF(B287="","",SUMIFS(Timecards!$M:$M,Timecards!$C:$C,Summary!$B287,Timecards!$L:$L,Summary!$C287,Timecards!$O:$O,1))</f>
        <v/>
      </c>
      <c r="E287" s="7" t="str">
        <f>IF(B287="","",VLOOKUP(D287,'GD rates'!$B$3:$C$9,2,FALSE))</f>
        <v/>
      </c>
      <c r="F287" s="23" t="str">
        <f t="shared" si="47"/>
        <v/>
      </c>
      <c r="G287" s="5">
        <f>IF(ISERROR(VLOOKUP(E287,'GD rates'!C:D,2,FALSE)),0,VLOOKUP(E287,'GD rates'!C:D,2,FALSE))</f>
        <v>0</v>
      </c>
      <c r="H287" s="10">
        <f>SUMIFS(Timecards!$E:$E,Timecards!$D:$D,H$2,Timecards!$C:$C,$B287,Timecards!$N:$N,$E287)+SUMIFS(Timecards!$G:$G,Timecards!$F:$F,H$2,Timecards!$C:$C,$B287,Timecards!$N:$N,$E287)</f>
        <v>0</v>
      </c>
      <c r="I287" s="5">
        <f t="shared" si="48"/>
        <v>0</v>
      </c>
      <c r="J287" s="10">
        <f>SUMIFS(Timecards!$E:$E,Timecards!$D:$D,J$2,Timecards!$C:$C,$B287,Timecards!$N:$N,$E287)+SUMIFS(Timecards!$G:$G,Timecards!$F:$F,J$2,Timecards!$C:$C,$B287,Timecards!$N:$N,$E287)</f>
        <v>0</v>
      </c>
      <c r="K287" s="5">
        <f t="shared" si="49"/>
        <v>0</v>
      </c>
      <c r="L287" s="10">
        <f>SUMIFS(Timecards!$E:$E,Timecards!$D:$D,L$2,Timecards!$C:$C,$B287,Timecards!$N:$N,$E287)+SUMIFS(Timecards!$G:$G,Timecards!$F:$F,L$2,Timecards!$C:$C,$B287,Timecards!$N:$N,$E287)</f>
        <v>0</v>
      </c>
      <c r="M287" s="5">
        <f t="shared" si="50"/>
        <v>0</v>
      </c>
      <c r="N287" s="10">
        <f>SUMIFS(Timecards!$E:$E,Timecards!$D:$D,N$2,Timecards!$C:$C,$B287,Timecards!$N:$N,$E287)+SUMIFS(Timecards!$G:$G,Timecards!$F:$F,N$2,Timecards!$C:$C,$B287,Timecards!$N:$N,$E287)</f>
        <v>0</v>
      </c>
      <c r="O287" s="5">
        <f t="shared" si="51"/>
        <v>0</v>
      </c>
      <c r="P287" s="10">
        <f>SUMIFS(Timecards!$E:$E,Timecards!$D:$D,P$2,Timecards!$C:$C,$B287,Timecards!$N:$N,$E287)+SUMIFS(Timecards!$G:$G,Timecards!$F:$F,P$2,Timecards!$C:$C,$B287,Timecards!$N:$N,$E287)</f>
        <v>0</v>
      </c>
      <c r="Q287" s="5">
        <f t="shared" si="52"/>
        <v>0</v>
      </c>
      <c r="R287" s="10">
        <f>SUMIFS(Timecards!$E:$E,Timecards!$D:$D,R$2,Timecards!$C:$C,$B287,Timecards!$N:$N,$E287)+SUMIFS(Timecards!$G:$G,Timecards!$F:$F,R$2,Timecards!$C:$C,$B287,Timecards!$N:$N,$E287)</f>
        <v>0</v>
      </c>
      <c r="S287" s="5">
        <f t="shared" si="53"/>
        <v>0</v>
      </c>
      <c r="T287" s="10">
        <f t="shared" si="55"/>
        <v>0</v>
      </c>
      <c r="U287" s="14">
        <f t="shared" si="55"/>
        <v>0</v>
      </c>
    </row>
    <row r="288" spans="2:21" hidden="1">
      <c r="B288" s="7" t="str">
        <f>IF(Timecards!O286="","",Timecards!C286)</f>
        <v/>
      </c>
      <c r="C288" s="7" t="str">
        <f>IF(B288="","",Timecards!L286)</f>
        <v/>
      </c>
      <c r="D288" s="7" t="str">
        <f>IF(B288="","",SUMIFS(Timecards!$M:$M,Timecards!$C:$C,Summary!$B288,Timecards!$L:$L,Summary!$C288,Timecards!$O:$O,1))</f>
        <v/>
      </c>
      <c r="E288" s="7" t="str">
        <f>IF(B288="","",VLOOKUP(D288,'GD rates'!$B$3:$C$9,2,FALSE))</f>
        <v/>
      </c>
      <c r="F288" s="23" t="str">
        <f t="shared" si="47"/>
        <v/>
      </c>
      <c r="G288" s="5">
        <f>IF(ISERROR(VLOOKUP(E288,'GD rates'!C:D,2,FALSE)),0,VLOOKUP(E288,'GD rates'!C:D,2,FALSE))</f>
        <v>0</v>
      </c>
      <c r="H288" s="10">
        <f>SUMIFS(Timecards!$E:$E,Timecards!$D:$D,H$2,Timecards!$C:$C,$B288,Timecards!$N:$N,$E288)+SUMIFS(Timecards!$G:$G,Timecards!$F:$F,H$2,Timecards!$C:$C,$B288,Timecards!$N:$N,$E288)</f>
        <v>0</v>
      </c>
      <c r="I288" s="5">
        <f t="shared" si="48"/>
        <v>0</v>
      </c>
      <c r="J288" s="10">
        <f>SUMIFS(Timecards!$E:$E,Timecards!$D:$D,J$2,Timecards!$C:$C,$B288,Timecards!$N:$N,$E288)+SUMIFS(Timecards!$G:$G,Timecards!$F:$F,J$2,Timecards!$C:$C,$B288,Timecards!$N:$N,$E288)</f>
        <v>0</v>
      </c>
      <c r="K288" s="5">
        <f t="shared" si="49"/>
        <v>0</v>
      </c>
      <c r="L288" s="10">
        <f>SUMIFS(Timecards!$E:$E,Timecards!$D:$D,L$2,Timecards!$C:$C,$B288,Timecards!$N:$N,$E288)+SUMIFS(Timecards!$G:$G,Timecards!$F:$F,L$2,Timecards!$C:$C,$B288,Timecards!$N:$N,$E288)</f>
        <v>0</v>
      </c>
      <c r="M288" s="5">
        <f t="shared" si="50"/>
        <v>0</v>
      </c>
      <c r="N288" s="10">
        <f>SUMIFS(Timecards!$E:$E,Timecards!$D:$D,N$2,Timecards!$C:$C,$B288,Timecards!$N:$N,$E288)+SUMIFS(Timecards!$G:$G,Timecards!$F:$F,N$2,Timecards!$C:$C,$B288,Timecards!$N:$N,$E288)</f>
        <v>0</v>
      </c>
      <c r="O288" s="5">
        <f t="shared" si="51"/>
        <v>0</v>
      </c>
      <c r="P288" s="10">
        <f>SUMIFS(Timecards!$E:$E,Timecards!$D:$D,P$2,Timecards!$C:$C,$B288,Timecards!$N:$N,$E288)+SUMIFS(Timecards!$G:$G,Timecards!$F:$F,P$2,Timecards!$C:$C,$B288,Timecards!$N:$N,$E288)</f>
        <v>0</v>
      </c>
      <c r="Q288" s="5">
        <f t="shared" si="52"/>
        <v>0</v>
      </c>
      <c r="R288" s="10">
        <f>SUMIFS(Timecards!$E:$E,Timecards!$D:$D,R$2,Timecards!$C:$C,$B288,Timecards!$N:$N,$E288)+SUMIFS(Timecards!$G:$G,Timecards!$F:$F,R$2,Timecards!$C:$C,$B288,Timecards!$N:$N,$E288)</f>
        <v>0</v>
      </c>
      <c r="S288" s="5">
        <f t="shared" si="53"/>
        <v>0</v>
      </c>
      <c r="T288" s="10">
        <f t="shared" si="55"/>
        <v>0</v>
      </c>
      <c r="U288" s="14">
        <f t="shared" si="55"/>
        <v>0</v>
      </c>
    </row>
    <row r="289" spans="2:21" hidden="1">
      <c r="B289" s="7" t="str">
        <f>IF(Timecards!O287="","",Timecards!C287)</f>
        <v/>
      </c>
      <c r="C289" s="7" t="str">
        <f>IF(B289="","",Timecards!L287)</f>
        <v/>
      </c>
      <c r="D289" s="7" t="str">
        <f>IF(B289="","",SUMIFS(Timecards!$M:$M,Timecards!$C:$C,Summary!$B289,Timecards!$L:$L,Summary!$C289,Timecards!$O:$O,1))</f>
        <v/>
      </c>
      <c r="E289" s="7" t="str">
        <f>IF(B289="","",VLOOKUP(D289,'GD rates'!$B$3:$C$9,2,FALSE))</f>
        <v/>
      </c>
      <c r="F289" s="23" t="str">
        <f t="shared" si="47"/>
        <v/>
      </c>
      <c r="G289" s="5">
        <f>IF(ISERROR(VLOOKUP(E289,'GD rates'!C:D,2,FALSE)),0,VLOOKUP(E289,'GD rates'!C:D,2,FALSE))</f>
        <v>0</v>
      </c>
      <c r="H289" s="10">
        <f>SUMIFS(Timecards!$E:$E,Timecards!$D:$D,H$2,Timecards!$C:$C,$B289,Timecards!$N:$N,$E289)+SUMIFS(Timecards!$G:$G,Timecards!$F:$F,H$2,Timecards!$C:$C,$B289,Timecards!$N:$N,$E289)</f>
        <v>0</v>
      </c>
      <c r="I289" s="5">
        <f t="shared" si="48"/>
        <v>0</v>
      </c>
      <c r="J289" s="10">
        <f>SUMIFS(Timecards!$E:$E,Timecards!$D:$D,J$2,Timecards!$C:$C,$B289,Timecards!$N:$N,$E289)+SUMIFS(Timecards!$G:$G,Timecards!$F:$F,J$2,Timecards!$C:$C,$B289,Timecards!$N:$N,$E289)</f>
        <v>0</v>
      </c>
      <c r="K289" s="5">
        <f t="shared" si="49"/>
        <v>0</v>
      </c>
      <c r="L289" s="10">
        <f>SUMIFS(Timecards!$E:$E,Timecards!$D:$D,L$2,Timecards!$C:$C,$B289,Timecards!$N:$N,$E289)+SUMIFS(Timecards!$G:$G,Timecards!$F:$F,L$2,Timecards!$C:$C,$B289,Timecards!$N:$N,$E289)</f>
        <v>0</v>
      </c>
      <c r="M289" s="5">
        <f t="shared" si="50"/>
        <v>0</v>
      </c>
      <c r="N289" s="10">
        <f>SUMIFS(Timecards!$E:$E,Timecards!$D:$D,N$2,Timecards!$C:$C,$B289,Timecards!$N:$N,$E289)+SUMIFS(Timecards!$G:$G,Timecards!$F:$F,N$2,Timecards!$C:$C,$B289,Timecards!$N:$N,$E289)</f>
        <v>0</v>
      </c>
      <c r="O289" s="5">
        <f t="shared" si="51"/>
        <v>0</v>
      </c>
      <c r="P289" s="10">
        <f>SUMIFS(Timecards!$E:$E,Timecards!$D:$D,P$2,Timecards!$C:$C,$B289,Timecards!$N:$N,$E289)+SUMIFS(Timecards!$G:$G,Timecards!$F:$F,P$2,Timecards!$C:$C,$B289,Timecards!$N:$N,$E289)</f>
        <v>0</v>
      </c>
      <c r="Q289" s="5">
        <f t="shared" si="52"/>
        <v>0</v>
      </c>
      <c r="R289" s="10">
        <f>SUMIFS(Timecards!$E:$E,Timecards!$D:$D,R$2,Timecards!$C:$C,$B289,Timecards!$N:$N,$E289)+SUMIFS(Timecards!$G:$G,Timecards!$F:$F,R$2,Timecards!$C:$C,$B289,Timecards!$N:$N,$E289)</f>
        <v>0</v>
      </c>
      <c r="S289" s="5">
        <f t="shared" si="53"/>
        <v>0</v>
      </c>
      <c r="T289" s="10">
        <f t="shared" si="55"/>
        <v>0</v>
      </c>
      <c r="U289" s="14">
        <f t="shared" si="55"/>
        <v>0</v>
      </c>
    </row>
    <row r="290" spans="2:21" hidden="1">
      <c r="B290" s="7" t="str">
        <f>IF(Timecards!O288="","",Timecards!C288)</f>
        <v/>
      </c>
      <c r="C290" s="7" t="str">
        <f>IF(B290="","",Timecards!L288)</f>
        <v/>
      </c>
      <c r="D290" s="7" t="str">
        <f>IF(B290="","",SUMIFS(Timecards!$M:$M,Timecards!$C:$C,Summary!$B290,Timecards!$L:$L,Summary!$C290,Timecards!$O:$O,1))</f>
        <v/>
      </c>
      <c r="E290" s="7" t="str">
        <f>IF(B290="","",VLOOKUP(D290,'GD rates'!$B$3:$C$9,2,FALSE))</f>
        <v/>
      </c>
      <c r="F290" s="23" t="str">
        <f t="shared" si="47"/>
        <v/>
      </c>
      <c r="G290" s="5">
        <f>IF(ISERROR(VLOOKUP(E290,'GD rates'!C:D,2,FALSE)),0,VLOOKUP(E290,'GD rates'!C:D,2,FALSE))</f>
        <v>0</v>
      </c>
      <c r="H290" s="10">
        <f>SUMIFS(Timecards!$E:$E,Timecards!$D:$D,H$2,Timecards!$C:$C,$B290,Timecards!$N:$N,$E290)+SUMIFS(Timecards!$G:$G,Timecards!$F:$F,H$2,Timecards!$C:$C,$B290,Timecards!$N:$N,$E290)</f>
        <v>0</v>
      </c>
      <c r="I290" s="5">
        <f t="shared" si="48"/>
        <v>0</v>
      </c>
      <c r="J290" s="10">
        <f>SUMIFS(Timecards!$E:$E,Timecards!$D:$D,J$2,Timecards!$C:$C,$B290,Timecards!$N:$N,$E290)+SUMIFS(Timecards!$G:$G,Timecards!$F:$F,J$2,Timecards!$C:$C,$B290,Timecards!$N:$N,$E290)</f>
        <v>0</v>
      </c>
      <c r="K290" s="5">
        <f t="shared" si="49"/>
        <v>0</v>
      </c>
      <c r="L290" s="10">
        <f>SUMIFS(Timecards!$E:$E,Timecards!$D:$D,L$2,Timecards!$C:$C,$B290,Timecards!$N:$N,$E290)+SUMIFS(Timecards!$G:$G,Timecards!$F:$F,L$2,Timecards!$C:$C,$B290,Timecards!$N:$N,$E290)</f>
        <v>0</v>
      </c>
      <c r="M290" s="5">
        <f t="shared" si="50"/>
        <v>0</v>
      </c>
      <c r="N290" s="10">
        <f>SUMIFS(Timecards!$E:$E,Timecards!$D:$D,N$2,Timecards!$C:$C,$B290,Timecards!$N:$N,$E290)+SUMIFS(Timecards!$G:$G,Timecards!$F:$F,N$2,Timecards!$C:$C,$B290,Timecards!$N:$N,$E290)</f>
        <v>0</v>
      </c>
      <c r="O290" s="5">
        <f t="shared" si="51"/>
        <v>0</v>
      </c>
      <c r="P290" s="10">
        <f>SUMIFS(Timecards!$E:$E,Timecards!$D:$D,P$2,Timecards!$C:$C,$B290,Timecards!$N:$N,$E290)+SUMIFS(Timecards!$G:$G,Timecards!$F:$F,P$2,Timecards!$C:$C,$B290,Timecards!$N:$N,$E290)</f>
        <v>0</v>
      </c>
      <c r="Q290" s="5">
        <f t="shared" si="52"/>
        <v>0</v>
      </c>
      <c r="R290" s="10">
        <f>SUMIFS(Timecards!$E:$E,Timecards!$D:$D,R$2,Timecards!$C:$C,$B290,Timecards!$N:$N,$E290)+SUMIFS(Timecards!$G:$G,Timecards!$F:$F,R$2,Timecards!$C:$C,$B290,Timecards!$N:$N,$E290)</f>
        <v>0</v>
      </c>
      <c r="S290" s="5">
        <f t="shared" si="53"/>
        <v>0</v>
      </c>
      <c r="T290" s="10">
        <f t="shared" si="55"/>
        <v>0</v>
      </c>
      <c r="U290" s="14">
        <f t="shared" si="55"/>
        <v>0</v>
      </c>
    </row>
    <row r="291" spans="2:21" hidden="1">
      <c r="B291" s="7" t="str">
        <f>IF(Timecards!O289="","",Timecards!C289)</f>
        <v/>
      </c>
      <c r="C291" s="7" t="str">
        <f>IF(B291="","",Timecards!L289)</f>
        <v/>
      </c>
      <c r="D291" s="7" t="str">
        <f>IF(B291="","",SUMIFS(Timecards!$M:$M,Timecards!$C:$C,Summary!$B291,Timecards!$L:$L,Summary!$C291,Timecards!$O:$O,1))</f>
        <v/>
      </c>
      <c r="E291" s="7" t="str">
        <f>IF(B291="","",VLOOKUP(D291,'GD rates'!$B$3:$C$9,2,FALSE))</f>
        <v/>
      </c>
      <c r="F291" s="23" t="str">
        <f t="shared" si="47"/>
        <v/>
      </c>
      <c r="G291" s="5">
        <f>IF(ISERROR(VLOOKUP(E291,'GD rates'!C:D,2,FALSE)),0,VLOOKUP(E291,'GD rates'!C:D,2,FALSE))</f>
        <v>0</v>
      </c>
      <c r="H291" s="10">
        <f>SUMIFS(Timecards!$E:$E,Timecards!$D:$D,H$2,Timecards!$C:$C,$B291,Timecards!$N:$N,$E291)+SUMIFS(Timecards!$G:$G,Timecards!$F:$F,H$2,Timecards!$C:$C,$B291,Timecards!$N:$N,$E291)</f>
        <v>0</v>
      </c>
      <c r="I291" s="5">
        <f t="shared" si="48"/>
        <v>0</v>
      </c>
      <c r="J291" s="10">
        <f>SUMIFS(Timecards!$E:$E,Timecards!$D:$D,J$2,Timecards!$C:$C,$B291,Timecards!$N:$N,$E291)+SUMIFS(Timecards!$G:$G,Timecards!$F:$F,J$2,Timecards!$C:$C,$B291,Timecards!$N:$N,$E291)</f>
        <v>0</v>
      </c>
      <c r="K291" s="5">
        <f t="shared" si="49"/>
        <v>0</v>
      </c>
      <c r="L291" s="10">
        <f>SUMIFS(Timecards!$E:$E,Timecards!$D:$D,L$2,Timecards!$C:$C,$B291,Timecards!$N:$N,$E291)+SUMIFS(Timecards!$G:$G,Timecards!$F:$F,L$2,Timecards!$C:$C,$B291,Timecards!$N:$N,$E291)</f>
        <v>0</v>
      </c>
      <c r="M291" s="5">
        <f t="shared" si="50"/>
        <v>0</v>
      </c>
      <c r="N291" s="10">
        <f>SUMIFS(Timecards!$E:$E,Timecards!$D:$D,N$2,Timecards!$C:$C,$B291,Timecards!$N:$N,$E291)+SUMIFS(Timecards!$G:$G,Timecards!$F:$F,N$2,Timecards!$C:$C,$B291,Timecards!$N:$N,$E291)</f>
        <v>0</v>
      </c>
      <c r="O291" s="5">
        <f t="shared" si="51"/>
        <v>0</v>
      </c>
      <c r="P291" s="10">
        <f>SUMIFS(Timecards!$E:$E,Timecards!$D:$D,P$2,Timecards!$C:$C,$B291,Timecards!$N:$N,$E291)+SUMIFS(Timecards!$G:$G,Timecards!$F:$F,P$2,Timecards!$C:$C,$B291,Timecards!$N:$N,$E291)</f>
        <v>0</v>
      </c>
      <c r="Q291" s="5">
        <f t="shared" si="52"/>
        <v>0</v>
      </c>
      <c r="R291" s="10">
        <f>SUMIFS(Timecards!$E:$E,Timecards!$D:$D,R$2,Timecards!$C:$C,$B291,Timecards!$N:$N,$E291)+SUMIFS(Timecards!$G:$G,Timecards!$F:$F,R$2,Timecards!$C:$C,$B291,Timecards!$N:$N,$E291)</f>
        <v>0</v>
      </c>
      <c r="S291" s="5">
        <f t="shared" si="53"/>
        <v>0</v>
      </c>
      <c r="T291" s="10">
        <f t="shared" si="55"/>
        <v>0</v>
      </c>
      <c r="U291" s="14">
        <f t="shared" si="55"/>
        <v>0</v>
      </c>
    </row>
    <row r="292" spans="2:21" hidden="1">
      <c r="B292" s="7" t="str">
        <f>IF(Timecards!O290="","",Timecards!C290)</f>
        <v/>
      </c>
      <c r="C292" s="7" t="str">
        <f>IF(B292="","",Timecards!L290)</f>
        <v/>
      </c>
      <c r="D292" s="7" t="str">
        <f>IF(B292="","",SUMIFS(Timecards!$M:$M,Timecards!$C:$C,Summary!$B292,Timecards!$L:$L,Summary!$C292,Timecards!$O:$O,1))</f>
        <v/>
      </c>
      <c r="E292" s="7" t="str">
        <f>IF(B292="","",VLOOKUP(D292,'GD rates'!$B$3:$C$9,2,FALSE))</f>
        <v/>
      </c>
      <c r="F292" s="23" t="str">
        <f t="shared" si="47"/>
        <v/>
      </c>
      <c r="G292" s="5">
        <f>IF(ISERROR(VLOOKUP(E292,'GD rates'!C:D,2,FALSE)),0,VLOOKUP(E292,'GD rates'!C:D,2,FALSE))</f>
        <v>0</v>
      </c>
      <c r="H292" s="10">
        <f>SUMIFS(Timecards!$E:$E,Timecards!$D:$D,H$2,Timecards!$C:$C,$B292,Timecards!$N:$N,$E292)+SUMIFS(Timecards!$G:$G,Timecards!$F:$F,H$2,Timecards!$C:$C,$B292,Timecards!$N:$N,$E292)</f>
        <v>0</v>
      </c>
      <c r="I292" s="5">
        <f t="shared" si="48"/>
        <v>0</v>
      </c>
      <c r="J292" s="10">
        <f>SUMIFS(Timecards!$E:$E,Timecards!$D:$D,J$2,Timecards!$C:$C,$B292,Timecards!$N:$N,$E292)+SUMIFS(Timecards!$G:$G,Timecards!$F:$F,J$2,Timecards!$C:$C,$B292,Timecards!$N:$N,$E292)</f>
        <v>0</v>
      </c>
      <c r="K292" s="5">
        <f t="shared" si="49"/>
        <v>0</v>
      </c>
      <c r="L292" s="10">
        <f>SUMIFS(Timecards!$E:$E,Timecards!$D:$D,L$2,Timecards!$C:$C,$B292,Timecards!$N:$N,$E292)+SUMIFS(Timecards!$G:$G,Timecards!$F:$F,L$2,Timecards!$C:$C,$B292,Timecards!$N:$N,$E292)</f>
        <v>0</v>
      </c>
      <c r="M292" s="5">
        <f t="shared" si="50"/>
        <v>0</v>
      </c>
      <c r="N292" s="10">
        <f>SUMIFS(Timecards!$E:$E,Timecards!$D:$D,N$2,Timecards!$C:$C,$B292,Timecards!$N:$N,$E292)+SUMIFS(Timecards!$G:$G,Timecards!$F:$F,N$2,Timecards!$C:$C,$B292,Timecards!$N:$N,$E292)</f>
        <v>0</v>
      </c>
      <c r="O292" s="5">
        <f t="shared" si="51"/>
        <v>0</v>
      </c>
      <c r="P292" s="10">
        <f>SUMIFS(Timecards!$E:$E,Timecards!$D:$D,P$2,Timecards!$C:$C,$B292,Timecards!$N:$N,$E292)+SUMIFS(Timecards!$G:$G,Timecards!$F:$F,P$2,Timecards!$C:$C,$B292,Timecards!$N:$N,$E292)</f>
        <v>0</v>
      </c>
      <c r="Q292" s="5">
        <f t="shared" si="52"/>
        <v>0</v>
      </c>
      <c r="R292" s="10">
        <f>SUMIFS(Timecards!$E:$E,Timecards!$D:$D,R$2,Timecards!$C:$C,$B292,Timecards!$N:$N,$E292)+SUMIFS(Timecards!$G:$G,Timecards!$F:$F,R$2,Timecards!$C:$C,$B292,Timecards!$N:$N,$E292)</f>
        <v>0</v>
      </c>
      <c r="S292" s="5">
        <f t="shared" si="53"/>
        <v>0</v>
      </c>
      <c r="T292" s="10">
        <f t="shared" si="55"/>
        <v>0</v>
      </c>
      <c r="U292" s="14">
        <f t="shared" si="55"/>
        <v>0</v>
      </c>
    </row>
    <row r="293" spans="2:21" hidden="1">
      <c r="B293" s="7" t="str">
        <f>IF(Timecards!O291="","",Timecards!C291)</f>
        <v/>
      </c>
      <c r="C293" s="7" t="str">
        <f>IF(B293="","",Timecards!L291)</f>
        <v/>
      </c>
      <c r="D293" s="7" t="str">
        <f>IF(B293="","",SUMIFS(Timecards!$M:$M,Timecards!$C:$C,Summary!$B293,Timecards!$L:$L,Summary!$C293,Timecards!$O:$O,1))</f>
        <v/>
      </c>
      <c r="E293" s="7" t="str">
        <f>IF(B293="","",VLOOKUP(D293,'GD rates'!$B$3:$C$9,2,FALSE))</f>
        <v/>
      </c>
      <c r="F293" s="23" t="str">
        <f t="shared" si="47"/>
        <v/>
      </c>
      <c r="G293" s="5">
        <f>IF(ISERROR(VLOOKUP(E293,'GD rates'!C:D,2,FALSE)),0,VLOOKUP(E293,'GD rates'!C:D,2,FALSE))</f>
        <v>0</v>
      </c>
      <c r="H293" s="10">
        <f>SUMIFS(Timecards!$E:$E,Timecards!$D:$D,H$2,Timecards!$C:$C,$B293,Timecards!$N:$N,$E293)+SUMIFS(Timecards!$G:$G,Timecards!$F:$F,H$2,Timecards!$C:$C,$B293,Timecards!$N:$N,$E293)</f>
        <v>0</v>
      </c>
      <c r="I293" s="5">
        <f t="shared" si="48"/>
        <v>0</v>
      </c>
      <c r="J293" s="10">
        <f>SUMIFS(Timecards!$E:$E,Timecards!$D:$D,J$2,Timecards!$C:$C,$B293,Timecards!$N:$N,$E293)+SUMIFS(Timecards!$G:$G,Timecards!$F:$F,J$2,Timecards!$C:$C,$B293,Timecards!$N:$N,$E293)</f>
        <v>0</v>
      </c>
      <c r="K293" s="5">
        <f t="shared" si="49"/>
        <v>0</v>
      </c>
      <c r="L293" s="10">
        <f>SUMIFS(Timecards!$E:$E,Timecards!$D:$D,L$2,Timecards!$C:$C,$B293,Timecards!$N:$N,$E293)+SUMIFS(Timecards!$G:$G,Timecards!$F:$F,L$2,Timecards!$C:$C,$B293,Timecards!$N:$N,$E293)</f>
        <v>0</v>
      </c>
      <c r="M293" s="5">
        <f t="shared" si="50"/>
        <v>0</v>
      </c>
      <c r="N293" s="10">
        <f>SUMIFS(Timecards!$E:$E,Timecards!$D:$D,N$2,Timecards!$C:$C,$B293,Timecards!$N:$N,$E293)+SUMIFS(Timecards!$G:$G,Timecards!$F:$F,N$2,Timecards!$C:$C,$B293,Timecards!$N:$N,$E293)</f>
        <v>0</v>
      </c>
      <c r="O293" s="5">
        <f t="shared" si="51"/>
        <v>0</v>
      </c>
      <c r="P293" s="10">
        <f>SUMIFS(Timecards!$E:$E,Timecards!$D:$D,P$2,Timecards!$C:$C,$B293,Timecards!$N:$N,$E293)+SUMIFS(Timecards!$G:$G,Timecards!$F:$F,P$2,Timecards!$C:$C,$B293,Timecards!$N:$N,$E293)</f>
        <v>0</v>
      </c>
      <c r="Q293" s="5">
        <f t="shared" si="52"/>
        <v>0</v>
      </c>
      <c r="R293" s="10">
        <f>SUMIFS(Timecards!$E:$E,Timecards!$D:$D,R$2,Timecards!$C:$C,$B293,Timecards!$N:$N,$E293)+SUMIFS(Timecards!$G:$G,Timecards!$F:$F,R$2,Timecards!$C:$C,$B293,Timecards!$N:$N,$E293)</f>
        <v>0</v>
      </c>
      <c r="S293" s="5">
        <f t="shared" si="53"/>
        <v>0</v>
      </c>
      <c r="T293" s="10">
        <f t="shared" si="55"/>
        <v>0</v>
      </c>
      <c r="U293" s="14">
        <f t="shared" si="55"/>
        <v>0</v>
      </c>
    </row>
    <row r="294" spans="2:21" hidden="1">
      <c r="B294" s="7" t="str">
        <f>IF(Timecards!O292="","",Timecards!C292)</f>
        <v/>
      </c>
      <c r="C294" s="7" t="str">
        <f>IF(B294="","",Timecards!L292)</f>
        <v/>
      </c>
      <c r="D294" s="7" t="str">
        <f>IF(B294="","",SUMIFS(Timecards!$M:$M,Timecards!$C:$C,Summary!$B294,Timecards!$L:$L,Summary!$C294,Timecards!$O:$O,1))</f>
        <v/>
      </c>
      <c r="E294" s="7" t="str">
        <f>IF(B294="","",VLOOKUP(D294,'GD rates'!$B$3:$C$9,2,FALSE))</f>
        <v/>
      </c>
      <c r="F294" s="23" t="str">
        <f t="shared" si="47"/>
        <v/>
      </c>
      <c r="G294" s="5">
        <f>IF(ISERROR(VLOOKUP(E294,'GD rates'!C:D,2,FALSE)),0,VLOOKUP(E294,'GD rates'!C:D,2,FALSE))</f>
        <v>0</v>
      </c>
      <c r="H294" s="10">
        <f>SUMIFS(Timecards!$E:$E,Timecards!$D:$D,H$2,Timecards!$C:$C,$B294,Timecards!$N:$N,$E294)+SUMIFS(Timecards!$G:$G,Timecards!$F:$F,H$2,Timecards!$C:$C,$B294,Timecards!$N:$N,$E294)</f>
        <v>0</v>
      </c>
      <c r="I294" s="5">
        <f t="shared" si="48"/>
        <v>0</v>
      </c>
      <c r="J294" s="10">
        <f>SUMIFS(Timecards!$E:$E,Timecards!$D:$D,J$2,Timecards!$C:$C,$B294,Timecards!$N:$N,$E294)+SUMIFS(Timecards!$G:$G,Timecards!$F:$F,J$2,Timecards!$C:$C,$B294,Timecards!$N:$N,$E294)</f>
        <v>0</v>
      </c>
      <c r="K294" s="5">
        <f t="shared" si="49"/>
        <v>0</v>
      </c>
      <c r="L294" s="10">
        <f>SUMIFS(Timecards!$E:$E,Timecards!$D:$D,L$2,Timecards!$C:$C,$B294,Timecards!$N:$N,$E294)+SUMIFS(Timecards!$G:$G,Timecards!$F:$F,L$2,Timecards!$C:$C,$B294,Timecards!$N:$N,$E294)</f>
        <v>0</v>
      </c>
      <c r="M294" s="5">
        <f t="shared" si="50"/>
        <v>0</v>
      </c>
      <c r="N294" s="10">
        <f>SUMIFS(Timecards!$E:$E,Timecards!$D:$D,N$2,Timecards!$C:$C,$B294,Timecards!$N:$N,$E294)+SUMIFS(Timecards!$G:$G,Timecards!$F:$F,N$2,Timecards!$C:$C,$B294,Timecards!$N:$N,$E294)</f>
        <v>0</v>
      </c>
      <c r="O294" s="5">
        <f t="shared" si="51"/>
        <v>0</v>
      </c>
      <c r="P294" s="10">
        <f>SUMIFS(Timecards!$E:$E,Timecards!$D:$D,P$2,Timecards!$C:$C,$B294,Timecards!$N:$N,$E294)+SUMIFS(Timecards!$G:$G,Timecards!$F:$F,P$2,Timecards!$C:$C,$B294,Timecards!$N:$N,$E294)</f>
        <v>0</v>
      </c>
      <c r="Q294" s="5">
        <f t="shared" si="52"/>
        <v>0</v>
      </c>
      <c r="R294" s="10">
        <f>SUMIFS(Timecards!$E:$E,Timecards!$D:$D,R$2,Timecards!$C:$C,$B294,Timecards!$N:$N,$E294)+SUMIFS(Timecards!$G:$G,Timecards!$F:$F,R$2,Timecards!$C:$C,$B294,Timecards!$N:$N,$E294)</f>
        <v>0</v>
      </c>
      <c r="S294" s="5">
        <f t="shared" si="53"/>
        <v>0</v>
      </c>
      <c r="T294" s="10">
        <f t="shared" si="55"/>
        <v>0</v>
      </c>
      <c r="U294" s="14">
        <f t="shared" si="55"/>
        <v>0</v>
      </c>
    </row>
    <row r="295" spans="2:21" hidden="1">
      <c r="B295" s="7" t="str">
        <f>IF(Timecards!O293="","",Timecards!C293)</f>
        <v/>
      </c>
      <c r="C295" s="7" t="str">
        <f>IF(B295="","",Timecards!L293)</f>
        <v/>
      </c>
      <c r="D295" s="7" t="str">
        <f>IF(B295="","",SUMIFS(Timecards!$M:$M,Timecards!$C:$C,Summary!$B295,Timecards!$L:$L,Summary!$C295,Timecards!$O:$O,1))</f>
        <v/>
      </c>
      <c r="E295" s="7" t="str">
        <f>IF(B295="","",VLOOKUP(D295,'GD rates'!$B$3:$C$9,2,FALSE))</f>
        <v/>
      </c>
      <c r="F295" s="23" t="str">
        <f t="shared" si="47"/>
        <v/>
      </c>
      <c r="G295" s="5">
        <f>IF(ISERROR(VLOOKUP(E295,'GD rates'!C:D,2,FALSE)),0,VLOOKUP(E295,'GD rates'!C:D,2,FALSE))</f>
        <v>0</v>
      </c>
      <c r="H295" s="10">
        <f>SUMIFS(Timecards!$E:$E,Timecards!$D:$D,H$2,Timecards!$C:$C,$B295,Timecards!$N:$N,$E295)+SUMIFS(Timecards!$G:$G,Timecards!$F:$F,H$2,Timecards!$C:$C,$B295,Timecards!$N:$N,$E295)</f>
        <v>0</v>
      </c>
      <c r="I295" s="5">
        <f t="shared" si="48"/>
        <v>0</v>
      </c>
      <c r="J295" s="10">
        <f>SUMIFS(Timecards!$E:$E,Timecards!$D:$D,J$2,Timecards!$C:$C,$B295,Timecards!$N:$N,$E295)+SUMIFS(Timecards!$G:$G,Timecards!$F:$F,J$2,Timecards!$C:$C,$B295,Timecards!$N:$N,$E295)</f>
        <v>0</v>
      </c>
      <c r="K295" s="5">
        <f t="shared" si="49"/>
        <v>0</v>
      </c>
      <c r="L295" s="10">
        <f>SUMIFS(Timecards!$E:$E,Timecards!$D:$D,L$2,Timecards!$C:$C,$B295,Timecards!$N:$N,$E295)+SUMIFS(Timecards!$G:$G,Timecards!$F:$F,L$2,Timecards!$C:$C,$B295,Timecards!$N:$N,$E295)</f>
        <v>0</v>
      </c>
      <c r="M295" s="5">
        <f t="shared" si="50"/>
        <v>0</v>
      </c>
      <c r="N295" s="10">
        <f>SUMIFS(Timecards!$E:$E,Timecards!$D:$D,N$2,Timecards!$C:$C,$B295,Timecards!$N:$N,$E295)+SUMIFS(Timecards!$G:$G,Timecards!$F:$F,N$2,Timecards!$C:$C,$B295,Timecards!$N:$N,$E295)</f>
        <v>0</v>
      </c>
      <c r="O295" s="5">
        <f t="shared" si="51"/>
        <v>0</v>
      </c>
      <c r="P295" s="10">
        <f>SUMIFS(Timecards!$E:$E,Timecards!$D:$D,P$2,Timecards!$C:$C,$B295,Timecards!$N:$N,$E295)+SUMIFS(Timecards!$G:$G,Timecards!$F:$F,P$2,Timecards!$C:$C,$B295,Timecards!$N:$N,$E295)</f>
        <v>0</v>
      </c>
      <c r="Q295" s="5">
        <f t="shared" si="52"/>
        <v>0</v>
      </c>
      <c r="R295" s="10">
        <f>SUMIFS(Timecards!$E:$E,Timecards!$D:$D,R$2,Timecards!$C:$C,$B295,Timecards!$N:$N,$E295)+SUMIFS(Timecards!$G:$G,Timecards!$F:$F,R$2,Timecards!$C:$C,$B295,Timecards!$N:$N,$E295)</f>
        <v>0</v>
      </c>
      <c r="S295" s="5">
        <f t="shared" si="53"/>
        <v>0</v>
      </c>
      <c r="T295" s="10">
        <f t="shared" si="55"/>
        <v>0</v>
      </c>
      <c r="U295" s="14">
        <f t="shared" si="55"/>
        <v>0</v>
      </c>
    </row>
    <row r="296" spans="2:21" hidden="1">
      <c r="B296" s="7" t="str">
        <f>IF(Timecards!O294="","",Timecards!C294)</f>
        <v/>
      </c>
      <c r="C296" s="7" t="str">
        <f>IF(B296="","",Timecards!L294)</f>
        <v/>
      </c>
      <c r="D296" s="7" t="str">
        <f>IF(B296="","",SUMIFS(Timecards!$M:$M,Timecards!$C:$C,Summary!$B296,Timecards!$L:$L,Summary!$C296,Timecards!$O:$O,1))</f>
        <v/>
      </c>
      <c r="E296" s="7" t="str">
        <f>IF(B296="","",VLOOKUP(D296,'GD rates'!$B$3:$C$9,2,FALSE))</f>
        <v/>
      </c>
      <c r="F296" s="23" t="str">
        <f t="shared" si="47"/>
        <v/>
      </c>
      <c r="G296" s="5">
        <f>IF(ISERROR(VLOOKUP(E296,'GD rates'!C:D,2,FALSE)),0,VLOOKUP(E296,'GD rates'!C:D,2,FALSE))</f>
        <v>0</v>
      </c>
      <c r="H296" s="10">
        <f>SUMIFS(Timecards!$E:$E,Timecards!$D:$D,H$2,Timecards!$C:$C,$B296,Timecards!$N:$N,$E296)+SUMIFS(Timecards!$G:$G,Timecards!$F:$F,H$2,Timecards!$C:$C,$B296,Timecards!$N:$N,$E296)</f>
        <v>0</v>
      </c>
      <c r="I296" s="5">
        <f t="shared" si="48"/>
        <v>0</v>
      </c>
      <c r="J296" s="10">
        <f>SUMIFS(Timecards!$E:$E,Timecards!$D:$D,J$2,Timecards!$C:$C,$B296,Timecards!$N:$N,$E296)+SUMIFS(Timecards!$G:$G,Timecards!$F:$F,J$2,Timecards!$C:$C,$B296,Timecards!$N:$N,$E296)</f>
        <v>0</v>
      </c>
      <c r="K296" s="5">
        <f t="shared" si="49"/>
        <v>0</v>
      </c>
      <c r="L296" s="10">
        <f>SUMIFS(Timecards!$E:$E,Timecards!$D:$D,L$2,Timecards!$C:$C,$B296,Timecards!$N:$N,$E296)+SUMIFS(Timecards!$G:$G,Timecards!$F:$F,L$2,Timecards!$C:$C,$B296,Timecards!$N:$N,$E296)</f>
        <v>0</v>
      </c>
      <c r="M296" s="5">
        <f t="shared" si="50"/>
        <v>0</v>
      </c>
      <c r="N296" s="10">
        <f>SUMIFS(Timecards!$E:$E,Timecards!$D:$D,N$2,Timecards!$C:$C,$B296,Timecards!$N:$N,$E296)+SUMIFS(Timecards!$G:$G,Timecards!$F:$F,N$2,Timecards!$C:$C,$B296,Timecards!$N:$N,$E296)</f>
        <v>0</v>
      </c>
      <c r="O296" s="5">
        <f t="shared" si="51"/>
        <v>0</v>
      </c>
      <c r="P296" s="10">
        <f>SUMIFS(Timecards!$E:$E,Timecards!$D:$D,P$2,Timecards!$C:$C,$B296,Timecards!$N:$N,$E296)+SUMIFS(Timecards!$G:$G,Timecards!$F:$F,P$2,Timecards!$C:$C,$B296,Timecards!$N:$N,$E296)</f>
        <v>0</v>
      </c>
      <c r="Q296" s="5">
        <f t="shared" si="52"/>
        <v>0</v>
      </c>
      <c r="R296" s="10">
        <f>SUMIFS(Timecards!$E:$E,Timecards!$D:$D,R$2,Timecards!$C:$C,$B296,Timecards!$N:$N,$E296)+SUMIFS(Timecards!$G:$G,Timecards!$F:$F,R$2,Timecards!$C:$C,$B296,Timecards!$N:$N,$E296)</f>
        <v>0</v>
      </c>
      <c r="S296" s="5">
        <f t="shared" si="53"/>
        <v>0</v>
      </c>
      <c r="T296" s="10">
        <f t="shared" si="55"/>
        <v>0</v>
      </c>
      <c r="U296" s="14">
        <f t="shared" si="55"/>
        <v>0</v>
      </c>
    </row>
    <row r="297" spans="2:21" hidden="1">
      <c r="B297" s="7" t="str">
        <f>IF(Timecards!O295="","",Timecards!C295)</f>
        <v/>
      </c>
      <c r="C297" s="7" t="str">
        <f>IF(B297="","",Timecards!L295)</f>
        <v/>
      </c>
      <c r="D297" s="7" t="str">
        <f>IF(B297="","",SUMIFS(Timecards!$M:$M,Timecards!$C:$C,Summary!$B297,Timecards!$L:$L,Summary!$C297,Timecards!$O:$O,1))</f>
        <v/>
      </c>
      <c r="E297" s="7" t="str">
        <f>IF(B297="","",VLOOKUP(D297,'GD rates'!$B$3:$C$9,2,FALSE))</f>
        <v/>
      </c>
      <c r="F297" s="23" t="str">
        <f t="shared" si="47"/>
        <v/>
      </c>
      <c r="G297" s="5">
        <f>IF(ISERROR(VLOOKUP(E297,'GD rates'!C:D,2,FALSE)),0,VLOOKUP(E297,'GD rates'!C:D,2,FALSE))</f>
        <v>0</v>
      </c>
      <c r="H297" s="10">
        <f>SUMIFS(Timecards!$E:$E,Timecards!$D:$D,H$2,Timecards!$C:$C,$B297,Timecards!$N:$N,$E297)+SUMIFS(Timecards!$G:$G,Timecards!$F:$F,H$2,Timecards!$C:$C,$B297,Timecards!$N:$N,$E297)</f>
        <v>0</v>
      </c>
      <c r="I297" s="5">
        <f t="shared" si="48"/>
        <v>0</v>
      </c>
      <c r="J297" s="10">
        <f>SUMIFS(Timecards!$E:$E,Timecards!$D:$D,J$2,Timecards!$C:$C,$B297,Timecards!$N:$N,$E297)+SUMIFS(Timecards!$G:$G,Timecards!$F:$F,J$2,Timecards!$C:$C,$B297,Timecards!$N:$N,$E297)</f>
        <v>0</v>
      </c>
      <c r="K297" s="5">
        <f t="shared" si="49"/>
        <v>0</v>
      </c>
      <c r="L297" s="10">
        <f>SUMIFS(Timecards!$E:$E,Timecards!$D:$D,L$2,Timecards!$C:$C,$B297,Timecards!$N:$N,$E297)+SUMIFS(Timecards!$G:$G,Timecards!$F:$F,L$2,Timecards!$C:$C,$B297,Timecards!$N:$N,$E297)</f>
        <v>0</v>
      </c>
      <c r="M297" s="5">
        <f t="shared" si="50"/>
        <v>0</v>
      </c>
      <c r="N297" s="10">
        <f>SUMIFS(Timecards!$E:$E,Timecards!$D:$D,N$2,Timecards!$C:$C,$B297,Timecards!$N:$N,$E297)+SUMIFS(Timecards!$G:$G,Timecards!$F:$F,N$2,Timecards!$C:$C,$B297,Timecards!$N:$N,$E297)</f>
        <v>0</v>
      </c>
      <c r="O297" s="5">
        <f t="shared" si="51"/>
        <v>0</v>
      </c>
      <c r="P297" s="10">
        <f>SUMIFS(Timecards!$E:$E,Timecards!$D:$D,P$2,Timecards!$C:$C,$B297,Timecards!$N:$N,$E297)+SUMIFS(Timecards!$G:$G,Timecards!$F:$F,P$2,Timecards!$C:$C,$B297,Timecards!$N:$N,$E297)</f>
        <v>0</v>
      </c>
      <c r="Q297" s="5">
        <f t="shared" si="52"/>
        <v>0</v>
      </c>
      <c r="R297" s="10">
        <f>SUMIFS(Timecards!$E:$E,Timecards!$D:$D,R$2,Timecards!$C:$C,$B297,Timecards!$N:$N,$E297)+SUMIFS(Timecards!$G:$G,Timecards!$F:$F,R$2,Timecards!$C:$C,$B297,Timecards!$N:$N,$E297)</f>
        <v>0</v>
      </c>
      <c r="S297" s="5">
        <f t="shared" si="53"/>
        <v>0</v>
      </c>
      <c r="T297" s="10">
        <f t="shared" si="55"/>
        <v>0</v>
      </c>
      <c r="U297" s="14">
        <f t="shared" si="55"/>
        <v>0</v>
      </c>
    </row>
    <row r="298" spans="2:21" hidden="1">
      <c r="B298" s="7" t="str">
        <f>IF(Timecards!O296="","",Timecards!C296)</f>
        <v/>
      </c>
      <c r="C298" s="7" t="str">
        <f>IF(B298="","",Timecards!L296)</f>
        <v/>
      </c>
      <c r="D298" s="7" t="str">
        <f>IF(B298="","",SUMIFS(Timecards!$M:$M,Timecards!$C:$C,Summary!$B298,Timecards!$L:$L,Summary!$C298,Timecards!$O:$O,1))</f>
        <v/>
      </c>
      <c r="E298" s="7" t="str">
        <f>IF(B298="","",VLOOKUP(D298,'GD rates'!$B$3:$C$9,2,FALSE))</f>
        <v/>
      </c>
      <c r="F298" s="23" t="str">
        <f t="shared" si="47"/>
        <v/>
      </c>
      <c r="G298" s="5">
        <f>IF(ISERROR(VLOOKUP(E298,'GD rates'!C:D,2,FALSE)),0,VLOOKUP(E298,'GD rates'!C:D,2,FALSE))</f>
        <v>0</v>
      </c>
      <c r="H298" s="10">
        <f>SUMIFS(Timecards!$E:$E,Timecards!$D:$D,H$2,Timecards!$C:$C,$B298,Timecards!$N:$N,$E298)+SUMIFS(Timecards!$G:$G,Timecards!$F:$F,H$2,Timecards!$C:$C,$B298,Timecards!$N:$N,$E298)</f>
        <v>0</v>
      </c>
      <c r="I298" s="5">
        <f t="shared" si="48"/>
        <v>0</v>
      </c>
      <c r="J298" s="10">
        <f>SUMIFS(Timecards!$E:$E,Timecards!$D:$D,J$2,Timecards!$C:$C,$B298,Timecards!$N:$N,$E298)+SUMIFS(Timecards!$G:$G,Timecards!$F:$F,J$2,Timecards!$C:$C,$B298,Timecards!$N:$N,$E298)</f>
        <v>0</v>
      </c>
      <c r="K298" s="5">
        <f t="shared" si="49"/>
        <v>0</v>
      </c>
      <c r="L298" s="10">
        <f>SUMIFS(Timecards!$E:$E,Timecards!$D:$D,L$2,Timecards!$C:$C,$B298,Timecards!$N:$N,$E298)+SUMIFS(Timecards!$G:$G,Timecards!$F:$F,L$2,Timecards!$C:$C,$B298,Timecards!$N:$N,$E298)</f>
        <v>0</v>
      </c>
      <c r="M298" s="5">
        <f t="shared" si="50"/>
        <v>0</v>
      </c>
      <c r="N298" s="10">
        <f>SUMIFS(Timecards!$E:$E,Timecards!$D:$D,N$2,Timecards!$C:$C,$B298,Timecards!$N:$N,$E298)+SUMIFS(Timecards!$G:$G,Timecards!$F:$F,N$2,Timecards!$C:$C,$B298,Timecards!$N:$N,$E298)</f>
        <v>0</v>
      </c>
      <c r="O298" s="5">
        <f t="shared" si="51"/>
        <v>0</v>
      </c>
      <c r="P298" s="10">
        <f>SUMIFS(Timecards!$E:$E,Timecards!$D:$D,P$2,Timecards!$C:$C,$B298,Timecards!$N:$N,$E298)+SUMIFS(Timecards!$G:$G,Timecards!$F:$F,P$2,Timecards!$C:$C,$B298,Timecards!$N:$N,$E298)</f>
        <v>0</v>
      </c>
      <c r="Q298" s="5">
        <f t="shared" si="52"/>
        <v>0</v>
      </c>
      <c r="R298" s="10">
        <f>SUMIFS(Timecards!$E:$E,Timecards!$D:$D,R$2,Timecards!$C:$C,$B298,Timecards!$N:$N,$E298)+SUMIFS(Timecards!$G:$G,Timecards!$F:$F,R$2,Timecards!$C:$C,$B298,Timecards!$N:$N,$E298)</f>
        <v>0</v>
      </c>
      <c r="S298" s="5">
        <f t="shared" si="53"/>
        <v>0</v>
      </c>
      <c r="T298" s="10">
        <f t="shared" si="55"/>
        <v>0</v>
      </c>
      <c r="U298" s="14">
        <f t="shared" si="55"/>
        <v>0</v>
      </c>
    </row>
    <row r="299" spans="2:21" hidden="1">
      <c r="B299" s="7" t="str">
        <f>IF(Timecards!O297="","",Timecards!C297)</f>
        <v/>
      </c>
      <c r="C299" s="7" t="str">
        <f>IF(B299="","",Timecards!L297)</f>
        <v/>
      </c>
      <c r="D299" s="7" t="str">
        <f>IF(B299="","",SUMIFS(Timecards!$M:$M,Timecards!$C:$C,Summary!$B299,Timecards!$L:$L,Summary!$C299,Timecards!$O:$O,1))</f>
        <v/>
      </c>
      <c r="E299" s="7" t="str">
        <f>IF(B299="","",VLOOKUP(D299,'GD rates'!$B$3:$C$9,2,FALSE))</f>
        <v/>
      </c>
      <c r="F299" s="23" t="str">
        <f t="shared" si="47"/>
        <v/>
      </c>
      <c r="G299" s="5">
        <f>IF(ISERROR(VLOOKUP(E299,'GD rates'!C:D,2,FALSE)),0,VLOOKUP(E299,'GD rates'!C:D,2,FALSE))</f>
        <v>0</v>
      </c>
      <c r="H299" s="10">
        <f>SUMIFS(Timecards!$E:$E,Timecards!$D:$D,H$2,Timecards!$C:$C,$B299,Timecards!$N:$N,$E299)+SUMIFS(Timecards!$G:$G,Timecards!$F:$F,H$2,Timecards!$C:$C,$B299,Timecards!$N:$N,$E299)</f>
        <v>0</v>
      </c>
      <c r="I299" s="5">
        <f t="shared" si="48"/>
        <v>0</v>
      </c>
      <c r="J299" s="10">
        <f>SUMIFS(Timecards!$E:$E,Timecards!$D:$D,J$2,Timecards!$C:$C,$B299,Timecards!$N:$N,$E299)+SUMIFS(Timecards!$G:$G,Timecards!$F:$F,J$2,Timecards!$C:$C,$B299,Timecards!$N:$N,$E299)</f>
        <v>0</v>
      </c>
      <c r="K299" s="5">
        <f t="shared" si="49"/>
        <v>0</v>
      </c>
      <c r="L299" s="10">
        <f>SUMIFS(Timecards!$E:$E,Timecards!$D:$D,L$2,Timecards!$C:$C,$B299,Timecards!$N:$N,$E299)+SUMIFS(Timecards!$G:$G,Timecards!$F:$F,L$2,Timecards!$C:$C,$B299,Timecards!$N:$N,$E299)</f>
        <v>0</v>
      </c>
      <c r="M299" s="5">
        <f t="shared" si="50"/>
        <v>0</v>
      </c>
      <c r="N299" s="10">
        <f>SUMIFS(Timecards!$E:$E,Timecards!$D:$D,N$2,Timecards!$C:$C,$B299,Timecards!$N:$N,$E299)+SUMIFS(Timecards!$G:$G,Timecards!$F:$F,N$2,Timecards!$C:$C,$B299,Timecards!$N:$N,$E299)</f>
        <v>0</v>
      </c>
      <c r="O299" s="5">
        <f t="shared" si="51"/>
        <v>0</v>
      </c>
      <c r="P299" s="10">
        <f>SUMIFS(Timecards!$E:$E,Timecards!$D:$D,P$2,Timecards!$C:$C,$B299,Timecards!$N:$N,$E299)+SUMIFS(Timecards!$G:$G,Timecards!$F:$F,P$2,Timecards!$C:$C,$B299,Timecards!$N:$N,$E299)</f>
        <v>0</v>
      </c>
      <c r="Q299" s="5">
        <f t="shared" si="52"/>
        <v>0</v>
      </c>
      <c r="R299" s="10">
        <f>SUMIFS(Timecards!$E:$E,Timecards!$D:$D,R$2,Timecards!$C:$C,$B299,Timecards!$N:$N,$E299)+SUMIFS(Timecards!$G:$G,Timecards!$F:$F,R$2,Timecards!$C:$C,$B299,Timecards!$N:$N,$E299)</f>
        <v>0</v>
      </c>
      <c r="S299" s="5">
        <f t="shared" si="53"/>
        <v>0</v>
      </c>
      <c r="T299" s="10">
        <f t="shared" si="55"/>
        <v>0</v>
      </c>
      <c r="U299" s="14">
        <f t="shared" si="55"/>
        <v>0</v>
      </c>
    </row>
    <row r="300" spans="2:21" hidden="1">
      <c r="B300" s="7" t="str">
        <f>IF(Timecards!O298="","",Timecards!C298)</f>
        <v/>
      </c>
      <c r="C300" s="7" t="str">
        <f>IF(B300="","",Timecards!L298)</f>
        <v/>
      </c>
      <c r="D300" s="7" t="str">
        <f>IF(B300="","",SUMIFS(Timecards!$M:$M,Timecards!$C:$C,Summary!$B300,Timecards!$L:$L,Summary!$C300,Timecards!$O:$O,1))</f>
        <v/>
      </c>
      <c r="E300" s="7" t="str">
        <f>IF(B300="","",VLOOKUP(D300,'GD rates'!$B$3:$C$9,2,FALSE))</f>
        <v/>
      </c>
      <c r="F300" s="23" t="str">
        <f t="shared" si="47"/>
        <v/>
      </c>
      <c r="G300" s="5">
        <f>IF(ISERROR(VLOOKUP(E300,'GD rates'!C:D,2,FALSE)),0,VLOOKUP(E300,'GD rates'!C:D,2,FALSE))</f>
        <v>0</v>
      </c>
      <c r="H300" s="10">
        <f>SUMIFS(Timecards!$E:$E,Timecards!$D:$D,H$2,Timecards!$C:$C,$B300,Timecards!$N:$N,$E300)+SUMIFS(Timecards!$G:$G,Timecards!$F:$F,H$2,Timecards!$C:$C,$B300,Timecards!$N:$N,$E300)</f>
        <v>0</v>
      </c>
      <c r="I300" s="5">
        <f t="shared" si="48"/>
        <v>0</v>
      </c>
      <c r="J300" s="10">
        <f>SUMIFS(Timecards!$E:$E,Timecards!$D:$D,J$2,Timecards!$C:$C,$B300,Timecards!$N:$N,$E300)+SUMIFS(Timecards!$G:$G,Timecards!$F:$F,J$2,Timecards!$C:$C,$B300,Timecards!$N:$N,$E300)</f>
        <v>0</v>
      </c>
      <c r="K300" s="5">
        <f t="shared" si="49"/>
        <v>0</v>
      </c>
      <c r="L300" s="10">
        <f>SUMIFS(Timecards!$E:$E,Timecards!$D:$D,L$2,Timecards!$C:$C,$B300,Timecards!$N:$N,$E300)+SUMIFS(Timecards!$G:$G,Timecards!$F:$F,L$2,Timecards!$C:$C,$B300,Timecards!$N:$N,$E300)</f>
        <v>0</v>
      </c>
      <c r="M300" s="5">
        <f t="shared" si="50"/>
        <v>0</v>
      </c>
      <c r="N300" s="10">
        <f>SUMIFS(Timecards!$E:$E,Timecards!$D:$D,N$2,Timecards!$C:$C,$B300,Timecards!$N:$N,$E300)+SUMIFS(Timecards!$G:$G,Timecards!$F:$F,N$2,Timecards!$C:$C,$B300,Timecards!$N:$N,$E300)</f>
        <v>0</v>
      </c>
      <c r="O300" s="5">
        <f t="shared" si="51"/>
        <v>0</v>
      </c>
      <c r="P300" s="10">
        <f>SUMIFS(Timecards!$E:$E,Timecards!$D:$D,P$2,Timecards!$C:$C,$B300,Timecards!$N:$N,$E300)+SUMIFS(Timecards!$G:$G,Timecards!$F:$F,P$2,Timecards!$C:$C,$B300,Timecards!$N:$N,$E300)</f>
        <v>0</v>
      </c>
      <c r="Q300" s="5">
        <f t="shared" si="52"/>
        <v>0</v>
      </c>
      <c r="R300" s="10">
        <f>SUMIFS(Timecards!$E:$E,Timecards!$D:$D,R$2,Timecards!$C:$C,$B300,Timecards!$N:$N,$E300)+SUMIFS(Timecards!$G:$G,Timecards!$F:$F,R$2,Timecards!$C:$C,$B300,Timecards!$N:$N,$E300)</f>
        <v>0</v>
      </c>
      <c r="S300" s="5">
        <f t="shared" si="53"/>
        <v>0</v>
      </c>
      <c r="T300" s="10">
        <f t="shared" si="55"/>
        <v>0</v>
      </c>
      <c r="U300" s="14">
        <f t="shared" si="55"/>
        <v>0</v>
      </c>
    </row>
    <row r="301" spans="2:21" hidden="1">
      <c r="B301" s="7" t="str">
        <f>IF(Timecards!O299="","",Timecards!C299)</f>
        <v/>
      </c>
      <c r="C301" s="7" t="str">
        <f>IF(B301="","",Timecards!L299)</f>
        <v/>
      </c>
      <c r="D301" s="7" t="str">
        <f>IF(B301="","",SUMIFS(Timecards!$M:$M,Timecards!$C:$C,Summary!$B301,Timecards!$L:$L,Summary!$C301,Timecards!$O:$O,1))</f>
        <v/>
      </c>
      <c r="E301" s="7" t="str">
        <f>IF(B301="","",VLOOKUP(D301,'GD rates'!$B$3:$C$9,2,FALSE))</f>
        <v/>
      </c>
      <c r="F301" s="23" t="str">
        <f t="shared" si="47"/>
        <v/>
      </c>
      <c r="G301" s="5">
        <f>IF(ISERROR(VLOOKUP(E301,'GD rates'!C:D,2,FALSE)),0,VLOOKUP(E301,'GD rates'!C:D,2,FALSE))</f>
        <v>0</v>
      </c>
      <c r="H301" s="10">
        <f>SUMIFS(Timecards!$E:$E,Timecards!$D:$D,H$2,Timecards!$C:$C,$B301,Timecards!$N:$N,$E301)+SUMIFS(Timecards!$G:$G,Timecards!$F:$F,H$2,Timecards!$C:$C,$B301,Timecards!$N:$N,$E301)</f>
        <v>0</v>
      </c>
      <c r="I301" s="5">
        <f t="shared" si="48"/>
        <v>0</v>
      </c>
      <c r="J301" s="10">
        <f>SUMIFS(Timecards!$E:$E,Timecards!$D:$D,J$2,Timecards!$C:$C,$B301,Timecards!$N:$N,$E301)+SUMIFS(Timecards!$G:$G,Timecards!$F:$F,J$2,Timecards!$C:$C,$B301,Timecards!$N:$N,$E301)</f>
        <v>0</v>
      </c>
      <c r="K301" s="5">
        <f t="shared" si="49"/>
        <v>0</v>
      </c>
      <c r="L301" s="10">
        <f>SUMIFS(Timecards!$E:$E,Timecards!$D:$D,L$2,Timecards!$C:$C,$B301,Timecards!$N:$N,$E301)+SUMIFS(Timecards!$G:$G,Timecards!$F:$F,L$2,Timecards!$C:$C,$B301,Timecards!$N:$N,$E301)</f>
        <v>0</v>
      </c>
      <c r="M301" s="5">
        <f t="shared" si="50"/>
        <v>0</v>
      </c>
      <c r="N301" s="10">
        <f>SUMIFS(Timecards!$E:$E,Timecards!$D:$D,N$2,Timecards!$C:$C,$B301,Timecards!$N:$N,$E301)+SUMIFS(Timecards!$G:$G,Timecards!$F:$F,N$2,Timecards!$C:$C,$B301,Timecards!$N:$N,$E301)</f>
        <v>0</v>
      </c>
      <c r="O301" s="5">
        <f t="shared" si="51"/>
        <v>0</v>
      </c>
      <c r="P301" s="10">
        <f>SUMIFS(Timecards!$E:$E,Timecards!$D:$D,P$2,Timecards!$C:$C,$B301,Timecards!$N:$N,$E301)+SUMIFS(Timecards!$G:$G,Timecards!$F:$F,P$2,Timecards!$C:$C,$B301,Timecards!$N:$N,$E301)</f>
        <v>0</v>
      </c>
      <c r="Q301" s="5">
        <f t="shared" si="52"/>
        <v>0</v>
      </c>
      <c r="R301" s="10">
        <f>SUMIFS(Timecards!$E:$E,Timecards!$D:$D,R$2,Timecards!$C:$C,$B301,Timecards!$N:$N,$E301)+SUMIFS(Timecards!$G:$G,Timecards!$F:$F,R$2,Timecards!$C:$C,$B301,Timecards!$N:$N,$E301)</f>
        <v>0</v>
      </c>
      <c r="S301" s="5">
        <f t="shared" si="53"/>
        <v>0</v>
      </c>
      <c r="T301" s="10">
        <f t="shared" si="55"/>
        <v>0</v>
      </c>
      <c r="U301" s="14">
        <f t="shared" si="55"/>
        <v>0</v>
      </c>
    </row>
    <row r="302" spans="2:21" hidden="1">
      <c r="B302" s="7" t="str">
        <f>IF(Timecards!O300="","",Timecards!C300)</f>
        <v/>
      </c>
      <c r="C302" s="7" t="str">
        <f>IF(B302="","",Timecards!L300)</f>
        <v/>
      </c>
      <c r="D302" s="7" t="str">
        <f>IF(B302="","",SUMIFS(Timecards!$M:$M,Timecards!$C:$C,Summary!$B302,Timecards!$L:$L,Summary!$C302,Timecards!$O:$O,1))</f>
        <v/>
      </c>
      <c r="E302" s="7" t="str">
        <f>IF(B302="","",VLOOKUP(D302,'GD rates'!$B$3:$C$9,2,FALSE))</f>
        <v/>
      </c>
      <c r="F302" s="23" t="str">
        <f t="shared" si="47"/>
        <v/>
      </c>
      <c r="G302" s="5">
        <f>IF(ISERROR(VLOOKUP(E302,'GD rates'!C:D,2,FALSE)),0,VLOOKUP(E302,'GD rates'!C:D,2,FALSE))</f>
        <v>0</v>
      </c>
      <c r="H302" s="10">
        <f>SUMIFS(Timecards!$E:$E,Timecards!$D:$D,H$2,Timecards!$C:$C,$B302,Timecards!$N:$N,$E302)+SUMIFS(Timecards!$G:$G,Timecards!$F:$F,H$2,Timecards!$C:$C,$B302,Timecards!$N:$N,$E302)</f>
        <v>0</v>
      </c>
      <c r="I302" s="5">
        <f t="shared" si="48"/>
        <v>0</v>
      </c>
      <c r="J302" s="10">
        <f>SUMIFS(Timecards!$E:$E,Timecards!$D:$D,J$2,Timecards!$C:$C,$B302,Timecards!$N:$N,$E302)+SUMIFS(Timecards!$G:$G,Timecards!$F:$F,J$2,Timecards!$C:$C,$B302,Timecards!$N:$N,$E302)</f>
        <v>0</v>
      </c>
      <c r="K302" s="5">
        <f t="shared" si="49"/>
        <v>0</v>
      </c>
      <c r="L302" s="10">
        <f>SUMIFS(Timecards!$E:$E,Timecards!$D:$D,L$2,Timecards!$C:$C,$B302,Timecards!$N:$N,$E302)+SUMIFS(Timecards!$G:$G,Timecards!$F:$F,L$2,Timecards!$C:$C,$B302,Timecards!$N:$N,$E302)</f>
        <v>0</v>
      </c>
      <c r="M302" s="5">
        <f t="shared" si="50"/>
        <v>0</v>
      </c>
      <c r="N302" s="10">
        <f>SUMIFS(Timecards!$E:$E,Timecards!$D:$D,N$2,Timecards!$C:$C,$B302,Timecards!$N:$N,$E302)+SUMIFS(Timecards!$G:$G,Timecards!$F:$F,N$2,Timecards!$C:$C,$B302,Timecards!$N:$N,$E302)</f>
        <v>0</v>
      </c>
      <c r="O302" s="5">
        <f t="shared" si="51"/>
        <v>0</v>
      </c>
      <c r="P302" s="10">
        <f>SUMIFS(Timecards!$E:$E,Timecards!$D:$D,P$2,Timecards!$C:$C,$B302,Timecards!$N:$N,$E302)+SUMIFS(Timecards!$G:$G,Timecards!$F:$F,P$2,Timecards!$C:$C,$B302,Timecards!$N:$N,$E302)</f>
        <v>0</v>
      </c>
      <c r="Q302" s="5">
        <f t="shared" si="52"/>
        <v>0</v>
      </c>
      <c r="R302" s="10">
        <f>SUMIFS(Timecards!$E:$E,Timecards!$D:$D,R$2,Timecards!$C:$C,$B302,Timecards!$N:$N,$E302)+SUMIFS(Timecards!$G:$G,Timecards!$F:$F,R$2,Timecards!$C:$C,$B302,Timecards!$N:$N,$E302)</f>
        <v>0</v>
      </c>
      <c r="S302" s="5">
        <f t="shared" si="53"/>
        <v>0</v>
      </c>
      <c r="T302" s="10">
        <f t="shared" si="55"/>
        <v>0</v>
      </c>
      <c r="U302" s="14">
        <f t="shared" si="55"/>
        <v>0</v>
      </c>
    </row>
    <row r="303" spans="2:21" hidden="1">
      <c r="B303" s="7" t="str">
        <f>IF(Timecards!O301="","",Timecards!C301)</f>
        <v/>
      </c>
      <c r="C303" s="7" t="str">
        <f>IF(B303="","",Timecards!L301)</f>
        <v/>
      </c>
      <c r="D303" s="7" t="str">
        <f>IF(B303="","",SUMIFS(Timecards!$M:$M,Timecards!$C:$C,Summary!$B303,Timecards!$L:$L,Summary!$C303,Timecards!$O:$O,1))</f>
        <v/>
      </c>
      <c r="E303" s="7" t="str">
        <f>IF(B303="","",VLOOKUP(D303,'GD rates'!$B$3:$C$9,2,FALSE))</f>
        <v/>
      </c>
      <c r="F303" s="23" t="str">
        <f t="shared" si="47"/>
        <v/>
      </c>
      <c r="G303" s="5">
        <f>IF(ISERROR(VLOOKUP(E303,'GD rates'!C:D,2,FALSE)),0,VLOOKUP(E303,'GD rates'!C:D,2,FALSE))</f>
        <v>0</v>
      </c>
      <c r="H303" s="10">
        <f>SUMIFS(Timecards!$E:$E,Timecards!$D:$D,H$2,Timecards!$C:$C,$B303,Timecards!$N:$N,$E303)+SUMIFS(Timecards!$G:$G,Timecards!$F:$F,H$2,Timecards!$C:$C,$B303,Timecards!$N:$N,$E303)</f>
        <v>0</v>
      </c>
      <c r="I303" s="5">
        <f t="shared" si="48"/>
        <v>0</v>
      </c>
      <c r="J303" s="10">
        <f>SUMIFS(Timecards!$E:$E,Timecards!$D:$D,J$2,Timecards!$C:$C,$B303,Timecards!$N:$N,$E303)+SUMIFS(Timecards!$G:$G,Timecards!$F:$F,J$2,Timecards!$C:$C,$B303,Timecards!$N:$N,$E303)</f>
        <v>0</v>
      </c>
      <c r="K303" s="5">
        <f t="shared" si="49"/>
        <v>0</v>
      </c>
      <c r="L303" s="10">
        <f>SUMIFS(Timecards!$E:$E,Timecards!$D:$D,L$2,Timecards!$C:$C,$B303,Timecards!$N:$N,$E303)+SUMIFS(Timecards!$G:$G,Timecards!$F:$F,L$2,Timecards!$C:$C,$B303,Timecards!$N:$N,$E303)</f>
        <v>0</v>
      </c>
      <c r="M303" s="5">
        <f t="shared" si="50"/>
        <v>0</v>
      </c>
      <c r="N303" s="10">
        <f>SUMIFS(Timecards!$E:$E,Timecards!$D:$D,N$2,Timecards!$C:$C,$B303,Timecards!$N:$N,$E303)+SUMIFS(Timecards!$G:$G,Timecards!$F:$F,N$2,Timecards!$C:$C,$B303,Timecards!$N:$N,$E303)</f>
        <v>0</v>
      </c>
      <c r="O303" s="5">
        <f t="shared" si="51"/>
        <v>0</v>
      </c>
      <c r="P303" s="10">
        <f>SUMIFS(Timecards!$E:$E,Timecards!$D:$D,P$2,Timecards!$C:$C,$B303,Timecards!$N:$N,$E303)+SUMIFS(Timecards!$G:$G,Timecards!$F:$F,P$2,Timecards!$C:$C,$B303,Timecards!$N:$N,$E303)</f>
        <v>0</v>
      </c>
      <c r="Q303" s="5">
        <f t="shared" si="52"/>
        <v>0</v>
      </c>
      <c r="R303" s="10">
        <f>SUMIFS(Timecards!$E:$E,Timecards!$D:$D,R$2,Timecards!$C:$C,$B303,Timecards!$N:$N,$E303)+SUMIFS(Timecards!$G:$G,Timecards!$F:$F,R$2,Timecards!$C:$C,$B303,Timecards!$N:$N,$E303)</f>
        <v>0</v>
      </c>
      <c r="S303" s="5">
        <f t="shared" si="53"/>
        <v>0</v>
      </c>
      <c r="T303" s="10">
        <f t="shared" si="55"/>
        <v>0</v>
      </c>
      <c r="U303" s="14">
        <f t="shared" si="55"/>
        <v>0</v>
      </c>
    </row>
    <row r="304" spans="2:21" hidden="1">
      <c r="B304" s="7" t="str">
        <f>IF(Timecards!O302="","",Timecards!C302)</f>
        <v/>
      </c>
      <c r="C304" s="7" t="str">
        <f>IF(B304="","",Timecards!L302)</f>
        <v/>
      </c>
      <c r="D304" s="7" t="str">
        <f>IF(B304="","",SUMIFS(Timecards!$M:$M,Timecards!$C:$C,Summary!$B304,Timecards!$L:$L,Summary!$C304,Timecards!$O:$O,1))</f>
        <v/>
      </c>
      <c r="E304" s="7" t="str">
        <f>IF(B304="","",VLOOKUP(D304,'GD rates'!$B$3:$C$9,2,FALSE))</f>
        <v/>
      </c>
      <c r="F304" s="23" t="str">
        <f t="shared" si="47"/>
        <v/>
      </c>
      <c r="G304" s="5">
        <f>IF(ISERROR(VLOOKUP(E304,'GD rates'!C:D,2,FALSE)),0,VLOOKUP(E304,'GD rates'!C:D,2,FALSE))</f>
        <v>0</v>
      </c>
      <c r="H304" s="10">
        <f>SUMIFS(Timecards!$E:$E,Timecards!$D:$D,H$2,Timecards!$C:$C,$B304,Timecards!$N:$N,$E304)+SUMIFS(Timecards!$G:$G,Timecards!$F:$F,H$2,Timecards!$C:$C,$B304,Timecards!$N:$N,$E304)</f>
        <v>0</v>
      </c>
      <c r="I304" s="5">
        <f t="shared" si="48"/>
        <v>0</v>
      </c>
      <c r="J304" s="10">
        <f>SUMIFS(Timecards!$E:$E,Timecards!$D:$D,J$2,Timecards!$C:$C,$B304,Timecards!$N:$N,$E304)+SUMIFS(Timecards!$G:$G,Timecards!$F:$F,J$2,Timecards!$C:$C,$B304,Timecards!$N:$N,$E304)</f>
        <v>0</v>
      </c>
      <c r="K304" s="5">
        <f t="shared" si="49"/>
        <v>0</v>
      </c>
      <c r="L304" s="10">
        <f>SUMIFS(Timecards!$E:$E,Timecards!$D:$D,L$2,Timecards!$C:$C,$B304,Timecards!$N:$N,$E304)+SUMIFS(Timecards!$G:$G,Timecards!$F:$F,L$2,Timecards!$C:$C,$B304,Timecards!$N:$N,$E304)</f>
        <v>0</v>
      </c>
      <c r="M304" s="5">
        <f t="shared" si="50"/>
        <v>0</v>
      </c>
      <c r="N304" s="10">
        <f>SUMIFS(Timecards!$E:$E,Timecards!$D:$D,N$2,Timecards!$C:$C,$B304,Timecards!$N:$N,$E304)+SUMIFS(Timecards!$G:$G,Timecards!$F:$F,N$2,Timecards!$C:$C,$B304,Timecards!$N:$N,$E304)</f>
        <v>0</v>
      </c>
      <c r="O304" s="5">
        <f t="shared" si="51"/>
        <v>0</v>
      </c>
      <c r="P304" s="10">
        <f>SUMIFS(Timecards!$E:$E,Timecards!$D:$D,P$2,Timecards!$C:$C,$B304,Timecards!$N:$N,$E304)+SUMIFS(Timecards!$G:$G,Timecards!$F:$F,P$2,Timecards!$C:$C,$B304,Timecards!$N:$N,$E304)</f>
        <v>0</v>
      </c>
      <c r="Q304" s="5">
        <f t="shared" si="52"/>
        <v>0</v>
      </c>
      <c r="R304" s="10">
        <f>SUMIFS(Timecards!$E:$E,Timecards!$D:$D,R$2,Timecards!$C:$C,$B304,Timecards!$N:$N,$E304)+SUMIFS(Timecards!$G:$G,Timecards!$F:$F,R$2,Timecards!$C:$C,$B304,Timecards!$N:$N,$E304)</f>
        <v>0</v>
      </c>
      <c r="S304" s="5">
        <f t="shared" si="53"/>
        <v>0</v>
      </c>
      <c r="T304" s="10">
        <f t="shared" ref="T304:U323" si="56">SUMIF($H$3:$S$3,T$3,$H304:$S304)</f>
        <v>0</v>
      </c>
      <c r="U304" s="14">
        <f t="shared" si="56"/>
        <v>0</v>
      </c>
    </row>
    <row r="305" spans="2:21" hidden="1">
      <c r="B305" s="7" t="str">
        <f>IF(Timecards!O303="","",Timecards!C303)</f>
        <v/>
      </c>
      <c r="C305" s="7" t="str">
        <f>IF(B305="","",Timecards!L303)</f>
        <v/>
      </c>
      <c r="D305" s="7" t="str">
        <f>IF(B305="","",SUMIFS(Timecards!$M:$M,Timecards!$C:$C,Summary!$B305,Timecards!$L:$L,Summary!$C305,Timecards!$O:$O,1))</f>
        <v/>
      </c>
      <c r="E305" s="7" t="str">
        <f>IF(B305="","",VLOOKUP(D305,'GD rates'!$B$3:$C$9,2,FALSE))</f>
        <v/>
      </c>
      <c r="F305" s="23" t="str">
        <f t="shared" si="47"/>
        <v/>
      </c>
      <c r="G305" s="5">
        <f>IF(ISERROR(VLOOKUP(E305,'GD rates'!C:D,2,FALSE)),0,VLOOKUP(E305,'GD rates'!C:D,2,FALSE))</f>
        <v>0</v>
      </c>
      <c r="H305" s="10">
        <f>SUMIFS(Timecards!$E:$E,Timecards!$D:$D,H$2,Timecards!$C:$C,$B305,Timecards!$N:$N,$E305)+SUMIFS(Timecards!$G:$G,Timecards!$F:$F,H$2,Timecards!$C:$C,$B305,Timecards!$N:$N,$E305)</f>
        <v>0</v>
      </c>
      <c r="I305" s="5">
        <f t="shared" si="48"/>
        <v>0</v>
      </c>
      <c r="J305" s="10">
        <f>SUMIFS(Timecards!$E:$E,Timecards!$D:$D,J$2,Timecards!$C:$C,$B305,Timecards!$N:$N,$E305)+SUMIFS(Timecards!$G:$G,Timecards!$F:$F,J$2,Timecards!$C:$C,$B305,Timecards!$N:$N,$E305)</f>
        <v>0</v>
      </c>
      <c r="K305" s="5">
        <f t="shared" si="49"/>
        <v>0</v>
      </c>
      <c r="L305" s="10">
        <f>SUMIFS(Timecards!$E:$E,Timecards!$D:$D,L$2,Timecards!$C:$C,$B305,Timecards!$N:$N,$E305)+SUMIFS(Timecards!$G:$G,Timecards!$F:$F,L$2,Timecards!$C:$C,$B305,Timecards!$N:$N,$E305)</f>
        <v>0</v>
      </c>
      <c r="M305" s="5">
        <f t="shared" si="50"/>
        <v>0</v>
      </c>
      <c r="N305" s="10">
        <f>SUMIFS(Timecards!$E:$E,Timecards!$D:$D,N$2,Timecards!$C:$C,$B305,Timecards!$N:$N,$E305)+SUMIFS(Timecards!$G:$G,Timecards!$F:$F,N$2,Timecards!$C:$C,$B305,Timecards!$N:$N,$E305)</f>
        <v>0</v>
      </c>
      <c r="O305" s="5">
        <f t="shared" si="51"/>
        <v>0</v>
      </c>
      <c r="P305" s="10">
        <f>SUMIFS(Timecards!$E:$E,Timecards!$D:$D,P$2,Timecards!$C:$C,$B305,Timecards!$N:$N,$E305)+SUMIFS(Timecards!$G:$G,Timecards!$F:$F,P$2,Timecards!$C:$C,$B305,Timecards!$N:$N,$E305)</f>
        <v>0</v>
      </c>
      <c r="Q305" s="5">
        <f t="shared" si="52"/>
        <v>0</v>
      </c>
      <c r="R305" s="10">
        <f>SUMIFS(Timecards!$E:$E,Timecards!$D:$D,R$2,Timecards!$C:$C,$B305,Timecards!$N:$N,$E305)+SUMIFS(Timecards!$G:$G,Timecards!$F:$F,R$2,Timecards!$C:$C,$B305,Timecards!$N:$N,$E305)</f>
        <v>0</v>
      </c>
      <c r="S305" s="5">
        <f t="shared" si="53"/>
        <v>0</v>
      </c>
      <c r="T305" s="10">
        <f t="shared" si="56"/>
        <v>0</v>
      </c>
      <c r="U305" s="14">
        <f t="shared" si="56"/>
        <v>0</v>
      </c>
    </row>
    <row r="306" spans="2:21" hidden="1">
      <c r="B306" s="7" t="str">
        <f>IF(Timecards!O304="","",Timecards!C304)</f>
        <v/>
      </c>
      <c r="C306" s="7" t="str">
        <f>IF(B306="","",Timecards!L304)</f>
        <v/>
      </c>
      <c r="D306" s="7" t="str">
        <f>IF(B306="","",SUMIFS(Timecards!$M:$M,Timecards!$C:$C,Summary!$B306,Timecards!$L:$L,Summary!$C306,Timecards!$O:$O,1))</f>
        <v/>
      </c>
      <c r="E306" s="7" t="str">
        <f>IF(B306="","",VLOOKUP(D306,'GD rates'!$B$3:$C$9,2,FALSE))</f>
        <v/>
      </c>
      <c r="F306" s="23" t="str">
        <f t="shared" si="47"/>
        <v/>
      </c>
      <c r="G306" s="5">
        <f>IF(ISERROR(VLOOKUP(E306,'GD rates'!C:D,2,FALSE)),0,VLOOKUP(E306,'GD rates'!C:D,2,FALSE))</f>
        <v>0</v>
      </c>
      <c r="H306" s="10">
        <f>SUMIFS(Timecards!$E:$E,Timecards!$D:$D,H$2,Timecards!$C:$C,$B306,Timecards!$N:$N,$E306)+SUMIFS(Timecards!$G:$G,Timecards!$F:$F,H$2,Timecards!$C:$C,$B306,Timecards!$N:$N,$E306)</f>
        <v>0</v>
      </c>
      <c r="I306" s="5">
        <f t="shared" si="48"/>
        <v>0</v>
      </c>
      <c r="J306" s="10">
        <f>SUMIFS(Timecards!$E:$E,Timecards!$D:$D,J$2,Timecards!$C:$C,$B306,Timecards!$N:$N,$E306)+SUMIFS(Timecards!$G:$G,Timecards!$F:$F,J$2,Timecards!$C:$C,$B306,Timecards!$N:$N,$E306)</f>
        <v>0</v>
      </c>
      <c r="K306" s="5">
        <f t="shared" si="49"/>
        <v>0</v>
      </c>
      <c r="L306" s="10">
        <f>SUMIFS(Timecards!$E:$E,Timecards!$D:$D,L$2,Timecards!$C:$C,$B306,Timecards!$N:$N,$E306)+SUMIFS(Timecards!$G:$G,Timecards!$F:$F,L$2,Timecards!$C:$C,$B306,Timecards!$N:$N,$E306)</f>
        <v>0</v>
      </c>
      <c r="M306" s="5">
        <f t="shared" si="50"/>
        <v>0</v>
      </c>
      <c r="N306" s="10">
        <f>SUMIFS(Timecards!$E:$E,Timecards!$D:$D,N$2,Timecards!$C:$C,$B306,Timecards!$N:$N,$E306)+SUMIFS(Timecards!$G:$G,Timecards!$F:$F,N$2,Timecards!$C:$C,$B306,Timecards!$N:$N,$E306)</f>
        <v>0</v>
      </c>
      <c r="O306" s="5">
        <f t="shared" si="51"/>
        <v>0</v>
      </c>
      <c r="P306" s="10">
        <f>SUMIFS(Timecards!$E:$E,Timecards!$D:$D,P$2,Timecards!$C:$C,$B306,Timecards!$N:$N,$E306)+SUMIFS(Timecards!$G:$G,Timecards!$F:$F,P$2,Timecards!$C:$C,$B306,Timecards!$N:$N,$E306)</f>
        <v>0</v>
      </c>
      <c r="Q306" s="5">
        <f t="shared" si="52"/>
        <v>0</v>
      </c>
      <c r="R306" s="10">
        <f>SUMIFS(Timecards!$E:$E,Timecards!$D:$D,R$2,Timecards!$C:$C,$B306,Timecards!$N:$N,$E306)+SUMIFS(Timecards!$G:$G,Timecards!$F:$F,R$2,Timecards!$C:$C,$B306,Timecards!$N:$N,$E306)</f>
        <v>0</v>
      </c>
      <c r="S306" s="5">
        <f t="shared" si="53"/>
        <v>0</v>
      </c>
      <c r="T306" s="10">
        <f t="shared" si="56"/>
        <v>0</v>
      </c>
      <c r="U306" s="14">
        <f t="shared" si="56"/>
        <v>0</v>
      </c>
    </row>
    <row r="307" spans="2:21" hidden="1">
      <c r="B307" s="7" t="str">
        <f>IF(Timecards!O305="","",Timecards!C305)</f>
        <v/>
      </c>
      <c r="C307" s="7" t="str">
        <f>IF(B307="","",Timecards!L305)</f>
        <v/>
      </c>
      <c r="D307" s="7" t="str">
        <f>IF(B307="","",SUMIFS(Timecards!$M:$M,Timecards!$C:$C,Summary!$B307,Timecards!$L:$L,Summary!$C307,Timecards!$O:$O,1))</f>
        <v/>
      </c>
      <c r="E307" s="7" t="str">
        <f>IF(B307="","",VLOOKUP(D307,'GD rates'!$B$3:$C$9,2,FALSE))</f>
        <v/>
      </c>
      <c r="F307" s="23" t="str">
        <f t="shared" si="47"/>
        <v/>
      </c>
      <c r="G307" s="5">
        <f>IF(ISERROR(VLOOKUP(E307,'GD rates'!C:D,2,FALSE)),0,VLOOKUP(E307,'GD rates'!C:D,2,FALSE))</f>
        <v>0</v>
      </c>
      <c r="H307" s="10">
        <f>SUMIFS(Timecards!$E:$E,Timecards!$D:$D,H$2,Timecards!$C:$C,$B307,Timecards!$N:$N,$E307)+SUMIFS(Timecards!$G:$G,Timecards!$F:$F,H$2,Timecards!$C:$C,$B307,Timecards!$N:$N,$E307)</f>
        <v>0</v>
      </c>
      <c r="I307" s="5">
        <f t="shared" si="48"/>
        <v>0</v>
      </c>
      <c r="J307" s="10">
        <f>SUMIFS(Timecards!$E:$E,Timecards!$D:$D,J$2,Timecards!$C:$C,$B307,Timecards!$N:$N,$E307)+SUMIFS(Timecards!$G:$G,Timecards!$F:$F,J$2,Timecards!$C:$C,$B307,Timecards!$N:$N,$E307)</f>
        <v>0</v>
      </c>
      <c r="K307" s="5">
        <f t="shared" si="49"/>
        <v>0</v>
      </c>
      <c r="L307" s="10">
        <f>SUMIFS(Timecards!$E:$E,Timecards!$D:$D,L$2,Timecards!$C:$C,$B307,Timecards!$N:$N,$E307)+SUMIFS(Timecards!$G:$G,Timecards!$F:$F,L$2,Timecards!$C:$C,$B307,Timecards!$N:$N,$E307)</f>
        <v>0</v>
      </c>
      <c r="M307" s="5">
        <f t="shared" si="50"/>
        <v>0</v>
      </c>
      <c r="N307" s="10">
        <f>SUMIFS(Timecards!$E:$E,Timecards!$D:$D,N$2,Timecards!$C:$C,$B307,Timecards!$N:$N,$E307)+SUMIFS(Timecards!$G:$G,Timecards!$F:$F,N$2,Timecards!$C:$C,$B307,Timecards!$N:$N,$E307)</f>
        <v>0</v>
      </c>
      <c r="O307" s="5">
        <f t="shared" si="51"/>
        <v>0</v>
      </c>
      <c r="P307" s="10">
        <f>SUMIFS(Timecards!$E:$E,Timecards!$D:$D,P$2,Timecards!$C:$C,$B307,Timecards!$N:$N,$E307)+SUMIFS(Timecards!$G:$G,Timecards!$F:$F,P$2,Timecards!$C:$C,$B307,Timecards!$N:$N,$E307)</f>
        <v>0</v>
      </c>
      <c r="Q307" s="5">
        <f t="shared" si="52"/>
        <v>0</v>
      </c>
      <c r="R307" s="10">
        <f>SUMIFS(Timecards!$E:$E,Timecards!$D:$D,R$2,Timecards!$C:$C,$B307,Timecards!$N:$N,$E307)+SUMIFS(Timecards!$G:$G,Timecards!$F:$F,R$2,Timecards!$C:$C,$B307,Timecards!$N:$N,$E307)</f>
        <v>0</v>
      </c>
      <c r="S307" s="5">
        <f t="shared" si="53"/>
        <v>0</v>
      </c>
      <c r="T307" s="10">
        <f t="shared" si="56"/>
        <v>0</v>
      </c>
      <c r="U307" s="14">
        <f t="shared" si="56"/>
        <v>0</v>
      </c>
    </row>
    <row r="308" spans="2:21" hidden="1">
      <c r="B308" s="7" t="str">
        <f>IF(Timecards!O306="","",Timecards!C306)</f>
        <v/>
      </c>
      <c r="C308" s="7" t="str">
        <f>IF(B308="","",Timecards!L306)</f>
        <v/>
      </c>
      <c r="D308" s="7" t="str">
        <f>IF(B308="","",SUMIFS(Timecards!$M:$M,Timecards!$C:$C,Summary!$B308,Timecards!$L:$L,Summary!$C308,Timecards!$O:$O,1))</f>
        <v/>
      </c>
      <c r="E308" s="7" t="str">
        <f>IF(B308="","",VLOOKUP(D308,'GD rates'!$B$3:$C$9,2,FALSE))</f>
        <v/>
      </c>
      <c r="F308" s="23" t="str">
        <f t="shared" si="47"/>
        <v/>
      </c>
      <c r="G308" s="5">
        <f>IF(ISERROR(VLOOKUP(E308,'GD rates'!C:D,2,FALSE)),0,VLOOKUP(E308,'GD rates'!C:D,2,FALSE))</f>
        <v>0</v>
      </c>
      <c r="H308" s="10">
        <f>SUMIFS(Timecards!$E:$E,Timecards!$D:$D,H$2,Timecards!$C:$C,$B308,Timecards!$N:$N,$E308)+SUMIFS(Timecards!$G:$G,Timecards!$F:$F,H$2,Timecards!$C:$C,$B308,Timecards!$N:$N,$E308)</f>
        <v>0</v>
      </c>
      <c r="I308" s="5">
        <f t="shared" si="48"/>
        <v>0</v>
      </c>
      <c r="J308" s="10">
        <f>SUMIFS(Timecards!$E:$E,Timecards!$D:$D,J$2,Timecards!$C:$C,$B308,Timecards!$N:$N,$E308)+SUMIFS(Timecards!$G:$G,Timecards!$F:$F,J$2,Timecards!$C:$C,$B308,Timecards!$N:$N,$E308)</f>
        <v>0</v>
      </c>
      <c r="K308" s="5">
        <f t="shared" si="49"/>
        <v>0</v>
      </c>
      <c r="L308" s="10">
        <f>SUMIFS(Timecards!$E:$E,Timecards!$D:$D,L$2,Timecards!$C:$C,$B308,Timecards!$N:$N,$E308)+SUMIFS(Timecards!$G:$G,Timecards!$F:$F,L$2,Timecards!$C:$C,$B308,Timecards!$N:$N,$E308)</f>
        <v>0</v>
      </c>
      <c r="M308" s="5">
        <f t="shared" si="50"/>
        <v>0</v>
      </c>
      <c r="N308" s="10">
        <f>SUMIFS(Timecards!$E:$E,Timecards!$D:$D,N$2,Timecards!$C:$C,$B308,Timecards!$N:$N,$E308)+SUMIFS(Timecards!$G:$G,Timecards!$F:$F,N$2,Timecards!$C:$C,$B308,Timecards!$N:$N,$E308)</f>
        <v>0</v>
      </c>
      <c r="O308" s="5">
        <f t="shared" si="51"/>
        <v>0</v>
      </c>
      <c r="P308" s="10">
        <f>SUMIFS(Timecards!$E:$E,Timecards!$D:$D,P$2,Timecards!$C:$C,$B308,Timecards!$N:$N,$E308)+SUMIFS(Timecards!$G:$G,Timecards!$F:$F,P$2,Timecards!$C:$C,$B308,Timecards!$N:$N,$E308)</f>
        <v>0</v>
      </c>
      <c r="Q308" s="5">
        <f t="shared" si="52"/>
        <v>0</v>
      </c>
      <c r="R308" s="10">
        <f>SUMIFS(Timecards!$E:$E,Timecards!$D:$D,R$2,Timecards!$C:$C,$B308,Timecards!$N:$N,$E308)+SUMIFS(Timecards!$G:$G,Timecards!$F:$F,R$2,Timecards!$C:$C,$B308,Timecards!$N:$N,$E308)</f>
        <v>0</v>
      </c>
      <c r="S308" s="5">
        <f t="shared" si="53"/>
        <v>0</v>
      </c>
      <c r="T308" s="10">
        <f t="shared" si="56"/>
        <v>0</v>
      </c>
      <c r="U308" s="14">
        <f t="shared" si="56"/>
        <v>0</v>
      </c>
    </row>
    <row r="309" spans="2:21" hidden="1">
      <c r="B309" s="7" t="str">
        <f>IF(Timecards!O307="","",Timecards!C307)</f>
        <v/>
      </c>
      <c r="C309" s="7" t="str">
        <f>IF(B309="","",Timecards!L307)</f>
        <v/>
      </c>
      <c r="D309" s="7" t="str">
        <f>IF(B309="","",SUMIFS(Timecards!$M:$M,Timecards!$C:$C,Summary!$B309,Timecards!$L:$L,Summary!$C309,Timecards!$O:$O,1))</f>
        <v/>
      </c>
      <c r="E309" s="7" t="str">
        <f>IF(B309="","",VLOOKUP(D309,'GD rates'!$B$3:$C$9,2,FALSE))</f>
        <v/>
      </c>
      <c r="F309" s="23" t="str">
        <f t="shared" si="47"/>
        <v/>
      </c>
      <c r="G309" s="5">
        <f>IF(ISERROR(VLOOKUP(E309,'GD rates'!C:D,2,FALSE)),0,VLOOKUP(E309,'GD rates'!C:D,2,FALSE))</f>
        <v>0</v>
      </c>
      <c r="H309" s="10">
        <f>SUMIFS(Timecards!$E:$E,Timecards!$D:$D,H$2,Timecards!$C:$C,$B309,Timecards!$N:$N,$E309)+SUMIFS(Timecards!$G:$G,Timecards!$F:$F,H$2,Timecards!$C:$C,$B309,Timecards!$N:$N,$E309)</f>
        <v>0</v>
      </c>
      <c r="I309" s="5">
        <f t="shared" si="48"/>
        <v>0</v>
      </c>
      <c r="J309" s="10">
        <f>SUMIFS(Timecards!$E:$E,Timecards!$D:$D,J$2,Timecards!$C:$C,$B309,Timecards!$N:$N,$E309)+SUMIFS(Timecards!$G:$G,Timecards!$F:$F,J$2,Timecards!$C:$C,$B309,Timecards!$N:$N,$E309)</f>
        <v>0</v>
      </c>
      <c r="K309" s="5">
        <f t="shared" si="49"/>
        <v>0</v>
      </c>
      <c r="L309" s="10">
        <f>SUMIFS(Timecards!$E:$E,Timecards!$D:$D,L$2,Timecards!$C:$C,$B309,Timecards!$N:$N,$E309)+SUMIFS(Timecards!$G:$G,Timecards!$F:$F,L$2,Timecards!$C:$C,$B309,Timecards!$N:$N,$E309)</f>
        <v>0</v>
      </c>
      <c r="M309" s="5">
        <f t="shared" si="50"/>
        <v>0</v>
      </c>
      <c r="N309" s="10">
        <f>SUMIFS(Timecards!$E:$E,Timecards!$D:$D,N$2,Timecards!$C:$C,$B309,Timecards!$N:$N,$E309)+SUMIFS(Timecards!$G:$G,Timecards!$F:$F,N$2,Timecards!$C:$C,$B309,Timecards!$N:$N,$E309)</f>
        <v>0</v>
      </c>
      <c r="O309" s="5">
        <f t="shared" si="51"/>
        <v>0</v>
      </c>
      <c r="P309" s="10">
        <f>SUMIFS(Timecards!$E:$E,Timecards!$D:$D,P$2,Timecards!$C:$C,$B309,Timecards!$N:$N,$E309)+SUMIFS(Timecards!$G:$G,Timecards!$F:$F,P$2,Timecards!$C:$C,$B309,Timecards!$N:$N,$E309)</f>
        <v>0</v>
      </c>
      <c r="Q309" s="5">
        <f t="shared" si="52"/>
        <v>0</v>
      </c>
      <c r="R309" s="10">
        <f>SUMIFS(Timecards!$E:$E,Timecards!$D:$D,R$2,Timecards!$C:$C,$B309,Timecards!$N:$N,$E309)+SUMIFS(Timecards!$G:$G,Timecards!$F:$F,R$2,Timecards!$C:$C,$B309,Timecards!$N:$N,$E309)</f>
        <v>0</v>
      </c>
      <c r="S309" s="5">
        <f t="shared" si="53"/>
        <v>0</v>
      </c>
      <c r="T309" s="10">
        <f t="shared" si="56"/>
        <v>0</v>
      </c>
      <c r="U309" s="14">
        <f t="shared" si="56"/>
        <v>0</v>
      </c>
    </row>
    <row r="310" spans="2:21" hidden="1">
      <c r="B310" s="7" t="str">
        <f>IF(Timecards!O308="","",Timecards!C308)</f>
        <v/>
      </c>
      <c r="C310" s="7" t="str">
        <f>IF(B310="","",Timecards!L308)</f>
        <v/>
      </c>
      <c r="D310" s="7" t="str">
        <f>IF(B310="","",SUMIFS(Timecards!$M:$M,Timecards!$C:$C,Summary!$B310,Timecards!$L:$L,Summary!$C310,Timecards!$O:$O,1))</f>
        <v/>
      </c>
      <c r="E310" s="7" t="str">
        <f>IF(B310="","",VLOOKUP(D310,'GD rates'!$B$3:$C$9,2,FALSE))</f>
        <v/>
      </c>
      <c r="F310" s="23" t="str">
        <f t="shared" si="47"/>
        <v/>
      </c>
      <c r="G310" s="5">
        <f>IF(ISERROR(VLOOKUP(E310,'GD rates'!C:D,2,FALSE)),0,VLOOKUP(E310,'GD rates'!C:D,2,FALSE))</f>
        <v>0</v>
      </c>
      <c r="H310" s="10">
        <f>SUMIFS(Timecards!$E:$E,Timecards!$D:$D,H$2,Timecards!$C:$C,$B310,Timecards!$N:$N,$E310)+SUMIFS(Timecards!$G:$G,Timecards!$F:$F,H$2,Timecards!$C:$C,$B310,Timecards!$N:$N,$E310)</f>
        <v>0</v>
      </c>
      <c r="I310" s="5">
        <f t="shared" si="48"/>
        <v>0</v>
      </c>
      <c r="J310" s="10">
        <f>SUMIFS(Timecards!$E:$E,Timecards!$D:$D,J$2,Timecards!$C:$C,$B310,Timecards!$N:$N,$E310)+SUMIFS(Timecards!$G:$G,Timecards!$F:$F,J$2,Timecards!$C:$C,$B310,Timecards!$N:$N,$E310)</f>
        <v>0</v>
      </c>
      <c r="K310" s="5">
        <f t="shared" si="49"/>
        <v>0</v>
      </c>
      <c r="L310" s="10">
        <f>SUMIFS(Timecards!$E:$E,Timecards!$D:$D,L$2,Timecards!$C:$C,$B310,Timecards!$N:$N,$E310)+SUMIFS(Timecards!$G:$G,Timecards!$F:$F,L$2,Timecards!$C:$C,$B310,Timecards!$N:$N,$E310)</f>
        <v>0</v>
      </c>
      <c r="M310" s="5">
        <f t="shared" si="50"/>
        <v>0</v>
      </c>
      <c r="N310" s="10">
        <f>SUMIFS(Timecards!$E:$E,Timecards!$D:$D,N$2,Timecards!$C:$C,$B310,Timecards!$N:$N,$E310)+SUMIFS(Timecards!$G:$G,Timecards!$F:$F,N$2,Timecards!$C:$C,$B310,Timecards!$N:$N,$E310)</f>
        <v>0</v>
      </c>
      <c r="O310" s="5">
        <f t="shared" si="51"/>
        <v>0</v>
      </c>
      <c r="P310" s="10">
        <f>SUMIFS(Timecards!$E:$E,Timecards!$D:$D,P$2,Timecards!$C:$C,$B310,Timecards!$N:$N,$E310)+SUMIFS(Timecards!$G:$G,Timecards!$F:$F,P$2,Timecards!$C:$C,$B310,Timecards!$N:$N,$E310)</f>
        <v>0</v>
      </c>
      <c r="Q310" s="5">
        <f t="shared" si="52"/>
        <v>0</v>
      </c>
      <c r="R310" s="10">
        <f>SUMIFS(Timecards!$E:$E,Timecards!$D:$D,R$2,Timecards!$C:$C,$B310,Timecards!$N:$N,$E310)+SUMIFS(Timecards!$G:$G,Timecards!$F:$F,R$2,Timecards!$C:$C,$B310,Timecards!$N:$N,$E310)</f>
        <v>0</v>
      </c>
      <c r="S310" s="5">
        <f t="shared" si="53"/>
        <v>0</v>
      </c>
      <c r="T310" s="10">
        <f t="shared" si="56"/>
        <v>0</v>
      </c>
      <c r="U310" s="14">
        <f t="shared" si="56"/>
        <v>0</v>
      </c>
    </row>
    <row r="311" spans="2:21" hidden="1">
      <c r="B311" s="7" t="str">
        <f>IF(Timecards!O309="","",Timecards!C309)</f>
        <v/>
      </c>
      <c r="C311" s="7" t="str">
        <f>IF(B311="","",Timecards!L309)</f>
        <v/>
      </c>
      <c r="D311" s="7" t="str">
        <f>IF(B311="","",SUMIFS(Timecards!$M:$M,Timecards!$C:$C,Summary!$B311,Timecards!$L:$L,Summary!$C311,Timecards!$O:$O,1))</f>
        <v/>
      </c>
      <c r="E311" s="7" t="str">
        <f>IF(B311="","",VLOOKUP(D311,'GD rates'!$B$3:$C$9,2,FALSE))</f>
        <v/>
      </c>
      <c r="F311" s="23" t="str">
        <f t="shared" si="47"/>
        <v/>
      </c>
      <c r="G311" s="5">
        <f>IF(ISERROR(VLOOKUP(E311,'GD rates'!C:D,2,FALSE)),0,VLOOKUP(E311,'GD rates'!C:D,2,FALSE))</f>
        <v>0</v>
      </c>
      <c r="H311" s="10">
        <f>SUMIFS(Timecards!$E:$E,Timecards!$D:$D,H$2,Timecards!$C:$C,$B311,Timecards!$N:$N,$E311)+SUMIFS(Timecards!$G:$G,Timecards!$F:$F,H$2,Timecards!$C:$C,$B311,Timecards!$N:$N,$E311)</f>
        <v>0</v>
      </c>
      <c r="I311" s="5">
        <f t="shared" si="48"/>
        <v>0</v>
      </c>
      <c r="J311" s="10">
        <f>SUMIFS(Timecards!$E:$E,Timecards!$D:$D,J$2,Timecards!$C:$C,$B311,Timecards!$N:$N,$E311)+SUMIFS(Timecards!$G:$G,Timecards!$F:$F,J$2,Timecards!$C:$C,$B311,Timecards!$N:$N,$E311)</f>
        <v>0</v>
      </c>
      <c r="K311" s="5">
        <f t="shared" si="49"/>
        <v>0</v>
      </c>
      <c r="L311" s="10">
        <f>SUMIFS(Timecards!$E:$E,Timecards!$D:$D,L$2,Timecards!$C:$C,$B311,Timecards!$N:$N,$E311)+SUMIFS(Timecards!$G:$G,Timecards!$F:$F,L$2,Timecards!$C:$C,$B311,Timecards!$N:$N,$E311)</f>
        <v>0</v>
      </c>
      <c r="M311" s="5">
        <f t="shared" si="50"/>
        <v>0</v>
      </c>
      <c r="N311" s="10">
        <f>SUMIFS(Timecards!$E:$E,Timecards!$D:$D,N$2,Timecards!$C:$C,$B311,Timecards!$N:$N,$E311)+SUMIFS(Timecards!$G:$G,Timecards!$F:$F,N$2,Timecards!$C:$C,$B311,Timecards!$N:$N,$E311)</f>
        <v>0</v>
      </c>
      <c r="O311" s="5">
        <f t="shared" si="51"/>
        <v>0</v>
      </c>
      <c r="P311" s="10">
        <f>SUMIFS(Timecards!$E:$E,Timecards!$D:$D,P$2,Timecards!$C:$C,$B311,Timecards!$N:$N,$E311)+SUMIFS(Timecards!$G:$G,Timecards!$F:$F,P$2,Timecards!$C:$C,$B311,Timecards!$N:$N,$E311)</f>
        <v>0</v>
      </c>
      <c r="Q311" s="5">
        <f t="shared" si="52"/>
        <v>0</v>
      </c>
      <c r="R311" s="10">
        <f>SUMIFS(Timecards!$E:$E,Timecards!$D:$D,R$2,Timecards!$C:$C,$B311,Timecards!$N:$N,$E311)+SUMIFS(Timecards!$G:$G,Timecards!$F:$F,R$2,Timecards!$C:$C,$B311,Timecards!$N:$N,$E311)</f>
        <v>0</v>
      </c>
      <c r="S311" s="5">
        <f t="shared" si="53"/>
        <v>0</v>
      </c>
      <c r="T311" s="10">
        <f t="shared" si="56"/>
        <v>0</v>
      </c>
      <c r="U311" s="14">
        <f t="shared" si="56"/>
        <v>0</v>
      </c>
    </row>
    <row r="312" spans="2:21" hidden="1">
      <c r="B312" s="7" t="str">
        <f>IF(Timecards!O310="","",Timecards!C310)</f>
        <v/>
      </c>
      <c r="C312" s="7" t="str">
        <f>IF(B312="","",Timecards!L310)</f>
        <v/>
      </c>
      <c r="D312" s="7" t="str">
        <f>IF(B312="","",SUMIFS(Timecards!$M:$M,Timecards!$C:$C,Summary!$B312,Timecards!$L:$L,Summary!$C312,Timecards!$O:$O,1))</f>
        <v/>
      </c>
      <c r="E312" s="7" t="str">
        <f>IF(B312="","",VLOOKUP(D312,'GD rates'!$B$3:$C$9,2,FALSE))</f>
        <v/>
      </c>
      <c r="F312" s="23" t="str">
        <f t="shared" si="47"/>
        <v/>
      </c>
      <c r="G312" s="5">
        <f>IF(ISERROR(VLOOKUP(E312,'GD rates'!C:D,2,FALSE)),0,VLOOKUP(E312,'GD rates'!C:D,2,FALSE))</f>
        <v>0</v>
      </c>
      <c r="H312" s="10">
        <f>SUMIFS(Timecards!$E:$E,Timecards!$D:$D,H$2,Timecards!$C:$C,$B312,Timecards!$N:$N,$E312)+SUMIFS(Timecards!$G:$G,Timecards!$F:$F,H$2,Timecards!$C:$C,$B312,Timecards!$N:$N,$E312)</f>
        <v>0</v>
      </c>
      <c r="I312" s="5">
        <f t="shared" si="48"/>
        <v>0</v>
      </c>
      <c r="J312" s="10">
        <f>SUMIFS(Timecards!$E:$E,Timecards!$D:$D,J$2,Timecards!$C:$C,$B312,Timecards!$N:$N,$E312)+SUMIFS(Timecards!$G:$G,Timecards!$F:$F,J$2,Timecards!$C:$C,$B312,Timecards!$N:$N,$E312)</f>
        <v>0</v>
      </c>
      <c r="K312" s="5">
        <f t="shared" si="49"/>
        <v>0</v>
      </c>
      <c r="L312" s="10">
        <f>SUMIFS(Timecards!$E:$E,Timecards!$D:$D,L$2,Timecards!$C:$C,$B312,Timecards!$N:$N,$E312)+SUMIFS(Timecards!$G:$G,Timecards!$F:$F,L$2,Timecards!$C:$C,$B312,Timecards!$N:$N,$E312)</f>
        <v>0</v>
      </c>
      <c r="M312" s="5">
        <f t="shared" si="50"/>
        <v>0</v>
      </c>
      <c r="N312" s="10">
        <f>SUMIFS(Timecards!$E:$E,Timecards!$D:$D,N$2,Timecards!$C:$C,$B312,Timecards!$N:$N,$E312)+SUMIFS(Timecards!$G:$G,Timecards!$F:$F,N$2,Timecards!$C:$C,$B312,Timecards!$N:$N,$E312)</f>
        <v>0</v>
      </c>
      <c r="O312" s="5">
        <f t="shared" si="51"/>
        <v>0</v>
      </c>
      <c r="P312" s="10">
        <f>SUMIFS(Timecards!$E:$E,Timecards!$D:$D,P$2,Timecards!$C:$C,$B312,Timecards!$N:$N,$E312)+SUMIFS(Timecards!$G:$G,Timecards!$F:$F,P$2,Timecards!$C:$C,$B312,Timecards!$N:$N,$E312)</f>
        <v>0</v>
      </c>
      <c r="Q312" s="5">
        <f t="shared" si="52"/>
        <v>0</v>
      </c>
      <c r="R312" s="10">
        <f>SUMIFS(Timecards!$E:$E,Timecards!$D:$D,R$2,Timecards!$C:$C,$B312,Timecards!$N:$N,$E312)+SUMIFS(Timecards!$G:$G,Timecards!$F:$F,R$2,Timecards!$C:$C,$B312,Timecards!$N:$N,$E312)</f>
        <v>0</v>
      </c>
      <c r="S312" s="5">
        <f t="shared" si="53"/>
        <v>0</v>
      </c>
      <c r="T312" s="10">
        <f t="shared" si="56"/>
        <v>0</v>
      </c>
      <c r="U312" s="14">
        <f t="shared" si="56"/>
        <v>0</v>
      </c>
    </row>
    <row r="313" spans="2:21" hidden="1">
      <c r="B313" s="7" t="str">
        <f>IF(Timecards!O311="","",Timecards!C311)</f>
        <v/>
      </c>
      <c r="C313" s="7" t="str">
        <f>IF(B313="","",Timecards!L311)</f>
        <v/>
      </c>
      <c r="D313" s="7" t="str">
        <f>IF(B313="","",SUMIFS(Timecards!$M:$M,Timecards!$C:$C,Summary!$B313,Timecards!$L:$L,Summary!$C313,Timecards!$O:$O,1))</f>
        <v/>
      </c>
      <c r="E313" s="7" t="str">
        <f>IF(B313="","",VLOOKUP(D313,'GD rates'!$B$3:$C$9,2,FALSE))</f>
        <v/>
      </c>
      <c r="F313" s="23" t="str">
        <f t="shared" si="47"/>
        <v/>
      </c>
      <c r="G313" s="5">
        <f>IF(ISERROR(VLOOKUP(E313,'GD rates'!C:D,2,FALSE)),0,VLOOKUP(E313,'GD rates'!C:D,2,FALSE))</f>
        <v>0</v>
      </c>
      <c r="H313" s="10">
        <f>SUMIFS(Timecards!$E:$E,Timecards!$D:$D,H$2,Timecards!$C:$C,$B313,Timecards!$N:$N,$E313)+SUMIFS(Timecards!$G:$G,Timecards!$F:$F,H$2,Timecards!$C:$C,$B313,Timecards!$N:$N,$E313)</f>
        <v>0</v>
      </c>
      <c r="I313" s="5">
        <f t="shared" si="48"/>
        <v>0</v>
      </c>
      <c r="J313" s="10">
        <f>SUMIFS(Timecards!$E:$E,Timecards!$D:$D,J$2,Timecards!$C:$C,$B313,Timecards!$N:$N,$E313)+SUMIFS(Timecards!$G:$G,Timecards!$F:$F,J$2,Timecards!$C:$C,$B313,Timecards!$N:$N,$E313)</f>
        <v>0</v>
      </c>
      <c r="K313" s="5">
        <f t="shared" si="49"/>
        <v>0</v>
      </c>
      <c r="L313" s="10">
        <f>SUMIFS(Timecards!$E:$E,Timecards!$D:$D,L$2,Timecards!$C:$C,$B313,Timecards!$N:$N,$E313)+SUMIFS(Timecards!$G:$G,Timecards!$F:$F,L$2,Timecards!$C:$C,$B313,Timecards!$N:$N,$E313)</f>
        <v>0</v>
      </c>
      <c r="M313" s="5">
        <f t="shared" si="50"/>
        <v>0</v>
      </c>
      <c r="N313" s="10">
        <f>SUMIFS(Timecards!$E:$E,Timecards!$D:$D,N$2,Timecards!$C:$C,$B313,Timecards!$N:$N,$E313)+SUMIFS(Timecards!$G:$G,Timecards!$F:$F,N$2,Timecards!$C:$C,$B313,Timecards!$N:$N,$E313)</f>
        <v>0</v>
      </c>
      <c r="O313" s="5">
        <f t="shared" si="51"/>
        <v>0</v>
      </c>
      <c r="P313" s="10">
        <f>SUMIFS(Timecards!$E:$E,Timecards!$D:$D,P$2,Timecards!$C:$C,$B313,Timecards!$N:$N,$E313)+SUMIFS(Timecards!$G:$G,Timecards!$F:$F,P$2,Timecards!$C:$C,$B313,Timecards!$N:$N,$E313)</f>
        <v>0</v>
      </c>
      <c r="Q313" s="5">
        <f t="shared" si="52"/>
        <v>0</v>
      </c>
      <c r="R313" s="10">
        <f>SUMIFS(Timecards!$E:$E,Timecards!$D:$D,R$2,Timecards!$C:$C,$B313,Timecards!$N:$N,$E313)+SUMIFS(Timecards!$G:$G,Timecards!$F:$F,R$2,Timecards!$C:$C,$B313,Timecards!$N:$N,$E313)</f>
        <v>0</v>
      </c>
      <c r="S313" s="5">
        <f t="shared" si="53"/>
        <v>0</v>
      </c>
      <c r="T313" s="10">
        <f t="shared" si="56"/>
        <v>0</v>
      </c>
      <c r="U313" s="14">
        <f t="shared" si="56"/>
        <v>0</v>
      </c>
    </row>
    <row r="314" spans="2:21" hidden="1">
      <c r="B314" s="7" t="str">
        <f>IF(Timecards!O312="","",Timecards!C312)</f>
        <v/>
      </c>
      <c r="C314" s="7" t="str">
        <f>IF(B314="","",Timecards!L312)</f>
        <v/>
      </c>
      <c r="D314" s="7" t="str">
        <f>IF(B314="","",SUMIFS(Timecards!$M:$M,Timecards!$C:$C,Summary!$B314,Timecards!$L:$L,Summary!$C314,Timecards!$O:$O,1))</f>
        <v/>
      </c>
      <c r="E314" s="7" t="str">
        <f>IF(B314="","",VLOOKUP(D314,'GD rates'!$B$3:$C$9,2,FALSE))</f>
        <v/>
      </c>
      <c r="F314" s="23" t="str">
        <f t="shared" si="47"/>
        <v/>
      </c>
      <c r="G314" s="5">
        <f>IF(ISERROR(VLOOKUP(E314,'GD rates'!C:D,2,FALSE)),0,VLOOKUP(E314,'GD rates'!C:D,2,FALSE))</f>
        <v>0</v>
      </c>
      <c r="H314" s="10">
        <f>SUMIFS(Timecards!$E:$E,Timecards!$D:$D,H$2,Timecards!$C:$C,$B314,Timecards!$N:$N,$E314)+SUMIFS(Timecards!$G:$G,Timecards!$F:$F,H$2,Timecards!$C:$C,$B314,Timecards!$N:$N,$E314)</f>
        <v>0</v>
      </c>
      <c r="I314" s="5">
        <f t="shared" si="48"/>
        <v>0</v>
      </c>
      <c r="J314" s="10">
        <f>SUMIFS(Timecards!$E:$E,Timecards!$D:$D,J$2,Timecards!$C:$C,$B314,Timecards!$N:$N,$E314)+SUMIFS(Timecards!$G:$G,Timecards!$F:$F,J$2,Timecards!$C:$C,$B314,Timecards!$N:$N,$E314)</f>
        <v>0</v>
      </c>
      <c r="K314" s="5">
        <f t="shared" si="49"/>
        <v>0</v>
      </c>
      <c r="L314" s="10">
        <f>SUMIFS(Timecards!$E:$E,Timecards!$D:$D,L$2,Timecards!$C:$C,$B314,Timecards!$N:$N,$E314)+SUMIFS(Timecards!$G:$G,Timecards!$F:$F,L$2,Timecards!$C:$C,$B314,Timecards!$N:$N,$E314)</f>
        <v>0</v>
      </c>
      <c r="M314" s="5">
        <f t="shared" si="50"/>
        <v>0</v>
      </c>
      <c r="N314" s="10">
        <f>SUMIFS(Timecards!$E:$E,Timecards!$D:$D,N$2,Timecards!$C:$C,$B314,Timecards!$N:$N,$E314)+SUMIFS(Timecards!$G:$G,Timecards!$F:$F,N$2,Timecards!$C:$C,$B314,Timecards!$N:$N,$E314)</f>
        <v>0</v>
      </c>
      <c r="O314" s="5">
        <f t="shared" si="51"/>
        <v>0</v>
      </c>
      <c r="P314" s="10">
        <f>SUMIFS(Timecards!$E:$E,Timecards!$D:$D,P$2,Timecards!$C:$C,$B314,Timecards!$N:$N,$E314)+SUMIFS(Timecards!$G:$G,Timecards!$F:$F,P$2,Timecards!$C:$C,$B314,Timecards!$N:$N,$E314)</f>
        <v>0</v>
      </c>
      <c r="Q314" s="5">
        <f t="shared" si="52"/>
        <v>0</v>
      </c>
      <c r="R314" s="10">
        <f>SUMIFS(Timecards!$E:$E,Timecards!$D:$D,R$2,Timecards!$C:$C,$B314,Timecards!$N:$N,$E314)+SUMIFS(Timecards!$G:$G,Timecards!$F:$F,R$2,Timecards!$C:$C,$B314,Timecards!$N:$N,$E314)</f>
        <v>0</v>
      </c>
      <c r="S314" s="5">
        <f t="shared" si="53"/>
        <v>0</v>
      </c>
      <c r="T314" s="10">
        <f t="shared" si="56"/>
        <v>0</v>
      </c>
      <c r="U314" s="14">
        <f t="shared" si="56"/>
        <v>0</v>
      </c>
    </row>
    <row r="315" spans="2:21" hidden="1">
      <c r="B315" s="7" t="str">
        <f>IF(Timecards!O313="","",Timecards!C313)</f>
        <v/>
      </c>
      <c r="C315" s="7" t="str">
        <f>IF(B315="","",Timecards!L313)</f>
        <v/>
      </c>
      <c r="D315" s="7" t="str">
        <f>IF(B315="","",SUMIFS(Timecards!$M:$M,Timecards!$C:$C,Summary!$B315,Timecards!$L:$L,Summary!$C315,Timecards!$O:$O,1))</f>
        <v/>
      </c>
      <c r="E315" s="7" t="str">
        <f>IF(B315="","",VLOOKUP(D315,'GD rates'!$B$3:$C$9,2,FALSE))</f>
        <v/>
      </c>
      <c r="F315" s="23" t="str">
        <f t="shared" si="47"/>
        <v/>
      </c>
      <c r="G315" s="5">
        <f>IF(ISERROR(VLOOKUP(E315,'GD rates'!C:D,2,FALSE)),0,VLOOKUP(E315,'GD rates'!C:D,2,FALSE))</f>
        <v>0</v>
      </c>
      <c r="H315" s="10">
        <f>SUMIFS(Timecards!$E:$E,Timecards!$D:$D,H$2,Timecards!$C:$C,$B315,Timecards!$N:$N,$E315)+SUMIFS(Timecards!$G:$G,Timecards!$F:$F,H$2,Timecards!$C:$C,$B315,Timecards!$N:$N,$E315)</f>
        <v>0</v>
      </c>
      <c r="I315" s="5">
        <f t="shared" si="48"/>
        <v>0</v>
      </c>
      <c r="J315" s="10">
        <f>SUMIFS(Timecards!$E:$E,Timecards!$D:$D,J$2,Timecards!$C:$C,$B315,Timecards!$N:$N,$E315)+SUMIFS(Timecards!$G:$G,Timecards!$F:$F,J$2,Timecards!$C:$C,$B315,Timecards!$N:$N,$E315)</f>
        <v>0</v>
      </c>
      <c r="K315" s="5">
        <f t="shared" si="49"/>
        <v>0</v>
      </c>
      <c r="L315" s="10">
        <f>SUMIFS(Timecards!$E:$E,Timecards!$D:$D,L$2,Timecards!$C:$C,$B315,Timecards!$N:$N,$E315)+SUMIFS(Timecards!$G:$G,Timecards!$F:$F,L$2,Timecards!$C:$C,$B315,Timecards!$N:$N,$E315)</f>
        <v>0</v>
      </c>
      <c r="M315" s="5">
        <f t="shared" si="50"/>
        <v>0</v>
      </c>
      <c r="N315" s="10">
        <f>SUMIFS(Timecards!$E:$E,Timecards!$D:$D,N$2,Timecards!$C:$C,$B315,Timecards!$N:$N,$E315)+SUMIFS(Timecards!$G:$G,Timecards!$F:$F,N$2,Timecards!$C:$C,$B315,Timecards!$N:$N,$E315)</f>
        <v>0</v>
      </c>
      <c r="O315" s="5">
        <f t="shared" si="51"/>
        <v>0</v>
      </c>
      <c r="P315" s="10">
        <f>SUMIFS(Timecards!$E:$E,Timecards!$D:$D,P$2,Timecards!$C:$C,$B315,Timecards!$N:$N,$E315)+SUMIFS(Timecards!$G:$G,Timecards!$F:$F,P$2,Timecards!$C:$C,$B315,Timecards!$N:$N,$E315)</f>
        <v>0</v>
      </c>
      <c r="Q315" s="5">
        <f t="shared" si="52"/>
        <v>0</v>
      </c>
      <c r="R315" s="10">
        <f>SUMIFS(Timecards!$E:$E,Timecards!$D:$D,R$2,Timecards!$C:$C,$B315,Timecards!$N:$N,$E315)+SUMIFS(Timecards!$G:$G,Timecards!$F:$F,R$2,Timecards!$C:$C,$B315,Timecards!$N:$N,$E315)</f>
        <v>0</v>
      </c>
      <c r="S315" s="5">
        <f t="shared" si="53"/>
        <v>0</v>
      </c>
      <c r="T315" s="10">
        <f t="shared" si="56"/>
        <v>0</v>
      </c>
      <c r="U315" s="14">
        <f t="shared" si="56"/>
        <v>0</v>
      </c>
    </row>
    <row r="316" spans="2:21" hidden="1">
      <c r="B316" s="7" t="str">
        <f>IF(Timecards!O314="","",Timecards!C314)</f>
        <v/>
      </c>
      <c r="C316" s="7" t="str">
        <f>IF(B316="","",Timecards!L314)</f>
        <v/>
      </c>
      <c r="D316" s="7" t="str">
        <f>IF(B316="","",SUMIFS(Timecards!$M:$M,Timecards!$C:$C,Summary!$B316,Timecards!$L:$L,Summary!$C316,Timecards!$O:$O,1))</f>
        <v/>
      </c>
      <c r="E316" s="7" t="str">
        <f>IF(B316="","",VLOOKUP(D316,'GD rates'!$B$3:$C$9,2,FALSE))</f>
        <v/>
      </c>
      <c r="F316" s="23" t="str">
        <f t="shared" si="47"/>
        <v/>
      </c>
      <c r="G316" s="5">
        <f>IF(ISERROR(VLOOKUP(E316,'GD rates'!C:D,2,FALSE)),0,VLOOKUP(E316,'GD rates'!C:D,2,FALSE))</f>
        <v>0</v>
      </c>
      <c r="H316" s="10">
        <f>SUMIFS(Timecards!$E:$E,Timecards!$D:$D,H$2,Timecards!$C:$C,$B316,Timecards!$N:$N,$E316)+SUMIFS(Timecards!$G:$G,Timecards!$F:$F,H$2,Timecards!$C:$C,$B316,Timecards!$N:$N,$E316)</f>
        <v>0</v>
      </c>
      <c r="I316" s="5">
        <f t="shared" si="48"/>
        <v>0</v>
      </c>
      <c r="J316" s="10">
        <f>SUMIFS(Timecards!$E:$E,Timecards!$D:$D,J$2,Timecards!$C:$C,$B316,Timecards!$N:$N,$E316)+SUMIFS(Timecards!$G:$G,Timecards!$F:$F,J$2,Timecards!$C:$C,$B316,Timecards!$N:$N,$E316)</f>
        <v>0</v>
      </c>
      <c r="K316" s="5">
        <f t="shared" si="49"/>
        <v>0</v>
      </c>
      <c r="L316" s="10">
        <f>SUMIFS(Timecards!$E:$E,Timecards!$D:$D,L$2,Timecards!$C:$C,$B316,Timecards!$N:$N,$E316)+SUMIFS(Timecards!$G:$G,Timecards!$F:$F,L$2,Timecards!$C:$C,$B316,Timecards!$N:$N,$E316)</f>
        <v>0</v>
      </c>
      <c r="M316" s="5">
        <f t="shared" si="50"/>
        <v>0</v>
      </c>
      <c r="N316" s="10">
        <f>SUMIFS(Timecards!$E:$E,Timecards!$D:$D,N$2,Timecards!$C:$C,$B316,Timecards!$N:$N,$E316)+SUMIFS(Timecards!$G:$G,Timecards!$F:$F,N$2,Timecards!$C:$C,$B316,Timecards!$N:$N,$E316)</f>
        <v>0</v>
      </c>
      <c r="O316" s="5">
        <f t="shared" si="51"/>
        <v>0</v>
      </c>
      <c r="P316" s="10">
        <f>SUMIFS(Timecards!$E:$E,Timecards!$D:$D,P$2,Timecards!$C:$C,$B316,Timecards!$N:$N,$E316)+SUMIFS(Timecards!$G:$G,Timecards!$F:$F,P$2,Timecards!$C:$C,$B316,Timecards!$N:$N,$E316)</f>
        <v>0</v>
      </c>
      <c r="Q316" s="5">
        <f t="shared" si="52"/>
        <v>0</v>
      </c>
      <c r="R316" s="10">
        <f>SUMIFS(Timecards!$E:$E,Timecards!$D:$D,R$2,Timecards!$C:$C,$B316,Timecards!$N:$N,$E316)+SUMIFS(Timecards!$G:$G,Timecards!$F:$F,R$2,Timecards!$C:$C,$B316,Timecards!$N:$N,$E316)</f>
        <v>0</v>
      </c>
      <c r="S316" s="5">
        <f t="shared" si="53"/>
        <v>0</v>
      </c>
      <c r="T316" s="10">
        <f t="shared" si="56"/>
        <v>0</v>
      </c>
      <c r="U316" s="14">
        <f t="shared" si="56"/>
        <v>0</v>
      </c>
    </row>
    <row r="317" spans="2:21" hidden="1">
      <c r="B317" s="7" t="str">
        <f>IF(Timecards!O315="","",Timecards!C315)</f>
        <v/>
      </c>
      <c r="C317" s="7" t="str">
        <f>IF(B317="","",Timecards!L315)</f>
        <v/>
      </c>
      <c r="D317" s="7" t="str">
        <f>IF(B317="","",SUMIFS(Timecards!$M:$M,Timecards!$C:$C,Summary!$B317,Timecards!$L:$L,Summary!$C317,Timecards!$O:$O,1))</f>
        <v/>
      </c>
      <c r="E317" s="7" t="str">
        <f>IF(B317="","",VLOOKUP(D317,'GD rates'!$B$3:$C$9,2,FALSE))</f>
        <v/>
      </c>
      <c r="F317" s="23" t="str">
        <f t="shared" si="47"/>
        <v/>
      </c>
      <c r="G317" s="5">
        <f>IF(ISERROR(VLOOKUP(E317,'GD rates'!C:D,2,FALSE)),0,VLOOKUP(E317,'GD rates'!C:D,2,FALSE))</f>
        <v>0</v>
      </c>
      <c r="H317" s="10">
        <f>SUMIFS(Timecards!$E:$E,Timecards!$D:$D,H$2,Timecards!$C:$C,$B317,Timecards!$N:$N,$E317)+SUMIFS(Timecards!$G:$G,Timecards!$F:$F,H$2,Timecards!$C:$C,$B317,Timecards!$N:$N,$E317)</f>
        <v>0</v>
      </c>
      <c r="I317" s="5">
        <f t="shared" si="48"/>
        <v>0</v>
      </c>
      <c r="J317" s="10">
        <f>SUMIFS(Timecards!$E:$E,Timecards!$D:$D,J$2,Timecards!$C:$C,$B317,Timecards!$N:$N,$E317)+SUMIFS(Timecards!$G:$G,Timecards!$F:$F,J$2,Timecards!$C:$C,$B317,Timecards!$N:$N,$E317)</f>
        <v>0</v>
      </c>
      <c r="K317" s="5">
        <f t="shared" si="49"/>
        <v>0</v>
      </c>
      <c r="L317" s="10">
        <f>SUMIFS(Timecards!$E:$E,Timecards!$D:$D,L$2,Timecards!$C:$C,$B317,Timecards!$N:$N,$E317)+SUMIFS(Timecards!$G:$G,Timecards!$F:$F,L$2,Timecards!$C:$C,$B317,Timecards!$N:$N,$E317)</f>
        <v>0</v>
      </c>
      <c r="M317" s="5">
        <f t="shared" si="50"/>
        <v>0</v>
      </c>
      <c r="N317" s="10">
        <f>SUMIFS(Timecards!$E:$E,Timecards!$D:$D,N$2,Timecards!$C:$C,$B317,Timecards!$N:$N,$E317)+SUMIFS(Timecards!$G:$G,Timecards!$F:$F,N$2,Timecards!$C:$C,$B317,Timecards!$N:$N,$E317)</f>
        <v>0</v>
      </c>
      <c r="O317" s="5">
        <f t="shared" si="51"/>
        <v>0</v>
      </c>
      <c r="P317" s="10">
        <f>SUMIFS(Timecards!$E:$E,Timecards!$D:$D,P$2,Timecards!$C:$C,$B317,Timecards!$N:$N,$E317)+SUMIFS(Timecards!$G:$G,Timecards!$F:$F,P$2,Timecards!$C:$C,$B317,Timecards!$N:$N,$E317)</f>
        <v>0</v>
      </c>
      <c r="Q317" s="5">
        <f t="shared" si="52"/>
        <v>0</v>
      </c>
      <c r="R317" s="10">
        <f>SUMIFS(Timecards!$E:$E,Timecards!$D:$D,R$2,Timecards!$C:$C,$B317,Timecards!$N:$N,$E317)+SUMIFS(Timecards!$G:$G,Timecards!$F:$F,R$2,Timecards!$C:$C,$B317,Timecards!$N:$N,$E317)</f>
        <v>0</v>
      </c>
      <c r="S317" s="5">
        <f t="shared" si="53"/>
        <v>0</v>
      </c>
      <c r="T317" s="10">
        <f t="shared" si="56"/>
        <v>0</v>
      </c>
      <c r="U317" s="14">
        <f t="shared" si="56"/>
        <v>0</v>
      </c>
    </row>
    <row r="318" spans="2:21" hidden="1">
      <c r="B318" s="7" t="str">
        <f>IF(Timecards!O316="","",Timecards!C316)</f>
        <v/>
      </c>
      <c r="C318" s="7" t="str">
        <f>IF(B318="","",Timecards!L316)</f>
        <v/>
      </c>
      <c r="D318" s="7" t="str">
        <f>IF(B318="","",SUMIFS(Timecards!$M:$M,Timecards!$C:$C,Summary!$B318,Timecards!$L:$L,Summary!$C318,Timecards!$O:$O,1))</f>
        <v/>
      </c>
      <c r="E318" s="7" t="str">
        <f>IF(B318="","",VLOOKUP(D318,'GD rates'!$B$3:$C$9,2,FALSE))</f>
        <v/>
      </c>
      <c r="F318" s="23" t="str">
        <f t="shared" si="47"/>
        <v/>
      </c>
      <c r="G318" s="5">
        <f>IF(ISERROR(VLOOKUP(E318,'GD rates'!C:D,2,FALSE)),0,VLOOKUP(E318,'GD rates'!C:D,2,FALSE))</f>
        <v>0</v>
      </c>
      <c r="H318" s="10">
        <f>SUMIFS(Timecards!$E:$E,Timecards!$D:$D,H$2,Timecards!$C:$C,$B318,Timecards!$N:$N,$E318)+SUMIFS(Timecards!$G:$G,Timecards!$F:$F,H$2,Timecards!$C:$C,$B318,Timecards!$N:$N,$E318)</f>
        <v>0</v>
      </c>
      <c r="I318" s="5">
        <f t="shared" si="48"/>
        <v>0</v>
      </c>
      <c r="J318" s="10">
        <f>SUMIFS(Timecards!$E:$E,Timecards!$D:$D,J$2,Timecards!$C:$C,$B318,Timecards!$N:$N,$E318)+SUMIFS(Timecards!$G:$G,Timecards!$F:$F,J$2,Timecards!$C:$C,$B318,Timecards!$N:$N,$E318)</f>
        <v>0</v>
      </c>
      <c r="K318" s="5">
        <f t="shared" si="49"/>
        <v>0</v>
      </c>
      <c r="L318" s="10">
        <f>SUMIFS(Timecards!$E:$E,Timecards!$D:$D,L$2,Timecards!$C:$C,$B318,Timecards!$N:$N,$E318)+SUMIFS(Timecards!$G:$G,Timecards!$F:$F,L$2,Timecards!$C:$C,$B318,Timecards!$N:$N,$E318)</f>
        <v>0</v>
      </c>
      <c r="M318" s="5">
        <f t="shared" si="50"/>
        <v>0</v>
      </c>
      <c r="N318" s="10">
        <f>SUMIFS(Timecards!$E:$E,Timecards!$D:$D,N$2,Timecards!$C:$C,$B318,Timecards!$N:$N,$E318)+SUMIFS(Timecards!$G:$G,Timecards!$F:$F,N$2,Timecards!$C:$C,$B318,Timecards!$N:$N,$E318)</f>
        <v>0</v>
      </c>
      <c r="O318" s="5">
        <f t="shared" si="51"/>
        <v>0</v>
      </c>
      <c r="P318" s="10">
        <f>SUMIFS(Timecards!$E:$E,Timecards!$D:$D,P$2,Timecards!$C:$C,$B318,Timecards!$N:$N,$E318)+SUMIFS(Timecards!$G:$G,Timecards!$F:$F,P$2,Timecards!$C:$C,$B318,Timecards!$N:$N,$E318)</f>
        <v>0</v>
      </c>
      <c r="Q318" s="5">
        <f t="shared" si="52"/>
        <v>0</v>
      </c>
      <c r="R318" s="10">
        <f>SUMIFS(Timecards!$E:$E,Timecards!$D:$D,R$2,Timecards!$C:$C,$B318,Timecards!$N:$N,$E318)+SUMIFS(Timecards!$G:$G,Timecards!$F:$F,R$2,Timecards!$C:$C,$B318,Timecards!$N:$N,$E318)</f>
        <v>0</v>
      </c>
      <c r="S318" s="5">
        <f t="shared" si="53"/>
        <v>0</v>
      </c>
      <c r="T318" s="10">
        <f t="shared" si="56"/>
        <v>0</v>
      </c>
      <c r="U318" s="14">
        <f t="shared" si="56"/>
        <v>0</v>
      </c>
    </row>
    <row r="319" spans="2:21" hidden="1">
      <c r="B319" s="7" t="str">
        <f>IF(Timecards!O317="","",Timecards!C317)</f>
        <v/>
      </c>
      <c r="C319" s="7" t="str">
        <f>IF(B319="","",Timecards!L317)</f>
        <v/>
      </c>
      <c r="D319" s="7" t="str">
        <f>IF(B319="","",SUMIFS(Timecards!$M:$M,Timecards!$C:$C,Summary!$B319,Timecards!$L:$L,Summary!$C319,Timecards!$O:$O,1))</f>
        <v/>
      </c>
      <c r="E319" s="7" t="str">
        <f>IF(B319="","",VLOOKUP(D319,'GD rates'!$B$3:$C$9,2,FALSE))</f>
        <v/>
      </c>
      <c r="F319" s="23" t="str">
        <f t="shared" si="47"/>
        <v/>
      </c>
      <c r="G319" s="5">
        <f>IF(ISERROR(VLOOKUP(E319,'GD rates'!C:D,2,FALSE)),0,VLOOKUP(E319,'GD rates'!C:D,2,FALSE))</f>
        <v>0</v>
      </c>
      <c r="H319" s="10">
        <f>SUMIFS(Timecards!$E:$E,Timecards!$D:$D,H$2,Timecards!$C:$C,$B319,Timecards!$N:$N,$E319)+SUMIFS(Timecards!$G:$G,Timecards!$F:$F,H$2,Timecards!$C:$C,$B319,Timecards!$N:$N,$E319)</f>
        <v>0</v>
      </c>
      <c r="I319" s="5">
        <f t="shared" si="48"/>
        <v>0</v>
      </c>
      <c r="J319" s="10">
        <f>SUMIFS(Timecards!$E:$E,Timecards!$D:$D,J$2,Timecards!$C:$C,$B319,Timecards!$N:$N,$E319)+SUMIFS(Timecards!$G:$G,Timecards!$F:$F,J$2,Timecards!$C:$C,$B319,Timecards!$N:$N,$E319)</f>
        <v>0</v>
      </c>
      <c r="K319" s="5">
        <f t="shared" si="49"/>
        <v>0</v>
      </c>
      <c r="L319" s="10">
        <f>SUMIFS(Timecards!$E:$E,Timecards!$D:$D,L$2,Timecards!$C:$C,$B319,Timecards!$N:$N,$E319)+SUMIFS(Timecards!$G:$G,Timecards!$F:$F,L$2,Timecards!$C:$C,$B319,Timecards!$N:$N,$E319)</f>
        <v>0</v>
      </c>
      <c r="M319" s="5">
        <f t="shared" si="50"/>
        <v>0</v>
      </c>
      <c r="N319" s="10">
        <f>SUMIFS(Timecards!$E:$E,Timecards!$D:$D,N$2,Timecards!$C:$C,$B319,Timecards!$N:$N,$E319)+SUMIFS(Timecards!$G:$G,Timecards!$F:$F,N$2,Timecards!$C:$C,$B319,Timecards!$N:$N,$E319)</f>
        <v>0</v>
      </c>
      <c r="O319" s="5">
        <f t="shared" si="51"/>
        <v>0</v>
      </c>
      <c r="P319" s="10">
        <f>SUMIFS(Timecards!$E:$E,Timecards!$D:$D,P$2,Timecards!$C:$C,$B319,Timecards!$N:$N,$E319)+SUMIFS(Timecards!$G:$G,Timecards!$F:$F,P$2,Timecards!$C:$C,$B319,Timecards!$N:$N,$E319)</f>
        <v>0</v>
      </c>
      <c r="Q319" s="5">
        <f t="shared" si="52"/>
        <v>0</v>
      </c>
      <c r="R319" s="10">
        <f>SUMIFS(Timecards!$E:$E,Timecards!$D:$D,R$2,Timecards!$C:$C,$B319,Timecards!$N:$N,$E319)+SUMIFS(Timecards!$G:$G,Timecards!$F:$F,R$2,Timecards!$C:$C,$B319,Timecards!$N:$N,$E319)</f>
        <v>0</v>
      </c>
      <c r="S319" s="5">
        <f t="shared" si="53"/>
        <v>0</v>
      </c>
      <c r="T319" s="10">
        <f t="shared" si="56"/>
        <v>0</v>
      </c>
      <c r="U319" s="14">
        <f t="shared" si="56"/>
        <v>0</v>
      </c>
    </row>
    <row r="320" spans="2:21" hidden="1">
      <c r="B320" s="7" t="str">
        <f>IF(Timecards!O318="","",Timecards!C318)</f>
        <v/>
      </c>
      <c r="C320" s="7" t="str">
        <f>IF(B320="","",Timecards!L318)</f>
        <v/>
      </c>
      <c r="D320" s="7" t="str">
        <f>IF(B320="","",SUMIFS(Timecards!$M:$M,Timecards!$C:$C,Summary!$B320,Timecards!$L:$L,Summary!$C320,Timecards!$O:$O,1))</f>
        <v/>
      </c>
      <c r="E320" s="7" t="str">
        <f>IF(B320="","",VLOOKUP(D320,'GD rates'!$B$3:$C$9,2,FALSE))</f>
        <v/>
      </c>
      <c r="F320" s="23" t="str">
        <f t="shared" si="47"/>
        <v/>
      </c>
      <c r="G320" s="5">
        <f>IF(ISERROR(VLOOKUP(E320,'GD rates'!C:D,2,FALSE)),0,VLOOKUP(E320,'GD rates'!C:D,2,FALSE))</f>
        <v>0</v>
      </c>
      <c r="H320" s="10">
        <f>SUMIFS(Timecards!$E:$E,Timecards!$D:$D,H$2,Timecards!$C:$C,$B320,Timecards!$N:$N,$E320)+SUMIFS(Timecards!$G:$G,Timecards!$F:$F,H$2,Timecards!$C:$C,$B320,Timecards!$N:$N,$E320)</f>
        <v>0</v>
      </c>
      <c r="I320" s="5">
        <f t="shared" si="48"/>
        <v>0</v>
      </c>
      <c r="J320" s="10">
        <f>SUMIFS(Timecards!$E:$E,Timecards!$D:$D,J$2,Timecards!$C:$C,$B320,Timecards!$N:$N,$E320)+SUMIFS(Timecards!$G:$G,Timecards!$F:$F,J$2,Timecards!$C:$C,$B320,Timecards!$N:$N,$E320)</f>
        <v>0</v>
      </c>
      <c r="K320" s="5">
        <f t="shared" si="49"/>
        <v>0</v>
      </c>
      <c r="L320" s="10">
        <f>SUMIFS(Timecards!$E:$E,Timecards!$D:$D,L$2,Timecards!$C:$C,$B320,Timecards!$N:$N,$E320)+SUMIFS(Timecards!$G:$G,Timecards!$F:$F,L$2,Timecards!$C:$C,$B320,Timecards!$N:$N,$E320)</f>
        <v>0</v>
      </c>
      <c r="M320" s="5">
        <f t="shared" si="50"/>
        <v>0</v>
      </c>
      <c r="N320" s="10">
        <f>SUMIFS(Timecards!$E:$E,Timecards!$D:$D,N$2,Timecards!$C:$C,$B320,Timecards!$N:$N,$E320)+SUMIFS(Timecards!$G:$G,Timecards!$F:$F,N$2,Timecards!$C:$C,$B320,Timecards!$N:$N,$E320)</f>
        <v>0</v>
      </c>
      <c r="O320" s="5">
        <f t="shared" si="51"/>
        <v>0</v>
      </c>
      <c r="P320" s="10">
        <f>SUMIFS(Timecards!$E:$E,Timecards!$D:$D,P$2,Timecards!$C:$C,$B320,Timecards!$N:$N,$E320)+SUMIFS(Timecards!$G:$G,Timecards!$F:$F,P$2,Timecards!$C:$C,$B320,Timecards!$N:$N,$E320)</f>
        <v>0</v>
      </c>
      <c r="Q320" s="5">
        <f t="shared" si="52"/>
        <v>0</v>
      </c>
      <c r="R320" s="10">
        <f>SUMIFS(Timecards!$E:$E,Timecards!$D:$D,R$2,Timecards!$C:$C,$B320,Timecards!$N:$N,$E320)+SUMIFS(Timecards!$G:$G,Timecards!$F:$F,R$2,Timecards!$C:$C,$B320,Timecards!$N:$N,$E320)</f>
        <v>0</v>
      </c>
      <c r="S320" s="5">
        <f t="shared" si="53"/>
        <v>0</v>
      </c>
      <c r="T320" s="10">
        <f t="shared" si="56"/>
        <v>0</v>
      </c>
      <c r="U320" s="14">
        <f t="shared" si="56"/>
        <v>0</v>
      </c>
    </row>
    <row r="321" spans="2:21" hidden="1">
      <c r="B321" s="7" t="str">
        <f>IF(Timecards!O319="","",Timecards!C319)</f>
        <v/>
      </c>
      <c r="C321" s="7" t="str">
        <f>IF(B321="","",Timecards!L319)</f>
        <v/>
      </c>
      <c r="D321" s="7" t="str">
        <f>IF(B321="","",SUMIFS(Timecards!$M:$M,Timecards!$C:$C,Summary!$B321,Timecards!$L:$L,Summary!$C321,Timecards!$O:$O,1))</f>
        <v/>
      </c>
      <c r="E321" s="7" t="str">
        <f>IF(B321="","",VLOOKUP(D321,'GD rates'!$B$3:$C$9,2,FALSE))</f>
        <v/>
      </c>
      <c r="F321" s="23" t="str">
        <f t="shared" si="47"/>
        <v/>
      </c>
      <c r="G321" s="5">
        <f>IF(ISERROR(VLOOKUP(E321,'GD rates'!C:D,2,FALSE)),0,VLOOKUP(E321,'GD rates'!C:D,2,FALSE))</f>
        <v>0</v>
      </c>
      <c r="H321" s="10">
        <f>SUMIFS(Timecards!$E:$E,Timecards!$D:$D,H$2,Timecards!$C:$C,$B321,Timecards!$N:$N,$E321)+SUMIFS(Timecards!$G:$G,Timecards!$F:$F,H$2,Timecards!$C:$C,$B321,Timecards!$N:$N,$E321)</f>
        <v>0</v>
      </c>
      <c r="I321" s="5">
        <f t="shared" si="48"/>
        <v>0</v>
      </c>
      <c r="J321" s="10">
        <f>SUMIFS(Timecards!$E:$E,Timecards!$D:$D,J$2,Timecards!$C:$C,$B321,Timecards!$N:$N,$E321)+SUMIFS(Timecards!$G:$G,Timecards!$F:$F,J$2,Timecards!$C:$C,$B321,Timecards!$N:$N,$E321)</f>
        <v>0</v>
      </c>
      <c r="K321" s="5">
        <f t="shared" si="49"/>
        <v>0</v>
      </c>
      <c r="L321" s="10">
        <f>SUMIFS(Timecards!$E:$E,Timecards!$D:$D,L$2,Timecards!$C:$C,$B321,Timecards!$N:$N,$E321)+SUMIFS(Timecards!$G:$G,Timecards!$F:$F,L$2,Timecards!$C:$C,$B321,Timecards!$N:$N,$E321)</f>
        <v>0</v>
      </c>
      <c r="M321" s="5">
        <f t="shared" si="50"/>
        <v>0</v>
      </c>
      <c r="N321" s="10">
        <f>SUMIFS(Timecards!$E:$E,Timecards!$D:$D,N$2,Timecards!$C:$C,$B321,Timecards!$N:$N,$E321)+SUMIFS(Timecards!$G:$G,Timecards!$F:$F,N$2,Timecards!$C:$C,$B321,Timecards!$N:$N,$E321)</f>
        <v>0</v>
      </c>
      <c r="O321" s="5">
        <f t="shared" si="51"/>
        <v>0</v>
      </c>
      <c r="P321" s="10">
        <f>SUMIFS(Timecards!$E:$E,Timecards!$D:$D,P$2,Timecards!$C:$C,$B321,Timecards!$N:$N,$E321)+SUMIFS(Timecards!$G:$G,Timecards!$F:$F,P$2,Timecards!$C:$C,$B321,Timecards!$N:$N,$E321)</f>
        <v>0</v>
      </c>
      <c r="Q321" s="5">
        <f t="shared" si="52"/>
        <v>0</v>
      </c>
      <c r="R321" s="10">
        <f>SUMIFS(Timecards!$E:$E,Timecards!$D:$D,R$2,Timecards!$C:$C,$B321,Timecards!$N:$N,$E321)+SUMIFS(Timecards!$G:$G,Timecards!$F:$F,R$2,Timecards!$C:$C,$B321,Timecards!$N:$N,$E321)</f>
        <v>0</v>
      </c>
      <c r="S321" s="5">
        <f t="shared" si="53"/>
        <v>0</v>
      </c>
      <c r="T321" s="10">
        <f t="shared" si="56"/>
        <v>0</v>
      </c>
      <c r="U321" s="14">
        <f t="shared" si="56"/>
        <v>0</v>
      </c>
    </row>
    <row r="322" spans="2:21" hidden="1">
      <c r="B322" s="7" t="str">
        <f>IF(Timecards!O320="","",Timecards!C320)</f>
        <v/>
      </c>
      <c r="C322" s="7" t="str">
        <f>IF(B322="","",Timecards!L320)</f>
        <v/>
      </c>
      <c r="D322" s="7" t="str">
        <f>IF(B322="","",SUMIFS(Timecards!$M:$M,Timecards!$C:$C,Summary!$B322,Timecards!$L:$L,Summary!$C322,Timecards!$O:$O,1))</f>
        <v/>
      </c>
      <c r="E322" s="7" t="str">
        <f>IF(B322="","",VLOOKUP(D322,'GD rates'!$B$3:$C$9,2,FALSE))</f>
        <v/>
      </c>
      <c r="F322" s="23" t="str">
        <f t="shared" si="47"/>
        <v/>
      </c>
      <c r="G322" s="5">
        <f>IF(ISERROR(VLOOKUP(E322,'GD rates'!C:D,2,FALSE)),0,VLOOKUP(E322,'GD rates'!C:D,2,FALSE))</f>
        <v>0</v>
      </c>
      <c r="H322" s="10">
        <f>SUMIFS(Timecards!$E:$E,Timecards!$D:$D,H$2,Timecards!$C:$C,$B322,Timecards!$N:$N,$E322)+SUMIFS(Timecards!$G:$G,Timecards!$F:$F,H$2,Timecards!$C:$C,$B322,Timecards!$N:$N,$E322)</f>
        <v>0</v>
      </c>
      <c r="I322" s="5">
        <f t="shared" si="48"/>
        <v>0</v>
      </c>
      <c r="J322" s="10">
        <f>SUMIFS(Timecards!$E:$E,Timecards!$D:$D,J$2,Timecards!$C:$C,$B322,Timecards!$N:$N,$E322)+SUMIFS(Timecards!$G:$G,Timecards!$F:$F,J$2,Timecards!$C:$C,$B322,Timecards!$N:$N,$E322)</f>
        <v>0</v>
      </c>
      <c r="K322" s="5">
        <f t="shared" si="49"/>
        <v>0</v>
      </c>
      <c r="L322" s="10">
        <f>SUMIFS(Timecards!$E:$E,Timecards!$D:$D,L$2,Timecards!$C:$C,$B322,Timecards!$N:$N,$E322)+SUMIFS(Timecards!$G:$G,Timecards!$F:$F,L$2,Timecards!$C:$C,$B322,Timecards!$N:$N,$E322)</f>
        <v>0</v>
      </c>
      <c r="M322" s="5">
        <f t="shared" si="50"/>
        <v>0</v>
      </c>
      <c r="N322" s="10">
        <f>SUMIFS(Timecards!$E:$E,Timecards!$D:$D,N$2,Timecards!$C:$C,$B322,Timecards!$N:$N,$E322)+SUMIFS(Timecards!$G:$G,Timecards!$F:$F,N$2,Timecards!$C:$C,$B322,Timecards!$N:$N,$E322)</f>
        <v>0</v>
      </c>
      <c r="O322" s="5">
        <f t="shared" si="51"/>
        <v>0</v>
      </c>
      <c r="P322" s="10">
        <f>SUMIFS(Timecards!$E:$E,Timecards!$D:$D,P$2,Timecards!$C:$C,$B322,Timecards!$N:$N,$E322)+SUMIFS(Timecards!$G:$G,Timecards!$F:$F,P$2,Timecards!$C:$C,$B322,Timecards!$N:$N,$E322)</f>
        <v>0</v>
      </c>
      <c r="Q322" s="5">
        <f t="shared" si="52"/>
        <v>0</v>
      </c>
      <c r="R322" s="10">
        <f>SUMIFS(Timecards!$E:$E,Timecards!$D:$D,R$2,Timecards!$C:$C,$B322,Timecards!$N:$N,$E322)+SUMIFS(Timecards!$G:$G,Timecards!$F:$F,R$2,Timecards!$C:$C,$B322,Timecards!$N:$N,$E322)</f>
        <v>0</v>
      </c>
      <c r="S322" s="5">
        <f t="shared" si="53"/>
        <v>0</v>
      </c>
      <c r="T322" s="10">
        <f t="shared" si="56"/>
        <v>0</v>
      </c>
      <c r="U322" s="14">
        <f t="shared" si="56"/>
        <v>0</v>
      </c>
    </row>
    <row r="323" spans="2:21" hidden="1">
      <c r="B323" s="7" t="str">
        <f>IF(Timecards!O321="","",Timecards!C321)</f>
        <v/>
      </c>
      <c r="C323" s="7" t="str">
        <f>IF(B323="","",Timecards!L321)</f>
        <v/>
      </c>
      <c r="D323" s="7" t="str">
        <f>IF(B323="","",SUMIFS(Timecards!$M:$M,Timecards!$C:$C,Summary!$B323,Timecards!$L:$L,Summary!$C323,Timecards!$O:$O,1))</f>
        <v/>
      </c>
      <c r="E323" s="7" t="str">
        <f>IF(B323="","",VLOOKUP(D323,'GD rates'!$B$3:$C$9,2,FALSE))</f>
        <v/>
      </c>
      <c r="F323" s="23" t="str">
        <f t="shared" si="47"/>
        <v/>
      </c>
      <c r="G323" s="5">
        <f>IF(ISERROR(VLOOKUP(E323,'GD rates'!C:D,2,FALSE)),0,VLOOKUP(E323,'GD rates'!C:D,2,FALSE))</f>
        <v>0</v>
      </c>
      <c r="H323" s="10">
        <f>SUMIFS(Timecards!$E:$E,Timecards!$D:$D,H$2,Timecards!$C:$C,$B323,Timecards!$N:$N,$E323)+SUMIFS(Timecards!$G:$G,Timecards!$F:$F,H$2,Timecards!$C:$C,$B323,Timecards!$N:$N,$E323)</f>
        <v>0</v>
      </c>
      <c r="I323" s="5">
        <f t="shared" si="48"/>
        <v>0</v>
      </c>
      <c r="J323" s="10">
        <f>SUMIFS(Timecards!$E:$E,Timecards!$D:$D,J$2,Timecards!$C:$C,$B323,Timecards!$N:$N,$E323)+SUMIFS(Timecards!$G:$G,Timecards!$F:$F,J$2,Timecards!$C:$C,$B323,Timecards!$N:$N,$E323)</f>
        <v>0</v>
      </c>
      <c r="K323" s="5">
        <f t="shared" si="49"/>
        <v>0</v>
      </c>
      <c r="L323" s="10">
        <f>SUMIFS(Timecards!$E:$E,Timecards!$D:$D,L$2,Timecards!$C:$C,$B323,Timecards!$N:$N,$E323)+SUMIFS(Timecards!$G:$G,Timecards!$F:$F,L$2,Timecards!$C:$C,$B323,Timecards!$N:$N,$E323)</f>
        <v>0</v>
      </c>
      <c r="M323" s="5">
        <f t="shared" si="50"/>
        <v>0</v>
      </c>
      <c r="N323" s="10">
        <f>SUMIFS(Timecards!$E:$E,Timecards!$D:$D,N$2,Timecards!$C:$C,$B323,Timecards!$N:$N,$E323)+SUMIFS(Timecards!$G:$G,Timecards!$F:$F,N$2,Timecards!$C:$C,$B323,Timecards!$N:$N,$E323)</f>
        <v>0</v>
      </c>
      <c r="O323" s="5">
        <f t="shared" si="51"/>
        <v>0</v>
      </c>
      <c r="P323" s="10">
        <f>SUMIFS(Timecards!$E:$E,Timecards!$D:$D,P$2,Timecards!$C:$C,$B323,Timecards!$N:$N,$E323)+SUMIFS(Timecards!$G:$G,Timecards!$F:$F,P$2,Timecards!$C:$C,$B323,Timecards!$N:$N,$E323)</f>
        <v>0</v>
      </c>
      <c r="Q323" s="5">
        <f t="shared" si="52"/>
        <v>0</v>
      </c>
      <c r="R323" s="10">
        <f>SUMIFS(Timecards!$E:$E,Timecards!$D:$D,R$2,Timecards!$C:$C,$B323,Timecards!$N:$N,$E323)+SUMIFS(Timecards!$G:$G,Timecards!$F:$F,R$2,Timecards!$C:$C,$B323,Timecards!$N:$N,$E323)</f>
        <v>0</v>
      </c>
      <c r="S323" s="5">
        <f t="shared" si="53"/>
        <v>0</v>
      </c>
      <c r="T323" s="10">
        <f t="shared" si="56"/>
        <v>0</v>
      </c>
      <c r="U323" s="14">
        <f t="shared" si="56"/>
        <v>0</v>
      </c>
    </row>
    <row r="324" spans="2:21" hidden="1">
      <c r="B324" s="7" t="str">
        <f>IF(Timecards!O322="","",Timecards!C322)</f>
        <v/>
      </c>
      <c r="C324" s="7" t="str">
        <f>IF(B324="","",Timecards!L322)</f>
        <v/>
      </c>
      <c r="D324" s="7" t="str">
        <f>IF(B324="","",SUMIFS(Timecards!$M:$M,Timecards!$C:$C,Summary!$B324,Timecards!$L:$L,Summary!$C324,Timecards!$O:$O,1))</f>
        <v/>
      </c>
      <c r="E324" s="7" t="str">
        <f>IF(B324="","",VLOOKUP(D324,'GD rates'!$B$3:$C$9,2,FALSE))</f>
        <v/>
      </c>
      <c r="F324" s="23" t="str">
        <f t="shared" si="47"/>
        <v/>
      </c>
      <c r="G324" s="5">
        <f>IF(ISERROR(VLOOKUP(E324,'GD rates'!C:D,2,FALSE)),0,VLOOKUP(E324,'GD rates'!C:D,2,FALSE))</f>
        <v>0</v>
      </c>
      <c r="H324" s="10">
        <f>SUMIFS(Timecards!$E:$E,Timecards!$D:$D,H$2,Timecards!$C:$C,$B324,Timecards!$N:$N,$E324)+SUMIFS(Timecards!$G:$G,Timecards!$F:$F,H$2,Timecards!$C:$C,$B324,Timecards!$N:$N,$E324)</f>
        <v>0</v>
      </c>
      <c r="I324" s="5">
        <f t="shared" si="48"/>
        <v>0</v>
      </c>
      <c r="J324" s="10">
        <f>SUMIFS(Timecards!$E:$E,Timecards!$D:$D,J$2,Timecards!$C:$C,$B324,Timecards!$N:$N,$E324)+SUMIFS(Timecards!$G:$G,Timecards!$F:$F,J$2,Timecards!$C:$C,$B324,Timecards!$N:$N,$E324)</f>
        <v>0</v>
      </c>
      <c r="K324" s="5">
        <f t="shared" si="49"/>
        <v>0</v>
      </c>
      <c r="L324" s="10">
        <f>SUMIFS(Timecards!$E:$E,Timecards!$D:$D,L$2,Timecards!$C:$C,$B324,Timecards!$N:$N,$E324)+SUMIFS(Timecards!$G:$G,Timecards!$F:$F,L$2,Timecards!$C:$C,$B324,Timecards!$N:$N,$E324)</f>
        <v>0</v>
      </c>
      <c r="M324" s="5">
        <f t="shared" si="50"/>
        <v>0</v>
      </c>
      <c r="N324" s="10">
        <f>SUMIFS(Timecards!$E:$E,Timecards!$D:$D,N$2,Timecards!$C:$C,$B324,Timecards!$N:$N,$E324)+SUMIFS(Timecards!$G:$G,Timecards!$F:$F,N$2,Timecards!$C:$C,$B324,Timecards!$N:$N,$E324)</f>
        <v>0</v>
      </c>
      <c r="O324" s="5">
        <f t="shared" si="51"/>
        <v>0</v>
      </c>
      <c r="P324" s="10">
        <f>SUMIFS(Timecards!$E:$E,Timecards!$D:$D,P$2,Timecards!$C:$C,$B324,Timecards!$N:$N,$E324)+SUMIFS(Timecards!$G:$G,Timecards!$F:$F,P$2,Timecards!$C:$C,$B324,Timecards!$N:$N,$E324)</f>
        <v>0</v>
      </c>
      <c r="Q324" s="5">
        <f t="shared" si="52"/>
        <v>0</v>
      </c>
      <c r="R324" s="10">
        <f>SUMIFS(Timecards!$E:$E,Timecards!$D:$D,R$2,Timecards!$C:$C,$B324,Timecards!$N:$N,$E324)+SUMIFS(Timecards!$G:$G,Timecards!$F:$F,R$2,Timecards!$C:$C,$B324,Timecards!$N:$N,$E324)</f>
        <v>0</v>
      </c>
      <c r="S324" s="5">
        <f t="shared" si="53"/>
        <v>0</v>
      </c>
      <c r="T324" s="10">
        <f t="shared" ref="T324:U343" si="57">SUMIF($H$3:$S$3,T$3,$H324:$S324)</f>
        <v>0</v>
      </c>
      <c r="U324" s="14">
        <f t="shared" si="57"/>
        <v>0</v>
      </c>
    </row>
    <row r="325" spans="2:21" hidden="1">
      <c r="B325" s="7" t="str">
        <f>IF(Timecards!O323="","",Timecards!C323)</f>
        <v/>
      </c>
      <c r="C325" s="7" t="str">
        <f>IF(B325="","",Timecards!L323)</f>
        <v/>
      </c>
      <c r="D325" s="7" t="str">
        <f>IF(B325="","",SUMIFS(Timecards!$M:$M,Timecards!$C:$C,Summary!$B325,Timecards!$L:$L,Summary!$C325,Timecards!$O:$O,1))</f>
        <v/>
      </c>
      <c r="E325" s="7" t="str">
        <f>IF(B325="","",VLOOKUP(D325,'GD rates'!$B$3:$C$9,2,FALSE))</f>
        <v/>
      </c>
      <c r="F325" s="23" t="str">
        <f t="shared" ref="F325:F388" si="58">IF(B325="","",CONCATENATE(E325," / ",LEFT(B325,FIND("&lt;",B325)-2)))</f>
        <v/>
      </c>
      <c r="G325" s="5">
        <f>IF(ISERROR(VLOOKUP(E325,'GD rates'!C:D,2,FALSE)),0,VLOOKUP(E325,'GD rates'!C:D,2,FALSE))</f>
        <v>0</v>
      </c>
      <c r="H325" s="10">
        <f>SUMIFS(Timecards!$E:$E,Timecards!$D:$D,H$2,Timecards!$C:$C,$B325,Timecards!$N:$N,$E325)+SUMIFS(Timecards!$G:$G,Timecards!$F:$F,H$2,Timecards!$C:$C,$B325,Timecards!$N:$N,$E325)</f>
        <v>0</v>
      </c>
      <c r="I325" s="5">
        <f t="shared" ref="I325:I388" si="59">H325*$G325</f>
        <v>0</v>
      </c>
      <c r="J325" s="10">
        <f>SUMIFS(Timecards!$E:$E,Timecards!$D:$D,J$2,Timecards!$C:$C,$B325,Timecards!$N:$N,$E325)+SUMIFS(Timecards!$G:$G,Timecards!$F:$F,J$2,Timecards!$C:$C,$B325,Timecards!$N:$N,$E325)</f>
        <v>0</v>
      </c>
      <c r="K325" s="5">
        <f t="shared" ref="K325:K388" si="60">J325*$G325</f>
        <v>0</v>
      </c>
      <c r="L325" s="10">
        <f>SUMIFS(Timecards!$E:$E,Timecards!$D:$D,L$2,Timecards!$C:$C,$B325,Timecards!$N:$N,$E325)+SUMIFS(Timecards!$G:$G,Timecards!$F:$F,L$2,Timecards!$C:$C,$B325,Timecards!$N:$N,$E325)</f>
        <v>0</v>
      </c>
      <c r="M325" s="5">
        <f t="shared" ref="M325:M388" si="61">L325*$G325</f>
        <v>0</v>
      </c>
      <c r="N325" s="10">
        <f>SUMIFS(Timecards!$E:$E,Timecards!$D:$D,N$2,Timecards!$C:$C,$B325,Timecards!$N:$N,$E325)+SUMIFS(Timecards!$G:$G,Timecards!$F:$F,N$2,Timecards!$C:$C,$B325,Timecards!$N:$N,$E325)</f>
        <v>0</v>
      </c>
      <c r="O325" s="5">
        <f t="shared" ref="O325:O388" si="62">N325*$G325</f>
        <v>0</v>
      </c>
      <c r="P325" s="10">
        <f>SUMIFS(Timecards!$E:$E,Timecards!$D:$D,P$2,Timecards!$C:$C,$B325,Timecards!$N:$N,$E325)+SUMIFS(Timecards!$G:$G,Timecards!$F:$F,P$2,Timecards!$C:$C,$B325,Timecards!$N:$N,$E325)</f>
        <v>0</v>
      </c>
      <c r="Q325" s="5">
        <f t="shared" ref="Q325:Q388" si="63">P325*$G325</f>
        <v>0</v>
      </c>
      <c r="R325" s="10">
        <f>SUMIFS(Timecards!$E:$E,Timecards!$D:$D,R$2,Timecards!$C:$C,$B325,Timecards!$N:$N,$E325)+SUMIFS(Timecards!$G:$G,Timecards!$F:$F,R$2,Timecards!$C:$C,$B325,Timecards!$N:$N,$E325)</f>
        <v>0</v>
      </c>
      <c r="S325" s="5">
        <f t="shared" ref="S325:S388" si="64">R325*$G325</f>
        <v>0</v>
      </c>
      <c r="T325" s="10">
        <f t="shared" si="57"/>
        <v>0</v>
      </c>
      <c r="U325" s="14">
        <f t="shared" si="57"/>
        <v>0</v>
      </c>
    </row>
    <row r="326" spans="2:21" hidden="1">
      <c r="B326" s="7" t="str">
        <f>IF(Timecards!O324="","",Timecards!C324)</f>
        <v/>
      </c>
      <c r="C326" s="7" t="str">
        <f>IF(B326="","",Timecards!L324)</f>
        <v/>
      </c>
      <c r="D326" s="7" t="str">
        <f>IF(B326="","",SUMIFS(Timecards!$M:$M,Timecards!$C:$C,Summary!$B326,Timecards!$L:$L,Summary!$C326,Timecards!$O:$O,1))</f>
        <v/>
      </c>
      <c r="E326" s="7" t="str">
        <f>IF(B326="","",VLOOKUP(D326,'GD rates'!$B$3:$C$9,2,FALSE))</f>
        <v/>
      </c>
      <c r="F326" s="23" t="str">
        <f t="shared" si="58"/>
        <v/>
      </c>
      <c r="G326" s="5">
        <f>IF(ISERROR(VLOOKUP(E326,'GD rates'!C:D,2,FALSE)),0,VLOOKUP(E326,'GD rates'!C:D,2,FALSE))</f>
        <v>0</v>
      </c>
      <c r="H326" s="10">
        <f>SUMIFS(Timecards!$E:$E,Timecards!$D:$D,H$2,Timecards!$C:$C,$B326,Timecards!$N:$N,$E326)+SUMIFS(Timecards!$G:$G,Timecards!$F:$F,H$2,Timecards!$C:$C,$B326,Timecards!$N:$N,$E326)</f>
        <v>0</v>
      </c>
      <c r="I326" s="5">
        <f t="shared" si="59"/>
        <v>0</v>
      </c>
      <c r="J326" s="10">
        <f>SUMIFS(Timecards!$E:$E,Timecards!$D:$D,J$2,Timecards!$C:$C,$B326,Timecards!$N:$N,$E326)+SUMIFS(Timecards!$G:$G,Timecards!$F:$F,J$2,Timecards!$C:$C,$B326,Timecards!$N:$N,$E326)</f>
        <v>0</v>
      </c>
      <c r="K326" s="5">
        <f t="shared" si="60"/>
        <v>0</v>
      </c>
      <c r="L326" s="10">
        <f>SUMIFS(Timecards!$E:$E,Timecards!$D:$D,L$2,Timecards!$C:$C,$B326,Timecards!$N:$N,$E326)+SUMIFS(Timecards!$G:$G,Timecards!$F:$F,L$2,Timecards!$C:$C,$B326,Timecards!$N:$N,$E326)</f>
        <v>0</v>
      </c>
      <c r="M326" s="5">
        <f t="shared" si="61"/>
        <v>0</v>
      </c>
      <c r="N326" s="10">
        <f>SUMIFS(Timecards!$E:$E,Timecards!$D:$D,N$2,Timecards!$C:$C,$B326,Timecards!$N:$N,$E326)+SUMIFS(Timecards!$G:$G,Timecards!$F:$F,N$2,Timecards!$C:$C,$B326,Timecards!$N:$N,$E326)</f>
        <v>0</v>
      </c>
      <c r="O326" s="5">
        <f t="shared" si="62"/>
        <v>0</v>
      </c>
      <c r="P326" s="10">
        <f>SUMIFS(Timecards!$E:$E,Timecards!$D:$D,P$2,Timecards!$C:$C,$B326,Timecards!$N:$N,$E326)+SUMIFS(Timecards!$G:$G,Timecards!$F:$F,P$2,Timecards!$C:$C,$B326,Timecards!$N:$N,$E326)</f>
        <v>0</v>
      </c>
      <c r="Q326" s="5">
        <f t="shared" si="63"/>
        <v>0</v>
      </c>
      <c r="R326" s="10">
        <f>SUMIFS(Timecards!$E:$E,Timecards!$D:$D,R$2,Timecards!$C:$C,$B326,Timecards!$N:$N,$E326)+SUMIFS(Timecards!$G:$G,Timecards!$F:$F,R$2,Timecards!$C:$C,$B326,Timecards!$N:$N,$E326)</f>
        <v>0</v>
      </c>
      <c r="S326" s="5">
        <f t="shared" si="64"/>
        <v>0</v>
      </c>
      <c r="T326" s="10">
        <f t="shared" si="57"/>
        <v>0</v>
      </c>
      <c r="U326" s="14">
        <f t="shared" si="57"/>
        <v>0</v>
      </c>
    </row>
    <row r="327" spans="2:21" hidden="1">
      <c r="B327" s="7" t="str">
        <f>IF(Timecards!O325="","",Timecards!C325)</f>
        <v/>
      </c>
      <c r="C327" s="7" t="str">
        <f>IF(B327="","",Timecards!L325)</f>
        <v/>
      </c>
      <c r="D327" s="7" t="str">
        <f>IF(B327="","",SUMIFS(Timecards!$M:$M,Timecards!$C:$C,Summary!$B327,Timecards!$L:$L,Summary!$C327,Timecards!$O:$O,1))</f>
        <v/>
      </c>
      <c r="E327" s="7" t="str">
        <f>IF(B327="","",VLOOKUP(D327,'GD rates'!$B$3:$C$9,2,FALSE))</f>
        <v/>
      </c>
      <c r="F327" s="23" t="str">
        <f t="shared" si="58"/>
        <v/>
      </c>
      <c r="G327" s="5">
        <f>IF(ISERROR(VLOOKUP(E327,'GD rates'!C:D,2,FALSE)),0,VLOOKUP(E327,'GD rates'!C:D,2,FALSE))</f>
        <v>0</v>
      </c>
      <c r="H327" s="10">
        <f>SUMIFS(Timecards!$E:$E,Timecards!$D:$D,H$2,Timecards!$C:$C,$B327,Timecards!$N:$N,$E327)+SUMIFS(Timecards!$G:$G,Timecards!$F:$F,H$2,Timecards!$C:$C,$B327,Timecards!$N:$N,$E327)</f>
        <v>0</v>
      </c>
      <c r="I327" s="5">
        <f t="shared" si="59"/>
        <v>0</v>
      </c>
      <c r="J327" s="10">
        <f>SUMIFS(Timecards!$E:$E,Timecards!$D:$D,J$2,Timecards!$C:$C,$B327,Timecards!$N:$N,$E327)+SUMIFS(Timecards!$G:$G,Timecards!$F:$F,J$2,Timecards!$C:$C,$B327,Timecards!$N:$N,$E327)</f>
        <v>0</v>
      </c>
      <c r="K327" s="5">
        <f t="shared" si="60"/>
        <v>0</v>
      </c>
      <c r="L327" s="10">
        <f>SUMIFS(Timecards!$E:$E,Timecards!$D:$D,L$2,Timecards!$C:$C,$B327,Timecards!$N:$N,$E327)+SUMIFS(Timecards!$G:$G,Timecards!$F:$F,L$2,Timecards!$C:$C,$B327,Timecards!$N:$N,$E327)</f>
        <v>0</v>
      </c>
      <c r="M327" s="5">
        <f t="shared" si="61"/>
        <v>0</v>
      </c>
      <c r="N327" s="10">
        <f>SUMIFS(Timecards!$E:$E,Timecards!$D:$D,N$2,Timecards!$C:$C,$B327,Timecards!$N:$N,$E327)+SUMIFS(Timecards!$G:$G,Timecards!$F:$F,N$2,Timecards!$C:$C,$B327,Timecards!$N:$N,$E327)</f>
        <v>0</v>
      </c>
      <c r="O327" s="5">
        <f t="shared" si="62"/>
        <v>0</v>
      </c>
      <c r="P327" s="10">
        <f>SUMIFS(Timecards!$E:$E,Timecards!$D:$D,P$2,Timecards!$C:$C,$B327,Timecards!$N:$N,$E327)+SUMIFS(Timecards!$G:$G,Timecards!$F:$F,P$2,Timecards!$C:$C,$B327,Timecards!$N:$N,$E327)</f>
        <v>0</v>
      </c>
      <c r="Q327" s="5">
        <f t="shared" si="63"/>
        <v>0</v>
      </c>
      <c r="R327" s="10">
        <f>SUMIFS(Timecards!$E:$E,Timecards!$D:$D,R$2,Timecards!$C:$C,$B327,Timecards!$N:$N,$E327)+SUMIFS(Timecards!$G:$G,Timecards!$F:$F,R$2,Timecards!$C:$C,$B327,Timecards!$N:$N,$E327)</f>
        <v>0</v>
      </c>
      <c r="S327" s="5">
        <f t="shared" si="64"/>
        <v>0</v>
      </c>
      <c r="T327" s="10">
        <f t="shared" si="57"/>
        <v>0</v>
      </c>
      <c r="U327" s="14">
        <f t="shared" si="57"/>
        <v>0</v>
      </c>
    </row>
    <row r="328" spans="2:21" hidden="1">
      <c r="B328" s="7" t="str">
        <f>IF(Timecards!O326="","",Timecards!C326)</f>
        <v/>
      </c>
      <c r="C328" s="7" t="str">
        <f>IF(B328="","",Timecards!L326)</f>
        <v/>
      </c>
      <c r="D328" s="7" t="str">
        <f>IF(B328="","",SUMIFS(Timecards!$M:$M,Timecards!$C:$C,Summary!$B328,Timecards!$L:$L,Summary!$C328,Timecards!$O:$O,1))</f>
        <v/>
      </c>
      <c r="E328" s="7" t="str">
        <f>IF(B328="","",VLOOKUP(D328,'GD rates'!$B$3:$C$9,2,FALSE))</f>
        <v/>
      </c>
      <c r="F328" s="23" t="str">
        <f t="shared" si="58"/>
        <v/>
      </c>
      <c r="G328" s="5">
        <f>IF(ISERROR(VLOOKUP(E328,'GD rates'!C:D,2,FALSE)),0,VLOOKUP(E328,'GD rates'!C:D,2,FALSE))</f>
        <v>0</v>
      </c>
      <c r="H328" s="10">
        <f>SUMIFS(Timecards!$E:$E,Timecards!$D:$D,H$2,Timecards!$C:$C,$B328,Timecards!$N:$N,$E328)+SUMIFS(Timecards!$G:$G,Timecards!$F:$F,H$2,Timecards!$C:$C,$B328,Timecards!$N:$N,$E328)</f>
        <v>0</v>
      </c>
      <c r="I328" s="5">
        <f t="shared" si="59"/>
        <v>0</v>
      </c>
      <c r="J328" s="10">
        <f>SUMIFS(Timecards!$E:$E,Timecards!$D:$D,J$2,Timecards!$C:$C,$B328,Timecards!$N:$N,$E328)+SUMIFS(Timecards!$G:$G,Timecards!$F:$F,J$2,Timecards!$C:$C,$B328,Timecards!$N:$N,$E328)</f>
        <v>0</v>
      </c>
      <c r="K328" s="5">
        <f t="shared" si="60"/>
        <v>0</v>
      </c>
      <c r="L328" s="10">
        <f>SUMIFS(Timecards!$E:$E,Timecards!$D:$D,L$2,Timecards!$C:$C,$B328,Timecards!$N:$N,$E328)+SUMIFS(Timecards!$G:$G,Timecards!$F:$F,L$2,Timecards!$C:$C,$B328,Timecards!$N:$N,$E328)</f>
        <v>0</v>
      </c>
      <c r="M328" s="5">
        <f t="shared" si="61"/>
        <v>0</v>
      </c>
      <c r="N328" s="10">
        <f>SUMIFS(Timecards!$E:$E,Timecards!$D:$D,N$2,Timecards!$C:$C,$B328,Timecards!$N:$N,$E328)+SUMIFS(Timecards!$G:$G,Timecards!$F:$F,N$2,Timecards!$C:$C,$B328,Timecards!$N:$N,$E328)</f>
        <v>0</v>
      </c>
      <c r="O328" s="5">
        <f t="shared" si="62"/>
        <v>0</v>
      </c>
      <c r="P328" s="10">
        <f>SUMIFS(Timecards!$E:$E,Timecards!$D:$D,P$2,Timecards!$C:$C,$B328,Timecards!$N:$N,$E328)+SUMIFS(Timecards!$G:$G,Timecards!$F:$F,P$2,Timecards!$C:$C,$B328,Timecards!$N:$N,$E328)</f>
        <v>0</v>
      </c>
      <c r="Q328" s="5">
        <f t="shared" si="63"/>
        <v>0</v>
      </c>
      <c r="R328" s="10">
        <f>SUMIFS(Timecards!$E:$E,Timecards!$D:$D,R$2,Timecards!$C:$C,$B328,Timecards!$N:$N,$E328)+SUMIFS(Timecards!$G:$G,Timecards!$F:$F,R$2,Timecards!$C:$C,$B328,Timecards!$N:$N,$E328)</f>
        <v>0</v>
      </c>
      <c r="S328" s="5">
        <f t="shared" si="64"/>
        <v>0</v>
      </c>
      <c r="T328" s="10">
        <f t="shared" si="57"/>
        <v>0</v>
      </c>
      <c r="U328" s="14">
        <f t="shared" si="57"/>
        <v>0</v>
      </c>
    </row>
    <row r="329" spans="2:21" hidden="1">
      <c r="B329" s="7" t="str">
        <f>IF(Timecards!O327="","",Timecards!C327)</f>
        <v/>
      </c>
      <c r="C329" s="7" t="str">
        <f>IF(B329="","",Timecards!L327)</f>
        <v/>
      </c>
      <c r="D329" s="7" t="str">
        <f>IF(B329="","",SUMIFS(Timecards!$M:$M,Timecards!$C:$C,Summary!$B329,Timecards!$L:$L,Summary!$C329,Timecards!$O:$O,1))</f>
        <v/>
      </c>
      <c r="E329" s="7" t="str">
        <f>IF(B329="","",VLOOKUP(D329,'GD rates'!$B$3:$C$9,2,FALSE))</f>
        <v/>
      </c>
      <c r="F329" s="23" t="str">
        <f t="shared" si="58"/>
        <v/>
      </c>
      <c r="G329" s="5">
        <f>IF(ISERROR(VLOOKUP(E329,'GD rates'!C:D,2,FALSE)),0,VLOOKUP(E329,'GD rates'!C:D,2,FALSE))</f>
        <v>0</v>
      </c>
      <c r="H329" s="10">
        <f>SUMIFS(Timecards!$E:$E,Timecards!$D:$D,H$2,Timecards!$C:$C,$B329,Timecards!$N:$N,$E329)+SUMIFS(Timecards!$G:$G,Timecards!$F:$F,H$2,Timecards!$C:$C,$B329,Timecards!$N:$N,$E329)</f>
        <v>0</v>
      </c>
      <c r="I329" s="5">
        <f t="shared" si="59"/>
        <v>0</v>
      </c>
      <c r="J329" s="10">
        <f>SUMIFS(Timecards!$E:$E,Timecards!$D:$D,J$2,Timecards!$C:$C,$B329,Timecards!$N:$N,$E329)+SUMIFS(Timecards!$G:$G,Timecards!$F:$F,J$2,Timecards!$C:$C,$B329,Timecards!$N:$N,$E329)</f>
        <v>0</v>
      </c>
      <c r="K329" s="5">
        <f t="shared" si="60"/>
        <v>0</v>
      </c>
      <c r="L329" s="10">
        <f>SUMIFS(Timecards!$E:$E,Timecards!$D:$D,L$2,Timecards!$C:$C,$B329,Timecards!$N:$N,$E329)+SUMIFS(Timecards!$G:$G,Timecards!$F:$F,L$2,Timecards!$C:$C,$B329,Timecards!$N:$N,$E329)</f>
        <v>0</v>
      </c>
      <c r="M329" s="5">
        <f t="shared" si="61"/>
        <v>0</v>
      </c>
      <c r="N329" s="10">
        <f>SUMIFS(Timecards!$E:$E,Timecards!$D:$D,N$2,Timecards!$C:$C,$B329,Timecards!$N:$N,$E329)+SUMIFS(Timecards!$G:$G,Timecards!$F:$F,N$2,Timecards!$C:$C,$B329,Timecards!$N:$N,$E329)</f>
        <v>0</v>
      </c>
      <c r="O329" s="5">
        <f t="shared" si="62"/>
        <v>0</v>
      </c>
      <c r="P329" s="10">
        <f>SUMIFS(Timecards!$E:$E,Timecards!$D:$D,P$2,Timecards!$C:$C,$B329,Timecards!$N:$N,$E329)+SUMIFS(Timecards!$G:$G,Timecards!$F:$F,P$2,Timecards!$C:$C,$B329,Timecards!$N:$N,$E329)</f>
        <v>0</v>
      </c>
      <c r="Q329" s="5">
        <f t="shared" si="63"/>
        <v>0</v>
      </c>
      <c r="R329" s="10">
        <f>SUMIFS(Timecards!$E:$E,Timecards!$D:$D,R$2,Timecards!$C:$C,$B329,Timecards!$N:$N,$E329)+SUMIFS(Timecards!$G:$G,Timecards!$F:$F,R$2,Timecards!$C:$C,$B329,Timecards!$N:$N,$E329)</f>
        <v>0</v>
      </c>
      <c r="S329" s="5">
        <f t="shared" si="64"/>
        <v>0</v>
      </c>
      <c r="T329" s="10">
        <f t="shared" si="57"/>
        <v>0</v>
      </c>
      <c r="U329" s="14">
        <f t="shared" si="57"/>
        <v>0</v>
      </c>
    </row>
    <row r="330" spans="2:21" hidden="1">
      <c r="B330" s="7" t="str">
        <f>IF(Timecards!O328="","",Timecards!C328)</f>
        <v/>
      </c>
      <c r="C330" s="7" t="str">
        <f>IF(B330="","",Timecards!L328)</f>
        <v/>
      </c>
      <c r="D330" s="7" t="str">
        <f>IF(B330="","",SUMIFS(Timecards!$M:$M,Timecards!$C:$C,Summary!$B330,Timecards!$L:$L,Summary!$C330,Timecards!$O:$O,1))</f>
        <v/>
      </c>
      <c r="E330" s="7" t="str">
        <f>IF(B330="","",VLOOKUP(D330,'GD rates'!$B$3:$C$9,2,FALSE))</f>
        <v/>
      </c>
      <c r="F330" s="23" t="str">
        <f t="shared" si="58"/>
        <v/>
      </c>
      <c r="G330" s="5">
        <f>IF(ISERROR(VLOOKUP(E330,'GD rates'!C:D,2,FALSE)),0,VLOOKUP(E330,'GD rates'!C:D,2,FALSE))</f>
        <v>0</v>
      </c>
      <c r="H330" s="10">
        <f>SUMIFS(Timecards!$E:$E,Timecards!$D:$D,H$2,Timecards!$C:$C,$B330,Timecards!$N:$N,$E330)+SUMIFS(Timecards!$G:$G,Timecards!$F:$F,H$2,Timecards!$C:$C,$B330,Timecards!$N:$N,$E330)</f>
        <v>0</v>
      </c>
      <c r="I330" s="5">
        <f t="shared" si="59"/>
        <v>0</v>
      </c>
      <c r="J330" s="10">
        <f>SUMIFS(Timecards!$E:$E,Timecards!$D:$D,J$2,Timecards!$C:$C,$B330,Timecards!$N:$N,$E330)+SUMIFS(Timecards!$G:$G,Timecards!$F:$F,J$2,Timecards!$C:$C,$B330,Timecards!$N:$N,$E330)</f>
        <v>0</v>
      </c>
      <c r="K330" s="5">
        <f t="shared" si="60"/>
        <v>0</v>
      </c>
      <c r="L330" s="10">
        <f>SUMIFS(Timecards!$E:$E,Timecards!$D:$D,L$2,Timecards!$C:$C,$B330,Timecards!$N:$N,$E330)+SUMIFS(Timecards!$G:$G,Timecards!$F:$F,L$2,Timecards!$C:$C,$B330,Timecards!$N:$N,$E330)</f>
        <v>0</v>
      </c>
      <c r="M330" s="5">
        <f t="shared" si="61"/>
        <v>0</v>
      </c>
      <c r="N330" s="10">
        <f>SUMIFS(Timecards!$E:$E,Timecards!$D:$D,N$2,Timecards!$C:$C,$B330,Timecards!$N:$N,$E330)+SUMIFS(Timecards!$G:$G,Timecards!$F:$F,N$2,Timecards!$C:$C,$B330,Timecards!$N:$N,$E330)</f>
        <v>0</v>
      </c>
      <c r="O330" s="5">
        <f t="shared" si="62"/>
        <v>0</v>
      </c>
      <c r="P330" s="10">
        <f>SUMIFS(Timecards!$E:$E,Timecards!$D:$D,P$2,Timecards!$C:$C,$B330,Timecards!$N:$N,$E330)+SUMIFS(Timecards!$G:$G,Timecards!$F:$F,P$2,Timecards!$C:$C,$B330,Timecards!$N:$N,$E330)</f>
        <v>0</v>
      </c>
      <c r="Q330" s="5">
        <f t="shared" si="63"/>
        <v>0</v>
      </c>
      <c r="R330" s="10">
        <f>SUMIFS(Timecards!$E:$E,Timecards!$D:$D,R$2,Timecards!$C:$C,$B330,Timecards!$N:$N,$E330)+SUMIFS(Timecards!$G:$G,Timecards!$F:$F,R$2,Timecards!$C:$C,$B330,Timecards!$N:$N,$E330)</f>
        <v>0</v>
      </c>
      <c r="S330" s="5">
        <f t="shared" si="64"/>
        <v>0</v>
      </c>
      <c r="T330" s="10">
        <f t="shared" si="57"/>
        <v>0</v>
      </c>
      <c r="U330" s="14">
        <f t="shared" si="57"/>
        <v>0</v>
      </c>
    </row>
    <row r="331" spans="2:21" hidden="1">
      <c r="B331" s="7" t="str">
        <f>IF(Timecards!O329="","",Timecards!C329)</f>
        <v/>
      </c>
      <c r="C331" s="7" t="str">
        <f>IF(B331="","",Timecards!L329)</f>
        <v/>
      </c>
      <c r="D331" s="7" t="str">
        <f>IF(B331="","",SUMIFS(Timecards!$M:$M,Timecards!$C:$C,Summary!$B331,Timecards!$L:$L,Summary!$C331,Timecards!$O:$O,1))</f>
        <v/>
      </c>
      <c r="E331" s="7" t="str">
        <f>IF(B331="","",VLOOKUP(D331,'GD rates'!$B$3:$C$9,2,FALSE))</f>
        <v/>
      </c>
      <c r="F331" s="23" t="str">
        <f t="shared" si="58"/>
        <v/>
      </c>
      <c r="G331" s="5">
        <f>IF(ISERROR(VLOOKUP(E331,'GD rates'!C:D,2,FALSE)),0,VLOOKUP(E331,'GD rates'!C:D,2,FALSE))</f>
        <v>0</v>
      </c>
      <c r="H331" s="10">
        <f>SUMIFS(Timecards!$E:$E,Timecards!$D:$D,H$2,Timecards!$C:$C,$B331,Timecards!$N:$N,$E331)+SUMIFS(Timecards!$G:$G,Timecards!$F:$F,H$2,Timecards!$C:$C,$B331,Timecards!$N:$N,$E331)</f>
        <v>0</v>
      </c>
      <c r="I331" s="5">
        <f t="shared" si="59"/>
        <v>0</v>
      </c>
      <c r="J331" s="10">
        <f>SUMIFS(Timecards!$E:$E,Timecards!$D:$D,J$2,Timecards!$C:$C,$B331,Timecards!$N:$N,$E331)+SUMIFS(Timecards!$G:$G,Timecards!$F:$F,J$2,Timecards!$C:$C,$B331,Timecards!$N:$N,$E331)</f>
        <v>0</v>
      </c>
      <c r="K331" s="5">
        <f t="shared" si="60"/>
        <v>0</v>
      </c>
      <c r="L331" s="10">
        <f>SUMIFS(Timecards!$E:$E,Timecards!$D:$D,L$2,Timecards!$C:$C,$B331,Timecards!$N:$N,$E331)+SUMIFS(Timecards!$G:$G,Timecards!$F:$F,L$2,Timecards!$C:$C,$B331,Timecards!$N:$N,$E331)</f>
        <v>0</v>
      </c>
      <c r="M331" s="5">
        <f t="shared" si="61"/>
        <v>0</v>
      </c>
      <c r="N331" s="10">
        <f>SUMIFS(Timecards!$E:$E,Timecards!$D:$D,N$2,Timecards!$C:$C,$B331,Timecards!$N:$N,$E331)+SUMIFS(Timecards!$G:$G,Timecards!$F:$F,N$2,Timecards!$C:$C,$B331,Timecards!$N:$N,$E331)</f>
        <v>0</v>
      </c>
      <c r="O331" s="5">
        <f t="shared" si="62"/>
        <v>0</v>
      </c>
      <c r="P331" s="10">
        <f>SUMIFS(Timecards!$E:$E,Timecards!$D:$D,P$2,Timecards!$C:$C,$B331,Timecards!$N:$N,$E331)+SUMIFS(Timecards!$G:$G,Timecards!$F:$F,P$2,Timecards!$C:$C,$B331,Timecards!$N:$N,$E331)</f>
        <v>0</v>
      </c>
      <c r="Q331" s="5">
        <f t="shared" si="63"/>
        <v>0</v>
      </c>
      <c r="R331" s="10">
        <f>SUMIFS(Timecards!$E:$E,Timecards!$D:$D,R$2,Timecards!$C:$C,$B331,Timecards!$N:$N,$E331)+SUMIFS(Timecards!$G:$G,Timecards!$F:$F,R$2,Timecards!$C:$C,$B331,Timecards!$N:$N,$E331)</f>
        <v>0</v>
      </c>
      <c r="S331" s="5">
        <f t="shared" si="64"/>
        <v>0</v>
      </c>
      <c r="T331" s="10">
        <f t="shared" si="57"/>
        <v>0</v>
      </c>
      <c r="U331" s="14">
        <f t="shared" si="57"/>
        <v>0</v>
      </c>
    </row>
    <row r="332" spans="2:21" hidden="1">
      <c r="B332" s="7" t="str">
        <f>IF(Timecards!O330="","",Timecards!C330)</f>
        <v/>
      </c>
      <c r="C332" s="7" t="str">
        <f>IF(B332="","",Timecards!L330)</f>
        <v/>
      </c>
      <c r="D332" s="7" t="str">
        <f>IF(B332="","",SUMIFS(Timecards!$M:$M,Timecards!$C:$C,Summary!$B332,Timecards!$L:$L,Summary!$C332,Timecards!$O:$O,1))</f>
        <v/>
      </c>
      <c r="E332" s="7" t="str">
        <f>IF(B332="","",VLOOKUP(D332,'GD rates'!$B$3:$C$9,2,FALSE))</f>
        <v/>
      </c>
      <c r="F332" s="23" t="str">
        <f t="shared" si="58"/>
        <v/>
      </c>
      <c r="G332" s="5">
        <f>IF(ISERROR(VLOOKUP(E332,'GD rates'!C:D,2,FALSE)),0,VLOOKUP(E332,'GD rates'!C:D,2,FALSE))</f>
        <v>0</v>
      </c>
      <c r="H332" s="10">
        <f>SUMIFS(Timecards!$E:$E,Timecards!$D:$D,H$2,Timecards!$C:$C,$B332,Timecards!$N:$N,$E332)+SUMIFS(Timecards!$G:$G,Timecards!$F:$F,H$2,Timecards!$C:$C,$B332,Timecards!$N:$N,$E332)</f>
        <v>0</v>
      </c>
      <c r="I332" s="5">
        <f t="shared" si="59"/>
        <v>0</v>
      </c>
      <c r="J332" s="10">
        <f>SUMIFS(Timecards!$E:$E,Timecards!$D:$D,J$2,Timecards!$C:$C,$B332,Timecards!$N:$N,$E332)+SUMIFS(Timecards!$G:$G,Timecards!$F:$F,J$2,Timecards!$C:$C,$B332,Timecards!$N:$N,$E332)</f>
        <v>0</v>
      </c>
      <c r="K332" s="5">
        <f t="shared" si="60"/>
        <v>0</v>
      </c>
      <c r="L332" s="10">
        <f>SUMIFS(Timecards!$E:$E,Timecards!$D:$D,L$2,Timecards!$C:$C,$B332,Timecards!$N:$N,$E332)+SUMIFS(Timecards!$G:$G,Timecards!$F:$F,L$2,Timecards!$C:$C,$B332,Timecards!$N:$N,$E332)</f>
        <v>0</v>
      </c>
      <c r="M332" s="5">
        <f t="shared" si="61"/>
        <v>0</v>
      </c>
      <c r="N332" s="10">
        <f>SUMIFS(Timecards!$E:$E,Timecards!$D:$D,N$2,Timecards!$C:$C,$B332,Timecards!$N:$N,$E332)+SUMIFS(Timecards!$G:$G,Timecards!$F:$F,N$2,Timecards!$C:$C,$B332,Timecards!$N:$N,$E332)</f>
        <v>0</v>
      </c>
      <c r="O332" s="5">
        <f t="shared" si="62"/>
        <v>0</v>
      </c>
      <c r="P332" s="10">
        <f>SUMIFS(Timecards!$E:$E,Timecards!$D:$D,P$2,Timecards!$C:$C,$B332,Timecards!$N:$N,$E332)+SUMIFS(Timecards!$G:$G,Timecards!$F:$F,P$2,Timecards!$C:$C,$B332,Timecards!$N:$N,$E332)</f>
        <v>0</v>
      </c>
      <c r="Q332" s="5">
        <f t="shared" si="63"/>
        <v>0</v>
      </c>
      <c r="R332" s="10">
        <f>SUMIFS(Timecards!$E:$E,Timecards!$D:$D,R$2,Timecards!$C:$C,$B332,Timecards!$N:$N,$E332)+SUMIFS(Timecards!$G:$G,Timecards!$F:$F,R$2,Timecards!$C:$C,$B332,Timecards!$N:$N,$E332)</f>
        <v>0</v>
      </c>
      <c r="S332" s="5">
        <f t="shared" si="64"/>
        <v>0</v>
      </c>
      <c r="T332" s="10">
        <f t="shared" si="57"/>
        <v>0</v>
      </c>
      <c r="U332" s="14">
        <f t="shared" si="57"/>
        <v>0</v>
      </c>
    </row>
    <row r="333" spans="2:21" hidden="1">
      <c r="B333" s="7" t="str">
        <f>IF(Timecards!O331="","",Timecards!C331)</f>
        <v/>
      </c>
      <c r="C333" s="7" t="str">
        <f>IF(B333="","",Timecards!L331)</f>
        <v/>
      </c>
      <c r="D333" s="7" t="str">
        <f>IF(B333="","",SUMIFS(Timecards!$M:$M,Timecards!$C:$C,Summary!$B333,Timecards!$L:$L,Summary!$C333,Timecards!$O:$O,1))</f>
        <v/>
      </c>
      <c r="E333" s="7" t="str">
        <f>IF(B333="","",VLOOKUP(D333,'GD rates'!$B$3:$C$9,2,FALSE))</f>
        <v/>
      </c>
      <c r="F333" s="23" t="str">
        <f t="shared" si="58"/>
        <v/>
      </c>
      <c r="G333" s="5">
        <f>IF(ISERROR(VLOOKUP(E333,'GD rates'!C:D,2,FALSE)),0,VLOOKUP(E333,'GD rates'!C:D,2,FALSE))</f>
        <v>0</v>
      </c>
      <c r="H333" s="10">
        <f>SUMIFS(Timecards!$E:$E,Timecards!$D:$D,H$2,Timecards!$C:$C,$B333,Timecards!$N:$N,$E333)+SUMIFS(Timecards!$G:$G,Timecards!$F:$F,H$2,Timecards!$C:$C,$B333,Timecards!$N:$N,$E333)</f>
        <v>0</v>
      </c>
      <c r="I333" s="5">
        <f t="shared" si="59"/>
        <v>0</v>
      </c>
      <c r="J333" s="10">
        <f>SUMIFS(Timecards!$E:$E,Timecards!$D:$D,J$2,Timecards!$C:$C,$B333,Timecards!$N:$N,$E333)+SUMIFS(Timecards!$G:$G,Timecards!$F:$F,J$2,Timecards!$C:$C,$B333,Timecards!$N:$N,$E333)</f>
        <v>0</v>
      </c>
      <c r="K333" s="5">
        <f t="shared" si="60"/>
        <v>0</v>
      </c>
      <c r="L333" s="10">
        <f>SUMIFS(Timecards!$E:$E,Timecards!$D:$D,L$2,Timecards!$C:$C,$B333,Timecards!$N:$N,$E333)+SUMIFS(Timecards!$G:$G,Timecards!$F:$F,L$2,Timecards!$C:$C,$B333,Timecards!$N:$N,$E333)</f>
        <v>0</v>
      </c>
      <c r="M333" s="5">
        <f t="shared" si="61"/>
        <v>0</v>
      </c>
      <c r="N333" s="10">
        <f>SUMIFS(Timecards!$E:$E,Timecards!$D:$D,N$2,Timecards!$C:$C,$B333,Timecards!$N:$N,$E333)+SUMIFS(Timecards!$G:$G,Timecards!$F:$F,N$2,Timecards!$C:$C,$B333,Timecards!$N:$N,$E333)</f>
        <v>0</v>
      </c>
      <c r="O333" s="5">
        <f t="shared" si="62"/>
        <v>0</v>
      </c>
      <c r="P333" s="10">
        <f>SUMIFS(Timecards!$E:$E,Timecards!$D:$D,P$2,Timecards!$C:$C,$B333,Timecards!$N:$N,$E333)+SUMIFS(Timecards!$G:$G,Timecards!$F:$F,P$2,Timecards!$C:$C,$B333,Timecards!$N:$N,$E333)</f>
        <v>0</v>
      </c>
      <c r="Q333" s="5">
        <f t="shared" si="63"/>
        <v>0</v>
      </c>
      <c r="R333" s="10">
        <f>SUMIFS(Timecards!$E:$E,Timecards!$D:$D,R$2,Timecards!$C:$C,$B333,Timecards!$N:$N,$E333)+SUMIFS(Timecards!$G:$G,Timecards!$F:$F,R$2,Timecards!$C:$C,$B333,Timecards!$N:$N,$E333)</f>
        <v>0</v>
      </c>
      <c r="S333" s="5">
        <f t="shared" si="64"/>
        <v>0</v>
      </c>
      <c r="T333" s="10">
        <f t="shared" si="57"/>
        <v>0</v>
      </c>
      <c r="U333" s="14">
        <f t="shared" si="57"/>
        <v>0</v>
      </c>
    </row>
    <row r="334" spans="2:21" hidden="1">
      <c r="B334" s="7" t="str">
        <f>IF(Timecards!O332="","",Timecards!C332)</f>
        <v/>
      </c>
      <c r="C334" s="7" t="str">
        <f>IF(B334="","",Timecards!L332)</f>
        <v/>
      </c>
      <c r="D334" s="7" t="str">
        <f>IF(B334="","",SUMIFS(Timecards!$M:$M,Timecards!$C:$C,Summary!$B334,Timecards!$L:$L,Summary!$C334,Timecards!$O:$O,1))</f>
        <v/>
      </c>
      <c r="E334" s="7" t="str">
        <f>IF(B334="","",VLOOKUP(D334,'GD rates'!$B$3:$C$9,2,FALSE))</f>
        <v/>
      </c>
      <c r="F334" s="23" t="str">
        <f t="shared" si="58"/>
        <v/>
      </c>
      <c r="G334" s="5">
        <f>IF(ISERROR(VLOOKUP(E334,'GD rates'!C:D,2,FALSE)),0,VLOOKUP(E334,'GD rates'!C:D,2,FALSE))</f>
        <v>0</v>
      </c>
      <c r="H334" s="10">
        <f>SUMIFS(Timecards!$E:$E,Timecards!$D:$D,H$2,Timecards!$C:$C,$B334,Timecards!$N:$N,$E334)+SUMIFS(Timecards!$G:$G,Timecards!$F:$F,H$2,Timecards!$C:$C,$B334,Timecards!$N:$N,$E334)</f>
        <v>0</v>
      </c>
      <c r="I334" s="5">
        <f t="shared" si="59"/>
        <v>0</v>
      </c>
      <c r="J334" s="10">
        <f>SUMIFS(Timecards!$E:$E,Timecards!$D:$D,J$2,Timecards!$C:$C,$B334,Timecards!$N:$N,$E334)+SUMIFS(Timecards!$G:$G,Timecards!$F:$F,J$2,Timecards!$C:$C,$B334,Timecards!$N:$N,$E334)</f>
        <v>0</v>
      </c>
      <c r="K334" s="5">
        <f t="shared" si="60"/>
        <v>0</v>
      </c>
      <c r="L334" s="10">
        <f>SUMIFS(Timecards!$E:$E,Timecards!$D:$D,L$2,Timecards!$C:$C,$B334,Timecards!$N:$N,$E334)+SUMIFS(Timecards!$G:$G,Timecards!$F:$F,L$2,Timecards!$C:$C,$B334,Timecards!$N:$N,$E334)</f>
        <v>0</v>
      </c>
      <c r="M334" s="5">
        <f t="shared" si="61"/>
        <v>0</v>
      </c>
      <c r="N334" s="10">
        <f>SUMIFS(Timecards!$E:$E,Timecards!$D:$D,N$2,Timecards!$C:$C,$B334,Timecards!$N:$N,$E334)+SUMIFS(Timecards!$G:$G,Timecards!$F:$F,N$2,Timecards!$C:$C,$B334,Timecards!$N:$N,$E334)</f>
        <v>0</v>
      </c>
      <c r="O334" s="5">
        <f t="shared" si="62"/>
        <v>0</v>
      </c>
      <c r="P334" s="10">
        <f>SUMIFS(Timecards!$E:$E,Timecards!$D:$D,P$2,Timecards!$C:$C,$B334,Timecards!$N:$N,$E334)+SUMIFS(Timecards!$G:$G,Timecards!$F:$F,P$2,Timecards!$C:$C,$B334,Timecards!$N:$N,$E334)</f>
        <v>0</v>
      </c>
      <c r="Q334" s="5">
        <f t="shared" si="63"/>
        <v>0</v>
      </c>
      <c r="R334" s="10">
        <f>SUMIFS(Timecards!$E:$E,Timecards!$D:$D,R$2,Timecards!$C:$C,$B334,Timecards!$N:$N,$E334)+SUMIFS(Timecards!$G:$G,Timecards!$F:$F,R$2,Timecards!$C:$C,$B334,Timecards!$N:$N,$E334)</f>
        <v>0</v>
      </c>
      <c r="S334" s="5">
        <f t="shared" si="64"/>
        <v>0</v>
      </c>
      <c r="T334" s="10">
        <f t="shared" si="57"/>
        <v>0</v>
      </c>
      <c r="U334" s="14">
        <f t="shared" si="57"/>
        <v>0</v>
      </c>
    </row>
    <row r="335" spans="2:21" hidden="1">
      <c r="B335" s="7" t="str">
        <f>IF(Timecards!O333="","",Timecards!C333)</f>
        <v/>
      </c>
      <c r="C335" s="7" t="str">
        <f>IF(B335="","",Timecards!L333)</f>
        <v/>
      </c>
      <c r="D335" s="7" t="str">
        <f>IF(B335="","",SUMIFS(Timecards!$M:$M,Timecards!$C:$C,Summary!$B335,Timecards!$L:$L,Summary!$C335,Timecards!$O:$O,1))</f>
        <v/>
      </c>
      <c r="E335" s="7" t="str">
        <f>IF(B335="","",VLOOKUP(D335,'GD rates'!$B$3:$C$9,2,FALSE))</f>
        <v/>
      </c>
      <c r="F335" s="23" t="str">
        <f t="shared" si="58"/>
        <v/>
      </c>
      <c r="G335" s="5">
        <f>IF(ISERROR(VLOOKUP(E335,'GD rates'!C:D,2,FALSE)),0,VLOOKUP(E335,'GD rates'!C:D,2,FALSE))</f>
        <v>0</v>
      </c>
      <c r="H335" s="10">
        <f>SUMIFS(Timecards!$E:$E,Timecards!$D:$D,H$2,Timecards!$C:$C,$B335,Timecards!$N:$N,$E335)+SUMIFS(Timecards!$G:$G,Timecards!$F:$F,H$2,Timecards!$C:$C,$B335,Timecards!$N:$N,$E335)</f>
        <v>0</v>
      </c>
      <c r="I335" s="5">
        <f t="shared" si="59"/>
        <v>0</v>
      </c>
      <c r="J335" s="10">
        <f>SUMIFS(Timecards!$E:$E,Timecards!$D:$D,J$2,Timecards!$C:$C,$B335,Timecards!$N:$N,$E335)+SUMIFS(Timecards!$G:$G,Timecards!$F:$F,J$2,Timecards!$C:$C,$B335,Timecards!$N:$N,$E335)</f>
        <v>0</v>
      </c>
      <c r="K335" s="5">
        <f t="shared" si="60"/>
        <v>0</v>
      </c>
      <c r="L335" s="10">
        <f>SUMIFS(Timecards!$E:$E,Timecards!$D:$D,L$2,Timecards!$C:$C,$B335,Timecards!$N:$N,$E335)+SUMIFS(Timecards!$G:$G,Timecards!$F:$F,L$2,Timecards!$C:$C,$B335,Timecards!$N:$N,$E335)</f>
        <v>0</v>
      </c>
      <c r="M335" s="5">
        <f t="shared" si="61"/>
        <v>0</v>
      </c>
      <c r="N335" s="10">
        <f>SUMIFS(Timecards!$E:$E,Timecards!$D:$D,N$2,Timecards!$C:$C,$B335,Timecards!$N:$N,$E335)+SUMIFS(Timecards!$G:$G,Timecards!$F:$F,N$2,Timecards!$C:$C,$B335,Timecards!$N:$N,$E335)</f>
        <v>0</v>
      </c>
      <c r="O335" s="5">
        <f t="shared" si="62"/>
        <v>0</v>
      </c>
      <c r="P335" s="10">
        <f>SUMIFS(Timecards!$E:$E,Timecards!$D:$D,P$2,Timecards!$C:$C,$B335,Timecards!$N:$N,$E335)+SUMIFS(Timecards!$G:$G,Timecards!$F:$F,P$2,Timecards!$C:$C,$B335,Timecards!$N:$N,$E335)</f>
        <v>0</v>
      </c>
      <c r="Q335" s="5">
        <f t="shared" si="63"/>
        <v>0</v>
      </c>
      <c r="R335" s="10">
        <f>SUMIFS(Timecards!$E:$E,Timecards!$D:$D,R$2,Timecards!$C:$C,$B335,Timecards!$N:$N,$E335)+SUMIFS(Timecards!$G:$G,Timecards!$F:$F,R$2,Timecards!$C:$C,$B335,Timecards!$N:$N,$E335)</f>
        <v>0</v>
      </c>
      <c r="S335" s="5">
        <f t="shared" si="64"/>
        <v>0</v>
      </c>
      <c r="T335" s="10">
        <f t="shared" si="57"/>
        <v>0</v>
      </c>
      <c r="U335" s="14">
        <f t="shared" si="57"/>
        <v>0</v>
      </c>
    </row>
    <row r="336" spans="2:21" hidden="1">
      <c r="B336" s="7" t="str">
        <f>IF(Timecards!O334="","",Timecards!C334)</f>
        <v/>
      </c>
      <c r="C336" s="7" t="str">
        <f>IF(B336="","",Timecards!L334)</f>
        <v/>
      </c>
      <c r="D336" s="7" t="str">
        <f>IF(B336="","",SUMIFS(Timecards!$M:$M,Timecards!$C:$C,Summary!$B336,Timecards!$L:$L,Summary!$C336,Timecards!$O:$O,1))</f>
        <v/>
      </c>
      <c r="E336" s="7" t="str">
        <f>IF(B336="","",VLOOKUP(D336,'GD rates'!$B$3:$C$9,2,FALSE))</f>
        <v/>
      </c>
      <c r="F336" s="23" t="str">
        <f t="shared" si="58"/>
        <v/>
      </c>
      <c r="G336" s="5">
        <f>IF(ISERROR(VLOOKUP(E336,'GD rates'!C:D,2,FALSE)),0,VLOOKUP(E336,'GD rates'!C:D,2,FALSE))</f>
        <v>0</v>
      </c>
      <c r="H336" s="10">
        <f>SUMIFS(Timecards!$E:$E,Timecards!$D:$D,H$2,Timecards!$C:$C,$B336,Timecards!$N:$N,$E336)+SUMIFS(Timecards!$G:$G,Timecards!$F:$F,H$2,Timecards!$C:$C,$B336,Timecards!$N:$N,$E336)</f>
        <v>0</v>
      </c>
      <c r="I336" s="5">
        <f t="shared" si="59"/>
        <v>0</v>
      </c>
      <c r="J336" s="10">
        <f>SUMIFS(Timecards!$E:$E,Timecards!$D:$D,J$2,Timecards!$C:$C,$B336,Timecards!$N:$N,$E336)+SUMIFS(Timecards!$G:$G,Timecards!$F:$F,J$2,Timecards!$C:$C,$B336,Timecards!$N:$N,$E336)</f>
        <v>0</v>
      </c>
      <c r="K336" s="5">
        <f t="shared" si="60"/>
        <v>0</v>
      </c>
      <c r="L336" s="10">
        <f>SUMIFS(Timecards!$E:$E,Timecards!$D:$D,L$2,Timecards!$C:$C,$B336,Timecards!$N:$N,$E336)+SUMIFS(Timecards!$G:$G,Timecards!$F:$F,L$2,Timecards!$C:$C,$B336,Timecards!$N:$N,$E336)</f>
        <v>0</v>
      </c>
      <c r="M336" s="5">
        <f t="shared" si="61"/>
        <v>0</v>
      </c>
      <c r="N336" s="10">
        <f>SUMIFS(Timecards!$E:$E,Timecards!$D:$D,N$2,Timecards!$C:$C,$B336,Timecards!$N:$N,$E336)+SUMIFS(Timecards!$G:$G,Timecards!$F:$F,N$2,Timecards!$C:$C,$B336,Timecards!$N:$N,$E336)</f>
        <v>0</v>
      </c>
      <c r="O336" s="5">
        <f t="shared" si="62"/>
        <v>0</v>
      </c>
      <c r="P336" s="10">
        <f>SUMIFS(Timecards!$E:$E,Timecards!$D:$D,P$2,Timecards!$C:$C,$B336,Timecards!$N:$N,$E336)+SUMIFS(Timecards!$G:$G,Timecards!$F:$F,P$2,Timecards!$C:$C,$B336,Timecards!$N:$N,$E336)</f>
        <v>0</v>
      </c>
      <c r="Q336" s="5">
        <f t="shared" si="63"/>
        <v>0</v>
      </c>
      <c r="R336" s="10">
        <f>SUMIFS(Timecards!$E:$E,Timecards!$D:$D,R$2,Timecards!$C:$C,$B336,Timecards!$N:$N,$E336)+SUMIFS(Timecards!$G:$G,Timecards!$F:$F,R$2,Timecards!$C:$C,$B336,Timecards!$N:$N,$E336)</f>
        <v>0</v>
      </c>
      <c r="S336" s="5">
        <f t="shared" si="64"/>
        <v>0</v>
      </c>
      <c r="T336" s="10">
        <f t="shared" si="57"/>
        <v>0</v>
      </c>
      <c r="U336" s="14">
        <f t="shared" si="57"/>
        <v>0</v>
      </c>
    </row>
    <row r="337" spans="2:21" hidden="1">
      <c r="B337" s="7" t="str">
        <f>IF(Timecards!O335="","",Timecards!C335)</f>
        <v/>
      </c>
      <c r="C337" s="7" t="str">
        <f>IF(B337="","",Timecards!L335)</f>
        <v/>
      </c>
      <c r="D337" s="7" t="str">
        <f>IF(B337="","",SUMIFS(Timecards!$M:$M,Timecards!$C:$C,Summary!$B337,Timecards!$L:$L,Summary!$C337,Timecards!$O:$O,1))</f>
        <v/>
      </c>
      <c r="E337" s="7" t="str">
        <f>IF(B337="","",VLOOKUP(D337,'GD rates'!$B$3:$C$9,2,FALSE))</f>
        <v/>
      </c>
      <c r="F337" s="23" t="str">
        <f t="shared" si="58"/>
        <v/>
      </c>
      <c r="G337" s="5">
        <f>IF(ISERROR(VLOOKUP(E337,'GD rates'!C:D,2,FALSE)),0,VLOOKUP(E337,'GD rates'!C:D,2,FALSE))</f>
        <v>0</v>
      </c>
      <c r="H337" s="10">
        <f>SUMIFS(Timecards!$E:$E,Timecards!$D:$D,H$2,Timecards!$C:$C,$B337,Timecards!$N:$N,$E337)+SUMIFS(Timecards!$G:$G,Timecards!$F:$F,H$2,Timecards!$C:$C,$B337,Timecards!$N:$N,$E337)</f>
        <v>0</v>
      </c>
      <c r="I337" s="5">
        <f t="shared" si="59"/>
        <v>0</v>
      </c>
      <c r="J337" s="10">
        <f>SUMIFS(Timecards!$E:$E,Timecards!$D:$D,J$2,Timecards!$C:$C,$B337,Timecards!$N:$N,$E337)+SUMIFS(Timecards!$G:$G,Timecards!$F:$F,J$2,Timecards!$C:$C,$B337,Timecards!$N:$N,$E337)</f>
        <v>0</v>
      </c>
      <c r="K337" s="5">
        <f t="shared" si="60"/>
        <v>0</v>
      </c>
      <c r="L337" s="10">
        <f>SUMIFS(Timecards!$E:$E,Timecards!$D:$D,L$2,Timecards!$C:$C,$B337,Timecards!$N:$N,$E337)+SUMIFS(Timecards!$G:$G,Timecards!$F:$F,L$2,Timecards!$C:$C,$B337,Timecards!$N:$N,$E337)</f>
        <v>0</v>
      </c>
      <c r="M337" s="5">
        <f t="shared" si="61"/>
        <v>0</v>
      </c>
      <c r="N337" s="10">
        <f>SUMIFS(Timecards!$E:$E,Timecards!$D:$D,N$2,Timecards!$C:$C,$B337,Timecards!$N:$N,$E337)+SUMIFS(Timecards!$G:$G,Timecards!$F:$F,N$2,Timecards!$C:$C,$B337,Timecards!$N:$N,$E337)</f>
        <v>0</v>
      </c>
      <c r="O337" s="5">
        <f t="shared" si="62"/>
        <v>0</v>
      </c>
      <c r="P337" s="10">
        <f>SUMIFS(Timecards!$E:$E,Timecards!$D:$D,P$2,Timecards!$C:$C,$B337,Timecards!$N:$N,$E337)+SUMIFS(Timecards!$G:$G,Timecards!$F:$F,P$2,Timecards!$C:$C,$B337,Timecards!$N:$N,$E337)</f>
        <v>0</v>
      </c>
      <c r="Q337" s="5">
        <f t="shared" si="63"/>
        <v>0</v>
      </c>
      <c r="R337" s="10">
        <f>SUMIFS(Timecards!$E:$E,Timecards!$D:$D,R$2,Timecards!$C:$C,$B337,Timecards!$N:$N,$E337)+SUMIFS(Timecards!$G:$G,Timecards!$F:$F,R$2,Timecards!$C:$C,$B337,Timecards!$N:$N,$E337)</f>
        <v>0</v>
      </c>
      <c r="S337" s="5">
        <f t="shared" si="64"/>
        <v>0</v>
      </c>
      <c r="T337" s="10">
        <f t="shared" si="57"/>
        <v>0</v>
      </c>
      <c r="U337" s="14">
        <f t="shared" si="57"/>
        <v>0</v>
      </c>
    </row>
    <row r="338" spans="2:21" hidden="1">
      <c r="B338" s="7" t="str">
        <f>IF(Timecards!O336="","",Timecards!C336)</f>
        <v/>
      </c>
      <c r="C338" s="7" t="str">
        <f>IF(B338="","",Timecards!L336)</f>
        <v/>
      </c>
      <c r="D338" s="7" t="str">
        <f>IF(B338="","",SUMIFS(Timecards!$M:$M,Timecards!$C:$C,Summary!$B338,Timecards!$L:$L,Summary!$C338,Timecards!$O:$O,1))</f>
        <v/>
      </c>
      <c r="E338" s="7" t="str">
        <f>IF(B338="","",VLOOKUP(D338,'GD rates'!$B$3:$C$9,2,FALSE))</f>
        <v/>
      </c>
      <c r="F338" s="23" t="str">
        <f t="shared" si="58"/>
        <v/>
      </c>
      <c r="G338" s="5">
        <f>IF(ISERROR(VLOOKUP(E338,'GD rates'!C:D,2,FALSE)),0,VLOOKUP(E338,'GD rates'!C:D,2,FALSE))</f>
        <v>0</v>
      </c>
      <c r="H338" s="10">
        <f>SUMIFS(Timecards!$E:$E,Timecards!$D:$D,H$2,Timecards!$C:$C,$B338,Timecards!$N:$N,$E338)+SUMIFS(Timecards!$G:$G,Timecards!$F:$F,H$2,Timecards!$C:$C,$B338,Timecards!$N:$N,$E338)</f>
        <v>0</v>
      </c>
      <c r="I338" s="5">
        <f t="shared" si="59"/>
        <v>0</v>
      </c>
      <c r="J338" s="10">
        <f>SUMIFS(Timecards!$E:$E,Timecards!$D:$D,J$2,Timecards!$C:$C,$B338,Timecards!$N:$N,$E338)+SUMIFS(Timecards!$G:$G,Timecards!$F:$F,J$2,Timecards!$C:$C,$B338,Timecards!$N:$N,$E338)</f>
        <v>0</v>
      </c>
      <c r="K338" s="5">
        <f t="shared" si="60"/>
        <v>0</v>
      </c>
      <c r="L338" s="10">
        <f>SUMIFS(Timecards!$E:$E,Timecards!$D:$D,L$2,Timecards!$C:$C,$B338,Timecards!$N:$N,$E338)+SUMIFS(Timecards!$G:$G,Timecards!$F:$F,L$2,Timecards!$C:$C,$B338,Timecards!$N:$N,$E338)</f>
        <v>0</v>
      </c>
      <c r="M338" s="5">
        <f t="shared" si="61"/>
        <v>0</v>
      </c>
      <c r="N338" s="10">
        <f>SUMIFS(Timecards!$E:$E,Timecards!$D:$D,N$2,Timecards!$C:$C,$B338,Timecards!$N:$N,$E338)+SUMIFS(Timecards!$G:$G,Timecards!$F:$F,N$2,Timecards!$C:$C,$B338,Timecards!$N:$N,$E338)</f>
        <v>0</v>
      </c>
      <c r="O338" s="5">
        <f t="shared" si="62"/>
        <v>0</v>
      </c>
      <c r="P338" s="10">
        <f>SUMIFS(Timecards!$E:$E,Timecards!$D:$D,P$2,Timecards!$C:$C,$B338,Timecards!$N:$N,$E338)+SUMIFS(Timecards!$G:$G,Timecards!$F:$F,P$2,Timecards!$C:$C,$B338,Timecards!$N:$N,$E338)</f>
        <v>0</v>
      </c>
      <c r="Q338" s="5">
        <f t="shared" si="63"/>
        <v>0</v>
      </c>
      <c r="R338" s="10">
        <f>SUMIFS(Timecards!$E:$E,Timecards!$D:$D,R$2,Timecards!$C:$C,$B338,Timecards!$N:$N,$E338)+SUMIFS(Timecards!$G:$G,Timecards!$F:$F,R$2,Timecards!$C:$C,$B338,Timecards!$N:$N,$E338)</f>
        <v>0</v>
      </c>
      <c r="S338" s="5">
        <f t="shared" si="64"/>
        <v>0</v>
      </c>
      <c r="T338" s="10">
        <f t="shared" si="57"/>
        <v>0</v>
      </c>
      <c r="U338" s="14">
        <f t="shared" si="57"/>
        <v>0</v>
      </c>
    </row>
    <row r="339" spans="2:21" hidden="1">
      <c r="B339" s="7" t="str">
        <f>IF(Timecards!O337="","",Timecards!C337)</f>
        <v/>
      </c>
      <c r="C339" s="7" t="str">
        <f>IF(B339="","",Timecards!L337)</f>
        <v/>
      </c>
      <c r="D339" s="7" t="str">
        <f>IF(B339="","",SUMIFS(Timecards!$M:$M,Timecards!$C:$C,Summary!$B339,Timecards!$L:$L,Summary!$C339,Timecards!$O:$O,1))</f>
        <v/>
      </c>
      <c r="E339" s="7" t="str">
        <f>IF(B339="","",VLOOKUP(D339,'GD rates'!$B$3:$C$9,2,FALSE))</f>
        <v/>
      </c>
      <c r="F339" s="23" t="str">
        <f t="shared" si="58"/>
        <v/>
      </c>
      <c r="G339" s="5">
        <f>IF(ISERROR(VLOOKUP(E339,'GD rates'!C:D,2,FALSE)),0,VLOOKUP(E339,'GD rates'!C:D,2,FALSE))</f>
        <v>0</v>
      </c>
      <c r="H339" s="10">
        <f>SUMIFS(Timecards!$E:$E,Timecards!$D:$D,H$2,Timecards!$C:$C,$B339,Timecards!$N:$N,$E339)+SUMIFS(Timecards!$G:$G,Timecards!$F:$F,H$2,Timecards!$C:$C,$B339,Timecards!$N:$N,$E339)</f>
        <v>0</v>
      </c>
      <c r="I339" s="5">
        <f t="shared" si="59"/>
        <v>0</v>
      </c>
      <c r="J339" s="10">
        <f>SUMIFS(Timecards!$E:$E,Timecards!$D:$D,J$2,Timecards!$C:$C,$B339,Timecards!$N:$N,$E339)+SUMIFS(Timecards!$G:$G,Timecards!$F:$F,J$2,Timecards!$C:$C,$B339,Timecards!$N:$N,$E339)</f>
        <v>0</v>
      </c>
      <c r="K339" s="5">
        <f t="shared" si="60"/>
        <v>0</v>
      </c>
      <c r="L339" s="10">
        <f>SUMIFS(Timecards!$E:$E,Timecards!$D:$D,L$2,Timecards!$C:$C,$B339,Timecards!$N:$N,$E339)+SUMIFS(Timecards!$G:$G,Timecards!$F:$F,L$2,Timecards!$C:$C,$B339,Timecards!$N:$N,$E339)</f>
        <v>0</v>
      </c>
      <c r="M339" s="5">
        <f t="shared" si="61"/>
        <v>0</v>
      </c>
      <c r="N339" s="10">
        <f>SUMIFS(Timecards!$E:$E,Timecards!$D:$D,N$2,Timecards!$C:$C,$B339,Timecards!$N:$N,$E339)+SUMIFS(Timecards!$G:$G,Timecards!$F:$F,N$2,Timecards!$C:$C,$B339,Timecards!$N:$N,$E339)</f>
        <v>0</v>
      </c>
      <c r="O339" s="5">
        <f t="shared" si="62"/>
        <v>0</v>
      </c>
      <c r="P339" s="10">
        <f>SUMIFS(Timecards!$E:$E,Timecards!$D:$D,P$2,Timecards!$C:$C,$B339,Timecards!$N:$N,$E339)+SUMIFS(Timecards!$G:$G,Timecards!$F:$F,P$2,Timecards!$C:$C,$B339,Timecards!$N:$N,$E339)</f>
        <v>0</v>
      </c>
      <c r="Q339" s="5">
        <f t="shared" si="63"/>
        <v>0</v>
      </c>
      <c r="R339" s="10">
        <f>SUMIFS(Timecards!$E:$E,Timecards!$D:$D,R$2,Timecards!$C:$C,$B339,Timecards!$N:$N,$E339)+SUMIFS(Timecards!$G:$G,Timecards!$F:$F,R$2,Timecards!$C:$C,$B339,Timecards!$N:$N,$E339)</f>
        <v>0</v>
      </c>
      <c r="S339" s="5">
        <f t="shared" si="64"/>
        <v>0</v>
      </c>
      <c r="T339" s="10">
        <f t="shared" si="57"/>
        <v>0</v>
      </c>
      <c r="U339" s="14">
        <f t="shared" si="57"/>
        <v>0</v>
      </c>
    </row>
    <row r="340" spans="2:21" hidden="1">
      <c r="B340" s="7" t="str">
        <f>IF(Timecards!O338="","",Timecards!C338)</f>
        <v/>
      </c>
      <c r="C340" s="7" t="str">
        <f>IF(B340="","",Timecards!L338)</f>
        <v/>
      </c>
      <c r="D340" s="7" t="str">
        <f>IF(B340="","",SUMIFS(Timecards!$M:$M,Timecards!$C:$C,Summary!$B340,Timecards!$L:$L,Summary!$C340,Timecards!$O:$O,1))</f>
        <v/>
      </c>
      <c r="E340" s="7" t="str">
        <f>IF(B340="","",VLOOKUP(D340,'GD rates'!$B$3:$C$9,2,FALSE))</f>
        <v/>
      </c>
      <c r="F340" s="23" t="str">
        <f t="shared" si="58"/>
        <v/>
      </c>
      <c r="G340" s="5">
        <f>IF(ISERROR(VLOOKUP(E340,'GD rates'!C:D,2,FALSE)),0,VLOOKUP(E340,'GD rates'!C:D,2,FALSE))</f>
        <v>0</v>
      </c>
      <c r="H340" s="10">
        <f>SUMIFS(Timecards!$E:$E,Timecards!$D:$D,H$2,Timecards!$C:$C,$B340,Timecards!$N:$N,$E340)+SUMIFS(Timecards!$G:$G,Timecards!$F:$F,H$2,Timecards!$C:$C,$B340,Timecards!$N:$N,$E340)</f>
        <v>0</v>
      </c>
      <c r="I340" s="5">
        <f t="shared" si="59"/>
        <v>0</v>
      </c>
      <c r="J340" s="10">
        <f>SUMIFS(Timecards!$E:$E,Timecards!$D:$D,J$2,Timecards!$C:$C,$B340,Timecards!$N:$N,$E340)+SUMIFS(Timecards!$G:$G,Timecards!$F:$F,J$2,Timecards!$C:$C,$B340,Timecards!$N:$N,$E340)</f>
        <v>0</v>
      </c>
      <c r="K340" s="5">
        <f t="shared" si="60"/>
        <v>0</v>
      </c>
      <c r="L340" s="10">
        <f>SUMIFS(Timecards!$E:$E,Timecards!$D:$D,L$2,Timecards!$C:$C,$B340,Timecards!$N:$N,$E340)+SUMIFS(Timecards!$G:$G,Timecards!$F:$F,L$2,Timecards!$C:$C,$B340,Timecards!$N:$N,$E340)</f>
        <v>0</v>
      </c>
      <c r="M340" s="5">
        <f t="shared" si="61"/>
        <v>0</v>
      </c>
      <c r="N340" s="10">
        <f>SUMIFS(Timecards!$E:$E,Timecards!$D:$D,N$2,Timecards!$C:$C,$B340,Timecards!$N:$N,$E340)+SUMIFS(Timecards!$G:$G,Timecards!$F:$F,N$2,Timecards!$C:$C,$B340,Timecards!$N:$N,$E340)</f>
        <v>0</v>
      </c>
      <c r="O340" s="5">
        <f t="shared" si="62"/>
        <v>0</v>
      </c>
      <c r="P340" s="10">
        <f>SUMIFS(Timecards!$E:$E,Timecards!$D:$D,P$2,Timecards!$C:$C,$B340,Timecards!$N:$N,$E340)+SUMIFS(Timecards!$G:$G,Timecards!$F:$F,P$2,Timecards!$C:$C,$B340,Timecards!$N:$N,$E340)</f>
        <v>0</v>
      </c>
      <c r="Q340" s="5">
        <f t="shared" si="63"/>
        <v>0</v>
      </c>
      <c r="R340" s="10">
        <f>SUMIFS(Timecards!$E:$E,Timecards!$D:$D,R$2,Timecards!$C:$C,$B340,Timecards!$N:$N,$E340)+SUMIFS(Timecards!$G:$G,Timecards!$F:$F,R$2,Timecards!$C:$C,$B340,Timecards!$N:$N,$E340)</f>
        <v>0</v>
      </c>
      <c r="S340" s="5">
        <f t="shared" si="64"/>
        <v>0</v>
      </c>
      <c r="T340" s="10">
        <f t="shared" si="57"/>
        <v>0</v>
      </c>
      <c r="U340" s="14">
        <f t="shared" si="57"/>
        <v>0</v>
      </c>
    </row>
    <row r="341" spans="2:21" hidden="1">
      <c r="B341" s="7" t="str">
        <f>IF(Timecards!O339="","",Timecards!C339)</f>
        <v/>
      </c>
      <c r="C341" s="7" t="str">
        <f>IF(B341="","",Timecards!L339)</f>
        <v/>
      </c>
      <c r="D341" s="7" t="str">
        <f>IF(B341="","",SUMIFS(Timecards!$M:$M,Timecards!$C:$C,Summary!$B341,Timecards!$L:$L,Summary!$C341,Timecards!$O:$O,1))</f>
        <v/>
      </c>
      <c r="E341" s="7" t="str">
        <f>IF(B341="","",VLOOKUP(D341,'GD rates'!$B$3:$C$9,2,FALSE))</f>
        <v/>
      </c>
      <c r="F341" s="23" t="str">
        <f t="shared" si="58"/>
        <v/>
      </c>
      <c r="G341" s="5">
        <f>IF(ISERROR(VLOOKUP(E341,'GD rates'!C:D,2,FALSE)),0,VLOOKUP(E341,'GD rates'!C:D,2,FALSE))</f>
        <v>0</v>
      </c>
      <c r="H341" s="10">
        <f>SUMIFS(Timecards!$E:$E,Timecards!$D:$D,H$2,Timecards!$C:$C,$B341,Timecards!$N:$N,$E341)+SUMIFS(Timecards!$G:$G,Timecards!$F:$F,H$2,Timecards!$C:$C,$B341,Timecards!$N:$N,$E341)</f>
        <v>0</v>
      </c>
      <c r="I341" s="5">
        <f t="shared" si="59"/>
        <v>0</v>
      </c>
      <c r="J341" s="10">
        <f>SUMIFS(Timecards!$E:$E,Timecards!$D:$D,J$2,Timecards!$C:$C,$B341,Timecards!$N:$N,$E341)+SUMIFS(Timecards!$G:$G,Timecards!$F:$F,J$2,Timecards!$C:$C,$B341,Timecards!$N:$N,$E341)</f>
        <v>0</v>
      </c>
      <c r="K341" s="5">
        <f t="shared" si="60"/>
        <v>0</v>
      </c>
      <c r="L341" s="10">
        <f>SUMIFS(Timecards!$E:$E,Timecards!$D:$D,L$2,Timecards!$C:$C,$B341,Timecards!$N:$N,$E341)+SUMIFS(Timecards!$G:$G,Timecards!$F:$F,L$2,Timecards!$C:$C,$B341,Timecards!$N:$N,$E341)</f>
        <v>0</v>
      </c>
      <c r="M341" s="5">
        <f t="shared" si="61"/>
        <v>0</v>
      </c>
      <c r="N341" s="10">
        <f>SUMIFS(Timecards!$E:$E,Timecards!$D:$D,N$2,Timecards!$C:$C,$B341,Timecards!$N:$N,$E341)+SUMIFS(Timecards!$G:$G,Timecards!$F:$F,N$2,Timecards!$C:$C,$B341,Timecards!$N:$N,$E341)</f>
        <v>0</v>
      </c>
      <c r="O341" s="5">
        <f t="shared" si="62"/>
        <v>0</v>
      </c>
      <c r="P341" s="10">
        <f>SUMIFS(Timecards!$E:$E,Timecards!$D:$D,P$2,Timecards!$C:$C,$B341,Timecards!$N:$N,$E341)+SUMIFS(Timecards!$G:$G,Timecards!$F:$F,P$2,Timecards!$C:$C,$B341,Timecards!$N:$N,$E341)</f>
        <v>0</v>
      </c>
      <c r="Q341" s="5">
        <f t="shared" si="63"/>
        <v>0</v>
      </c>
      <c r="R341" s="10">
        <f>SUMIFS(Timecards!$E:$E,Timecards!$D:$D,R$2,Timecards!$C:$C,$B341,Timecards!$N:$N,$E341)+SUMIFS(Timecards!$G:$G,Timecards!$F:$F,R$2,Timecards!$C:$C,$B341,Timecards!$N:$N,$E341)</f>
        <v>0</v>
      </c>
      <c r="S341" s="5">
        <f t="shared" si="64"/>
        <v>0</v>
      </c>
      <c r="T341" s="10">
        <f t="shared" si="57"/>
        <v>0</v>
      </c>
      <c r="U341" s="14">
        <f t="shared" si="57"/>
        <v>0</v>
      </c>
    </row>
    <row r="342" spans="2:21" hidden="1">
      <c r="B342" s="7" t="str">
        <f>IF(Timecards!O340="","",Timecards!C340)</f>
        <v/>
      </c>
      <c r="C342" s="7" t="str">
        <f>IF(B342="","",Timecards!L340)</f>
        <v/>
      </c>
      <c r="D342" s="7" t="str">
        <f>IF(B342="","",SUMIFS(Timecards!$M:$M,Timecards!$C:$C,Summary!$B342,Timecards!$L:$L,Summary!$C342,Timecards!$O:$O,1))</f>
        <v/>
      </c>
      <c r="E342" s="7" t="str">
        <f>IF(B342="","",VLOOKUP(D342,'GD rates'!$B$3:$C$9,2,FALSE))</f>
        <v/>
      </c>
      <c r="F342" s="23" t="str">
        <f t="shared" si="58"/>
        <v/>
      </c>
      <c r="G342" s="5">
        <f>IF(ISERROR(VLOOKUP(E342,'GD rates'!C:D,2,FALSE)),0,VLOOKUP(E342,'GD rates'!C:D,2,FALSE))</f>
        <v>0</v>
      </c>
      <c r="H342" s="10">
        <f>SUMIFS(Timecards!$E:$E,Timecards!$D:$D,H$2,Timecards!$C:$C,$B342,Timecards!$N:$N,$E342)+SUMIFS(Timecards!$G:$G,Timecards!$F:$F,H$2,Timecards!$C:$C,$B342,Timecards!$N:$N,$E342)</f>
        <v>0</v>
      </c>
      <c r="I342" s="5">
        <f t="shared" si="59"/>
        <v>0</v>
      </c>
      <c r="J342" s="10">
        <f>SUMIFS(Timecards!$E:$E,Timecards!$D:$D,J$2,Timecards!$C:$C,$B342,Timecards!$N:$N,$E342)+SUMIFS(Timecards!$G:$G,Timecards!$F:$F,J$2,Timecards!$C:$C,$B342,Timecards!$N:$N,$E342)</f>
        <v>0</v>
      </c>
      <c r="K342" s="5">
        <f t="shared" si="60"/>
        <v>0</v>
      </c>
      <c r="L342" s="10">
        <f>SUMIFS(Timecards!$E:$E,Timecards!$D:$D,L$2,Timecards!$C:$C,$B342,Timecards!$N:$N,$E342)+SUMIFS(Timecards!$G:$G,Timecards!$F:$F,L$2,Timecards!$C:$C,$B342,Timecards!$N:$N,$E342)</f>
        <v>0</v>
      </c>
      <c r="M342" s="5">
        <f t="shared" si="61"/>
        <v>0</v>
      </c>
      <c r="N342" s="10">
        <f>SUMIFS(Timecards!$E:$E,Timecards!$D:$D,N$2,Timecards!$C:$C,$B342,Timecards!$N:$N,$E342)+SUMIFS(Timecards!$G:$G,Timecards!$F:$F,N$2,Timecards!$C:$C,$B342,Timecards!$N:$N,$E342)</f>
        <v>0</v>
      </c>
      <c r="O342" s="5">
        <f t="shared" si="62"/>
        <v>0</v>
      </c>
      <c r="P342" s="10">
        <f>SUMIFS(Timecards!$E:$E,Timecards!$D:$D,P$2,Timecards!$C:$C,$B342,Timecards!$N:$N,$E342)+SUMIFS(Timecards!$G:$G,Timecards!$F:$F,P$2,Timecards!$C:$C,$B342,Timecards!$N:$N,$E342)</f>
        <v>0</v>
      </c>
      <c r="Q342" s="5">
        <f t="shared" si="63"/>
        <v>0</v>
      </c>
      <c r="R342" s="10">
        <f>SUMIFS(Timecards!$E:$E,Timecards!$D:$D,R$2,Timecards!$C:$C,$B342,Timecards!$N:$N,$E342)+SUMIFS(Timecards!$G:$G,Timecards!$F:$F,R$2,Timecards!$C:$C,$B342,Timecards!$N:$N,$E342)</f>
        <v>0</v>
      </c>
      <c r="S342" s="5">
        <f t="shared" si="64"/>
        <v>0</v>
      </c>
      <c r="T342" s="10">
        <f t="shared" si="57"/>
        <v>0</v>
      </c>
      <c r="U342" s="14">
        <f t="shared" si="57"/>
        <v>0</v>
      </c>
    </row>
    <row r="343" spans="2:21" hidden="1">
      <c r="B343" s="7" t="str">
        <f>IF(Timecards!O341="","",Timecards!C341)</f>
        <v/>
      </c>
      <c r="C343" s="7" t="str">
        <f>IF(B343="","",Timecards!L341)</f>
        <v/>
      </c>
      <c r="D343" s="7" t="str">
        <f>IF(B343="","",SUMIFS(Timecards!$M:$M,Timecards!$C:$C,Summary!$B343,Timecards!$L:$L,Summary!$C343,Timecards!$O:$O,1))</f>
        <v/>
      </c>
      <c r="E343" s="7" t="str">
        <f>IF(B343="","",VLOOKUP(D343,'GD rates'!$B$3:$C$9,2,FALSE))</f>
        <v/>
      </c>
      <c r="F343" s="23" t="str">
        <f t="shared" si="58"/>
        <v/>
      </c>
      <c r="G343" s="5">
        <f>IF(ISERROR(VLOOKUP(E343,'GD rates'!C:D,2,FALSE)),0,VLOOKUP(E343,'GD rates'!C:D,2,FALSE))</f>
        <v>0</v>
      </c>
      <c r="H343" s="10">
        <f>SUMIFS(Timecards!$E:$E,Timecards!$D:$D,H$2,Timecards!$C:$C,$B343,Timecards!$N:$N,$E343)+SUMIFS(Timecards!$G:$G,Timecards!$F:$F,H$2,Timecards!$C:$C,$B343,Timecards!$N:$N,$E343)</f>
        <v>0</v>
      </c>
      <c r="I343" s="5">
        <f t="shared" si="59"/>
        <v>0</v>
      </c>
      <c r="J343" s="10">
        <f>SUMIFS(Timecards!$E:$E,Timecards!$D:$D,J$2,Timecards!$C:$C,$B343,Timecards!$N:$N,$E343)+SUMIFS(Timecards!$G:$G,Timecards!$F:$F,J$2,Timecards!$C:$C,$B343,Timecards!$N:$N,$E343)</f>
        <v>0</v>
      </c>
      <c r="K343" s="5">
        <f t="shared" si="60"/>
        <v>0</v>
      </c>
      <c r="L343" s="10">
        <f>SUMIFS(Timecards!$E:$E,Timecards!$D:$D,L$2,Timecards!$C:$C,$B343,Timecards!$N:$N,$E343)+SUMIFS(Timecards!$G:$G,Timecards!$F:$F,L$2,Timecards!$C:$C,$B343,Timecards!$N:$N,$E343)</f>
        <v>0</v>
      </c>
      <c r="M343" s="5">
        <f t="shared" si="61"/>
        <v>0</v>
      </c>
      <c r="N343" s="10">
        <f>SUMIFS(Timecards!$E:$E,Timecards!$D:$D,N$2,Timecards!$C:$C,$B343,Timecards!$N:$N,$E343)+SUMIFS(Timecards!$G:$G,Timecards!$F:$F,N$2,Timecards!$C:$C,$B343,Timecards!$N:$N,$E343)</f>
        <v>0</v>
      </c>
      <c r="O343" s="5">
        <f t="shared" si="62"/>
        <v>0</v>
      </c>
      <c r="P343" s="10">
        <f>SUMIFS(Timecards!$E:$E,Timecards!$D:$D,P$2,Timecards!$C:$C,$B343,Timecards!$N:$N,$E343)+SUMIFS(Timecards!$G:$G,Timecards!$F:$F,P$2,Timecards!$C:$C,$B343,Timecards!$N:$N,$E343)</f>
        <v>0</v>
      </c>
      <c r="Q343" s="5">
        <f t="shared" si="63"/>
        <v>0</v>
      </c>
      <c r="R343" s="10">
        <f>SUMIFS(Timecards!$E:$E,Timecards!$D:$D,R$2,Timecards!$C:$C,$B343,Timecards!$N:$N,$E343)+SUMIFS(Timecards!$G:$G,Timecards!$F:$F,R$2,Timecards!$C:$C,$B343,Timecards!$N:$N,$E343)</f>
        <v>0</v>
      </c>
      <c r="S343" s="5">
        <f t="shared" si="64"/>
        <v>0</v>
      </c>
      <c r="T343" s="10">
        <f t="shared" si="57"/>
        <v>0</v>
      </c>
      <c r="U343" s="14">
        <f t="shared" si="57"/>
        <v>0</v>
      </c>
    </row>
    <row r="344" spans="2:21" hidden="1">
      <c r="B344" s="7" t="str">
        <f>IF(Timecards!O342="","",Timecards!C342)</f>
        <v/>
      </c>
      <c r="C344" s="7" t="str">
        <f>IF(B344="","",Timecards!L342)</f>
        <v/>
      </c>
      <c r="D344" s="7" t="str">
        <f>IF(B344="","",SUMIFS(Timecards!$M:$M,Timecards!$C:$C,Summary!$B344,Timecards!$L:$L,Summary!$C344,Timecards!$O:$O,1))</f>
        <v/>
      </c>
      <c r="E344" s="7" t="str">
        <f>IF(B344="","",VLOOKUP(D344,'GD rates'!$B$3:$C$9,2,FALSE))</f>
        <v/>
      </c>
      <c r="F344" s="23" t="str">
        <f t="shared" si="58"/>
        <v/>
      </c>
      <c r="G344" s="5">
        <f>IF(ISERROR(VLOOKUP(E344,'GD rates'!C:D,2,FALSE)),0,VLOOKUP(E344,'GD rates'!C:D,2,FALSE))</f>
        <v>0</v>
      </c>
      <c r="H344" s="10">
        <f>SUMIFS(Timecards!$E:$E,Timecards!$D:$D,H$2,Timecards!$C:$C,$B344,Timecards!$N:$N,$E344)+SUMIFS(Timecards!$G:$G,Timecards!$F:$F,H$2,Timecards!$C:$C,$B344,Timecards!$N:$N,$E344)</f>
        <v>0</v>
      </c>
      <c r="I344" s="5">
        <f t="shared" si="59"/>
        <v>0</v>
      </c>
      <c r="J344" s="10">
        <f>SUMIFS(Timecards!$E:$E,Timecards!$D:$D,J$2,Timecards!$C:$C,$B344,Timecards!$N:$N,$E344)+SUMIFS(Timecards!$G:$G,Timecards!$F:$F,J$2,Timecards!$C:$C,$B344,Timecards!$N:$N,$E344)</f>
        <v>0</v>
      </c>
      <c r="K344" s="5">
        <f t="shared" si="60"/>
        <v>0</v>
      </c>
      <c r="L344" s="10">
        <f>SUMIFS(Timecards!$E:$E,Timecards!$D:$D,L$2,Timecards!$C:$C,$B344,Timecards!$N:$N,$E344)+SUMIFS(Timecards!$G:$G,Timecards!$F:$F,L$2,Timecards!$C:$C,$B344,Timecards!$N:$N,$E344)</f>
        <v>0</v>
      </c>
      <c r="M344" s="5">
        <f t="shared" si="61"/>
        <v>0</v>
      </c>
      <c r="N344" s="10">
        <f>SUMIFS(Timecards!$E:$E,Timecards!$D:$D,N$2,Timecards!$C:$C,$B344,Timecards!$N:$N,$E344)+SUMIFS(Timecards!$G:$G,Timecards!$F:$F,N$2,Timecards!$C:$C,$B344,Timecards!$N:$N,$E344)</f>
        <v>0</v>
      </c>
      <c r="O344" s="5">
        <f t="shared" si="62"/>
        <v>0</v>
      </c>
      <c r="P344" s="10">
        <f>SUMIFS(Timecards!$E:$E,Timecards!$D:$D,P$2,Timecards!$C:$C,$B344,Timecards!$N:$N,$E344)+SUMIFS(Timecards!$G:$G,Timecards!$F:$F,P$2,Timecards!$C:$C,$B344,Timecards!$N:$N,$E344)</f>
        <v>0</v>
      </c>
      <c r="Q344" s="5">
        <f t="shared" si="63"/>
        <v>0</v>
      </c>
      <c r="R344" s="10">
        <f>SUMIFS(Timecards!$E:$E,Timecards!$D:$D,R$2,Timecards!$C:$C,$B344,Timecards!$N:$N,$E344)+SUMIFS(Timecards!$G:$G,Timecards!$F:$F,R$2,Timecards!$C:$C,$B344,Timecards!$N:$N,$E344)</f>
        <v>0</v>
      </c>
      <c r="S344" s="5">
        <f t="shared" si="64"/>
        <v>0</v>
      </c>
      <c r="T344" s="10">
        <f t="shared" ref="T344:U363" si="65">SUMIF($H$3:$S$3,T$3,$H344:$S344)</f>
        <v>0</v>
      </c>
      <c r="U344" s="14">
        <f t="shared" si="65"/>
        <v>0</v>
      </c>
    </row>
    <row r="345" spans="2:21" hidden="1">
      <c r="B345" s="7" t="str">
        <f>IF(Timecards!O343="","",Timecards!C343)</f>
        <v/>
      </c>
      <c r="C345" s="7" t="str">
        <f>IF(B345="","",Timecards!L343)</f>
        <v/>
      </c>
      <c r="D345" s="7" t="str">
        <f>IF(B345="","",SUMIFS(Timecards!$M:$M,Timecards!$C:$C,Summary!$B345,Timecards!$L:$L,Summary!$C345,Timecards!$O:$O,1))</f>
        <v/>
      </c>
      <c r="E345" s="7" t="str">
        <f>IF(B345="","",VLOOKUP(D345,'GD rates'!$B$3:$C$9,2,FALSE))</f>
        <v/>
      </c>
      <c r="F345" s="23" t="str">
        <f t="shared" si="58"/>
        <v/>
      </c>
      <c r="G345" s="5">
        <f>IF(ISERROR(VLOOKUP(E345,'GD rates'!C:D,2,FALSE)),0,VLOOKUP(E345,'GD rates'!C:D,2,FALSE))</f>
        <v>0</v>
      </c>
      <c r="H345" s="10">
        <f>SUMIFS(Timecards!$E:$E,Timecards!$D:$D,H$2,Timecards!$C:$C,$B345,Timecards!$N:$N,$E345)+SUMIFS(Timecards!$G:$G,Timecards!$F:$F,H$2,Timecards!$C:$C,$B345,Timecards!$N:$N,$E345)</f>
        <v>0</v>
      </c>
      <c r="I345" s="5">
        <f t="shared" si="59"/>
        <v>0</v>
      </c>
      <c r="J345" s="10">
        <f>SUMIFS(Timecards!$E:$E,Timecards!$D:$D,J$2,Timecards!$C:$C,$B345,Timecards!$N:$N,$E345)+SUMIFS(Timecards!$G:$G,Timecards!$F:$F,J$2,Timecards!$C:$C,$B345,Timecards!$N:$N,$E345)</f>
        <v>0</v>
      </c>
      <c r="K345" s="5">
        <f t="shared" si="60"/>
        <v>0</v>
      </c>
      <c r="L345" s="10">
        <f>SUMIFS(Timecards!$E:$E,Timecards!$D:$D,L$2,Timecards!$C:$C,$B345,Timecards!$N:$N,$E345)+SUMIFS(Timecards!$G:$G,Timecards!$F:$F,L$2,Timecards!$C:$C,$B345,Timecards!$N:$N,$E345)</f>
        <v>0</v>
      </c>
      <c r="M345" s="5">
        <f t="shared" si="61"/>
        <v>0</v>
      </c>
      <c r="N345" s="10">
        <f>SUMIFS(Timecards!$E:$E,Timecards!$D:$D,N$2,Timecards!$C:$C,$B345,Timecards!$N:$N,$E345)+SUMIFS(Timecards!$G:$G,Timecards!$F:$F,N$2,Timecards!$C:$C,$B345,Timecards!$N:$N,$E345)</f>
        <v>0</v>
      </c>
      <c r="O345" s="5">
        <f t="shared" si="62"/>
        <v>0</v>
      </c>
      <c r="P345" s="10">
        <f>SUMIFS(Timecards!$E:$E,Timecards!$D:$D,P$2,Timecards!$C:$C,$B345,Timecards!$N:$N,$E345)+SUMIFS(Timecards!$G:$G,Timecards!$F:$F,P$2,Timecards!$C:$C,$B345,Timecards!$N:$N,$E345)</f>
        <v>0</v>
      </c>
      <c r="Q345" s="5">
        <f t="shared" si="63"/>
        <v>0</v>
      </c>
      <c r="R345" s="10">
        <f>SUMIFS(Timecards!$E:$E,Timecards!$D:$D,R$2,Timecards!$C:$C,$B345,Timecards!$N:$N,$E345)+SUMIFS(Timecards!$G:$G,Timecards!$F:$F,R$2,Timecards!$C:$C,$B345,Timecards!$N:$N,$E345)</f>
        <v>0</v>
      </c>
      <c r="S345" s="5">
        <f t="shared" si="64"/>
        <v>0</v>
      </c>
      <c r="T345" s="10">
        <f t="shared" si="65"/>
        <v>0</v>
      </c>
      <c r="U345" s="14">
        <f t="shared" si="65"/>
        <v>0</v>
      </c>
    </row>
    <row r="346" spans="2:21" hidden="1">
      <c r="B346" s="7" t="str">
        <f>IF(Timecards!O344="","",Timecards!C344)</f>
        <v/>
      </c>
      <c r="C346" s="7" t="str">
        <f>IF(B346="","",Timecards!L344)</f>
        <v/>
      </c>
      <c r="D346" s="7" t="str">
        <f>IF(B346="","",SUMIFS(Timecards!$M:$M,Timecards!$C:$C,Summary!$B346,Timecards!$L:$L,Summary!$C346,Timecards!$O:$O,1))</f>
        <v/>
      </c>
      <c r="E346" s="7" t="str">
        <f>IF(B346="","",VLOOKUP(D346,'GD rates'!$B$3:$C$9,2,FALSE))</f>
        <v/>
      </c>
      <c r="F346" s="23" t="str">
        <f t="shared" si="58"/>
        <v/>
      </c>
      <c r="G346" s="5">
        <f>IF(ISERROR(VLOOKUP(E346,'GD rates'!C:D,2,FALSE)),0,VLOOKUP(E346,'GD rates'!C:D,2,FALSE))</f>
        <v>0</v>
      </c>
      <c r="H346" s="10">
        <f>SUMIFS(Timecards!$E:$E,Timecards!$D:$D,H$2,Timecards!$C:$C,$B346,Timecards!$N:$N,$E346)+SUMIFS(Timecards!$G:$G,Timecards!$F:$F,H$2,Timecards!$C:$C,$B346,Timecards!$N:$N,$E346)</f>
        <v>0</v>
      </c>
      <c r="I346" s="5">
        <f t="shared" si="59"/>
        <v>0</v>
      </c>
      <c r="J346" s="10">
        <f>SUMIFS(Timecards!$E:$E,Timecards!$D:$D,J$2,Timecards!$C:$C,$B346,Timecards!$N:$N,$E346)+SUMIFS(Timecards!$G:$G,Timecards!$F:$F,J$2,Timecards!$C:$C,$B346,Timecards!$N:$N,$E346)</f>
        <v>0</v>
      </c>
      <c r="K346" s="5">
        <f t="shared" si="60"/>
        <v>0</v>
      </c>
      <c r="L346" s="10">
        <f>SUMIFS(Timecards!$E:$E,Timecards!$D:$D,L$2,Timecards!$C:$C,$B346,Timecards!$N:$N,$E346)+SUMIFS(Timecards!$G:$G,Timecards!$F:$F,L$2,Timecards!$C:$C,$B346,Timecards!$N:$N,$E346)</f>
        <v>0</v>
      </c>
      <c r="M346" s="5">
        <f t="shared" si="61"/>
        <v>0</v>
      </c>
      <c r="N346" s="10">
        <f>SUMIFS(Timecards!$E:$E,Timecards!$D:$D,N$2,Timecards!$C:$C,$B346,Timecards!$N:$N,$E346)+SUMIFS(Timecards!$G:$G,Timecards!$F:$F,N$2,Timecards!$C:$C,$B346,Timecards!$N:$N,$E346)</f>
        <v>0</v>
      </c>
      <c r="O346" s="5">
        <f t="shared" si="62"/>
        <v>0</v>
      </c>
      <c r="P346" s="10">
        <f>SUMIFS(Timecards!$E:$E,Timecards!$D:$D,P$2,Timecards!$C:$C,$B346,Timecards!$N:$N,$E346)+SUMIFS(Timecards!$G:$G,Timecards!$F:$F,P$2,Timecards!$C:$C,$B346,Timecards!$N:$N,$E346)</f>
        <v>0</v>
      </c>
      <c r="Q346" s="5">
        <f t="shared" si="63"/>
        <v>0</v>
      </c>
      <c r="R346" s="10">
        <f>SUMIFS(Timecards!$E:$E,Timecards!$D:$D,R$2,Timecards!$C:$C,$B346,Timecards!$N:$N,$E346)+SUMIFS(Timecards!$G:$G,Timecards!$F:$F,R$2,Timecards!$C:$C,$B346,Timecards!$N:$N,$E346)</f>
        <v>0</v>
      </c>
      <c r="S346" s="5">
        <f t="shared" si="64"/>
        <v>0</v>
      </c>
      <c r="T346" s="10">
        <f t="shared" si="65"/>
        <v>0</v>
      </c>
      <c r="U346" s="14">
        <f t="shared" si="65"/>
        <v>0</v>
      </c>
    </row>
    <row r="347" spans="2:21" hidden="1">
      <c r="B347" s="7" t="str">
        <f>IF(Timecards!O345="","",Timecards!C345)</f>
        <v/>
      </c>
      <c r="C347" s="7" t="str">
        <f>IF(B347="","",Timecards!L345)</f>
        <v/>
      </c>
      <c r="D347" s="7" t="str">
        <f>IF(B347="","",SUMIFS(Timecards!$M:$M,Timecards!$C:$C,Summary!$B347,Timecards!$L:$L,Summary!$C347,Timecards!$O:$O,1))</f>
        <v/>
      </c>
      <c r="E347" s="7" t="str">
        <f>IF(B347="","",VLOOKUP(D347,'GD rates'!$B$3:$C$9,2,FALSE))</f>
        <v/>
      </c>
      <c r="F347" s="23" t="str">
        <f t="shared" si="58"/>
        <v/>
      </c>
      <c r="G347" s="5">
        <f>IF(ISERROR(VLOOKUP(E347,'GD rates'!C:D,2,FALSE)),0,VLOOKUP(E347,'GD rates'!C:D,2,FALSE))</f>
        <v>0</v>
      </c>
      <c r="H347" s="10">
        <f>SUMIFS(Timecards!$E:$E,Timecards!$D:$D,H$2,Timecards!$C:$C,$B347,Timecards!$N:$N,$E347)+SUMIFS(Timecards!$G:$G,Timecards!$F:$F,H$2,Timecards!$C:$C,$B347,Timecards!$N:$N,$E347)</f>
        <v>0</v>
      </c>
      <c r="I347" s="5">
        <f t="shared" si="59"/>
        <v>0</v>
      </c>
      <c r="J347" s="10">
        <f>SUMIFS(Timecards!$E:$E,Timecards!$D:$D,J$2,Timecards!$C:$C,$B347,Timecards!$N:$N,$E347)+SUMIFS(Timecards!$G:$G,Timecards!$F:$F,J$2,Timecards!$C:$C,$B347,Timecards!$N:$N,$E347)</f>
        <v>0</v>
      </c>
      <c r="K347" s="5">
        <f t="shared" si="60"/>
        <v>0</v>
      </c>
      <c r="L347" s="10">
        <f>SUMIFS(Timecards!$E:$E,Timecards!$D:$D,L$2,Timecards!$C:$C,$B347,Timecards!$N:$N,$E347)+SUMIFS(Timecards!$G:$G,Timecards!$F:$F,L$2,Timecards!$C:$C,$B347,Timecards!$N:$N,$E347)</f>
        <v>0</v>
      </c>
      <c r="M347" s="5">
        <f t="shared" si="61"/>
        <v>0</v>
      </c>
      <c r="N347" s="10">
        <f>SUMIFS(Timecards!$E:$E,Timecards!$D:$D,N$2,Timecards!$C:$C,$B347,Timecards!$N:$N,$E347)+SUMIFS(Timecards!$G:$G,Timecards!$F:$F,N$2,Timecards!$C:$C,$B347,Timecards!$N:$N,$E347)</f>
        <v>0</v>
      </c>
      <c r="O347" s="5">
        <f t="shared" si="62"/>
        <v>0</v>
      </c>
      <c r="P347" s="10">
        <f>SUMIFS(Timecards!$E:$E,Timecards!$D:$D,P$2,Timecards!$C:$C,$B347,Timecards!$N:$N,$E347)+SUMIFS(Timecards!$G:$G,Timecards!$F:$F,P$2,Timecards!$C:$C,$B347,Timecards!$N:$N,$E347)</f>
        <v>0</v>
      </c>
      <c r="Q347" s="5">
        <f t="shared" si="63"/>
        <v>0</v>
      </c>
      <c r="R347" s="10">
        <f>SUMIFS(Timecards!$E:$E,Timecards!$D:$D,R$2,Timecards!$C:$C,$B347,Timecards!$N:$N,$E347)+SUMIFS(Timecards!$G:$G,Timecards!$F:$F,R$2,Timecards!$C:$C,$B347,Timecards!$N:$N,$E347)</f>
        <v>0</v>
      </c>
      <c r="S347" s="5">
        <f t="shared" si="64"/>
        <v>0</v>
      </c>
      <c r="T347" s="10">
        <f t="shared" si="65"/>
        <v>0</v>
      </c>
      <c r="U347" s="14">
        <f t="shared" si="65"/>
        <v>0</v>
      </c>
    </row>
    <row r="348" spans="2:21" hidden="1">
      <c r="B348" s="7" t="str">
        <f>IF(Timecards!O346="","",Timecards!C346)</f>
        <v/>
      </c>
      <c r="C348" s="7" t="str">
        <f>IF(B348="","",Timecards!L346)</f>
        <v/>
      </c>
      <c r="D348" s="7" t="str">
        <f>IF(B348="","",SUMIFS(Timecards!$M:$M,Timecards!$C:$C,Summary!$B348,Timecards!$L:$L,Summary!$C348,Timecards!$O:$O,1))</f>
        <v/>
      </c>
      <c r="E348" s="7" t="str">
        <f>IF(B348="","",VLOOKUP(D348,'GD rates'!$B$3:$C$9,2,FALSE))</f>
        <v/>
      </c>
      <c r="F348" s="23" t="str">
        <f t="shared" si="58"/>
        <v/>
      </c>
      <c r="G348" s="5">
        <f>IF(ISERROR(VLOOKUP(E348,'GD rates'!C:D,2,FALSE)),0,VLOOKUP(E348,'GD rates'!C:D,2,FALSE))</f>
        <v>0</v>
      </c>
      <c r="H348" s="10">
        <f>SUMIFS(Timecards!$E:$E,Timecards!$D:$D,H$2,Timecards!$C:$C,$B348,Timecards!$N:$N,$E348)+SUMIFS(Timecards!$G:$G,Timecards!$F:$F,H$2,Timecards!$C:$C,$B348,Timecards!$N:$N,$E348)</f>
        <v>0</v>
      </c>
      <c r="I348" s="5">
        <f t="shared" si="59"/>
        <v>0</v>
      </c>
      <c r="J348" s="10">
        <f>SUMIFS(Timecards!$E:$E,Timecards!$D:$D,J$2,Timecards!$C:$C,$B348,Timecards!$N:$N,$E348)+SUMIFS(Timecards!$G:$G,Timecards!$F:$F,J$2,Timecards!$C:$C,$B348,Timecards!$N:$N,$E348)</f>
        <v>0</v>
      </c>
      <c r="K348" s="5">
        <f t="shared" si="60"/>
        <v>0</v>
      </c>
      <c r="L348" s="10">
        <f>SUMIFS(Timecards!$E:$E,Timecards!$D:$D,L$2,Timecards!$C:$C,$B348,Timecards!$N:$N,$E348)+SUMIFS(Timecards!$G:$G,Timecards!$F:$F,L$2,Timecards!$C:$C,$B348,Timecards!$N:$N,$E348)</f>
        <v>0</v>
      </c>
      <c r="M348" s="5">
        <f t="shared" si="61"/>
        <v>0</v>
      </c>
      <c r="N348" s="10">
        <f>SUMIFS(Timecards!$E:$E,Timecards!$D:$D,N$2,Timecards!$C:$C,$B348,Timecards!$N:$N,$E348)+SUMIFS(Timecards!$G:$G,Timecards!$F:$F,N$2,Timecards!$C:$C,$B348,Timecards!$N:$N,$E348)</f>
        <v>0</v>
      </c>
      <c r="O348" s="5">
        <f t="shared" si="62"/>
        <v>0</v>
      </c>
      <c r="P348" s="10">
        <f>SUMIFS(Timecards!$E:$E,Timecards!$D:$D,P$2,Timecards!$C:$C,$B348,Timecards!$N:$N,$E348)+SUMIFS(Timecards!$G:$G,Timecards!$F:$F,P$2,Timecards!$C:$C,$B348,Timecards!$N:$N,$E348)</f>
        <v>0</v>
      </c>
      <c r="Q348" s="5">
        <f t="shared" si="63"/>
        <v>0</v>
      </c>
      <c r="R348" s="10">
        <f>SUMIFS(Timecards!$E:$E,Timecards!$D:$D,R$2,Timecards!$C:$C,$B348,Timecards!$N:$N,$E348)+SUMIFS(Timecards!$G:$G,Timecards!$F:$F,R$2,Timecards!$C:$C,$B348,Timecards!$N:$N,$E348)</f>
        <v>0</v>
      </c>
      <c r="S348" s="5">
        <f t="shared" si="64"/>
        <v>0</v>
      </c>
      <c r="T348" s="10">
        <f t="shared" si="65"/>
        <v>0</v>
      </c>
      <c r="U348" s="14">
        <f t="shared" si="65"/>
        <v>0</v>
      </c>
    </row>
    <row r="349" spans="2:21" hidden="1">
      <c r="B349" s="7" t="str">
        <f>IF(Timecards!O347="","",Timecards!C347)</f>
        <v/>
      </c>
      <c r="C349" s="7" t="str">
        <f>IF(B349="","",Timecards!L347)</f>
        <v/>
      </c>
      <c r="D349" s="7" t="str">
        <f>IF(B349="","",SUMIFS(Timecards!$M:$M,Timecards!$C:$C,Summary!$B349,Timecards!$L:$L,Summary!$C349,Timecards!$O:$O,1))</f>
        <v/>
      </c>
      <c r="E349" s="7" t="str">
        <f>IF(B349="","",VLOOKUP(D349,'GD rates'!$B$3:$C$9,2,FALSE))</f>
        <v/>
      </c>
      <c r="F349" s="23" t="str">
        <f t="shared" si="58"/>
        <v/>
      </c>
      <c r="G349" s="5">
        <f>IF(ISERROR(VLOOKUP(E349,'GD rates'!C:D,2,FALSE)),0,VLOOKUP(E349,'GD rates'!C:D,2,FALSE))</f>
        <v>0</v>
      </c>
      <c r="H349" s="10">
        <f>SUMIFS(Timecards!$E:$E,Timecards!$D:$D,H$2,Timecards!$C:$C,$B349,Timecards!$N:$N,$E349)+SUMIFS(Timecards!$G:$G,Timecards!$F:$F,H$2,Timecards!$C:$C,$B349,Timecards!$N:$N,$E349)</f>
        <v>0</v>
      </c>
      <c r="I349" s="5">
        <f t="shared" si="59"/>
        <v>0</v>
      </c>
      <c r="J349" s="10">
        <f>SUMIFS(Timecards!$E:$E,Timecards!$D:$D,J$2,Timecards!$C:$C,$B349,Timecards!$N:$N,$E349)+SUMIFS(Timecards!$G:$G,Timecards!$F:$F,J$2,Timecards!$C:$C,$B349,Timecards!$N:$N,$E349)</f>
        <v>0</v>
      </c>
      <c r="K349" s="5">
        <f t="shared" si="60"/>
        <v>0</v>
      </c>
      <c r="L349" s="10">
        <f>SUMIFS(Timecards!$E:$E,Timecards!$D:$D,L$2,Timecards!$C:$C,$B349,Timecards!$N:$N,$E349)+SUMIFS(Timecards!$G:$G,Timecards!$F:$F,L$2,Timecards!$C:$C,$B349,Timecards!$N:$N,$E349)</f>
        <v>0</v>
      </c>
      <c r="M349" s="5">
        <f t="shared" si="61"/>
        <v>0</v>
      </c>
      <c r="N349" s="10">
        <f>SUMIFS(Timecards!$E:$E,Timecards!$D:$D,N$2,Timecards!$C:$C,$B349,Timecards!$N:$N,$E349)+SUMIFS(Timecards!$G:$G,Timecards!$F:$F,N$2,Timecards!$C:$C,$B349,Timecards!$N:$N,$E349)</f>
        <v>0</v>
      </c>
      <c r="O349" s="5">
        <f t="shared" si="62"/>
        <v>0</v>
      </c>
      <c r="P349" s="10">
        <f>SUMIFS(Timecards!$E:$E,Timecards!$D:$D,P$2,Timecards!$C:$C,$B349,Timecards!$N:$N,$E349)+SUMIFS(Timecards!$G:$G,Timecards!$F:$F,P$2,Timecards!$C:$C,$B349,Timecards!$N:$N,$E349)</f>
        <v>0</v>
      </c>
      <c r="Q349" s="5">
        <f t="shared" si="63"/>
        <v>0</v>
      </c>
      <c r="R349" s="10">
        <f>SUMIFS(Timecards!$E:$E,Timecards!$D:$D,R$2,Timecards!$C:$C,$B349,Timecards!$N:$N,$E349)+SUMIFS(Timecards!$G:$G,Timecards!$F:$F,R$2,Timecards!$C:$C,$B349,Timecards!$N:$N,$E349)</f>
        <v>0</v>
      </c>
      <c r="S349" s="5">
        <f t="shared" si="64"/>
        <v>0</v>
      </c>
      <c r="T349" s="10">
        <f t="shared" si="65"/>
        <v>0</v>
      </c>
      <c r="U349" s="14">
        <f t="shared" si="65"/>
        <v>0</v>
      </c>
    </row>
    <row r="350" spans="2:21" hidden="1">
      <c r="B350" s="7" t="str">
        <f>IF(Timecards!O348="","",Timecards!C348)</f>
        <v/>
      </c>
      <c r="C350" s="7" t="str">
        <f>IF(B350="","",Timecards!L348)</f>
        <v/>
      </c>
      <c r="D350" s="7" t="str">
        <f>IF(B350="","",SUMIFS(Timecards!$M:$M,Timecards!$C:$C,Summary!$B350,Timecards!$L:$L,Summary!$C350,Timecards!$O:$O,1))</f>
        <v/>
      </c>
      <c r="E350" s="7" t="str">
        <f>IF(B350="","",VLOOKUP(D350,'GD rates'!$B$3:$C$9,2,FALSE))</f>
        <v/>
      </c>
      <c r="F350" s="23" t="str">
        <f t="shared" si="58"/>
        <v/>
      </c>
      <c r="G350" s="5">
        <f>IF(ISERROR(VLOOKUP(E350,'GD rates'!C:D,2,FALSE)),0,VLOOKUP(E350,'GD rates'!C:D,2,FALSE))</f>
        <v>0</v>
      </c>
      <c r="H350" s="10">
        <f>SUMIFS(Timecards!$E:$E,Timecards!$D:$D,H$2,Timecards!$C:$C,$B350,Timecards!$N:$N,$E350)+SUMIFS(Timecards!$G:$G,Timecards!$F:$F,H$2,Timecards!$C:$C,$B350,Timecards!$N:$N,$E350)</f>
        <v>0</v>
      </c>
      <c r="I350" s="5">
        <f t="shared" si="59"/>
        <v>0</v>
      </c>
      <c r="J350" s="10">
        <f>SUMIFS(Timecards!$E:$E,Timecards!$D:$D,J$2,Timecards!$C:$C,$B350,Timecards!$N:$N,$E350)+SUMIFS(Timecards!$G:$G,Timecards!$F:$F,J$2,Timecards!$C:$C,$B350,Timecards!$N:$N,$E350)</f>
        <v>0</v>
      </c>
      <c r="K350" s="5">
        <f t="shared" si="60"/>
        <v>0</v>
      </c>
      <c r="L350" s="10">
        <f>SUMIFS(Timecards!$E:$E,Timecards!$D:$D,L$2,Timecards!$C:$C,$B350,Timecards!$N:$N,$E350)+SUMIFS(Timecards!$G:$G,Timecards!$F:$F,L$2,Timecards!$C:$C,$B350,Timecards!$N:$N,$E350)</f>
        <v>0</v>
      </c>
      <c r="M350" s="5">
        <f t="shared" si="61"/>
        <v>0</v>
      </c>
      <c r="N350" s="10">
        <f>SUMIFS(Timecards!$E:$E,Timecards!$D:$D,N$2,Timecards!$C:$C,$B350,Timecards!$N:$N,$E350)+SUMIFS(Timecards!$G:$G,Timecards!$F:$F,N$2,Timecards!$C:$C,$B350,Timecards!$N:$N,$E350)</f>
        <v>0</v>
      </c>
      <c r="O350" s="5">
        <f t="shared" si="62"/>
        <v>0</v>
      </c>
      <c r="P350" s="10">
        <f>SUMIFS(Timecards!$E:$E,Timecards!$D:$D,P$2,Timecards!$C:$C,$B350,Timecards!$N:$N,$E350)+SUMIFS(Timecards!$G:$G,Timecards!$F:$F,P$2,Timecards!$C:$C,$B350,Timecards!$N:$N,$E350)</f>
        <v>0</v>
      </c>
      <c r="Q350" s="5">
        <f t="shared" si="63"/>
        <v>0</v>
      </c>
      <c r="R350" s="10">
        <f>SUMIFS(Timecards!$E:$E,Timecards!$D:$D,R$2,Timecards!$C:$C,$B350,Timecards!$N:$N,$E350)+SUMIFS(Timecards!$G:$G,Timecards!$F:$F,R$2,Timecards!$C:$C,$B350,Timecards!$N:$N,$E350)</f>
        <v>0</v>
      </c>
      <c r="S350" s="5">
        <f t="shared" si="64"/>
        <v>0</v>
      </c>
      <c r="T350" s="10">
        <f t="shared" si="65"/>
        <v>0</v>
      </c>
      <c r="U350" s="14">
        <f t="shared" si="65"/>
        <v>0</v>
      </c>
    </row>
    <row r="351" spans="2:21" hidden="1">
      <c r="B351" s="7" t="str">
        <f>IF(Timecards!O349="","",Timecards!C349)</f>
        <v/>
      </c>
      <c r="C351" s="7" t="str">
        <f>IF(B351="","",Timecards!L349)</f>
        <v/>
      </c>
      <c r="D351" s="7" t="str">
        <f>IF(B351="","",SUMIFS(Timecards!$M:$M,Timecards!$C:$C,Summary!$B351,Timecards!$L:$L,Summary!$C351,Timecards!$O:$O,1))</f>
        <v/>
      </c>
      <c r="E351" s="7" t="str">
        <f>IF(B351="","",VLOOKUP(D351,'GD rates'!$B$3:$C$9,2,FALSE))</f>
        <v/>
      </c>
      <c r="F351" s="23" t="str">
        <f t="shared" si="58"/>
        <v/>
      </c>
      <c r="G351" s="5">
        <f>IF(ISERROR(VLOOKUP(E351,'GD rates'!C:D,2,FALSE)),0,VLOOKUP(E351,'GD rates'!C:D,2,FALSE))</f>
        <v>0</v>
      </c>
      <c r="H351" s="10">
        <f>SUMIFS(Timecards!$E:$E,Timecards!$D:$D,H$2,Timecards!$C:$C,$B351,Timecards!$N:$N,$E351)+SUMIFS(Timecards!$G:$G,Timecards!$F:$F,H$2,Timecards!$C:$C,$B351,Timecards!$N:$N,$E351)</f>
        <v>0</v>
      </c>
      <c r="I351" s="5">
        <f t="shared" si="59"/>
        <v>0</v>
      </c>
      <c r="J351" s="10">
        <f>SUMIFS(Timecards!$E:$E,Timecards!$D:$D,J$2,Timecards!$C:$C,$B351,Timecards!$N:$N,$E351)+SUMIFS(Timecards!$G:$G,Timecards!$F:$F,J$2,Timecards!$C:$C,$B351,Timecards!$N:$N,$E351)</f>
        <v>0</v>
      </c>
      <c r="K351" s="5">
        <f t="shared" si="60"/>
        <v>0</v>
      </c>
      <c r="L351" s="10">
        <f>SUMIFS(Timecards!$E:$E,Timecards!$D:$D,L$2,Timecards!$C:$C,$B351,Timecards!$N:$N,$E351)+SUMIFS(Timecards!$G:$G,Timecards!$F:$F,L$2,Timecards!$C:$C,$B351,Timecards!$N:$N,$E351)</f>
        <v>0</v>
      </c>
      <c r="M351" s="5">
        <f t="shared" si="61"/>
        <v>0</v>
      </c>
      <c r="N351" s="10">
        <f>SUMIFS(Timecards!$E:$E,Timecards!$D:$D,N$2,Timecards!$C:$C,$B351,Timecards!$N:$N,$E351)+SUMIFS(Timecards!$G:$G,Timecards!$F:$F,N$2,Timecards!$C:$C,$B351,Timecards!$N:$N,$E351)</f>
        <v>0</v>
      </c>
      <c r="O351" s="5">
        <f t="shared" si="62"/>
        <v>0</v>
      </c>
      <c r="P351" s="10">
        <f>SUMIFS(Timecards!$E:$E,Timecards!$D:$D,P$2,Timecards!$C:$C,$B351,Timecards!$N:$N,$E351)+SUMIFS(Timecards!$G:$G,Timecards!$F:$F,P$2,Timecards!$C:$C,$B351,Timecards!$N:$N,$E351)</f>
        <v>0</v>
      </c>
      <c r="Q351" s="5">
        <f t="shared" si="63"/>
        <v>0</v>
      </c>
      <c r="R351" s="10">
        <f>SUMIFS(Timecards!$E:$E,Timecards!$D:$D,R$2,Timecards!$C:$C,$B351,Timecards!$N:$N,$E351)+SUMIFS(Timecards!$G:$G,Timecards!$F:$F,R$2,Timecards!$C:$C,$B351,Timecards!$N:$N,$E351)</f>
        <v>0</v>
      </c>
      <c r="S351" s="5">
        <f t="shared" si="64"/>
        <v>0</v>
      </c>
      <c r="T351" s="10">
        <f t="shared" si="65"/>
        <v>0</v>
      </c>
      <c r="U351" s="14">
        <f t="shared" si="65"/>
        <v>0</v>
      </c>
    </row>
    <row r="352" spans="2:21" hidden="1">
      <c r="B352" s="7" t="str">
        <f>IF(Timecards!O350="","",Timecards!C350)</f>
        <v/>
      </c>
      <c r="C352" s="7" t="str">
        <f>IF(B352="","",Timecards!L350)</f>
        <v/>
      </c>
      <c r="D352" s="7" t="str">
        <f>IF(B352="","",SUMIFS(Timecards!$M:$M,Timecards!$C:$C,Summary!$B352,Timecards!$L:$L,Summary!$C352,Timecards!$O:$O,1))</f>
        <v/>
      </c>
      <c r="E352" s="7" t="str">
        <f>IF(B352="","",VLOOKUP(D352,'GD rates'!$B$3:$C$9,2,FALSE))</f>
        <v/>
      </c>
      <c r="F352" s="23" t="str">
        <f t="shared" si="58"/>
        <v/>
      </c>
      <c r="G352" s="5">
        <f>IF(ISERROR(VLOOKUP(E352,'GD rates'!C:D,2,FALSE)),0,VLOOKUP(E352,'GD rates'!C:D,2,FALSE))</f>
        <v>0</v>
      </c>
      <c r="H352" s="10">
        <f>SUMIFS(Timecards!$E:$E,Timecards!$D:$D,H$2,Timecards!$C:$C,$B352,Timecards!$N:$N,$E352)+SUMIFS(Timecards!$G:$G,Timecards!$F:$F,H$2,Timecards!$C:$C,$B352,Timecards!$N:$N,$E352)</f>
        <v>0</v>
      </c>
      <c r="I352" s="5">
        <f t="shared" si="59"/>
        <v>0</v>
      </c>
      <c r="J352" s="10">
        <f>SUMIFS(Timecards!$E:$E,Timecards!$D:$D,J$2,Timecards!$C:$C,$B352,Timecards!$N:$N,$E352)+SUMIFS(Timecards!$G:$G,Timecards!$F:$F,J$2,Timecards!$C:$C,$B352,Timecards!$N:$N,$E352)</f>
        <v>0</v>
      </c>
      <c r="K352" s="5">
        <f t="shared" si="60"/>
        <v>0</v>
      </c>
      <c r="L352" s="10">
        <f>SUMIFS(Timecards!$E:$E,Timecards!$D:$D,L$2,Timecards!$C:$C,$B352,Timecards!$N:$N,$E352)+SUMIFS(Timecards!$G:$G,Timecards!$F:$F,L$2,Timecards!$C:$C,$B352,Timecards!$N:$N,$E352)</f>
        <v>0</v>
      </c>
      <c r="M352" s="5">
        <f t="shared" si="61"/>
        <v>0</v>
      </c>
      <c r="N352" s="10">
        <f>SUMIFS(Timecards!$E:$E,Timecards!$D:$D,N$2,Timecards!$C:$C,$B352,Timecards!$N:$N,$E352)+SUMIFS(Timecards!$G:$G,Timecards!$F:$F,N$2,Timecards!$C:$C,$B352,Timecards!$N:$N,$E352)</f>
        <v>0</v>
      </c>
      <c r="O352" s="5">
        <f t="shared" si="62"/>
        <v>0</v>
      </c>
      <c r="P352" s="10">
        <f>SUMIFS(Timecards!$E:$E,Timecards!$D:$D,P$2,Timecards!$C:$C,$B352,Timecards!$N:$N,$E352)+SUMIFS(Timecards!$G:$G,Timecards!$F:$F,P$2,Timecards!$C:$C,$B352,Timecards!$N:$N,$E352)</f>
        <v>0</v>
      </c>
      <c r="Q352" s="5">
        <f t="shared" si="63"/>
        <v>0</v>
      </c>
      <c r="R352" s="10">
        <f>SUMIFS(Timecards!$E:$E,Timecards!$D:$D,R$2,Timecards!$C:$C,$B352,Timecards!$N:$N,$E352)+SUMIFS(Timecards!$G:$G,Timecards!$F:$F,R$2,Timecards!$C:$C,$B352,Timecards!$N:$N,$E352)</f>
        <v>0</v>
      </c>
      <c r="S352" s="5">
        <f t="shared" si="64"/>
        <v>0</v>
      </c>
      <c r="T352" s="10">
        <f t="shared" si="65"/>
        <v>0</v>
      </c>
      <c r="U352" s="14">
        <f t="shared" si="65"/>
        <v>0</v>
      </c>
    </row>
    <row r="353" spans="2:21" hidden="1">
      <c r="B353" s="7" t="str">
        <f>IF(Timecards!O351="","",Timecards!C351)</f>
        <v/>
      </c>
      <c r="C353" s="7" t="str">
        <f>IF(B353="","",Timecards!L351)</f>
        <v/>
      </c>
      <c r="D353" s="7" t="str">
        <f>IF(B353="","",SUMIFS(Timecards!$M:$M,Timecards!$C:$C,Summary!$B353,Timecards!$L:$L,Summary!$C353,Timecards!$O:$O,1))</f>
        <v/>
      </c>
      <c r="E353" s="7" t="str">
        <f>IF(B353="","",VLOOKUP(D353,'GD rates'!$B$3:$C$9,2,FALSE))</f>
        <v/>
      </c>
      <c r="F353" s="23" t="str">
        <f t="shared" si="58"/>
        <v/>
      </c>
      <c r="G353" s="5">
        <f>IF(ISERROR(VLOOKUP(E353,'GD rates'!C:D,2,FALSE)),0,VLOOKUP(E353,'GD rates'!C:D,2,FALSE))</f>
        <v>0</v>
      </c>
      <c r="H353" s="10">
        <f>SUMIFS(Timecards!$E:$E,Timecards!$D:$D,H$2,Timecards!$C:$C,$B353,Timecards!$N:$N,$E353)+SUMIFS(Timecards!$G:$G,Timecards!$F:$F,H$2,Timecards!$C:$C,$B353,Timecards!$N:$N,$E353)</f>
        <v>0</v>
      </c>
      <c r="I353" s="5">
        <f t="shared" si="59"/>
        <v>0</v>
      </c>
      <c r="J353" s="10">
        <f>SUMIFS(Timecards!$E:$E,Timecards!$D:$D,J$2,Timecards!$C:$C,$B353,Timecards!$N:$N,$E353)+SUMIFS(Timecards!$G:$G,Timecards!$F:$F,J$2,Timecards!$C:$C,$B353,Timecards!$N:$N,$E353)</f>
        <v>0</v>
      </c>
      <c r="K353" s="5">
        <f t="shared" si="60"/>
        <v>0</v>
      </c>
      <c r="L353" s="10">
        <f>SUMIFS(Timecards!$E:$E,Timecards!$D:$D,L$2,Timecards!$C:$C,$B353,Timecards!$N:$N,$E353)+SUMIFS(Timecards!$G:$G,Timecards!$F:$F,L$2,Timecards!$C:$C,$B353,Timecards!$N:$N,$E353)</f>
        <v>0</v>
      </c>
      <c r="M353" s="5">
        <f t="shared" si="61"/>
        <v>0</v>
      </c>
      <c r="N353" s="10">
        <f>SUMIFS(Timecards!$E:$E,Timecards!$D:$D,N$2,Timecards!$C:$C,$B353,Timecards!$N:$N,$E353)+SUMIFS(Timecards!$G:$G,Timecards!$F:$F,N$2,Timecards!$C:$C,$B353,Timecards!$N:$N,$E353)</f>
        <v>0</v>
      </c>
      <c r="O353" s="5">
        <f t="shared" si="62"/>
        <v>0</v>
      </c>
      <c r="P353" s="10">
        <f>SUMIFS(Timecards!$E:$E,Timecards!$D:$D,P$2,Timecards!$C:$C,$B353,Timecards!$N:$N,$E353)+SUMIFS(Timecards!$G:$G,Timecards!$F:$F,P$2,Timecards!$C:$C,$B353,Timecards!$N:$N,$E353)</f>
        <v>0</v>
      </c>
      <c r="Q353" s="5">
        <f t="shared" si="63"/>
        <v>0</v>
      </c>
      <c r="R353" s="10">
        <f>SUMIFS(Timecards!$E:$E,Timecards!$D:$D,R$2,Timecards!$C:$C,$B353,Timecards!$N:$N,$E353)+SUMIFS(Timecards!$G:$G,Timecards!$F:$F,R$2,Timecards!$C:$C,$B353,Timecards!$N:$N,$E353)</f>
        <v>0</v>
      </c>
      <c r="S353" s="5">
        <f t="shared" si="64"/>
        <v>0</v>
      </c>
      <c r="T353" s="10">
        <f t="shared" si="65"/>
        <v>0</v>
      </c>
      <c r="U353" s="14">
        <f t="shared" si="65"/>
        <v>0</v>
      </c>
    </row>
    <row r="354" spans="2:21" hidden="1">
      <c r="B354" s="7" t="str">
        <f>IF(Timecards!O352="","",Timecards!C352)</f>
        <v/>
      </c>
      <c r="C354" s="7" t="str">
        <f>IF(B354="","",Timecards!L352)</f>
        <v/>
      </c>
      <c r="D354" s="7" t="str">
        <f>IF(B354="","",SUMIFS(Timecards!$M:$M,Timecards!$C:$C,Summary!$B354,Timecards!$L:$L,Summary!$C354,Timecards!$O:$O,1))</f>
        <v/>
      </c>
      <c r="E354" s="7" t="str">
        <f>IF(B354="","",VLOOKUP(D354,'GD rates'!$B$3:$C$9,2,FALSE))</f>
        <v/>
      </c>
      <c r="F354" s="23" t="str">
        <f t="shared" si="58"/>
        <v/>
      </c>
      <c r="G354" s="5">
        <f>IF(ISERROR(VLOOKUP(E354,'GD rates'!C:D,2,FALSE)),0,VLOOKUP(E354,'GD rates'!C:D,2,FALSE))</f>
        <v>0</v>
      </c>
      <c r="H354" s="10">
        <f>SUMIFS(Timecards!$E:$E,Timecards!$D:$D,H$2,Timecards!$C:$C,$B354,Timecards!$N:$N,$E354)+SUMIFS(Timecards!$G:$G,Timecards!$F:$F,H$2,Timecards!$C:$C,$B354,Timecards!$N:$N,$E354)</f>
        <v>0</v>
      </c>
      <c r="I354" s="5">
        <f t="shared" si="59"/>
        <v>0</v>
      </c>
      <c r="J354" s="10">
        <f>SUMIFS(Timecards!$E:$E,Timecards!$D:$D,J$2,Timecards!$C:$C,$B354,Timecards!$N:$N,$E354)+SUMIFS(Timecards!$G:$G,Timecards!$F:$F,J$2,Timecards!$C:$C,$B354,Timecards!$N:$N,$E354)</f>
        <v>0</v>
      </c>
      <c r="K354" s="5">
        <f t="shared" si="60"/>
        <v>0</v>
      </c>
      <c r="L354" s="10">
        <f>SUMIFS(Timecards!$E:$E,Timecards!$D:$D,L$2,Timecards!$C:$C,$B354,Timecards!$N:$N,$E354)+SUMIFS(Timecards!$G:$G,Timecards!$F:$F,L$2,Timecards!$C:$C,$B354,Timecards!$N:$N,$E354)</f>
        <v>0</v>
      </c>
      <c r="M354" s="5">
        <f t="shared" si="61"/>
        <v>0</v>
      </c>
      <c r="N354" s="10">
        <f>SUMIFS(Timecards!$E:$E,Timecards!$D:$D,N$2,Timecards!$C:$C,$B354,Timecards!$N:$N,$E354)+SUMIFS(Timecards!$G:$G,Timecards!$F:$F,N$2,Timecards!$C:$C,$B354,Timecards!$N:$N,$E354)</f>
        <v>0</v>
      </c>
      <c r="O354" s="5">
        <f t="shared" si="62"/>
        <v>0</v>
      </c>
      <c r="P354" s="10">
        <f>SUMIFS(Timecards!$E:$E,Timecards!$D:$D,P$2,Timecards!$C:$C,$B354,Timecards!$N:$N,$E354)+SUMIFS(Timecards!$G:$G,Timecards!$F:$F,P$2,Timecards!$C:$C,$B354,Timecards!$N:$N,$E354)</f>
        <v>0</v>
      </c>
      <c r="Q354" s="5">
        <f t="shared" si="63"/>
        <v>0</v>
      </c>
      <c r="R354" s="10">
        <f>SUMIFS(Timecards!$E:$E,Timecards!$D:$D,R$2,Timecards!$C:$C,$B354,Timecards!$N:$N,$E354)+SUMIFS(Timecards!$G:$G,Timecards!$F:$F,R$2,Timecards!$C:$C,$B354,Timecards!$N:$N,$E354)</f>
        <v>0</v>
      </c>
      <c r="S354" s="5">
        <f t="shared" si="64"/>
        <v>0</v>
      </c>
      <c r="T354" s="10">
        <f t="shared" si="65"/>
        <v>0</v>
      </c>
      <c r="U354" s="14">
        <f t="shared" si="65"/>
        <v>0</v>
      </c>
    </row>
    <row r="355" spans="2:21" hidden="1">
      <c r="B355" s="7" t="str">
        <f>IF(Timecards!O353="","",Timecards!C353)</f>
        <v/>
      </c>
      <c r="C355" s="7" t="str">
        <f>IF(B355="","",Timecards!L353)</f>
        <v/>
      </c>
      <c r="D355" s="7" t="str">
        <f>IF(B355="","",SUMIFS(Timecards!$M:$M,Timecards!$C:$C,Summary!$B355,Timecards!$L:$L,Summary!$C355,Timecards!$O:$O,1))</f>
        <v/>
      </c>
      <c r="E355" s="7" t="str">
        <f>IF(B355="","",VLOOKUP(D355,'GD rates'!$B$3:$C$9,2,FALSE))</f>
        <v/>
      </c>
      <c r="F355" s="23" t="str">
        <f t="shared" si="58"/>
        <v/>
      </c>
      <c r="G355" s="5">
        <f>IF(ISERROR(VLOOKUP(E355,'GD rates'!C:D,2,FALSE)),0,VLOOKUP(E355,'GD rates'!C:D,2,FALSE))</f>
        <v>0</v>
      </c>
      <c r="H355" s="10">
        <f>SUMIFS(Timecards!$E:$E,Timecards!$D:$D,H$2,Timecards!$C:$C,$B355,Timecards!$N:$N,$E355)+SUMIFS(Timecards!$G:$G,Timecards!$F:$F,H$2,Timecards!$C:$C,$B355,Timecards!$N:$N,$E355)</f>
        <v>0</v>
      </c>
      <c r="I355" s="5">
        <f t="shared" si="59"/>
        <v>0</v>
      </c>
      <c r="J355" s="10">
        <f>SUMIFS(Timecards!$E:$E,Timecards!$D:$D,J$2,Timecards!$C:$C,$B355,Timecards!$N:$N,$E355)+SUMIFS(Timecards!$G:$G,Timecards!$F:$F,J$2,Timecards!$C:$C,$B355,Timecards!$N:$N,$E355)</f>
        <v>0</v>
      </c>
      <c r="K355" s="5">
        <f t="shared" si="60"/>
        <v>0</v>
      </c>
      <c r="L355" s="10">
        <f>SUMIFS(Timecards!$E:$E,Timecards!$D:$D,L$2,Timecards!$C:$C,$B355,Timecards!$N:$N,$E355)+SUMIFS(Timecards!$G:$G,Timecards!$F:$F,L$2,Timecards!$C:$C,$B355,Timecards!$N:$N,$E355)</f>
        <v>0</v>
      </c>
      <c r="M355" s="5">
        <f t="shared" si="61"/>
        <v>0</v>
      </c>
      <c r="N355" s="10">
        <f>SUMIFS(Timecards!$E:$E,Timecards!$D:$D,N$2,Timecards!$C:$C,$B355,Timecards!$N:$N,$E355)+SUMIFS(Timecards!$G:$G,Timecards!$F:$F,N$2,Timecards!$C:$C,$B355,Timecards!$N:$N,$E355)</f>
        <v>0</v>
      </c>
      <c r="O355" s="5">
        <f t="shared" si="62"/>
        <v>0</v>
      </c>
      <c r="P355" s="10">
        <f>SUMIFS(Timecards!$E:$E,Timecards!$D:$D,P$2,Timecards!$C:$C,$B355,Timecards!$N:$N,$E355)+SUMIFS(Timecards!$G:$G,Timecards!$F:$F,P$2,Timecards!$C:$C,$B355,Timecards!$N:$N,$E355)</f>
        <v>0</v>
      </c>
      <c r="Q355" s="5">
        <f t="shared" si="63"/>
        <v>0</v>
      </c>
      <c r="R355" s="10">
        <f>SUMIFS(Timecards!$E:$E,Timecards!$D:$D,R$2,Timecards!$C:$C,$B355,Timecards!$N:$N,$E355)+SUMIFS(Timecards!$G:$G,Timecards!$F:$F,R$2,Timecards!$C:$C,$B355,Timecards!$N:$N,$E355)</f>
        <v>0</v>
      </c>
      <c r="S355" s="5">
        <f t="shared" si="64"/>
        <v>0</v>
      </c>
      <c r="T355" s="10">
        <f t="shared" si="65"/>
        <v>0</v>
      </c>
      <c r="U355" s="14">
        <f t="shared" si="65"/>
        <v>0</v>
      </c>
    </row>
    <row r="356" spans="2:21" hidden="1">
      <c r="B356" s="7" t="str">
        <f>IF(Timecards!O354="","",Timecards!C354)</f>
        <v/>
      </c>
      <c r="C356" s="7" t="str">
        <f>IF(B356="","",Timecards!L354)</f>
        <v/>
      </c>
      <c r="D356" s="7" t="str">
        <f>IF(B356="","",SUMIFS(Timecards!$M:$M,Timecards!$C:$C,Summary!$B356,Timecards!$L:$L,Summary!$C356,Timecards!$O:$O,1))</f>
        <v/>
      </c>
      <c r="E356" s="7" t="str">
        <f>IF(B356="","",VLOOKUP(D356,'GD rates'!$B$3:$C$9,2,FALSE))</f>
        <v/>
      </c>
      <c r="F356" s="23" t="str">
        <f t="shared" si="58"/>
        <v/>
      </c>
      <c r="G356" s="5">
        <f>IF(ISERROR(VLOOKUP(E356,'GD rates'!C:D,2,FALSE)),0,VLOOKUP(E356,'GD rates'!C:D,2,FALSE))</f>
        <v>0</v>
      </c>
      <c r="H356" s="10">
        <f>SUMIFS(Timecards!$E:$E,Timecards!$D:$D,H$2,Timecards!$C:$C,$B356,Timecards!$N:$N,$E356)+SUMIFS(Timecards!$G:$G,Timecards!$F:$F,H$2,Timecards!$C:$C,$B356,Timecards!$N:$N,$E356)</f>
        <v>0</v>
      </c>
      <c r="I356" s="5">
        <f t="shared" si="59"/>
        <v>0</v>
      </c>
      <c r="J356" s="10">
        <f>SUMIFS(Timecards!$E:$E,Timecards!$D:$D,J$2,Timecards!$C:$C,$B356,Timecards!$N:$N,$E356)+SUMIFS(Timecards!$G:$G,Timecards!$F:$F,J$2,Timecards!$C:$C,$B356,Timecards!$N:$N,$E356)</f>
        <v>0</v>
      </c>
      <c r="K356" s="5">
        <f t="shared" si="60"/>
        <v>0</v>
      </c>
      <c r="L356" s="10">
        <f>SUMIFS(Timecards!$E:$E,Timecards!$D:$D,L$2,Timecards!$C:$C,$B356,Timecards!$N:$N,$E356)+SUMIFS(Timecards!$G:$G,Timecards!$F:$F,L$2,Timecards!$C:$C,$B356,Timecards!$N:$N,$E356)</f>
        <v>0</v>
      </c>
      <c r="M356" s="5">
        <f t="shared" si="61"/>
        <v>0</v>
      </c>
      <c r="N356" s="10">
        <f>SUMIFS(Timecards!$E:$E,Timecards!$D:$D,N$2,Timecards!$C:$C,$B356,Timecards!$N:$N,$E356)+SUMIFS(Timecards!$G:$G,Timecards!$F:$F,N$2,Timecards!$C:$C,$B356,Timecards!$N:$N,$E356)</f>
        <v>0</v>
      </c>
      <c r="O356" s="5">
        <f t="shared" si="62"/>
        <v>0</v>
      </c>
      <c r="P356" s="10">
        <f>SUMIFS(Timecards!$E:$E,Timecards!$D:$D,P$2,Timecards!$C:$C,$B356,Timecards!$N:$N,$E356)+SUMIFS(Timecards!$G:$G,Timecards!$F:$F,P$2,Timecards!$C:$C,$B356,Timecards!$N:$N,$E356)</f>
        <v>0</v>
      </c>
      <c r="Q356" s="5">
        <f t="shared" si="63"/>
        <v>0</v>
      </c>
      <c r="R356" s="10">
        <f>SUMIFS(Timecards!$E:$E,Timecards!$D:$D,R$2,Timecards!$C:$C,$B356,Timecards!$N:$N,$E356)+SUMIFS(Timecards!$G:$G,Timecards!$F:$F,R$2,Timecards!$C:$C,$B356,Timecards!$N:$N,$E356)</f>
        <v>0</v>
      </c>
      <c r="S356" s="5">
        <f t="shared" si="64"/>
        <v>0</v>
      </c>
      <c r="T356" s="10">
        <f t="shared" si="65"/>
        <v>0</v>
      </c>
      <c r="U356" s="14">
        <f t="shared" si="65"/>
        <v>0</v>
      </c>
    </row>
    <row r="357" spans="2:21" hidden="1">
      <c r="B357" s="7" t="str">
        <f>IF(Timecards!O355="","",Timecards!C355)</f>
        <v/>
      </c>
      <c r="C357" s="7" t="str">
        <f>IF(B357="","",Timecards!L355)</f>
        <v/>
      </c>
      <c r="D357" s="7" t="str">
        <f>IF(B357="","",SUMIFS(Timecards!$M:$M,Timecards!$C:$C,Summary!$B357,Timecards!$L:$L,Summary!$C357,Timecards!$O:$O,1))</f>
        <v/>
      </c>
      <c r="E357" s="7" t="str">
        <f>IF(B357="","",VLOOKUP(D357,'GD rates'!$B$3:$C$9,2,FALSE))</f>
        <v/>
      </c>
      <c r="F357" s="23" t="str">
        <f t="shared" si="58"/>
        <v/>
      </c>
      <c r="G357" s="5">
        <f>IF(ISERROR(VLOOKUP(E357,'GD rates'!C:D,2,FALSE)),0,VLOOKUP(E357,'GD rates'!C:D,2,FALSE))</f>
        <v>0</v>
      </c>
      <c r="H357" s="10">
        <f>SUMIFS(Timecards!$E:$E,Timecards!$D:$D,H$2,Timecards!$C:$C,$B357,Timecards!$N:$N,$E357)+SUMIFS(Timecards!$G:$G,Timecards!$F:$F,H$2,Timecards!$C:$C,$B357,Timecards!$N:$N,$E357)</f>
        <v>0</v>
      </c>
      <c r="I357" s="5">
        <f t="shared" si="59"/>
        <v>0</v>
      </c>
      <c r="J357" s="10">
        <f>SUMIFS(Timecards!$E:$E,Timecards!$D:$D,J$2,Timecards!$C:$C,$B357,Timecards!$N:$N,$E357)+SUMIFS(Timecards!$G:$G,Timecards!$F:$F,J$2,Timecards!$C:$C,$B357,Timecards!$N:$N,$E357)</f>
        <v>0</v>
      </c>
      <c r="K357" s="5">
        <f t="shared" si="60"/>
        <v>0</v>
      </c>
      <c r="L357" s="10">
        <f>SUMIFS(Timecards!$E:$E,Timecards!$D:$D,L$2,Timecards!$C:$C,$B357,Timecards!$N:$N,$E357)+SUMIFS(Timecards!$G:$G,Timecards!$F:$F,L$2,Timecards!$C:$C,$B357,Timecards!$N:$N,$E357)</f>
        <v>0</v>
      </c>
      <c r="M357" s="5">
        <f t="shared" si="61"/>
        <v>0</v>
      </c>
      <c r="N357" s="10">
        <f>SUMIFS(Timecards!$E:$E,Timecards!$D:$D,N$2,Timecards!$C:$C,$B357,Timecards!$N:$N,$E357)+SUMIFS(Timecards!$G:$G,Timecards!$F:$F,N$2,Timecards!$C:$C,$B357,Timecards!$N:$N,$E357)</f>
        <v>0</v>
      </c>
      <c r="O357" s="5">
        <f t="shared" si="62"/>
        <v>0</v>
      </c>
      <c r="P357" s="10">
        <f>SUMIFS(Timecards!$E:$E,Timecards!$D:$D,P$2,Timecards!$C:$C,$B357,Timecards!$N:$N,$E357)+SUMIFS(Timecards!$G:$G,Timecards!$F:$F,P$2,Timecards!$C:$C,$B357,Timecards!$N:$N,$E357)</f>
        <v>0</v>
      </c>
      <c r="Q357" s="5">
        <f t="shared" si="63"/>
        <v>0</v>
      </c>
      <c r="R357" s="10">
        <f>SUMIFS(Timecards!$E:$E,Timecards!$D:$D,R$2,Timecards!$C:$C,$B357,Timecards!$N:$N,$E357)+SUMIFS(Timecards!$G:$G,Timecards!$F:$F,R$2,Timecards!$C:$C,$B357,Timecards!$N:$N,$E357)</f>
        <v>0</v>
      </c>
      <c r="S357" s="5">
        <f t="shared" si="64"/>
        <v>0</v>
      </c>
      <c r="T357" s="10">
        <f t="shared" si="65"/>
        <v>0</v>
      </c>
      <c r="U357" s="14">
        <f t="shared" si="65"/>
        <v>0</v>
      </c>
    </row>
    <row r="358" spans="2:21" hidden="1">
      <c r="B358" s="7" t="str">
        <f>IF(Timecards!O356="","",Timecards!C356)</f>
        <v/>
      </c>
      <c r="C358" s="7" t="str">
        <f>IF(B358="","",Timecards!L356)</f>
        <v/>
      </c>
      <c r="D358" s="7" t="str">
        <f>IF(B358="","",SUMIFS(Timecards!$M:$M,Timecards!$C:$C,Summary!$B358,Timecards!$L:$L,Summary!$C358,Timecards!$O:$O,1))</f>
        <v/>
      </c>
      <c r="E358" s="7" t="str">
        <f>IF(B358="","",VLOOKUP(D358,'GD rates'!$B$3:$C$9,2,FALSE))</f>
        <v/>
      </c>
      <c r="F358" s="23" t="str">
        <f t="shared" si="58"/>
        <v/>
      </c>
      <c r="G358" s="5">
        <f>IF(ISERROR(VLOOKUP(E358,'GD rates'!C:D,2,FALSE)),0,VLOOKUP(E358,'GD rates'!C:D,2,FALSE))</f>
        <v>0</v>
      </c>
      <c r="H358" s="10">
        <f>SUMIFS(Timecards!$E:$E,Timecards!$D:$D,H$2,Timecards!$C:$C,$B358,Timecards!$N:$N,$E358)+SUMIFS(Timecards!$G:$G,Timecards!$F:$F,H$2,Timecards!$C:$C,$B358,Timecards!$N:$N,$E358)</f>
        <v>0</v>
      </c>
      <c r="I358" s="5">
        <f t="shared" si="59"/>
        <v>0</v>
      </c>
      <c r="J358" s="10">
        <f>SUMIFS(Timecards!$E:$E,Timecards!$D:$D,J$2,Timecards!$C:$C,$B358,Timecards!$N:$N,$E358)+SUMIFS(Timecards!$G:$G,Timecards!$F:$F,J$2,Timecards!$C:$C,$B358,Timecards!$N:$N,$E358)</f>
        <v>0</v>
      </c>
      <c r="K358" s="5">
        <f t="shared" si="60"/>
        <v>0</v>
      </c>
      <c r="L358" s="10">
        <f>SUMIFS(Timecards!$E:$E,Timecards!$D:$D,L$2,Timecards!$C:$C,$B358,Timecards!$N:$N,$E358)+SUMIFS(Timecards!$G:$G,Timecards!$F:$F,L$2,Timecards!$C:$C,$B358,Timecards!$N:$N,$E358)</f>
        <v>0</v>
      </c>
      <c r="M358" s="5">
        <f t="shared" si="61"/>
        <v>0</v>
      </c>
      <c r="N358" s="10">
        <f>SUMIFS(Timecards!$E:$E,Timecards!$D:$D,N$2,Timecards!$C:$C,$B358,Timecards!$N:$N,$E358)+SUMIFS(Timecards!$G:$G,Timecards!$F:$F,N$2,Timecards!$C:$C,$B358,Timecards!$N:$N,$E358)</f>
        <v>0</v>
      </c>
      <c r="O358" s="5">
        <f t="shared" si="62"/>
        <v>0</v>
      </c>
      <c r="P358" s="10">
        <f>SUMIFS(Timecards!$E:$E,Timecards!$D:$D,P$2,Timecards!$C:$C,$B358,Timecards!$N:$N,$E358)+SUMIFS(Timecards!$G:$G,Timecards!$F:$F,P$2,Timecards!$C:$C,$B358,Timecards!$N:$N,$E358)</f>
        <v>0</v>
      </c>
      <c r="Q358" s="5">
        <f t="shared" si="63"/>
        <v>0</v>
      </c>
      <c r="R358" s="10">
        <f>SUMIFS(Timecards!$E:$E,Timecards!$D:$D,R$2,Timecards!$C:$C,$B358,Timecards!$N:$N,$E358)+SUMIFS(Timecards!$G:$G,Timecards!$F:$F,R$2,Timecards!$C:$C,$B358,Timecards!$N:$N,$E358)</f>
        <v>0</v>
      </c>
      <c r="S358" s="5">
        <f t="shared" si="64"/>
        <v>0</v>
      </c>
      <c r="T358" s="10">
        <f t="shared" si="65"/>
        <v>0</v>
      </c>
      <c r="U358" s="14">
        <f t="shared" si="65"/>
        <v>0</v>
      </c>
    </row>
    <row r="359" spans="2:21" hidden="1">
      <c r="B359" s="7" t="str">
        <f>IF(Timecards!O357="","",Timecards!C357)</f>
        <v/>
      </c>
      <c r="C359" s="7" t="str">
        <f>IF(B359="","",Timecards!L357)</f>
        <v/>
      </c>
      <c r="D359" s="7" t="str">
        <f>IF(B359="","",SUMIFS(Timecards!$M:$M,Timecards!$C:$C,Summary!$B359,Timecards!$L:$L,Summary!$C359,Timecards!$O:$O,1))</f>
        <v/>
      </c>
      <c r="E359" s="7" t="str">
        <f>IF(B359="","",VLOOKUP(D359,'GD rates'!$B$3:$C$9,2,FALSE))</f>
        <v/>
      </c>
      <c r="F359" s="23" t="str">
        <f t="shared" si="58"/>
        <v/>
      </c>
      <c r="G359" s="5">
        <f>IF(ISERROR(VLOOKUP(E359,'GD rates'!C:D,2,FALSE)),0,VLOOKUP(E359,'GD rates'!C:D,2,FALSE))</f>
        <v>0</v>
      </c>
      <c r="H359" s="10">
        <f>SUMIFS(Timecards!$E:$E,Timecards!$D:$D,H$2,Timecards!$C:$C,$B359,Timecards!$N:$N,$E359)+SUMIFS(Timecards!$G:$G,Timecards!$F:$F,H$2,Timecards!$C:$C,$B359,Timecards!$N:$N,$E359)</f>
        <v>0</v>
      </c>
      <c r="I359" s="5">
        <f t="shared" si="59"/>
        <v>0</v>
      </c>
      <c r="J359" s="10">
        <f>SUMIFS(Timecards!$E:$E,Timecards!$D:$D,J$2,Timecards!$C:$C,$B359,Timecards!$N:$N,$E359)+SUMIFS(Timecards!$G:$G,Timecards!$F:$F,J$2,Timecards!$C:$C,$B359,Timecards!$N:$N,$E359)</f>
        <v>0</v>
      </c>
      <c r="K359" s="5">
        <f t="shared" si="60"/>
        <v>0</v>
      </c>
      <c r="L359" s="10">
        <f>SUMIFS(Timecards!$E:$E,Timecards!$D:$D,L$2,Timecards!$C:$C,$B359,Timecards!$N:$N,$E359)+SUMIFS(Timecards!$G:$G,Timecards!$F:$F,L$2,Timecards!$C:$C,$B359,Timecards!$N:$N,$E359)</f>
        <v>0</v>
      </c>
      <c r="M359" s="5">
        <f t="shared" si="61"/>
        <v>0</v>
      </c>
      <c r="N359" s="10">
        <f>SUMIFS(Timecards!$E:$E,Timecards!$D:$D,N$2,Timecards!$C:$C,$B359,Timecards!$N:$N,$E359)+SUMIFS(Timecards!$G:$G,Timecards!$F:$F,N$2,Timecards!$C:$C,$B359,Timecards!$N:$N,$E359)</f>
        <v>0</v>
      </c>
      <c r="O359" s="5">
        <f t="shared" si="62"/>
        <v>0</v>
      </c>
      <c r="P359" s="10">
        <f>SUMIFS(Timecards!$E:$E,Timecards!$D:$D,P$2,Timecards!$C:$C,$B359,Timecards!$N:$N,$E359)+SUMIFS(Timecards!$G:$G,Timecards!$F:$F,P$2,Timecards!$C:$C,$B359,Timecards!$N:$N,$E359)</f>
        <v>0</v>
      </c>
      <c r="Q359" s="5">
        <f t="shared" si="63"/>
        <v>0</v>
      </c>
      <c r="R359" s="10">
        <f>SUMIFS(Timecards!$E:$E,Timecards!$D:$D,R$2,Timecards!$C:$C,$B359,Timecards!$N:$N,$E359)+SUMIFS(Timecards!$G:$G,Timecards!$F:$F,R$2,Timecards!$C:$C,$B359,Timecards!$N:$N,$E359)</f>
        <v>0</v>
      </c>
      <c r="S359" s="5">
        <f t="shared" si="64"/>
        <v>0</v>
      </c>
      <c r="T359" s="10">
        <f t="shared" si="65"/>
        <v>0</v>
      </c>
      <c r="U359" s="14">
        <f t="shared" si="65"/>
        <v>0</v>
      </c>
    </row>
    <row r="360" spans="2:21" hidden="1">
      <c r="B360" s="7" t="str">
        <f>IF(Timecards!O358="","",Timecards!C358)</f>
        <v/>
      </c>
      <c r="C360" s="7" t="str">
        <f>IF(B360="","",Timecards!L358)</f>
        <v/>
      </c>
      <c r="D360" s="7" t="str">
        <f>IF(B360="","",SUMIFS(Timecards!$M:$M,Timecards!$C:$C,Summary!$B360,Timecards!$L:$L,Summary!$C360,Timecards!$O:$O,1))</f>
        <v/>
      </c>
      <c r="E360" s="7" t="str">
        <f>IF(B360="","",VLOOKUP(D360,'GD rates'!$B$3:$C$9,2,FALSE))</f>
        <v/>
      </c>
      <c r="F360" s="23" t="str">
        <f t="shared" si="58"/>
        <v/>
      </c>
      <c r="G360" s="5">
        <f>IF(ISERROR(VLOOKUP(E360,'GD rates'!C:D,2,FALSE)),0,VLOOKUP(E360,'GD rates'!C:D,2,FALSE))</f>
        <v>0</v>
      </c>
      <c r="H360" s="10">
        <f>SUMIFS(Timecards!$E:$E,Timecards!$D:$D,H$2,Timecards!$C:$C,$B360,Timecards!$N:$N,$E360)+SUMIFS(Timecards!$G:$G,Timecards!$F:$F,H$2,Timecards!$C:$C,$B360,Timecards!$N:$N,$E360)</f>
        <v>0</v>
      </c>
      <c r="I360" s="5">
        <f t="shared" si="59"/>
        <v>0</v>
      </c>
      <c r="J360" s="10">
        <f>SUMIFS(Timecards!$E:$E,Timecards!$D:$D,J$2,Timecards!$C:$C,$B360,Timecards!$N:$N,$E360)+SUMIFS(Timecards!$G:$G,Timecards!$F:$F,J$2,Timecards!$C:$C,$B360,Timecards!$N:$N,$E360)</f>
        <v>0</v>
      </c>
      <c r="K360" s="5">
        <f t="shared" si="60"/>
        <v>0</v>
      </c>
      <c r="L360" s="10">
        <f>SUMIFS(Timecards!$E:$E,Timecards!$D:$D,L$2,Timecards!$C:$C,$B360,Timecards!$N:$N,$E360)+SUMIFS(Timecards!$G:$G,Timecards!$F:$F,L$2,Timecards!$C:$C,$B360,Timecards!$N:$N,$E360)</f>
        <v>0</v>
      </c>
      <c r="M360" s="5">
        <f t="shared" si="61"/>
        <v>0</v>
      </c>
      <c r="N360" s="10">
        <f>SUMIFS(Timecards!$E:$E,Timecards!$D:$D,N$2,Timecards!$C:$C,$B360,Timecards!$N:$N,$E360)+SUMIFS(Timecards!$G:$G,Timecards!$F:$F,N$2,Timecards!$C:$C,$B360,Timecards!$N:$N,$E360)</f>
        <v>0</v>
      </c>
      <c r="O360" s="5">
        <f t="shared" si="62"/>
        <v>0</v>
      </c>
      <c r="P360" s="10">
        <f>SUMIFS(Timecards!$E:$E,Timecards!$D:$D,P$2,Timecards!$C:$C,$B360,Timecards!$N:$N,$E360)+SUMIFS(Timecards!$G:$G,Timecards!$F:$F,P$2,Timecards!$C:$C,$B360,Timecards!$N:$N,$E360)</f>
        <v>0</v>
      </c>
      <c r="Q360" s="5">
        <f t="shared" si="63"/>
        <v>0</v>
      </c>
      <c r="R360" s="10">
        <f>SUMIFS(Timecards!$E:$E,Timecards!$D:$D,R$2,Timecards!$C:$C,$B360,Timecards!$N:$N,$E360)+SUMIFS(Timecards!$G:$G,Timecards!$F:$F,R$2,Timecards!$C:$C,$B360,Timecards!$N:$N,$E360)</f>
        <v>0</v>
      </c>
      <c r="S360" s="5">
        <f t="shared" si="64"/>
        <v>0</v>
      </c>
      <c r="T360" s="10">
        <f t="shared" si="65"/>
        <v>0</v>
      </c>
      <c r="U360" s="14">
        <f t="shared" si="65"/>
        <v>0</v>
      </c>
    </row>
    <row r="361" spans="2:21" hidden="1">
      <c r="B361" s="7" t="str">
        <f>IF(Timecards!O359="","",Timecards!C359)</f>
        <v/>
      </c>
      <c r="C361" s="7" t="str">
        <f>IF(B361="","",Timecards!L359)</f>
        <v/>
      </c>
      <c r="D361" s="7" t="str">
        <f>IF(B361="","",SUMIFS(Timecards!$M:$M,Timecards!$C:$C,Summary!$B361,Timecards!$L:$L,Summary!$C361,Timecards!$O:$O,1))</f>
        <v/>
      </c>
      <c r="E361" s="7" t="str">
        <f>IF(B361="","",VLOOKUP(D361,'GD rates'!$B$3:$C$9,2,FALSE))</f>
        <v/>
      </c>
      <c r="F361" s="23" t="str">
        <f t="shared" si="58"/>
        <v/>
      </c>
      <c r="G361" s="5">
        <f>IF(ISERROR(VLOOKUP(E361,'GD rates'!C:D,2,FALSE)),0,VLOOKUP(E361,'GD rates'!C:D,2,FALSE))</f>
        <v>0</v>
      </c>
      <c r="H361" s="10">
        <f>SUMIFS(Timecards!$E:$E,Timecards!$D:$D,H$2,Timecards!$C:$C,$B361,Timecards!$N:$N,$E361)+SUMIFS(Timecards!$G:$G,Timecards!$F:$F,H$2,Timecards!$C:$C,$B361,Timecards!$N:$N,$E361)</f>
        <v>0</v>
      </c>
      <c r="I361" s="5">
        <f t="shared" si="59"/>
        <v>0</v>
      </c>
      <c r="J361" s="10">
        <f>SUMIFS(Timecards!$E:$E,Timecards!$D:$D,J$2,Timecards!$C:$C,$B361,Timecards!$N:$N,$E361)+SUMIFS(Timecards!$G:$G,Timecards!$F:$F,J$2,Timecards!$C:$C,$B361,Timecards!$N:$N,$E361)</f>
        <v>0</v>
      </c>
      <c r="K361" s="5">
        <f t="shared" si="60"/>
        <v>0</v>
      </c>
      <c r="L361" s="10">
        <f>SUMIFS(Timecards!$E:$E,Timecards!$D:$D,L$2,Timecards!$C:$C,$B361,Timecards!$N:$N,$E361)+SUMIFS(Timecards!$G:$G,Timecards!$F:$F,L$2,Timecards!$C:$C,$B361,Timecards!$N:$N,$E361)</f>
        <v>0</v>
      </c>
      <c r="M361" s="5">
        <f t="shared" si="61"/>
        <v>0</v>
      </c>
      <c r="N361" s="10">
        <f>SUMIFS(Timecards!$E:$E,Timecards!$D:$D,N$2,Timecards!$C:$C,$B361,Timecards!$N:$N,$E361)+SUMIFS(Timecards!$G:$G,Timecards!$F:$F,N$2,Timecards!$C:$C,$B361,Timecards!$N:$N,$E361)</f>
        <v>0</v>
      </c>
      <c r="O361" s="5">
        <f t="shared" si="62"/>
        <v>0</v>
      </c>
      <c r="P361" s="10">
        <f>SUMIFS(Timecards!$E:$E,Timecards!$D:$D,P$2,Timecards!$C:$C,$B361,Timecards!$N:$N,$E361)+SUMIFS(Timecards!$G:$G,Timecards!$F:$F,P$2,Timecards!$C:$C,$B361,Timecards!$N:$N,$E361)</f>
        <v>0</v>
      </c>
      <c r="Q361" s="5">
        <f t="shared" si="63"/>
        <v>0</v>
      </c>
      <c r="R361" s="10">
        <f>SUMIFS(Timecards!$E:$E,Timecards!$D:$D,R$2,Timecards!$C:$C,$B361,Timecards!$N:$N,$E361)+SUMIFS(Timecards!$G:$G,Timecards!$F:$F,R$2,Timecards!$C:$C,$B361,Timecards!$N:$N,$E361)</f>
        <v>0</v>
      </c>
      <c r="S361" s="5">
        <f t="shared" si="64"/>
        <v>0</v>
      </c>
      <c r="T361" s="10">
        <f t="shared" si="65"/>
        <v>0</v>
      </c>
      <c r="U361" s="14">
        <f t="shared" si="65"/>
        <v>0</v>
      </c>
    </row>
    <row r="362" spans="2:21" hidden="1">
      <c r="B362" s="7" t="str">
        <f>IF(Timecards!O360="","",Timecards!C360)</f>
        <v/>
      </c>
      <c r="C362" s="7" t="str">
        <f>IF(B362="","",Timecards!L360)</f>
        <v/>
      </c>
      <c r="D362" s="7" t="str">
        <f>IF(B362="","",SUMIFS(Timecards!$M:$M,Timecards!$C:$C,Summary!$B362,Timecards!$L:$L,Summary!$C362,Timecards!$O:$O,1))</f>
        <v/>
      </c>
      <c r="E362" s="7" t="str">
        <f>IF(B362="","",VLOOKUP(D362,'GD rates'!$B$3:$C$9,2,FALSE))</f>
        <v/>
      </c>
      <c r="F362" s="23" t="str">
        <f t="shared" si="58"/>
        <v/>
      </c>
      <c r="G362" s="5">
        <f>IF(ISERROR(VLOOKUP(E362,'GD rates'!C:D,2,FALSE)),0,VLOOKUP(E362,'GD rates'!C:D,2,FALSE))</f>
        <v>0</v>
      </c>
      <c r="H362" s="10">
        <f>SUMIFS(Timecards!$E:$E,Timecards!$D:$D,H$2,Timecards!$C:$C,$B362,Timecards!$N:$N,$E362)+SUMIFS(Timecards!$G:$G,Timecards!$F:$F,H$2,Timecards!$C:$C,$B362,Timecards!$N:$N,$E362)</f>
        <v>0</v>
      </c>
      <c r="I362" s="5">
        <f t="shared" si="59"/>
        <v>0</v>
      </c>
      <c r="J362" s="10">
        <f>SUMIFS(Timecards!$E:$E,Timecards!$D:$D,J$2,Timecards!$C:$C,$B362,Timecards!$N:$N,$E362)+SUMIFS(Timecards!$G:$G,Timecards!$F:$F,J$2,Timecards!$C:$C,$B362,Timecards!$N:$N,$E362)</f>
        <v>0</v>
      </c>
      <c r="K362" s="5">
        <f t="shared" si="60"/>
        <v>0</v>
      </c>
      <c r="L362" s="10">
        <f>SUMIFS(Timecards!$E:$E,Timecards!$D:$D,L$2,Timecards!$C:$C,$B362,Timecards!$N:$N,$E362)+SUMIFS(Timecards!$G:$G,Timecards!$F:$F,L$2,Timecards!$C:$C,$B362,Timecards!$N:$N,$E362)</f>
        <v>0</v>
      </c>
      <c r="M362" s="5">
        <f t="shared" si="61"/>
        <v>0</v>
      </c>
      <c r="N362" s="10">
        <f>SUMIFS(Timecards!$E:$E,Timecards!$D:$D,N$2,Timecards!$C:$C,$B362,Timecards!$N:$N,$E362)+SUMIFS(Timecards!$G:$G,Timecards!$F:$F,N$2,Timecards!$C:$C,$B362,Timecards!$N:$N,$E362)</f>
        <v>0</v>
      </c>
      <c r="O362" s="5">
        <f t="shared" si="62"/>
        <v>0</v>
      </c>
      <c r="P362" s="10">
        <f>SUMIFS(Timecards!$E:$E,Timecards!$D:$D,P$2,Timecards!$C:$C,$B362,Timecards!$N:$N,$E362)+SUMIFS(Timecards!$G:$G,Timecards!$F:$F,P$2,Timecards!$C:$C,$B362,Timecards!$N:$N,$E362)</f>
        <v>0</v>
      </c>
      <c r="Q362" s="5">
        <f t="shared" si="63"/>
        <v>0</v>
      </c>
      <c r="R362" s="10">
        <f>SUMIFS(Timecards!$E:$E,Timecards!$D:$D,R$2,Timecards!$C:$C,$B362,Timecards!$N:$N,$E362)+SUMIFS(Timecards!$G:$G,Timecards!$F:$F,R$2,Timecards!$C:$C,$B362,Timecards!$N:$N,$E362)</f>
        <v>0</v>
      </c>
      <c r="S362" s="5">
        <f t="shared" si="64"/>
        <v>0</v>
      </c>
      <c r="T362" s="10">
        <f t="shared" si="65"/>
        <v>0</v>
      </c>
      <c r="U362" s="14">
        <f t="shared" si="65"/>
        <v>0</v>
      </c>
    </row>
    <row r="363" spans="2:21" hidden="1">
      <c r="B363" s="7" t="str">
        <f>IF(Timecards!O361="","",Timecards!C361)</f>
        <v/>
      </c>
      <c r="C363" s="7" t="str">
        <f>IF(B363="","",Timecards!L361)</f>
        <v/>
      </c>
      <c r="D363" s="7" t="str">
        <f>IF(B363="","",SUMIFS(Timecards!$M:$M,Timecards!$C:$C,Summary!$B363,Timecards!$L:$L,Summary!$C363,Timecards!$O:$O,1))</f>
        <v/>
      </c>
      <c r="E363" s="7" t="str">
        <f>IF(B363="","",VLOOKUP(D363,'GD rates'!$B$3:$C$9,2,FALSE))</f>
        <v/>
      </c>
      <c r="F363" s="23" t="str">
        <f t="shared" si="58"/>
        <v/>
      </c>
      <c r="G363" s="5">
        <f>IF(ISERROR(VLOOKUP(E363,'GD rates'!C:D,2,FALSE)),0,VLOOKUP(E363,'GD rates'!C:D,2,FALSE))</f>
        <v>0</v>
      </c>
      <c r="H363" s="10">
        <f>SUMIFS(Timecards!$E:$E,Timecards!$D:$D,H$2,Timecards!$C:$C,$B363,Timecards!$N:$N,$E363)+SUMIFS(Timecards!$G:$G,Timecards!$F:$F,H$2,Timecards!$C:$C,$B363,Timecards!$N:$N,$E363)</f>
        <v>0</v>
      </c>
      <c r="I363" s="5">
        <f t="shared" si="59"/>
        <v>0</v>
      </c>
      <c r="J363" s="10">
        <f>SUMIFS(Timecards!$E:$E,Timecards!$D:$D,J$2,Timecards!$C:$C,$B363,Timecards!$N:$N,$E363)+SUMIFS(Timecards!$G:$G,Timecards!$F:$F,J$2,Timecards!$C:$C,$B363,Timecards!$N:$N,$E363)</f>
        <v>0</v>
      </c>
      <c r="K363" s="5">
        <f t="shared" si="60"/>
        <v>0</v>
      </c>
      <c r="L363" s="10">
        <f>SUMIFS(Timecards!$E:$E,Timecards!$D:$D,L$2,Timecards!$C:$C,$B363,Timecards!$N:$N,$E363)+SUMIFS(Timecards!$G:$G,Timecards!$F:$F,L$2,Timecards!$C:$C,$B363,Timecards!$N:$N,$E363)</f>
        <v>0</v>
      </c>
      <c r="M363" s="5">
        <f t="shared" si="61"/>
        <v>0</v>
      </c>
      <c r="N363" s="10">
        <f>SUMIFS(Timecards!$E:$E,Timecards!$D:$D,N$2,Timecards!$C:$C,$B363,Timecards!$N:$N,$E363)+SUMIFS(Timecards!$G:$G,Timecards!$F:$F,N$2,Timecards!$C:$C,$B363,Timecards!$N:$N,$E363)</f>
        <v>0</v>
      </c>
      <c r="O363" s="5">
        <f t="shared" si="62"/>
        <v>0</v>
      </c>
      <c r="P363" s="10">
        <f>SUMIFS(Timecards!$E:$E,Timecards!$D:$D,P$2,Timecards!$C:$C,$B363,Timecards!$N:$N,$E363)+SUMIFS(Timecards!$G:$G,Timecards!$F:$F,P$2,Timecards!$C:$C,$B363,Timecards!$N:$N,$E363)</f>
        <v>0</v>
      </c>
      <c r="Q363" s="5">
        <f t="shared" si="63"/>
        <v>0</v>
      </c>
      <c r="R363" s="10">
        <f>SUMIFS(Timecards!$E:$E,Timecards!$D:$D,R$2,Timecards!$C:$C,$B363,Timecards!$N:$N,$E363)+SUMIFS(Timecards!$G:$G,Timecards!$F:$F,R$2,Timecards!$C:$C,$B363,Timecards!$N:$N,$E363)</f>
        <v>0</v>
      </c>
      <c r="S363" s="5">
        <f t="shared" si="64"/>
        <v>0</v>
      </c>
      <c r="T363" s="10">
        <f t="shared" si="65"/>
        <v>0</v>
      </c>
      <c r="U363" s="14">
        <f t="shared" si="65"/>
        <v>0</v>
      </c>
    </row>
    <row r="364" spans="2:21" hidden="1">
      <c r="B364" s="7" t="str">
        <f>IF(Timecards!O362="","",Timecards!C362)</f>
        <v/>
      </c>
      <c r="C364" s="7" t="str">
        <f>IF(B364="","",Timecards!L362)</f>
        <v/>
      </c>
      <c r="D364" s="7" t="str">
        <f>IF(B364="","",SUMIFS(Timecards!$M:$M,Timecards!$C:$C,Summary!$B364,Timecards!$L:$L,Summary!$C364,Timecards!$O:$O,1))</f>
        <v/>
      </c>
      <c r="E364" s="7" t="str">
        <f>IF(B364="","",VLOOKUP(D364,'GD rates'!$B$3:$C$9,2,FALSE))</f>
        <v/>
      </c>
      <c r="F364" s="23" t="str">
        <f t="shared" si="58"/>
        <v/>
      </c>
      <c r="G364" s="5">
        <f>IF(ISERROR(VLOOKUP(E364,'GD rates'!C:D,2,FALSE)),0,VLOOKUP(E364,'GD rates'!C:D,2,FALSE))</f>
        <v>0</v>
      </c>
      <c r="H364" s="10">
        <f>SUMIFS(Timecards!$E:$E,Timecards!$D:$D,H$2,Timecards!$C:$C,$B364,Timecards!$N:$N,$E364)+SUMIFS(Timecards!$G:$G,Timecards!$F:$F,H$2,Timecards!$C:$C,$B364,Timecards!$N:$N,$E364)</f>
        <v>0</v>
      </c>
      <c r="I364" s="5">
        <f t="shared" si="59"/>
        <v>0</v>
      </c>
      <c r="J364" s="10">
        <f>SUMIFS(Timecards!$E:$E,Timecards!$D:$D,J$2,Timecards!$C:$C,$B364,Timecards!$N:$N,$E364)+SUMIFS(Timecards!$G:$G,Timecards!$F:$F,J$2,Timecards!$C:$C,$B364,Timecards!$N:$N,$E364)</f>
        <v>0</v>
      </c>
      <c r="K364" s="5">
        <f t="shared" si="60"/>
        <v>0</v>
      </c>
      <c r="L364" s="10">
        <f>SUMIFS(Timecards!$E:$E,Timecards!$D:$D,L$2,Timecards!$C:$C,$B364,Timecards!$N:$N,$E364)+SUMIFS(Timecards!$G:$G,Timecards!$F:$F,L$2,Timecards!$C:$C,$B364,Timecards!$N:$N,$E364)</f>
        <v>0</v>
      </c>
      <c r="M364" s="5">
        <f t="shared" si="61"/>
        <v>0</v>
      </c>
      <c r="N364" s="10">
        <f>SUMIFS(Timecards!$E:$E,Timecards!$D:$D,N$2,Timecards!$C:$C,$B364,Timecards!$N:$N,$E364)+SUMIFS(Timecards!$G:$G,Timecards!$F:$F,N$2,Timecards!$C:$C,$B364,Timecards!$N:$N,$E364)</f>
        <v>0</v>
      </c>
      <c r="O364" s="5">
        <f t="shared" si="62"/>
        <v>0</v>
      </c>
      <c r="P364" s="10">
        <f>SUMIFS(Timecards!$E:$E,Timecards!$D:$D,P$2,Timecards!$C:$C,$B364,Timecards!$N:$N,$E364)+SUMIFS(Timecards!$G:$G,Timecards!$F:$F,P$2,Timecards!$C:$C,$B364,Timecards!$N:$N,$E364)</f>
        <v>0</v>
      </c>
      <c r="Q364" s="5">
        <f t="shared" si="63"/>
        <v>0</v>
      </c>
      <c r="R364" s="10">
        <f>SUMIFS(Timecards!$E:$E,Timecards!$D:$D,R$2,Timecards!$C:$C,$B364,Timecards!$N:$N,$E364)+SUMIFS(Timecards!$G:$G,Timecards!$F:$F,R$2,Timecards!$C:$C,$B364,Timecards!$N:$N,$E364)</f>
        <v>0</v>
      </c>
      <c r="S364" s="5">
        <f t="shared" si="64"/>
        <v>0</v>
      </c>
      <c r="T364" s="10">
        <f t="shared" ref="T364:U383" si="66">SUMIF($H$3:$S$3,T$3,$H364:$S364)</f>
        <v>0</v>
      </c>
      <c r="U364" s="14">
        <f t="shared" si="66"/>
        <v>0</v>
      </c>
    </row>
    <row r="365" spans="2:21" hidden="1">
      <c r="B365" s="7" t="str">
        <f>IF(Timecards!O363="","",Timecards!C363)</f>
        <v/>
      </c>
      <c r="C365" s="7" t="str">
        <f>IF(B365="","",Timecards!L363)</f>
        <v/>
      </c>
      <c r="D365" s="7" t="str">
        <f>IF(B365="","",SUMIFS(Timecards!$M:$M,Timecards!$C:$C,Summary!$B365,Timecards!$L:$L,Summary!$C365,Timecards!$O:$O,1))</f>
        <v/>
      </c>
      <c r="E365" s="7" t="str">
        <f>IF(B365="","",VLOOKUP(D365,'GD rates'!$B$3:$C$9,2,FALSE))</f>
        <v/>
      </c>
      <c r="F365" s="23" t="str">
        <f t="shared" si="58"/>
        <v/>
      </c>
      <c r="G365" s="5">
        <f>IF(ISERROR(VLOOKUP(E365,'GD rates'!C:D,2,FALSE)),0,VLOOKUP(E365,'GD rates'!C:D,2,FALSE))</f>
        <v>0</v>
      </c>
      <c r="H365" s="10">
        <f>SUMIFS(Timecards!$E:$E,Timecards!$D:$D,H$2,Timecards!$C:$C,$B365,Timecards!$N:$N,$E365)+SUMIFS(Timecards!$G:$G,Timecards!$F:$F,H$2,Timecards!$C:$C,$B365,Timecards!$N:$N,$E365)</f>
        <v>0</v>
      </c>
      <c r="I365" s="5">
        <f t="shared" si="59"/>
        <v>0</v>
      </c>
      <c r="J365" s="10">
        <f>SUMIFS(Timecards!$E:$E,Timecards!$D:$D,J$2,Timecards!$C:$C,$B365,Timecards!$N:$N,$E365)+SUMIFS(Timecards!$G:$G,Timecards!$F:$F,J$2,Timecards!$C:$C,$B365,Timecards!$N:$N,$E365)</f>
        <v>0</v>
      </c>
      <c r="K365" s="5">
        <f t="shared" si="60"/>
        <v>0</v>
      </c>
      <c r="L365" s="10">
        <f>SUMIFS(Timecards!$E:$E,Timecards!$D:$D,L$2,Timecards!$C:$C,$B365,Timecards!$N:$N,$E365)+SUMIFS(Timecards!$G:$G,Timecards!$F:$F,L$2,Timecards!$C:$C,$B365,Timecards!$N:$N,$E365)</f>
        <v>0</v>
      </c>
      <c r="M365" s="5">
        <f t="shared" si="61"/>
        <v>0</v>
      </c>
      <c r="N365" s="10">
        <f>SUMIFS(Timecards!$E:$E,Timecards!$D:$D,N$2,Timecards!$C:$C,$B365,Timecards!$N:$N,$E365)+SUMIFS(Timecards!$G:$G,Timecards!$F:$F,N$2,Timecards!$C:$C,$B365,Timecards!$N:$N,$E365)</f>
        <v>0</v>
      </c>
      <c r="O365" s="5">
        <f t="shared" si="62"/>
        <v>0</v>
      </c>
      <c r="P365" s="10">
        <f>SUMIFS(Timecards!$E:$E,Timecards!$D:$D,P$2,Timecards!$C:$C,$B365,Timecards!$N:$N,$E365)+SUMIFS(Timecards!$G:$G,Timecards!$F:$F,P$2,Timecards!$C:$C,$B365,Timecards!$N:$N,$E365)</f>
        <v>0</v>
      </c>
      <c r="Q365" s="5">
        <f t="shared" si="63"/>
        <v>0</v>
      </c>
      <c r="R365" s="10">
        <f>SUMIFS(Timecards!$E:$E,Timecards!$D:$D,R$2,Timecards!$C:$C,$B365,Timecards!$N:$N,$E365)+SUMIFS(Timecards!$G:$G,Timecards!$F:$F,R$2,Timecards!$C:$C,$B365,Timecards!$N:$N,$E365)</f>
        <v>0</v>
      </c>
      <c r="S365" s="5">
        <f t="shared" si="64"/>
        <v>0</v>
      </c>
      <c r="T365" s="10">
        <f t="shared" si="66"/>
        <v>0</v>
      </c>
      <c r="U365" s="14">
        <f t="shared" si="66"/>
        <v>0</v>
      </c>
    </row>
    <row r="366" spans="2:21" hidden="1">
      <c r="B366" s="7" t="str">
        <f>IF(Timecards!O364="","",Timecards!C364)</f>
        <v/>
      </c>
      <c r="C366" s="7" t="str">
        <f>IF(B366="","",Timecards!L364)</f>
        <v/>
      </c>
      <c r="D366" s="7" t="str">
        <f>IF(B366="","",SUMIFS(Timecards!$M:$M,Timecards!$C:$C,Summary!$B366,Timecards!$L:$L,Summary!$C366,Timecards!$O:$O,1))</f>
        <v/>
      </c>
      <c r="E366" s="7" t="str">
        <f>IF(B366="","",VLOOKUP(D366,'GD rates'!$B$3:$C$9,2,FALSE))</f>
        <v/>
      </c>
      <c r="F366" s="23" t="str">
        <f t="shared" si="58"/>
        <v/>
      </c>
      <c r="G366" s="5">
        <f>IF(ISERROR(VLOOKUP(E366,'GD rates'!C:D,2,FALSE)),0,VLOOKUP(E366,'GD rates'!C:D,2,FALSE))</f>
        <v>0</v>
      </c>
      <c r="H366" s="10">
        <f>SUMIFS(Timecards!$E:$E,Timecards!$D:$D,H$2,Timecards!$C:$C,$B366,Timecards!$N:$N,$E366)+SUMIFS(Timecards!$G:$G,Timecards!$F:$F,H$2,Timecards!$C:$C,$B366,Timecards!$N:$N,$E366)</f>
        <v>0</v>
      </c>
      <c r="I366" s="5">
        <f t="shared" si="59"/>
        <v>0</v>
      </c>
      <c r="J366" s="10">
        <f>SUMIFS(Timecards!$E:$E,Timecards!$D:$D,J$2,Timecards!$C:$C,$B366,Timecards!$N:$N,$E366)+SUMIFS(Timecards!$G:$G,Timecards!$F:$F,J$2,Timecards!$C:$C,$B366,Timecards!$N:$N,$E366)</f>
        <v>0</v>
      </c>
      <c r="K366" s="5">
        <f t="shared" si="60"/>
        <v>0</v>
      </c>
      <c r="L366" s="10">
        <f>SUMIFS(Timecards!$E:$E,Timecards!$D:$D,L$2,Timecards!$C:$C,$B366,Timecards!$N:$N,$E366)+SUMIFS(Timecards!$G:$G,Timecards!$F:$F,L$2,Timecards!$C:$C,$B366,Timecards!$N:$N,$E366)</f>
        <v>0</v>
      </c>
      <c r="M366" s="5">
        <f t="shared" si="61"/>
        <v>0</v>
      </c>
      <c r="N366" s="10">
        <f>SUMIFS(Timecards!$E:$E,Timecards!$D:$D,N$2,Timecards!$C:$C,$B366,Timecards!$N:$N,$E366)+SUMIFS(Timecards!$G:$G,Timecards!$F:$F,N$2,Timecards!$C:$C,$B366,Timecards!$N:$N,$E366)</f>
        <v>0</v>
      </c>
      <c r="O366" s="5">
        <f t="shared" si="62"/>
        <v>0</v>
      </c>
      <c r="P366" s="10">
        <f>SUMIFS(Timecards!$E:$E,Timecards!$D:$D,P$2,Timecards!$C:$C,$B366,Timecards!$N:$N,$E366)+SUMIFS(Timecards!$G:$G,Timecards!$F:$F,P$2,Timecards!$C:$C,$B366,Timecards!$N:$N,$E366)</f>
        <v>0</v>
      </c>
      <c r="Q366" s="5">
        <f t="shared" si="63"/>
        <v>0</v>
      </c>
      <c r="R366" s="10">
        <f>SUMIFS(Timecards!$E:$E,Timecards!$D:$D,R$2,Timecards!$C:$C,$B366,Timecards!$N:$N,$E366)+SUMIFS(Timecards!$G:$G,Timecards!$F:$F,R$2,Timecards!$C:$C,$B366,Timecards!$N:$N,$E366)</f>
        <v>0</v>
      </c>
      <c r="S366" s="5">
        <f t="shared" si="64"/>
        <v>0</v>
      </c>
      <c r="T366" s="10">
        <f t="shared" si="66"/>
        <v>0</v>
      </c>
      <c r="U366" s="14">
        <f t="shared" si="66"/>
        <v>0</v>
      </c>
    </row>
    <row r="367" spans="2:21" hidden="1">
      <c r="B367" s="7" t="str">
        <f>IF(Timecards!O365="","",Timecards!C365)</f>
        <v/>
      </c>
      <c r="C367" s="7" t="str">
        <f>IF(B367="","",Timecards!L365)</f>
        <v/>
      </c>
      <c r="D367" s="7" t="str">
        <f>IF(B367="","",SUMIFS(Timecards!$M:$M,Timecards!$C:$C,Summary!$B367,Timecards!$L:$L,Summary!$C367,Timecards!$O:$O,1))</f>
        <v/>
      </c>
      <c r="E367" s="7" t="str">
        <f>IF(B367="","",VLOOKUP(D367,'GD rates'!$B$3:$C$9,2,FALSE))</f>
        <v/>
      </c>
      <c r="F367" s="23" t="str">
        <f t="shared" si="58"/>
        <v/>
      </c>
      <c r="G367" s="5">
        <f>IF(ISERROR(VLOOKUP(E367,'GD rates'!C:D,2,FALSE)),0,VLOOKUP(E367,'GD rates'!C:D,2,FALSE))</f>
        <v>0</v>
      </c>
      <c r="H367" s="10">
        <f>SUMIFS(Timecards!$E:$E,Timecards!$D:$D,H$2,Timecards!$C:$C,$B367,Timecards!$N:$N,$E367)+SUMIFS(Timecards!$G:$G,Timecards!$F:$F,H$2,Timecards!$C:$C,$B367,Timecards!$N:$N,$E367)</f>
        <v>0</v>
      </c>
      <c r="I367" s="5">
        <f t="shared" si="59"/>
        <v>0</v>
      </c>
      <c r="J367" s="10">
        <f>SUMIFS(Timecards!$E:$E,Timecards!$D:$D,J$2,Timecards!$C:$C,$B367,Timecards!$N:$N,$E367)+SUMIFS(Timecards!$G:$G,Timecards!$F:$F,J$2,Timecards!$C:$C,$B367,Timecards!$N:$N,$E367)</f>
        <v>0</v>
      </c>
      <c r="K367" s="5">
        <f t="shared" si="60"/>
        <v>0</v>
      </c>
      <c r="L367" s="10">
        <f>SUMIFS(Timecards!$E:$E,Timecards!$D:$D,L$2,Timecards!$C:$C,$B367,Timecards!$N:$N,$E367)+SUMIFS(Timecards!$G:$G,Timecards!$F:$F,L$2,Timecards!$C:$C,$B367,Timecards!$N:$N,$E367)</f>
        <v>0</v>
      </c>
      <c r="M367" s="5">
        <f t="shared" si="61"/>
        <v>0</v>
      </c>
      <c r="N367" s="10">
        <f>SUMIFS(Timecards!$E:$E,Timecards!$D:$D,N$2,Timecards!$C:$C,$B367,Timecards!$N:$N,$E367)+SUMIFS(Timecards!$G:$G,Timecards!$F:$F,N$2,Timecards!$C:$C,$B367,Timecards!$N:$N,$E367)</f>
        <v>0</v>
      </c>
      <c r="O367" s="5">
        <f t="shared" si="62"/>
        <v>0</v>
      </c>
      <c r="P367" s="10">
        <f>SUMIFS(Timecards!$E:$E,Timecards!$D:$D,P$2,Timecards!$C:$C,$B367,Timecards!$N:$N,$E367)+SUMIFS(Timecards!$G:$G,Timecards!$F:$F,P$2,Timecards!$C:$C,$B367,Timecards!$N:$N,$E367)</f>
        <v>0</v>
      </c>
      <c r="Q367" s="5">
        <f t="shared" si="63"/>
        <v>0</v>
      </c>
      <c r="R367" s="10">
        <f>SUMIFS(Timecards!$E:$E,Timecards!$D:$D,R$2,Timecards!$C:$C,$B367,Timecards!$N:$N,$E367)+SUMIFS(Timecards!$G:$G,Timecards!$F:$F,R$2,Timecards!$C:$C,$B367,Timecards!$N:$N,$E367)</f>
        <v>0</v>
      </c>
      <c r="S367" s="5">
        <f t="shared" si="64"/>
        <v>0</v>
      </c>
      <c r="T367" s="10">
        <f t="shared" si="66"/>
        <v>0</v>
      </c>
      <c r="U367" s="14">
        <f t="shared" si="66"/>
        <v>0</v>
      </c>
    </row>
    <row r="368" spans="2:21" hidden="1">
      <c r="B368" s="7" t="str">
        <f>IF(Timecards!O366="","",Timecards!C366)</f>
        <v/>
      </c>
      <c r="C368" s="7" t="str">
        <f>IF(B368="","",Timecards!L366)</f>
        <v/>
      </c>
      <c r="D368" s="7" t="str">
        <f>IF(B368="","",SUMIFS(Timecards!$M:$M,Timecards!$C:$C,Summary!$B368,Timecards!$L:$L,Summary!$C368,Timecards!$O:$O,1))</f>
        <v/>
      </c>
      <c r="E368" s="7" t="str">
        <f>IF(B368="","",VLOOKUP(D368,'GD rates'!$B$3:$C$9,2,FALSE))</f>
        <v/>
      </c>
      <c r="F368" s="23" t="str">
        <f t="shared" si="58"/>
        <v/>
      </c>
      <c r="G368" s="5">
        <f>IF(ISERROR(VLOOKUP(E368,'GD rates'!C:D,2,FALSE)),0,VLOOKUP(E368,'GD rates'!C:D,2,FALSE))</f>
        <v>0</v>
      </c>
      <c r="H368" s="10">
        <f>SUMIFS(Timecards!$E:$E,Timecards!$D:$D,H$2,Timecards!$C:$C,$B368,Timecards!$N:$N,$E368)+SUMIFS(Timecards!$G:$G,Timecards!$F:$F,H$2,Timecards!$C:$C,$B368,Timecards!$N:$N,$E368)</f>
        <v>0</v>
      </c>
      <c r="I368" s="5">
        <f t="shared" si="59"/>
        <v>0</v>
      </c>
      <c r="J368" s="10">
        <f>SUMIFS(Timecards!$E:$E,Timecards!$D:$D,J$2,Timecards!$C:$C,$B368,Timecards!$N:$N,$E368)+SUMIFS(Timecards!$G:$G,Timecards!$F:$F,J$2,Timecards!$C:$C,$B368,Timecards!$N:$N,$E368)</f>
        <v>0</v>
      </c>
      <c r="K368" s="5">
        <f t="shared" si="60"/>
        <v>0</v>
      </c>
      <c r="L368" s="10">
        <f>SUMIFS(Timecards!$E:$E,Timecards!$D:$D,L$2,Timecards!$C:$C,$B368,Timecards!$N:$N,$E368)+SUMIFS(Timecards!$G:$G,Timecards!$F:$F,L$2,Timecards!$C:$C,$B368,Timecards!$N:$N,$E368)</f>
        <v>0</v>
      </c>
      <c r="M368" s="5">
        <f t="shared" si="61"/>
        <v>0</v>
      </c>
      <c r="N368" s="10">
        <f>SUMIFS(Timecards!$E:$E,Timecards!$D:$D,N$2,Timecards!$C:$C,$B368,Timecards!$N:$N,$E368)+SUMIFS(Timecards!$G:$G,Timecards!$F:$F,N$2,Timecards!$C:$C,$B368,Timecards!$N:$N,$E368)</f>
        <v>0</v>
      </c>
      <c r="O368" s="5">
        <f t="shared" si="62"/>
        <v>0</v>
      </c>
      <c r="P368" s="10">
        <f>SUMIFS(Timecards!$E:$E,Timecards!$D:$D,P$2,Timecards!$C:$C,$B368,Timecards!$N:$N,$E368)+SUMIFS(Timecards!$G:$G,Timecards!$F:$F,P$2,Timecards!$C:$C,$B368,Timecards!$N:$N,$E368)</f>
        <v>0</v>
      </c>
      <c r="Q368" s="5">
        <f t="shared" si="63"/>
        <v>0</v>
      </c>
      <c r="R368" s="10">
        <f>SUMIFS(Timecards!$E:$E,Timecards!$D:$D,R$2,Timecards!$C:$C,$B368,Timecards!$N:$N,$E368)+SUMIFS(Timecards!$G:$G,Timecards!$F:$F,R$2,Timecards!$C:$C,$B368,Timecards!$N:$N,$E368)</f>
        <v>0</v>
      </c>
      <c r="S368" s="5">
        <f t="shared" si="64"/>
        <v>0</v>
      </c>
      <c r="T368" s="10">
        <f t="shared" si="66"/>
        <v>0</v>
      </c>
      <c r="U368" s="14">
        <f t="shared" si="66"/>
        <v>0</v>
      </c>
    </row>
    <row r="369" spans="2:21" hidden="1">
      <c r="B369" s="7" t="str">
        <f>IF(Timecards!O367="","",Timecards!C367)</f>
        <v/>
      </c>
      <c r="C369" s="7" t="str">
        <f>IF(B369="","",Timecards!L367)</f>
        <v/>
      </c>
      <c r="D369" s="7" t="str">
        <f>IF(B369="","",SUMIFS(Timecards!$M:$M,Timecards!$C:$C,Summary!$B369,Timecards!$L:$L,Summary!$C369,Timecards!$O:$O,1))</f>
        <v/>
      </c>
      <c r="E369" s="7" t="str">
        <f>IF(B369="","",VLOOKUP(D369,'GD rates'!$B$3:$C$9,2,FALSE))</f>
        <v/>
      </c>
      <c r="F369" s="23" t="str">
        <f t="shared" si="58"/>
        <v/>
      </c>
      <c r="G369" s="5">
        <f>IF(ISERROR(VLOOKUP(E369,'GD rates'!C:D,2,FALSE)),0,VLOOKUP(E369,'GD rates'!C:D,2,FALSE))</f>
        <v>0</v>
      </c>
      <c r="H369" s="10">
        <f>SUMIFS(Timecards!$E:$E,Timecards!$D:$D,H$2,Timecards!$C:$C,$B369,Timecards!$N:$N,$E369)+SUMIFS(Timecards!$G:$G,Timecards!$F:$F,H$2,Timecards!$C:$C,$B369,Timecards!$N:$N,$E369)</f>
        <v>0</v>
      </c>
      <c r="I369" s="5">
        <f t="shared" si="59"/>
        <v>0</v>
      </c>
      <c r="J369" s="10">
        <f>SUMIFS(Timecards!$E:$E,Timecards!$D:$D,J$2,Timecards!$C:$C,$B369,Timecards!$N:$N,$E369)+SUMIFS(Timecards!$G:$G,Timecards!$F:$F,J$2,Timecards!$C:$C,$B369,Timecards!$N:$N,$E369)</f>
        <v>0</v>
      </c>
      <c r="K369" s="5">
        <f t="shared" si="60"/>
        <v>0</v>
      </c>
      <c r="L369" s="10">
        <f>SUMIFS(Timecards!$E:$E,Timecards!$D:$D,L$2,Timecards!$C:$C,$B369,Timecards!$N:$N,$E369)+SUMIFS(Timecards!$G:$G,Timecards!$F:$F,L$2,Timecards!$C:$C,$B369,Timecards!$N:$N,$E369)</f>
        <v>0</v>
      </c>
      <c r="M369" s="5">
        <f t="shared" si="61"/>
        <v>0</v>
      </c>
      <c r="N369" s="10">
        <f>SUMIFS(Timecards!$E:$E,Timecards!$D:$D,N$2,Timecards!$C:$C,$B369,Timecards!$N:$N,$E369)+SUMIFS(Timecards!$G:$G,Timecards!$F:$F,N$2,Timecards!$C:$C,$B369,Timecards!$N:$N,$E369)</f>
        <v>0</v>
      </c>
      <c r="O369" s="5">
        <f t="shared" si="62"/>
        <v>0</v>
      </c>
      <c r="P369" s="10">
        <f>SUMIFS(Timecards!$E:$E,Timecards!$D:$D,P$2,Timecards!$C:$C,$B369,Timecards!$N:$N,$E369)+SUMIFS(Timecards!$G:$G,Timecards!$F:$F,P$2,Timecards!$C:$C,$B369,Timecards!$N:$N,$E369)</f>
        <v>0</v>
      </c>
      <c r="Q369" s="5">
        <f t="shared" si="63"/>
        <v>0</v>
      </c>
      <c r="R369" s="10">
        <f>SUMIFS(Timecards!$E:$E,Timecards!$D:$D,R$2,Timecards!$C:$C,$B369,Timecards!$N:$N,$E369)+SUMIFS(Timecards!$G:$G,Timecards!$F:$F,R$2,Timecards!$C:$C,$B369,Timecards!$N:$N,$E369)</f>
        <v>0</v>
      </c>
      <c r="S369" s="5">
        <f t="shared" si="64"/>
        <v>0</v>
      </c>
      <c r="T369" s="10">
        <f t="shared" si="66"/>
        <v>0</v>
      </c>
      <c r="U369" s="14">
        <f t="shared" si="66"/>
        <v>0</v>
      </c>
    </row>
    <row r="370" spans="2:21" hidden="1">
      <c r="B370" s="7" t="str">
        <f>IF(Timecards!O368="","",Timecards!C368)</f>
        <v/>
      </c>
      <c r="C370" s="7" t="str">
        <f>IF(B370="","",Timecards!L368)</f>
        <v/>
      </c>
      <c r="D370" s="7" t="str">
        <f>IF(B370="","",SUMIFS(Timecards!$M:$M,Timecards!$C:$C,Summary!$B370,Timecards!$L:$L,Summary!$C370,Timecards!$O:$O,1))</f>
        <v/>
      </c>
      <c r="E370" s="7" t="str">
        <f>IF(B370="","",VLOOKUP(D370,'GD rates'!$B$3:$C$9,2,FALSE))</f>
        <v/>
      </c>
      <c r="F370" s="23" t="str">
        <f t="shared" si="58"/>
        <v/>
      </c>
      <c r="G370" s="5">
        <f>IF(ISERROR(VLOOKUP(E370,'GD rates'!C:D,2,FALSE)),0,VLOOKUP(E370,'GD rates'!C:D,2,FALSE))</f>
        <v>0</v>
      </c>
      <c r="H370" s="10">
        <f>SUMIFS(Timecards!$E:$E,Timecards!$D:$D,H$2,Timecards!$C:$C,$B370,Timecards!$N:$N,$E370)+SUMIFS(Timecards!$G:$G,Timecards!$F:$F,H$2,Timecards!$C:$C,$B370,Timecards!$N:$N,$E370)</f>
        <v>0</v>
      </c>
      <c r="I370" s="5">
        <f t="shared" si="59"/>
        <v>0</v>
      </c>
      <c r="J370" s="10">
        <f>SUMIFS(Timecards!$E:$E,Timecards!$D:$D,J$2,Timecards!$C:$C,$B370,Timecards!$N:$N,$E370)+SUMIFS(Timecards!$G:$G,Timecards!$F:$F,J$2,Timecards!$C:$C,$B370,Timecards!$N:$N,$E370)</f>
        <v>0</v>
      </c>
      <c r="K370" s="5">
        <f t="shared" si="60"/>
        <v>0</v>
      </c>
      <c r="L370" s="10">
        <f>SUMIFS(Timecards!$E:$E,Timecards!$D:$D,L$2,Timecards!$C:$C,$B370,Timecards!$N:$N,$E370)+SUMIFS(Timecards!$G:$G,Timecards!$F:$F,L$2,Timecards!$C:$C,$B370,Timecards!$N:$N,$E370)</f>
        <v>0</v>
      </c>
      <c r="M370" s="5">
        <f t="shared" si="61"/>
        <v>0</v>
      </c>
      <c r="N370" s="10">
        <f>SUMIFS(Timecards!$E:$E,Timecards!$D:$D,N$2,Timecards!$C:$C,$B370,Timecards!$N:$N,$E370)+SUMIFS(Timecards!$G:$G,Timecards!$F:$F,N$2,Timecards!$C:$C,$B370,Timecards!$N:$N,$E370)</f>
        <v>0</v>
      </c>
      <c r="O370" s="5">
        <f t="shared" si="62"/>
        <v>0</v>
      </c>
      <c r="P370" s="10">
        <f>SUMIFS(Timecards!$E:$E,Timecards!$D:$D,P$2,Timecards!$C:$C,$B370,Timecards!$N:$N,$E370)+SUMIFS(Timecards!$G:$G,Timecards!$F:$F,P$2,Timecards!$C:$C,$B370,Timecards!$N:$N,$E370)</f>
        <v>0</v>
      </c>
      <c r="Q370" s="5">
        <f t="shared" si="63"/>
        <v>0</v>
      </c>
      <c r="R370" s="10">
        <f>SUMIFS(Timecards!$E:$E,Timecards!$D:$D,R$2,Timecards!$C:$C,$B370,Timecards!$N:$N,$E370)+SUMIFS(Timecards!$G:$G,Timecards!$F:$F,R$2,Timecards!$C:$C,$B370,Timecards!$N:$N,$E370)</f>
        <v>0</v>
      </c>
      <c r="S370" s="5">
        <f t="shared" si="64"/>
        <v>0</v>
      </c>
      <c r="T370" s="10">
        <f t="shared" si="66"/>
        <v>0</v>
      </c>
      <c r="U370" s="14">
        <f t="shared" si="66"/>
        <v>0</v>
      </c>
    </row>
    <row r="371" spans="2:21" hidden="1">
      <c r="B371" s="7" t="str">
        <f>IF(Timecards!O369="","",Timecards!C369)</f>
        <v/>
      </c>
      <c r="C371" s="7" t="str">
        <f>IF(B371="","",Timecards!L369)</f>
        <v/>
      </c>
      <c r="D371" s="7" t="str">
        <f>IF(B371="","",SUMIFS(Timecards!$M:$M,Timecards!$C:$C,Summary!$B371,Timecards!$L:$L,Summary!$C371,Timecards!$O:$O,1))</f>
        <v/>
      </c>
      <c r="E371" s="7" t="str">
        <f>IF(B371="","",VLOOKUP(D371,'GD rates'!$B$3:$C$9,2,FALSE))</f>
        <v/>
      </c>
      <c r="F371" s="23" t="str">
        <f t="shared" si="58"/>
        <v/>
      </c>
      <c r="G371" s="5">
        <f>IF(ISERROR(VLOOKUP(E371,'GD rates'!C:D,2,FALSE)),0,VLOOKUP(E371,'GD rates'!C:D,2,FALSE))</f>
        <v>0</v>
      </c>
      <c r="H371" s="10">
        <f>SUMIFS(Timecards!$E:$E,Timecards!$D:$D,H$2,Timecards!$C:$C,$B371,Timecards!$N:$N,$E371)+SUMIFS(Timecards!$G:$G,Timecards!$F:$F,H$2,Timecards!$C:$C,$B371,Timecards!$N:$N,$E371)</f>
        <v>0</v>
      </c>
      <c r="I371" s="5">
        <f t="shared" si="59"/>
        <v>0</v>
      </c>
      <c r="J371" s="10">
        <f>SUMIFS(Timecards!$E:$E,Timecards!$D:$D,J$2,Timecards!$C:$C,$B371,Timecards!$N:$N,$E371)+SUMIFS(Timecards!$G:$G,Timecards!$F:$F,J$2,Timecards!$C:$C,$B371,Timecards!$N:$N,$E371)</f>
        <v>0</v>
      </c>
      <c r="K371" s="5">
        <f t="shared" si="60"/>
        <v>0</v>
      </c>
      <c r="L371" s="10">
        <f>SUMIFS(Timecards!$E:$E,Timecards!$D:$D,L$2,Timecards!$C:$C,$B371,Timecards!$N:$N,$E371)+SUMIFS(Timecards!$G:$G,Timecards!$F:$F,L$2,Timecards!$C:$C,$B371,Timecards!$N:$N,$E371)</f>
        <v>0</v>
      </c>
      <c r="M371" s="5">
        <f t="shared" si="61"/>
        <v>0</v>
      </c>
      <c r="N371" s="10">
        <f>SUMIFS(Timecards!$E:$E,Timecards!$D:$D,N$2,Timecards!$C:$C,$B371,Timecards!$N:$N,$E371)+SUMIFS(Timecards!$G:$G,Timecards!$F:$F,N$2,Timecards!$C:$C,$B371,Timecards!$N:$N,$E371)</f>
        <v>0</v>
      </c>
      <c r="O371" s="5">
        <f t="shared" si="62"/>
        <v>0</v>
      </c>
      <c r="P371" s="10">
        <f>SUMIFS(Timecards!$E:$E,Timecards!$D:$D,P$2,Timecards!$C:$C,$B371,Timecards!$N:$N,$E371)+SUMIFS(Timecards!$G:$G,Timecards!$F:$F,P$2,Timecards!$C:$C,$B371,Timecards!$N:$N,$E371)</f>
        <v>0</v>
      </c>
      <c r="Q371" s="5">
        <f t="shared" si="63"/>
        <v>0</v>
      </c>
      <c r="R371" s="10">
        <f>SUMIFS(Timecards!$E:$E,Timecards!$D:$D,R$2,Timecards!$C:$C,$B371,Timecards!$N:$N,$E371)+SUMIFS(Timecards!$G:$G,Timecards!$F:$F,R$2,Timecards!$C:$C,$B371,Timecards!$N:$N,$E371)</f>
        <v>0</v>
      </c>
      <c r="S371" s="5">
        <f t="shared" si="64"/>
        <v>0</v>
      </c>
      <c r="T371" s="10">
        <f t="shared" si="66"/>
        <v>0</v>
      </c>
      <c r="U371" s="14">
        <f t="shared" si="66"/>
        <v>0</v>
      </c>
    </row>
    <row r="372" spans="2:21" hidden="1">
      <c r="B372" s="7" t="str">
        <f>IF(Timecards!O370="","",Timecards!C370)</f>
        <v/>
      </c>
      <c r="C372" s="7" t="str">
        <f>IF(B372="","",Timecards!L370)</f>
        <v/>
      </c>
      <c r="D372" s="7" t="str">
        <f>IF(B372="","",SUMIFS(Timecards!$M:$M,Timecards!$C:$C,Summary!$B372,Timecards!$L:$L,Summary!$C372,Timecards!$O:$O,1))</f>
        <v/>
      </c>
      <c r="E372" s="7" t="str">
        <f>IF(B372="","",VLOOKUP(D372,'GD rates'!$B$3:$C$9,2,FALSE))</f>
        <v/>
      </c>
      <c r="F372" s="23" t="str">
        <f t="shared" si="58"/>
        <v/>
      </c>
      <c r="G372" s="5">
        <f>IF(ISERROR(VLOOKUP(E372,'GD rates'!C:D,2,FALSE)),0,VLOOKUP(E372,'GD rates'!C:D,2,FALSE))</f>
        <v>0</v>
      </c>
      <c r="H372" s="10">
        <f>SUMIFS(Timecards!$E:$E,Timecards!$D:$D,H$2,Timecards!$C:$C,$B372,Timecards!$N:$N,$E372)+SUMIFS(Timecards!$G:$G,Timecards!$F:$F,H$2,Timecards!$C:$C,$B372,Timecards!$N:$N,$E372)</f>
        <v>0</v>
      </c>
      <c r="I372" s="5">
        <f t="shared" si="59"/>
        <v>0</v>
      </c>
      <c r="J372" s="10">
        <f>SUMIFS(Timecards!$E:$E,Timecards!$D:$D,J$2,Timecards!$C:$C,$B372,Timecards!$N:$N,$E372)+SUMIFS(Timecards!$G:$G,Timecards!$F:$F,J$2,Timecards!$C:$C,$B372,Timecards!$N:$N,$E372)</f>
        <v>0</v>
      </c>
      <c r="K372" s="5">
        <f t="shared" si="60"/>
        <v>0</v>
      </c>
      <c r="L372" s="10">
        <f>SUMIFS(Timecards!$E:$E,Timecards!$D:$D,L$2,Timecards!$C:$C,$B372,Timecards!$N:$N,$E372)+SUMIFS(Timecards!$G:$G,Timecards!$F:$F,L$2,Timecards!$C:$C,$B372,Timecards!$N:$N,$E372)</f>
        <v>0</v>
      </c>
      <c r="M372" s="5">
        <f t="shared" si="61"/>
        <v>0</v>
      </c>
      <c r="N372" s="10">
        <f>SUMIFS(Timecards!$E:$E,Timecards!$D:$D,N$2,Timecards!$C:$C,$B372,Timecards!$N:$N,$E372)+SUMIFS(Timecards!$G:$G,Timecards!$F:$F,N$2,Timecards!$C:$C,$B372,Timecards!$N:$N,$E372)</f>
        <v>0</v>
      </c>
      <c r="O372" s="5">
        <f t="shared" si="62"/>
        <v>0</v>
      </c>
      <c r="P372" s="10">
        <f>SUMIFS(Timecards!$E:$E,Timecards!$D:$D,P$2,Timecards!$C:$C,$B372,Timecards!$N:$N,$E372)+SUMIFS(Timecards!$G:$G,Timecards!$F:$F,P$2,Timecards!$C:$C,$B372,Timecards!$N:$N,$E372)</f>
        <v>0</v>
      </c>
      <c r="Q372" s="5">
        <f t="shared" si="63"/>
        <v>0</v>
      </c>
      <c r="R372" s="10">
        <f>SUMIFS(Timecards!$E:$E,Timecards!$D:$D,R$2,Timecards!$C:$C,$B372,Timecards!$N:$N,$E372)+SUMIFS(Timecards!$G:$G,Timecards!$F:$F,R$2,Timecards!$C:$C,$B372,Timecards!$N:$N,$E372)</f>
        <v>0</v>
      </c>
      <c r="S372" s="5">
        <f t="shared" si="64"/>
        <v>0</v>
      </c>
      <c r="T372" s="10">
        <f t="shared" si="66"/>
        <v>0</v>
      </c>
      <c r="U372" s="14">
        <f t="shared" si="66"/>
        <v>0</v>
      </c>
    </row>
    <row r="373" spans="2:21" hidden="1">
      <c r="B373" s="7" t="str">
        <f>IF(Timecards!O371="","",Timecards!C371)</f>
        <v/>
      </c>
      <c r="C373" s="7" t="str">
        <f>IF(B373="","",Timecards!L371)</f>
        <v/>
      </c>
      <c r="D373" s="7" t="str">
        <f>IF(B373="","",SUMIFS(Timecards!$M:$M,Timecards!$C:$C,Summary!$B373,Timecards!$L:$L,Summary!$C373,Timecards!$O:$O,1))</f>
        <v/>
      </c>
      <c r="E373" s="7" t="str">
        <f>IF(B373="","",VLOOKUP(D373,'GD rates'!$B$3:$C$9,2,FALSE))</f>
        <v/>
      </c>
      <c r="F373" s="23" t="str">
        <f t="shared" si="58"/>
        <v/>
      </c>
      <c r="G373" s="5">
        <f>IF(ISERROR(VLOOKUP(E373,'GD rates'!C:D,2,FALSE)),0,VLOOKUP(E373,'GD rates'!C:D,2,FALSE))</f>
        <v>0</v>
      </c>
      <c r="H373" s="10">
        <f>SUMIFS(Timecards!$E:$E,Timecards!$D:$D,H$2,Timecards!$C:$C,$B373,Timecards!$N:$N,$E373)+SUMIFS(Timecards!$G:$G,Timecards!$F:$F,H$2,Timecards!$C:$C,$B373,Timecards!$N:$N,$E373)</f>
        <v>0</v>
      </c>
      <c r="I373" s="5">
        <f t="shared" si="59"/>
        <v>0</v>
      </c>
      <c r="J373" s="10">
        <f>SUMIFS(Timecards!$E:$E,Timecards!$D:$D,J$2,Timecards!$C:$C,$B373,Timecards!$N:$N,$E373)+SUMIFS(Timecards!$G:$G,Timecards!$F:$F,J$2,Timecards!$C:$C,$B373,Timecards!$N:$N,$E373)</f>
        <v>0</v>
      </c>
      <c r="K373" s="5">
        <f t="shared" si="60"/>
        <v>0</v>
      </c>
      <c r="L373" s="10">
        <f>SUMIFS(Timecards!$E:$E,Timecards!$D:$D,L$2,Timecards!$C:$C,$B373,Timecards!$N:$N,$E373)+SUMIFS(Timecards!$G:$G,Timecards!$F:$F,L$2,Timecards!$C:$C,$B373,Timecards!$N:$N,$E373)</f>
        <v>0</v>
      </c>
      <c r="M373" s="5">
        <f t="shared" si="61"/>
        <v>0</v>
      </c>
      <c r="N373" s="10">
        <f>SUMIFS(Timecards!$E:$E,Timecards!$D:$D,N$2,Timecards!$C:$C,$B373,Timecards!$N:$N,$E373)+SUMIFS(Timecards!$G:$G,Timecards!$F:$F,N$2,Timecards!$C:$C,$B373,Timecards!$N:$N,$E373)</f>
        <v>0</v>
      </c>
      <c r="O373" s="5">
        <f t="shared" si="62"/>
        <v>0</v>
      </c>
      <c r="P373" s="10">
        <f>SUMIFS(Timecards!$E:$E,Timecards!$D:$D,P$2,Timecards!$C:$C,$B373,Timecards!$N:$N,$E373)+SUMIFS(Timecards!$G:$G,Timecards!$F:$F,P$2,Timecards!$C:$C,$B373,Timecards!$N:$N,$E373)</f>
        <v>0</v>
      </c>
      <c r="Q373" s="5">
        <f t="shared" si="63"/>
        <v>0</v>
      </c>
      <c r="R373" s="10">
        <f>SUMIFS(Timecards!$E:$E,Timecards!$D:$D,R$2,Timecards!$C:$C,$B373,Timecards!$N:$N,$E373)+SUMIFS(Timecards!$G:$G,Timecards!$F:$F,R$2,Timecards!$C:$C,$B373,Timecards!$N:$N,$E373)</f>
        <v>0</v>
      </c>
      <c r="S373" s="5">
        <f t="shared" si="64"/>
        <v>0</v>
      </c>
      <c r="T373" s="10">
        <f t="shared" si="66"/>
        <v>0</v>
      </c>
      <c r="U373" s="14">
        <f t="shared" si="66"/>
        <v>0</v>
      </c>
    </row>
    <row r="374" spans="2:21" hidden="1">
      <c r="B374" s="7" t="str">
        <f>IF(Timecards!O372="","",Timecards!C372)</f>
        <v/>
      </c>
      <c r="C374" s="7" t="str">
        <f>IF(B374="","",Timecards!L372)</f>
        <v/>
      </c>
      <c r="D374" s="7" t="str">
        <f>IF(B374="","",SUMIFS(Timecards!$M:$M,Timecards!$C:$C,Summary!$B374,Timecards!$L:$L,Summary!$C374,Timecards!$O:$O,1))</f>
        <v/>
      </c>
      <c r="E374" s="7" t="str">
        <f>IF(B374="","",VLOOKUP(D374,'GD rates'!$B$3:$C$9,2,FALSE))</f>
        <v/>
      </c>
      <c r="F374" s="23" t="str">
        <f t="shared" si="58"/>
        <v/>
      </c>
      <c r="G374" s="5">
        <f>IF(ISERROR(VLOOKUP(E374,'GD rates'!C:D,2,FALSE)),0,VLOOKUP(E374,'GD rates'!C:D,2,FALSE))</f>
        <v>0</v>
      </c>
      <c r="H374" s="10">
        <f>SUMIFS(Timecards!$E:$E,Timecards!$D:$D,H$2,Timecards!$C:$C,$B374,Timecards!$N:$N,$E374)+SUMIFS(Timecards!$G:$G,Timecards!$F:$F,H$2,Timecards!$C:$C,$B374,Timecards!$N:$N,$E374)</f>
        <v>0</v>
      </c>
      <c r="I374" s="5">
        <f t="shared" si="59"/>
        <v>0</v>
      </c>
      <c r="J374" s="10">
        <f>SUMIFS(Timecards!$E:$E,Timecards!$D:$D,J$2,Timecards!$C:$C,$B374,Timecards!$N:$N,$E374)+SUMIFS(Timecards!$G:$G,Timecards!$F:$F,J$2,Timecards!$C:$C,$B374,Timecards!$N:$N,$E374)</f>
        <v>0</v>
      </c>
      <c r="K374" s="5">
        <f t="shared" si="60"/>
        <v>0</v>
      </c>
      <c r="L374" s="10">
        <f>SUMIFS(Timecards!$E:$E,Timecards!$D:$D,L$2,Timecards!$C:$C,$B374,Timecards!$N:$N,$E374)+SUMIFS(Timecards!$G:$G,Timecards!$F:$F,L$2,Timecards!$C:$C,$B374,Timecards!$N:$N,$E374)</f>
        <v>0</v>
      </c>
      <c r="M374" s="5">
        <f t="shared" si="61"/>
        <v>0</v>
      </c>
      <c r="N374" s="10">
        <f>SUMIFS(Timecards!$E:$E,Timecards!$D:$D,N$2,Timecards!$C:$C,$B374,Timecards!$N:$N,$E374)+SUMIFS(Timecards!$G:$G,Timecards!$F:$F,N$2,Timecards!$C:$C,$B374,Timecards!$N:$N,$E374)</f>
        <v>0</v>
      </c>
      <c r="O374" s="5">
        <f t="shared" si="62"/>
        <v>0</v>
      </c>
      <c r="P374" s="10">
        <f>SUMIFS(Timecards!$E:$E,Timecards!$D:$D,P$2,Timecards!$C:$C,$B374,Timecards!$N:$N,$E374)+SUMIFS(Timecards!$G:$G,Timecards!$F:$F,P$2,Timecards!$C:$C,$B374,Timecards!$N:$N,$E374)</f>
        <v>0</v>
      </c>
      <c r="Q374" s="5">
        <f t="shared" si="63"/>
        <v>0</v>
      </c>
      <c r="R374" s="10">
        <f>SUMIFS(Timecards!$E:$E,Timecards!$D:$D,R$2,Timecards!$C:$C,$B374,Timecards!$N:$N,$E374)+SUMIFS(Timecards!$G:$G,Timecards!$F:$F,R$2,Timecards!$C:$C,$B374,Timecards!$N:$N,$E374)</f>
        <v>0</v>
      </c>
      <c r="S374" s="5">
        <f t="shared" si="64"/>
        <v>0</v>
      </c>
      <c r="T374" s="10">
        <f t="shared" si="66"/>
        <v>0</v>
      </c>
      <c r="U374" s="14">
        <f t="shared" si="66"/>
        <v>0</v>
      </c>
    </row>
    <row r="375" spans="2:21" hidden="1">
      <c r="B375" s="7" t="str">
        <f>IF(Timecards!O373="","",Timecards!C373)</f>
        <v/>
      </c>
      <c r="C375" s="7" t="str">
        <f>IF(B375="","",Timecards!L373)</f>
        <v/>
      </c>
      <c r="D375" s="7" t="str">
        <f>IF(B375="","",SUMIFS(Timecards!$M:$M,Timecards!$C:$C,Summary!$B375,Timecards!$L:$L,Summary!$C375,Timecards!$O:$O,1))</f>
        <v/>
      </c>
      <c r="E375" s="7" t="str">
        <f>IF(B375="","",VLOOKUP(D375,'GD rates'!$B$3:$C$9,2,FALSE))</f>
        <v/>
      </c>
      <c r="F375" s="23" t="str">
        <f t="shared" si="58"/>
        <v/>
      </c>
      <c r="G375" s="5">
        <f>IF(ISERROR(VLOOKUP(E375,'GD rates'!C:D,2,FALSE)),0,VLOOKUP(E375,'GD rates'!C:D,2,FALSE))</f>
        <v>0</v>
      </c>
      <c r="H375" s="10">
        <f>SUMIFS(Timecards!$E:$E,Timecards!$D:$D,H$2,Timecards!$C:$C,$B375,Timecards!$N:$N,$E375)+SUMIFS(Timecards!$G:$G,Timecards!$F:$F,H$2,Timecards!$C:$C,$B375,Timecards!$N:$N,$E375)</f>
        <v>0</v>
      </c>
      <c r="I375" s="5">
        <f t="shared" si="59"/>
        <v>0</v>
      </c>
      <c r="J375" s="10">
        <f>SUMIFS(Timecards!$E:$E,Timecards!$D:$D,J$2,Timecards!$C:$C,$B375,Timecards!$N:$N,$E375)+SUMIFS(Timecards!$G:$G,Timecards!$F:$F,J$2,Timecards!$C:$C,$B375,Timecards!$N:$N,$E375)</f>
        <v>0</v>
      </c>
      <c r="K375" s="5">
        <f t="shared" si="60"/>
        <v>0</v>
      </c>
      <c r="L375" s="10">
        <f>SUMIFS(Timecards!$E:$E,Timecards!$D:$D,L$2,Timecards!$C:$C,$B375,Timecards!$N:$N,$E375)+SUMIFS(Timecards!$G:$G,Timecards!$F:$F,L$2,Timecards!$C:$C,$B375,Timecards!$N:$N,$E375)</f>
        <v>0</v>
      </c>
      <c r="M375" s="5">
        <f t="shared" si="61"/>
        <v>0</v>
      </c>
      <c r="N375" s="10">
        <f>SUMIFS(Timecards!$E:$E,Timecards!$D:$D,N$2,Timecards!$C:$C,$B375,Timecards!$N:$N,$E375)+SUMIFS(Timecards!$G:$G,Timecards!$F:$F,N$2,Timecards!$C:$C,$B375,Timecards!$N:$N,$E375)</f>
        <v>0</v>
      </c>
      <c r="O375" s="5">
        <f t="shared" si="62"/>
        <v>0</v>
      </c>
      <c r="P375" s="10">
        <f>SUMIFS(Timecards!$E:$E,Timecards!$D:$D,P$2,Timecards!$C:$C,$B375,Timecards!$N:$N,$E375)+SUMIFS(Timecards!$G:$G,Timecards!$F:$F,P$2,Timecards!$C:$C,$B375,Timecards!$N:$N,$E375)</f>
        <v>0</v>
      </c>
      <c r="Q375" s="5">
        <f t="shared" si="63"/>
        <v>0</v>
      </c>
      <c r="R375" s="10">
        <f>SUMIFS(Timecards!$E:$E,Timecards!$D:$D,R$2,Timecards!$C:$C,$B375,Timecards!$N:$N,$E375)+SUMIFS(Timecards!$G:$G,Timecards!$F:$F,R$2,Timecards!$C:$C,$B375,Timecards!$N:$N,$E375)</f>
        <v>0</v>
      </c>
      <c r="S375" s="5">
        <f t="shared" si="64"/>
        <v>0</v>
      </c>
      <c r="T375" s="10">
        <f t="shared" si="66"/>
        <v>0</v>
      </c>
      <c r="U375" s="14">
        <f t="shared" si="66"/>
        <v>0</v>
      </c>
    </row>
    <row r="376" spans="2:21" hidden="1">
      <c r="B376" s="7" t="str">
        <f>IF(Timecards!O374="","",Timecards!C374)</f>
        <v/>
      </c>
      <c r="C376" s="7" t="str">
        <f>IF(B376="","",Timecards!L374)</f>
        <v/>
      </c>
      <c r="D376" s="7" t="str">
        <f>IF(B376="","",SUMIFS(Timecards!$M:$M,Timecards!$C:$C,Summary!$B376,Timecards!$L:$L,Summary!$C376,Timecards!$O:$O,1))</f>
        <v/>
      </c>
      <c r="E376" s="7" t="str">
        <f>IF(B376="","",VLOOKUP(D376,'GD rates'!$B$3:$C$9,2,FALSE))</f>
        <v/>
      </c>
      <c r="F376" s="23" t="str">
        <f t="shared" si="58"/>
        <v/>
      </c>
      <c r="G376" s="5">
        <f>IF(ISERROR(VLOOKUP(E376,'GD rates'!C:D,2,FALSE)),0,VLOOKUP(E376,'GD rates'!C:D,2,FALSE))</f>
        <v>0</v>
      </c>
      <c r="H376" s="10">
        <f>SUMIFS(Timecards!$E:$E,Timecards!$D:$D,H$2,Timecards!$C:$C,$B376,Timecards!$N:$N,$E376)+SUMIFS(Timecards!$G:$G,Timecards!$F:$F,H$2,Timecards!$C:$C,$B376,Timecards!$N:$N,$E376)</f>
        <v>0</v>
      </c>
      <c r="I376" s="5">
        <f t="shared" si="59"/>
        <v>0</v>
      </c>
      <c r="J376" s="10">
        <f>SUMIFS(Timecards!$E:$E,Timecards!$D:$D,J$2,Timecards!$C:$C,$B376,Timecards!$N:$N,$E376)+SUMIFS(Timecards!$G:$G,Timecards!$F:$F,J$2,Timecards!$C:$C,$B376,Timecards!$N:$N,$E376)</f>
        <v>0</v>
      </c>
      <c r="K376" s="5">
        <f t="shared" si="60"/>
        <v>0</v>
      </c>
      <c r="L376" s="10">
        <f>SUMIFS(Timecards!$E:$E,Timecards!$D:$D,L$2,Timecards!$C:$C,$B376,Timecards!$N:$N,$E376)+SUMIFS(Timecards!$G:$G,Timecards!$F:$F,L$2,Timecards!$C:$C,$B376,Timecards!$N:$N,$E376)</f>
        <v>0</v>
      </c>
      <c r="M376" s="5">
        <f t="shared" si="61"/>
        <v>0</v>
      </c>
      <c r="N376" s="10">
        <f>SUMIFS(Timecards!$E:$E,Timecards!$D:$D,N$2,Timecards!$C:$C,$B376,Timecards!$N:$N,$E376)+SUMIFS(Timecards!$G:$G,Timecards!$F:$F,N$2,Timecards!$C:$C,$B376,Timecards!$N:$N,$E376)</f>
        <v>0</v>
      </c>
      <c r="O376" s="5">
        <f t="shared" si="62"/>
        <v>0</v>
      </c>
      <c r="P376" s="10">
        <f>SUMIFS(Timecards!$E:$E,Timecards!$D:$D,P$2,Timecards!$C:$C,$B376,Timecards!$N:$N,$E376)+SUMIFS(Timecards!$G:$G,Timecards!$F:$F,P$2,Timecards!$C:$C,$B376,Timecards!$N:$N,$E376)</f>
        <v>0</v>
      </c>
      <c r="Q376" s="5">
        <f t="shared" si="63"/>
        <v>0</v>
      </c>
      <c r="R376" s="10">
        <f>SUMIFS(Timecards!$E:$E,Timecards!$D:$D,R$2,Timecards!$C:$C,$B376,Timecards!$N:$N,$E376)+SUMIFS(Timecards!$G:$G,Timecards!$F:$F,R$2,Timecards!$C:$C,$B376,Timecards!$N:$N,$E376)</f>
        <v>0</v>
      </c>
      <c r="S376" s="5">
        <f t="shared" si="64"/>
        <v>0</v>
      </c>
      <c r="T376" s="10">
        <f t="shared" si="66"/>
        <v>0</v>
      </c>
      <c r="U376" s="14">
        <f t="shared" si="66"/>
        <v>0</v>
      </c>
    </row>
    <row r="377" spans="2:21" hidden="1">
      <c r="B377" s="7" t="str">
        <f>IF(Timecards!O375="","",Timecards!C375)</f>
        <v/>
      </c>
      <c r="C377" s="7" t="str">
        <f>IF(B377="","",Timecards!L375)</f>
        <v/>
      </c>
      <c r="D377" s="7" t="str">
        <f>IF(B377="","",SUMIFS(Timecards!$M:$M,Timecards!$C:$C,Summary!$B377,Timecards!$L:$L,Summary!$C377,Timecards!$O:$O,1))</f>
        <v/>
      </c>
      <c r="E377" s="7" t="str">
        <f>IF(B377="","",VLOOKUP(D377,'GD rates'!$B$3:$C$9,2,FALSE))</f>
        <v/>
      </c>
      <c r="F377" s="23" t="str">
        <f t="shared" si="58"/>
        <v/>
      </c>
      <c r="G377" s="5">
        <f>IF(ISERROR(VLOOKUP(E377,'GD rates'!C:D,2,FALSE)),0,VLOOKUP(E377,'GD rates'!C:D,2,FALSE))</f>
        <v>0</v>
      </c>
      <c r="H377" s="10">
        <f>SUMIFS(Timecards!$E:$E,Timecards!$D:$D,H$2,Timecards!$C:$C,$B377,Timecards!$N:$N,$E377)+SUMIFS(Timecards!$G:$G,Timecards!$F:$F,H$2,Timecards!$C:$C,$B377,Timecards!$N:$N,$E377)</f>
        <v>0</v>
      </c>
      <c r="I377" s="5">
        <f t="shared" si="59"/>
        <v>0</v>
      </c>
      <c r="J377" s="10">
        <f>SUMIFS(Timecards!$E:$E,Timecards!$D:$D,J$2,Timecards!$C:$C,$B377,Timecards!$N:$N,$E377)+SUMIFS(Timecards!$G:$G,Timecards!$F:$F,J$2,Timecards!$C:$C,$B377,Timecards!$N:$N,$E377)</f>
        <v>0</v>
      </c>
      <c r="K377" s="5">
        <f t="shared" si="60"/>
        <v>0</v>
      </c>
      <c r="L377" s="10">
        <f>SUMIFS(Timecards!$E:$E,Timecards!$D:$D,L$2,Timecards!$C:$C,$B377,Timecards!$N:$N,$E377)+SUMIFS(Timecards!$G:$G,Timecards!$F:$F,L$2,Timecards!$C:$C,$B377,Timecards!$N:$N,$E377)</f>
        <v>0</v>
      </c>
      <c r="M377" s="5">
        <f t="shared" si="61"/>
        <v>0</v>
      </c>
      <c r="N377" s="10">
        <f>SUMIFS(Timecards!$E:$E,Timecards!$D:$D,N$2,Timecards!$C:$C,$B377,Timecards!$N:$N,$E377)+SUMIFS(Timecards!$G:$G,Timecards!$F:$F,N$2,Timecards!$C:$C,$B377,Timecards!$N:$N,$E377)</f>
        <v>0</v>
      </c>
      <c r="O377" s="5">
        <f t="shared" si="62"/>
        <v>0</v>
      </c>
      <c r="P377" s="10">
        <f>SUMIFS(Timecards!$E:$E,Timecards!$D:$D,P$2,Timecards!$C:$C,$B377,Timecards!$N:$N,$E377)+SUMIFS(Timecards!$G:$G,Timecards!$F:$F,P$2,Timecards!$C:$C,$B377,Timecards!$N:$N,$E377)</f>
        <v>0</v>
      </c>
      <c r="Q377" s="5">
        <f t="shared" si="63"/>
        <v>0</v>
      </c>
      <c r="R377" s="10">
        <f>SUMIFS(Timecards!$E:$E,Timecards!$D:$D,R$2,Timecards!$C:$C,$B377,Timecards!$N:$N,$E377)+SUMIFS(Timecards!$G:$G,Timecards!$F:$F,R$2,Timecards!$C:$C,$B377,Timecards!$N:$N,$E377)</f>
        <v>0</v>
      </c>
      <c r="S377" s="5">
        <f t="shared" si="64"/>
        <v>0</v>
      </c>
      <c r="T377" s="10">
        <f t="shared" si="66"/>
        <v>0</v>
      </c>
      <c r="U377" s="14">
        <f t="shared" si="66"/>
        <v>0</v>
      </c>
    </row>
    <row r="378" spans="2:21" hidden="1">
      <c r="B378" s="7" t="str">
        <f>IF(Timecards!O376="","",Timecards!C376)</f>
        <v/>
      </c>
      <c r="C378" s="7" t="str">
        <f>IF(B378="","",Timecards!L376)</f>
        <v/>
      </c>
      <c r="D378" s="7" t="str">
        <f>IF(B378="","",SUMIFS(Timecards!$M:$M,Timecards!$C:$C,Summary!$B378,Timecards!$L:$L,Summary!$C378,Timecards!$O:$O,1))</f>
        <v/>
      </c>
      <c r="E378" s="7" t="str">
        <f>IF(B378="","",VLOOKUP(D378,'GD rates'!$B$3:$C$9,2,FALSE))</f>
        <v/>
      </c>
      <c r="F378" s="23" t="str">
        <f t="shared" si="58"/>
        <v/>
      </c>
      <c r="G378" s="5">
        <f>IF(ISERROR(VLOOKUP(E378,'GD rates'!C:D,2,FALSE)),0,VLOOKUP(E378,'GD rates'!C:D,2,FALSE))</f>
        <v>0</v>
      </c>
      <c r="H378" s="10">
        <f>SUMIFS(Timecards!$E:$E,Timecards!$D:$D,H$2,Timecards!$C:$C,$B378,Timecards!$N:$N,$E378)+SUMIFS(Timecards!$G:$G,Timecards!$F:$F,H$2,Timecards!$C:$C,$B378,Timecards!$N:$N,$E378)</f>
        <v>0</v>
      </c>
      <c r="I378" s="5">
        <f t="shared" si="59"/>
        <v>0</v>
      </c>
      <c r="J378" s="10">
        <f>SUMIFS(Timecards!$E:$E,Timecards!$D:$D,J$2,Timecards!$C:$C,$B378,Timecards!$N:$N,$E378)+SUMIFS(Timecards!$G:$G,Timecards!$F:$F,J$2,Timecards!$C:$C,$B378,Timecards!$N:$N,$E378)</f>
        <v>0</v>
      </c>
      <c r="K378" s="5">
        <f t="shared" si="60"/>
        <v>0</v>
      </c>
      <c r="L378" s="10">
        <f>SUMIFS(Timecards!$E:$E,Timecards!$D:$D,L$2,Timecards!$C:$C,$B378,Timecards!$N:$N,$E378)+SUMIFS(Timecards!$G:$G,Timecards!$F:$F,L$2,Timecards!$C:$C,$B378,Timecards!$N:$N,$E378)</f>
        <v>0</v>
      </c>
      <c r="M378" s="5">
        <f t="shared" si="61"/>
        <v>0</v>
      </c>
      <c r="N378" s="10">
        <f>SUMIFS(Timecards!$E:$E,Timecards!$D:$D,N$2,Timecards!$C:$C,$B378,Timecards!$N:$N,$E378)+SUMIFS(Timecards!$G:$G,Timecards!$F:$F,N$2,Timecards!$C:$C,$B378,Timecards!$N:$N,$E378)</f>
        <v>0</v>
      </c>
      <c r="O378" s="5">
        <f t="shared" si="62"/>
        <v>0</v>
      </c>
      <c r="P378" s="10">
        <f>SUMIFS(Timecards!$E:$E,Timecards!$D:$D,P$2,Timecards!$C:$C,$B378,Timecards!$N:$N,$E378)+SUMIFS(Timecards!$G:$G,Timecards!$F:$F,P$2,Timecards!$C:$C,$B378,Timecards!$N:$N,$E378)</f>
        <v>0</v>
      </c>
      <c r="Q378" s="5">
        <f t="shared" si="63"/>
        <v>0</v>
      </c>
      <c r="R378" s="10">
        <f>SUMIFS(Timecards!$E:$E,Timecards!$D:$D,R$2,Timecards!$C:$C,$B378,Timecards!$N:$N,$E378)+SUMIFS(Timecards!$G:$G,Timecards!$F:$F,R$2,Timecards!$C:$C,$B378,Timecards!$N:$N,$E378)</f>
        <v>0</v>
      </c>
      <c r="S378" s="5">
        <f t="shared" si="64"/>
        <v>0</v>
      </c>
      <c r="T378" s="10">
        <f t="shared" si="66"/>
        <v>0</v>
      </c>
      <c r="U378" s="14">
        <f t="shared" si="66"/>
        <v>0</v>
      </c>
    </row>
    <row r="379" spans="2:21" hidden="1">
      <c r="B379" s="7" t="str">
        <f>IF(Timecards!O377="","",Timecards!C377)</f>
        <v/>
      </c>
      <c r="C379" s="7" t="str">
        <f>IF(B379="","",Timecards!L377)</f>
        <v/>
      </c>
      <c r="D379" s="7" t="str">
        <f>IF(B379="","",SUMIFS(Timecards!$M:$M,Timecards!$C:$C,Summary!$B379,Timecards!$L:$L,Summary!$C379,Timecards!$O:$O,1))</f>
        <v/>
      </c>
      <c r="E379" s="7" t="str">
        <f>IF(B379="","",VLOOKUP(D379,'GD rates'!$B$3:$C$9,2,FALSE))</f>
        <v/>
      </c>
      <c r="F379" s="23" t="str">
        <f t="shared" si="58"/>
        <v/>
      </c>
      <c r="G379" s="5">
        <f>IF(ISERROR(VLOOKUP(E379,'GD rates'!C:D,2,FALSE)),0,VLOOKUP(E379,'GD rates'!C:D,2,FALSE))</f>
        <v>0</v>
      </c>
      <c r="H379" s="10">
        <f>SUMIFS(Timecards!$E:$E,Timecards!$D:$D,H$2,Timecards!$C:$C,$B379,Timecards!$N:$N,$E379)+SUMIFS(Timecards!$G:$G,Timecards!$F:$F,H$2,Timecards!$C:$C,$B379,Timecards!$N:$N,$E379)</f>
        <v>0</v>
      </c>
      <c r="I379" s="5">
        <f t="shared" si="59"/>
        <v>0</v>
      </c>
      <c r="J379" s="10">
        <f>SUMIFS(Timecards!$E:$E,Timecards!$D:$D,J$2,Timecards!$C:$C,$B379,Timecards!$N:$N,$E379)+SUMIFS(Timecards!$G:$G,Timecards!$F:$F,J$2,Timecards!$C:$C,$B379,Timecards!$N:$N,$E379)</f>
        <v>0</v>
      </c>
      <c r="K379" s="5">
        <f t="shared" si="60"/>
        <v>0</v>
      </c>
      <c r="L379" s="10">
        <f>SUMIFS(Timecards!$E:$E,Timecards!$D:$D,L$2,Timecards!$C:$C,$B379,Timecards!$N:$N,$E379)+SUMIFS(Timecards!$G:$G,Timecards!$F:$F,L$2,Timecards!$C:$C,$B379,Timecards!$N:$N,$E379)</f>
        <v>0</v>
      </c>
      <c r="M379" s="5">
        <f t="shared" si="61"/>
        <v>0</v>
      </c>
      <c r="N379" s="10">
        <f>SUMIFS(Timecards!$E:$E,Timecards!$D:$D,N$2,Timecards!$C:$C,$B379,Timecards!$N:$N,$E379)+SUMIFS(Timecards!$G:$G,Timecards!$F:$F,N$2,Timecards!$C:$C,$B379,Timecards!$N:$N,$E379)</f>
        <v>0</v>
      </c>
      <c r="O379" s="5">
        <f t="shared" si="62"/>
        <v>0</v>
      </c>
      <c r="P379" s="10">
        <f>SUMIFS(Timecards!$E:$E,Timecards!$D:$D,P$2,Timecards!$C:$C,$B379,Timecards!$N:$N,$E379)+SUMIFS(Timecards!$G:$G,Timecards!$F:$F,P$2,Timecards!$C:$C,$B379,Timecards!$N:$N,$E379)</f>
        <v>0</v>
      </c>
      <c r="Q379" s="5">
        <f t="shared" si="63"/>
        <v>0</v>
      </c>
      <c r="R379" s="10">
        <f>SUMIFS(Timecards!$E:$E,Timecards!$D:$D,R$2,Timecards!$C:$C,$B379,Timecards!$N:$N,$E379)+SUMIFS(Timecards!$G:$G,Timecards!$F:$F,R$2,Timecards!$C:$C,$B379,Timecards!$N:$N,$E379)</f>
        <v>0</v>
      </c>
      <c r="S379" s="5">
        <f t="shared" si="64"/>
        <v>0</v>
      </c>
      <c r="T379" s="10">
        <f t="shared" si="66"/>
        <v>0</v>
      </c>
      <c r="U379" s="14">
        <f t="shared" si="66"/>
        <v>0</v>
      </c>
    </row>
    <row r="380" spans="2:21" hidden="1">
      <c r="B380" s="7" t="str">
        <f>IF(Timecards!O378="","",Timecards!C378)</f>
        <v/>
      </c>
      <c r="C380" s="7" t="str">
        <f>IF(B380="","",Timecards!L378)</f>
        <v/>
      </c>
      <c r="D380" s="7" t="str">
        <f>IF(B380="","",SUMIFS(Timecards!$M:$M,Timecards!$C:$C,Summary!$B380,Timecards!$L:$L,Summary!$C380,Timecards!$O:$O,1))</f>
        <v/>
      </c>
      <c r="E380" s="7" t="str">
        <f>IF(B380="","",VLOOKUP(D380,'GD rates'!$B$3:$C$9,2,FALSE))</f>
        <v/>
      </c>
      <c r="F380" s="23" t="str">
        <f t="shared" si="58"/>
        <v/>
      </c>
      <c r="G380" s="5">
        <f>IF(ISERROR(VLOOKUP(E380,'GD rates'!C:D,2,FALSE)),0,VLOOKUP(E380,'GD rates'!C:D,2,FALSE))</f>
        <v>0</v>
      </c>
      <c r="H380" s="10">
        <f>SUMIFS(Timecards!$E:$E,Timecards!$D:$D,H$2,Timecards!$C:$C,$B380,Timecards!$N:$N,$E380)+SUMIFS(Timecards!$G:$G,Timecards!$F:$F,H$2,Timecards!$C:$C,$B380,Timecards!$N:$N,$E380)</f>
        <v>0</v>
      </c>
      <c r="I380" s="5">
        <f t="shared" si="59"/>
        <v>0</v>
      </c>
      <c r="J380" s="10">
        <f>SUMIFS(Timecards!$E:$E,Timecards!$D:$D,J$2,Timecards!$C:$C,$B380,Timecards!$N:$N,$E380)+SUMIFS(Timecards!$G:$G,Timecards!$F:$F,J$2,Timecards!$C:$C,$B380,Timecards!$N:$N,$E380)</f>
        <v>0</v>
      </c>
      <c r="K380" s="5">
        <f t="shared" si="60"/>
        <v>0</v>
      </c>
      <c r="L380" s="10">
        <f>SUMIFS(Timecards!$E:$E,Timecards!$D:$D,L$2,Timecards!$C:$C,$B380,Timecards!$N:$N,$E380)+SUMIFS(Timecards!$G:$G,Timecards!$F:$F,L$2,Timecards!$C:$C,$B380,Timecards!$N:$N,$E380)</f>
        <v>0</v>
      </c>
      <c r="M380" s="5">
        <f t="shared" si="61"/>
        <v>0</v>
      </c>
      <c r="N380" s="10">
        <f>SUMIFS(Timecards!$E:$E,Timecards!$D:$D,N$2,Timecards!$C:$C,$B380,Timecards!$N:$N,$E380)+SUMIFS(Timecards!$G:$G,Timecards!$F:$F,N$2,Timecards!$C:$C,$B380,Timecards!$N:$N,$E380)</f>
        <v>0</v>
      </c>
      <c r="O380" s="5">
        <f t="shared" si="62"/>
        <v>0</v>
      </c>
      <c r="P380" s="10">
        <f>SUMIFS(Timecards!$E:$E,Timecards!$D:$D,P$2,Timecards!$C:$C,$B380,Timecards!$N:$N,$E380)+SUMIFS(Timecards!$G:$G,Timecards!$F:$F,P$2,Timecards!$C:$C,$B380,Timecards!$N:$N,$E380)</f>
        <v>0</v>
      </c>
      <c r="Q380" s="5">
        <f t="shared" si="63"/>
        <v>0</v>
      </c>
      <c r="R380" s="10">
        <f>SUMIFS(Timecards!$E:$E,Timecards!$D:$D,R$2,Timecards!$C:$C,$B380,Timecards!$N:$N,$E380)+SUMIFS(Timecards!$G:$G,Timecards!$F:$F,R$2,Timecards!$C:$C,$B380,Timecards!$N:$N,$E380)</f>
        <v>0</v>
      </c>
      <c r="S380" s="5">
        <f t="shared" si="64"/>
        <v>0</v>
      </c>
      <c r="T380" s="10">
        <f t="shared" si="66"/>
        <v>0</v>
      </c>
      <c r="U380" s="14">
        <f t="shared" si="66"/>
        <v>0</v>
      </c>
    </row>
    <row r="381" spans="2:21" hidden="1">
      <c r="B381" s="7" t="str">
        <f>IF(Timecards!O379="","",Timecards!C379)</f>
        <v/>
      </c>
      <c r="C381" s="7" t="str">
        <f>IF(B381="","",Timecards!L379)</f>
        <v/>
      </c>
      <c r="D381" s="7" t="str">
        <f>IF(B381="","",SUMIFS(Timecards!$M:$M,Timecards!$C:$C,Summary!$B381,Timecards!$L:$L,Summary!$C381,Timecards!$O:$O,1))</f>
        <v/>
      </c>
      <c r="E381" s="7" t="str">
        <f>IF(B381="","",VLOOKUP(D381,'GD rates'!$B$3:$C$9,2,FALSE))</f>
        <v/>
      </c>
      <c r="F381" s="23" t="str">
        <f t="shared" si="58"/>
        <v/>
      </c>
      <c r="G381" s="5">
        <f>IF(ISERROR(VLOOKUP(E381,'GD rates'!C:D,2,FALSE)),0,VLOOKUP(E381,'GD rates'!C:D,2,FALSE))</f>
        <v>0</v>
      </c>
      <c r="H381" s="10">
        <f>SUMIFS(Timecards!$E:$E,Timecards!$D:$D,H$2,Timecards!$C:$C,$B381,Timecards!$N:$N,$E381)+SUMIFS(Timecards!$G:$G,Timecards!$F:$F,H$2,Timecards!$C:$C,$B381,Timecards!$N:$N,$E381)</f>
        <v>0</v>
      </c>
      <c r="I381" s="5">
        <f t="shared" si="59"/>
        <v>0</v>
      </c>
      <c r="J381" s="10">
        <f>SUMIFS(Timecards!$E:$E,Timecards!$D:$D,J$2,Timecards!$C:$C,$B381,Timecards!$N:$N,$E381)+SUMIFS(Timecards!$G:$G,Timecards!$F:$F,J$2,Timecards!$C:$C,$B381,Timecards!$N:$N,$E381)</f>
        <v>0</v>
      </c>
      <c r="K381" s="5">
        <f t="shared" si="60"/>
        <v>0</v>
      </c>
      <c r="L381" s="10">
        <f>SUMIFS(Timecards!$E:$E,Timecards!$D:$D,L$2,Timecards!$C:$C,$B381,Timecards!$N:$N,$E381)+SUMIFS(Timecards!$G:$G,Timecards!$F:$F,L$2,Timecards!$C:$C,$B381,Timecards!$N:$N,$E381)</f>
        <v>0</v>
      </c>
      <c r="M381" s="5">
        <f t="shared" si="61"/>
        <v>0</v>
      </c>
      <c r="N381" s="10">
        <f>SUMIFS(Timecards!$E:$E,Timecards!$D:$D,N$2,Timecards!$C:$C,$B381,Timecards!$N:$N,$E381)+SUMIFS(Timecards!$G:$G,Timecards!$F:$F,N$2,Timecards!$C:$C,$B381,Timecards!$N:$N,$E381)</f>
        <v>0</v>
      </c>
      <c r="O381" s="5">
        <f t="shared" si="62"/>
        <v>0</v>
      </c>
      <c r="P381" s="10">
        <f>SUMIFS(Timecards!$E:$E,Timecards!$D:$D,P$2,Timecards!$C:$C,$B381,Timecards!$N:$N,$E381)+SUMIFS(Timecards!$G:$G,Timecards!$F:$F,P$2,Timecards!$C:$C,$B381,Timecards!$N:$N,$E381)</f>
        <v>0</v>
      </c>
      <c r="Q381" s="5">
        <f t="shared" si="63"/>
        <v>0</v>
      </c>
      <c r="R381" s="10">
        <f>SUMIFS(Timecards!$E:$E,Timecards!$D:$D,R$2,Timecards!$C:$C,$B381,Timecards!$N:$N,$E381)+SUMIFS(Timecards!$G:$G,Timecards!$F:$F,R$2,Timecards!$C:$C,$B381,Timecards!$N:$N,$E381)</f>
        <v>0</v>
      </c>
      <c r="S381" s="5">
        <f t="shared" si="64"/>
        <v>0</v>
      </c>
      <c r="T381" s="10">
        <f t="shared" si="66"/>
        <v>0</v>
      </c>
      <c r="U381" s="14">
        <f t="shared" si="66"/>
        <v>0</v>
      </c>
    </row>
    <row r="382" spans="2:21" hidden="1">
      <c r="B382" s="7" t="str">
        <f>IF(Timecards!O380="","",Timecards!C380)</f>
        <v/>
      </c>
      <c r="C382" s="7" t="str">
        <f>IF(B382="","",Timecards!L380)</f>
        <v/>
      </c>
      <c r="D382" s="7" t="str">
        <f>IF(B382="","",SUMIFS(Timecards!$M:$M,Timecards!$C:$C,Summary!$B382,Timecards!$L:$L,Summary!$C382,Timecards!$O:$O,1))</f>
        <v/>
      </c>
      <c r="E382" s="7" t="str">
        <f>IF(B382="","",VLOOKUP(D382,'GD rates'!$B$3:$C$9,2,FALSE))</f>
        <v/>
      </c>
      <c r="F382" s="23" t="str">
        <f t="shared" si="58"/>
        <v/>
      </c>
      <c r="G382" s="5">
        <f>IF(ISERROR(VLOOKUP(E382,'GD rates'!C:D,2,FALSE)),0,VLOOKUP(E382,'GD rates'!C:D,2,FALSE))</f>
        <v>0</v>
      </c>
      <c r="H382" s="10">
        <f>SUMIFS(Timecards!$E:$E,Timecards!$D:$D,H$2,Timecards!$C:$C,$B382,Timecards!$N:$N,$E382)+SUMIFS(Timecards!$G:$G,Timecards!$F:$F,H$2,Timecards!$C:$C,$B382,Timecards!$N:$N,$E382)</f>
        <v>0</v>
      </c>
      <c r="I382" s="5">
        <f t="shared" si="59"/>
        <v>0</v>
      </c>
      <c r="J382" s="10">
        <f>SUMIFS(Timecards!$E:$E,Timecards!$D:$D,J$2,Timecards!$C:$C,$B382,Timecards!$N:$N,$E382)+SUMIFS(Timecards!$G:$G,Timecards!$F:$F,J$2,Timecards!$C:$C,$B382,Timecards!$N:$N,$E382)</f>
        <v>0</v>
      </c>
      <c r="K382" s="5">
        <f t="shared" si="60"/>
        <v>0</v>
      </c>
      <c r="L382" s="10">
        <f>SUMIFS(Timecards!$E:$E,Timecards!$D:$D,L$2,Timecards!$C:$C,$B382,Timecards!$N:$N,$E382)+SUMIFS(Timecards!$G:$G,Timecards!$F:$F,L$2,Timecards!$C:$C,$B382,Timecards!$N:$N,$E382)</f>
        <v>0</v>
      </c>
      <c r="M382" s="5">
        <f t="shared" si="61"/>
        <v>0</v>
      </c>
      <c r="N382" s="10">
        <f>SUMIFS(Timecards!$E:$E,Timecards!$D:$D,N$2,Timecards!$C:$C,$B382,Timecards!$N:$N,$E382)+SUMIFS(Timecards!$G:$G,Timecards!$F:$F,N$2,Timecards!$C:$C,$B382,Timecards!$N:$N,$E382)</f>
        <v>0</v>
      </c>
      <c r="O382" s="5">
        <f t="shared" si="62"/>
        <v>0</v>
      </c>
      <c r="P382" s="10">
        <f>SUMIFS(Timecards!$E:$E,Timecards!$D:$D,P$2,Timecards!$C:$C,$B382,Timecards!$N:$N,$E382)+SUMIFS(Timecards!$G:$G,Timecards!$F:$F,P$2,Timecards!$C:$C,$B382,Timecards!$N:$N,$E382)</f>
        <v>0</v>
      </c>
      <c r="Q382" s="5">
        <f t="shared" si="63"/>
        <v>0</v>
      </c>
      <c r="R382" s="10">
        <f>SUMIFS(Timecards!$E:$E,Timecards!$D:$D,R$2,Timecards!$C:$C,$B382,Timecards!$N:$N,$E382)+SUMIFS(Timecards!$G:$G,Timecards!$F:$F,R$2,Timecards!$C:$C,$B382,Timecards!$N:$N,$E382)</f>
        <v>0</v>
      </c>
      <c r="S382" s="5">
        <f t="shared" si="64"/>
        <v>0</v>
      </c>
      <c r="T382" s="10">
        <f t="shared" si="66"/>
        <v>0</v>
      </c>
      <c r="U382" s="14">
        <f t="shared" si="66"/>
        <v>0</v>
      </c>
    </row>
    <row r="383" spans="2:21" hidden="1">
      <c r="B383" s="7" t="str">
        <f>IF(Timecards!O381="","",Timecards!C381)</f>
        <v/>
      </c>
      <c r="C383" s="7" t="str">
        <f>IF(B383="","",Timecards!L381)</f>
        <v/>
      </c>
      <c r="D383" s="7" t="str">
        <f>IF(B383="","",SUMIFS(Timecards!$M:$M,Timecards!$C:$C,Summary!$B383,Timecards!$L:$L,Summary!$C383,Timecards!$O:$O,1))</f>
        <v/>
      </c>
      <c r="E383" s="7" t="str">
        <f>IF(B383="","",VLOOKUP(D383,'GD rates'!$B$3:$C$9,2,FALSE))</f>
        <v/>
      </c>
      <c r="F383" s="23" t="str">
        <f t="shared" si="58"/>
        <v/>
      </c>
      <c r="G383" s="5">
        <f>IF(ISERROR(VLOOKUP(E383,'GD rates'!C:D,2,FALSE)),0,VLOOKUP(E383,'GD rates'!C:D,2,FALSE))</f>
        <v>0</v>
      </c>
      <c r="H383" s="10">
        <f>SUMIFS(Timecards!$E:$E,Timecards!$D:$D,H$2,Timecards!$C:$C,$B383,Timecards!$N:$N,$E383)+SUMIFS(Timecards!$G:$G,Timecards!$F:$F,H$2,Timecards!$C:$C,$B383,Timecards!$N:$N,$E383)</f>
        <v>0</v>
      </c>
      <c r="I383" s="5">
        <f t="shared" si="59"/>
        <v>0</v>
      </c>
      <c r="J383" s="10">
        <f>SUMIFS(Timecards!$E:$E,Timecards!$D:$D,J$2,Timecards!$C:$C,$B383,Timecards!$N:$N,$E383)+SUMIFS(Timecards!$G:$G,Timecards!$F:$F,J$2,Timecards!$C:$C,$B383,Timecards!$N:$N,$E383)</f>
        <v>0</v>
      </c>
      <c r="K383" s="5">
        <f t="shared" si="60"/>
        <v>0</v>
      </c>
      <c r="L383" s="10">
        <f>SUMIFS(Timecards!$E:$E,Timecards!$D:$D,L$2,Timecards!$C:$C,$B383,Timecards!$N:$N,$E383)+SUMIFS(Timecards!$G:$G,Timecards!$F:$F,L$2,Timecards!$C:$C,$B383,Timecards!$N:$N,$E383)</f>
        <v>0</v>
      </c>
      <c r="M383" s="5">
        <f t="shared" si="61"/>
        <v>0</v>
      </c>
      <c r="N383" s="10">
        <f>SUMIFS(Timecards!$E:$E,Timecards!$D:$D,N$2,Timecards!$C:$C,$B383,Timecards!$N:$N,$E383)+SUMIFS(Timecards!$G:$G,Timecards!$F:$F,N$2,Timecards!$C:$C,$B383,Timecards!$N:$N,$E383)</f>
        <v>0</v>
      </c>
      <c r="O383" s="5">
        <f t="shared" si="62"/>
        <v>0</v>
      </c>
      <c r="P383" s="10">
        <f>SUMIFS(Timecards!$E:$E,Timecards!$D:$D,P$2,Timecards!$C:$C,$B383,Timecards!$N:$N,$E383)+SUMIFS(Timecards!$G:$G,Timecards!$F:$F,P$2,Timecards!$C:$C,$B383,Timecards!$N:$N,$E383)</f>
        <v>0</v>
      </c>
      <c r="Q383" s="5">
        <f t="shared" si="63"/>
        <v>0</v>
      </c>
      <c r="R383" s="10">
        <f>SUMIFS(Timecards!$E:$E,Timecards!$D:$D,R$2,Timecards!$C:$C,$B383,Timecards!$N:$N,$E383)+SUMIFS(Timecards!$G:$G,Timecards!$F:$F,R$2,Timecards!$C:$C,$B383,Timecards!$N:$N,$E383)</f>
        <v>0</v>
      </c>
      <c r="S383" s="5">
        <f t="shared" si="64"/>
        <v>0</v>
      </c>
      <c r="T383" s="10">
        <f t="shared" si="66"/>
        <v>0</v>
      </c>
      <c r="U383" s="14">
        <f t="shared" si="66"/>
        <v>0</v>
      </c>
    </row>
    <row r="384" spans="2:21" hidden="1">
      <c r="B384" s="7" t="str">
        <f>IF(Timecards!O382="","",Timecards!C382)</f>
        <v/>
      </c>
      <c r="C384" s="7" t="str">
        <f>IF(B384="","",Timecards!L382)</f>
        <v/>
      </c>
      <c r="D384" s="7" t="str">
        <f>IF(B384="","",SUMIFS(Timecards!$M:$M,Timecards!$C:$C,Summary!$B384,Timecards!$L:$L,Summary!$C384,Timecards!$O:$O,1))</f>
        <v/>
      </c>
      <c r="E384" s="7" t="str">
        <f>IF(B384="","",VLOOKUP(D384,'GD rates'!$B$3:$C$9,2,FALSE))</f>
        <v/>
      </c>
      <c r="F384" s="23" t="str">
        <f t="shared" si="58"/>
        <v/>
      </c>
      <c r="G384" s="5">
        <f>IF(ISERROR(VLOOKUP(E384,'GD rates'!C:D,2,FALSE)),0,VLOOKUP(E384,'GD rates'!C:D,2,FALSE))</f>
        <v>0</v>
      </c>
      <c r="H384" s="10">
        <f>SUMIFS(Timecards!$E:$E,Timecards!$D:$D,H$2,Timecards!$C:$C,$B384,Timecards!$N:$N,$E384)+SUMIFS(Timecards!$G:$G,Timecards!$F:$F,H$2,Timecards!$C:$C,$B384,Timecards!$N:$N,$E384)</f>
        <v>0</v>
      </c>
      <c r="I384" s="5">
        <f t="shared" si="59"/>
        <v>0</v>
      </c>
      <c r="J384" s="10">
        <f>SUMIFS(Timecards!$E:$E,Timecards!$D:$D,J$2,Timecards!$C:$C,$B384,Timecards!$N:$N,$E384)+SUMIFS(Timecards!$G:$G,Timecards!$F:$F,J$2,Timecards!$C:$C,$B384,Timecards!$N:$N,$E384)</f>
        <v>0</v>
      </c>
      <c r="K384" s="5">
        <f t="shared" si="60"/>
        <v>0</v>
      </c>
      <c r="L384" s="10">
        <f>SUMIFS(Timecards!$E:$E,Timecards!$D:$D,L$2,Timecards!$C:$C,$B384,Timecards!$N:$N,$E384)+SUMIFS(Timecards!$G:$G,Timecards!$F:$F,L$2,Timecards!$C:$C,$B384,Timecards!$N:$N,$E384)</f>
        <v>0</v>
      </c>
      <c r="M384" s="5">
        <f t="shared" si="61"/>
        <v>0</v>
      </c>
      <c r="N384" s="10">
        <f>SUMIFS(Timecards!$E:$E,Timecards!$D:$D,N$2,Timecards!$C:$C,$B384,Timecards!$N:$N,$E384)+SUMIFS(Timecards!$G:$G,Timecards!$F:$F,N$2,Timecards!$C:$C,$B384,Timecards!$N:$N,$E384)</f>
        <v>0</v>
      </c>
      <c r="O384" s="5">
        <f t="shared" si="62"/>
        <v>0</v>
      </c>
      <c r="P384" s="10">
        <f>SUMIFS(Timecards!$E:$E,Timecards!$D:$D,P$2,Timecards!$C:$C,$B384,Timecards!$N:$N,$E384)+SUMIFS(Timecards!$G:$G,Timecards!$F:$F,P$2,Timecards!$C:$C,$B384,Timecards!$N:$N,$E384)</f>
        <v>0</v>
      </c>
      <c r="Q384" s="5">
        <f t="shared" si="63"/>
        <v>0</v>
      </c>
      <c r="R384" s="10">
        <f>SUMIFS(Timecards!$E:$E,Timecards!$D:$D,R$2,Timecards!$C:$C,$B384,Timecards!$N:$N,$E384)+SUMIFS(Timecards!$G:$G,Timecards!$F:$F,R$2,Timecards!$C:$C,$B384,Timecards!$N:$N,$E384)</f>
        <v>0</v>
      </c>
      <c r="S384" s="5">
        <f t="shared" si="64"/>
        <v>0</v>
      </c>
      <c r="T384" s="10">
        <f t="shared" ref="T384:U403" si="67">SUMIF($H$3:$S$3,T$3,$H384:$S384)</f>
        <v>0</v>
      </c>
      <c r="U384" s="14">
        <f t="shared" si="67"/>
        <v>0</v>
      </c>
    </row>
    <row r="385" spans="2:21" hidden="1">
      <c r="B385" s="7" t="str">
        <f>IF(Timecards!O383="","",Timecards!C383)</f>
        <v/>
      </c>
      <c r="C385" s="7" t="str">
        <f>IF(B385="","",Timecards!L383)</f>
        <v/>
      </c>
      <c r="D385" s="7" t="str">
        <f>IF(B385="","",SUMIFS(Timecards!$M:$M,Timecards!$C:$C,Summary!$B385,Timecards!$L:$L,Summary!$C385,Timecards!$O:$O,1))</f>
        <v/>
      </c>
      <c r="E385" s="7" t="str">
        <f>IF(B385="","",VLOOKUP(D385,'GD rates'!$B$3:$C$9,2,FALSE))</f>
        <v/>
      </c>
      <c r="F385" s="23" t="str">
        <f t="shared" si="58"/>
        <v/>
      </c>
      <c r="G385" s="5">
        <f>IF(ISERROR(VLOOKUP(E385,'GD rates'!C:D,2,FALSE)),0,VLOOKUP(E385,'GD rates'!C:D,2,FALSE))</f>
        <v>0</v>
      </c>
      <c r="H385" s="10">
        <f>SUMIFS(Timecards!$E:$E,Timecards!$D:$D,H$2,Timecards!$C:$C,$B385,Timecards!$N:$N,$E385)+SUMIFS(Timecards!$G:$G,Timecards!$F:$F,H$2,Timecards!$C:$C,$B385,Timecards!$N:$N,$E385)</f>
        <v>0</v>
      </c>
      <c r="I385" s="5">
        <f t="shared" si="59"/>
        <v>0</v>
      </c>
      <c r="J385" s="10">
        <f>SUMIFS(Timecards!$E:$E,Timecards!$D:$D,J$2,Timecards!$C:$C,$B385,Timecards!$N:$N,$E385)+SUMIFS(Timecards!$G:$G,Timecards!$F:$F,J$2,Timecards!$C:$C,$B385,Timecards!$N:$N,$E385)</f>
        <v>0</v>
      </c>
      <c r="K385" s="5">
        <f t="shared" si="60"/>
        <v>0</v>
      </c>
      <c r="L385" s="10">
        <f>SUMIFS(Timecards!$E:$E,Timecards!$D:$D,L$2,Timecards!$C:$C,$B385,Timecards!$N:$N,$E385)+SUMIFS(Timecards!$G:$G,Timecards!$F:$F,L$2,Timecards!$C:$C,$B385,Timecards!$N:$N,$E385)</f>
        <v>0</v>
      </c>
      <c r="M385" s="5">
        <f t="shared" si="61"/>
        <v>0</v>
      </c>
      <c r="N385" s="10">
        <f>SUMIFS(Timecards!$E:$E,Timecards!$D:$D,N$2,Timecards!$C:$C,$B385,Timecards!$N:$N,$E385)+SUMIFS(Timecards!$G:$G,Timecards!$F:$F,N$2,Timecards!$C:$C,$B385,Timecards!$N:$N,$E385)</f>
        <v>0</v>
      </c>
      <c r="O385" s="5">
        <f t="shared" si="62"/>
        <v>0</v>
      </c>
      <c r="P385" s="10">
        <f>SUMIFS(Timecards!$E:$E,Timecards!$D:$D,P$2,Timecards!$C:$C,$B385,Timecards!$N:$N,$E385)+SUMIFS(Timecards!$G:$G,Timecards!$F:$F,P$2,Timecards!$C:$C,$B385,Timecards!$N:$N,$E385)</f>
        <v>0</v>
      </c>
      <c r="Q385" s="5">
        <f t="shared" si="63"/>
        <v>0</v>
      </c>
      <c r="R385" s="10">
        <f>SUMIFS(Timecards!$E:$E,Timecards!$D:$D,R$2,Timecards!$C:$C,$B385,Timecards!$N:$N,$E385)+SUMIFS(Timecards!$G:$G,Timecards!$F:$F,R$2,Timecards!$C:$C,$B385,Timecards!$N:$N,$E385)</f>
        <v>0</v>
      </c>
      <c r="S385" s="5">
        <f t="shared" si="64"/>
        <v>0</v>
      </c>
      <c r="T385" s="10">
        <f t="shared" si="67"/>
        <v>0</v>
      </c>
      <c r="U385" s="14">
        <f t="shared" si="67"/>
        <v>0</v>
      </c>
    </row>
    <row r="386" spans="2:21" hidden="1">
      <c r="B386" s="7" t="str">
        <f>IF(Timecards!O384="","",Timecards!C384)</f>
        <v/>
      </c>
      <c r="C386" s="7" t="str">
        <f>IF(B386="","",Timecards!L384)</f>
        <v/>
      </c>
      <c r="D386" s="7" t="str">
        <f>IF(B386="","",SUMIFS(Timecards!$M:$M,Timecards!$C:$C,Summary!$B386,Timecards!$L:$L,Summary!$C386,Timecards!$O:$O,1))</f>
        <v/>
      </c>
      <c r="E386" s="7" t="str">
        <f>IF(B386="","",VLOOKUP(D386,'GD rates'!$B$3:$C$9,2,FALSE))</f>
        <v/>
      </c>
      <c r="F386" s="23" t="str">
        <f t="shared" si="58"/>
        <v/>
      </c>
      <c r="G386" s="5">
        <f>IF(ISERROR(VLOOKUP(E386,'GD rates'!C:D,2,FALSE)),0,VLOOKUP(E386,'GD rates'!C:D,2,FALSE))</f>
        <v>0</v>
      </c>
      <c r="H386" s="10">
        <f>SUMIFS(Timecards!$E:$E,Timecards!$D:$D,H$2,Timecards!$C:$C,$B386,Timecards!$N:$N,$E386)+SUMIFS(Timecards!$G:$G,Timecards!$F:$F,H$2,Timecards!$C:$C,$B386,Timecards!$N:$N,$E386)</f>
        <v>0</v>
      </c>
      <c r="I386" s="5">
        <f t="shared" si="59"/>
        <v>0</v>
      </c>
      <c r="J386" s="10">
        <f>SUMIFS(Timecards!$E:$E,Timecards!$D:$D,J$2,Timecards!$C:$C,$B386,Timecards!$N:$N,$E386)+SUMIFS(Timecards!$G:$G,Timecards!$F:$F,J$2,Timecards!$C:$C,$B386,Timecards!$N:$N,$E386)</f>
        <v>0</v>
      </c>
      <c r="K386" s="5">
        <f t="shared" si="60"/>
        <v>0</v>
      </c>
      <c r="L386" s="10">
        <f>SUMIFS(Timecards!$E:$E,Timecards!$D:$D,L$2,Timecards!$C:$C,$B386,Timecards!$N:$N,$E386)+SUMIFS(Timecards!$G:$G,Timecards!$F:$F,L$2,Timecards!$C:$C,$B386,Timecards!$N:$N,$E386)</f>
        <v>0</v>
      </c>
      <c r="M386" s="5">
        <f t="shared" si="61"/>
        <v>0</v>
      </c>
      <c r="N386" s="10">
        <f>SUMIFS(Timecards!$E:$E,Timecards!$D:$D,N$2,Timecards!$C:$C,$B386,Timecards!$N:$N,$E386)+SUMIFS(Timecards!$G:$G,Timecards!$F:$F,N$2,Timecards!$C:$C,$B386,Timecards!$N:$N,$E386)</f>
        <v>0</v>
      </c>
      <c r="O386" s="5">
        <f t="shared" si="62"/>
        <v>0</v>
      </c>
      <c r="P386" s="10">
        <f>SUMIFS(Timecards!$E:$E,Timecards!$D:$D,P$2,Timecards!$C:$C,$B386,Timecards!$N:$N,$E386)+SUMIFS(Timecards!$G:$G,Timecards!$F:$F,P$2,Timecards!$C:$C,$B386,Timecards!$N:$N,$E386)</f>
        <v>0</v>
      </c>
      <c r="Q386" s="5">
        <f t="shared" si="63"/>
        <v>0</v>
      </c>
      <c r="R386" s="10">
        <f>SUMIFS(Timecards!$E:$E,Timecards!$D:$D,R$2,Timecards!$C:$C,$B386,Timecards!$N:$N,$E386)+SUMIFS(Timecards!$G:$G,Timecards!$F:$F,R$2,Timecards!$C:$C,$B386,Timecards!$N:$N,$E386)</f>
        <v>0</v>
      </c>
      <c r="S386" s="5">
        <f t="shared" si="64"/>
        <v>0</v>
      </c>
      <c r="T386" s="10">
        <f t="shared" si="67"/>
        <v>0</v>
      </c>
      <c r="U386" s="14">
        <f t="shared" si="67"/>
        <v>0</v>
      </c>
    </row>
    <row r="387" spans="2:21" hidden="1">
      <c r="B387" s="7" t="str">
        <f>IF(Timecards!O385="","",Timecards!C385)</f>
        <v/>
      </c>
      <c r="C387" s="7" t="str">
        <f>IF(B387="","",Timecards!L385)</f>
        <v/>
      </c>
      <c r="D387" s="7" t="str">
        <f>IF(B387="","",SUMIFS(Timecards!$M:$M,Timecards!$C:$C,Summary!$B387,Timecards!$L:$L,Summary!$C387,Timecards!$O:$O,1))</f>
        <v/>
      </c>
      <c r="E387" s="7" t="str">
        <f>IF(B387="","",VLOOKUP(D387,'GD rates'!$B$3:$C$9,2,FALSE))</f>
        <v/>
      </c>
      <c r="F387" s="23" t="str">
        <f t="shared" si="58"/>
        <v/>
      </c>
      <c r="G387" s="5">
        <f>IF(ISERROR(VLOOKUP(E387,'GD rates'!C:D,2,FALSE)),0,VLOOKUP(E387,'GD rates'!C:D,2,FALSE))</f>
        <v>0</v>
      </c>
      <c r="H387" s="10">
        <f>SUMIFS(Timecards!$E:$E,Timecards!$D:$D,H$2,Timecards!$C:$C,$B387,Timecards!$N:$N,$E387)+SUMIFS(Timecards!$G:$G,Timecards!$F:$F,H$2,Timecards!$C:$C,$B387,Timecards!$N:$N,$E387)</f>
        <v>0</v>
      </c>
      <c r="I387" s="5">
        <f t="shared" si="59"/>
        <v>0</v>
      </c>
      <c r="J387" s="10">
        <f>SUMIFS(Timecards!$E:$E,Timecards!$D:$D,J$2,Timecards!$C:$C,$B387,Timecards!$N:$N,$E387)+SUMIFS(Timecards!$G:$G,Timecards!$F:$F,J$2,Timecards!$C:$C,$B387,Timecards!$N:$N,$E387)</f>
        <v>0</v>
      </c>
      <c r="K387" s="5">
        <f t="shared" si="60"/>
        <v>0</v>
      </c>
      <c r="L387" s="10">
        <f>SUMIFS(Timecards!$E:$E,Timecards!$D:$D,L$2,Timecards!$C:$C,$B387,Timecards!$N:$N,$E387)+SUMIFS(Timecards!$G:$G,Timecards!$F:$F,L$2,Timecards!$C:$C,$B387,Timecards!$N:$N,$E387)</f>
        <v>0</v>
      </c>
      <c r="M387" s="5">
        <f t="shared" si="61"/>
        <v>0</v>
      </c>
      <c r="N387" s="10">
        <f>SUMIFS(Timecards!$E:$E,Timecards!$D:$D,N$2,Timecards!$C:$C,$B387,Timecards!$N:$N,$E387)+SUMIFS(Timecards!$G:$G,Timecards!$F:$F,N$2,Timecards!$C:$C,$B387,Timecards!$N:$N,$E387)</f>
        <v>0</v>
      </c>
      <c r="O387" s="5">
        <f t="shared" si="62"/>
        <v>0</v>
      </c>
      <c r="P387" s="10">
        <f>SUMIFS(Timecards!$E:$E,Timecards!$D:$D,P$2,Timecards!$C:$C,$B387,Timecards!$N:$N,$E387)+SUMIFS(Timecards!$G:$G,Timecards!$F:$F,P$2,Timecards!$C:$C,$B387,Timecards!$N:$N,$E387)</f>
        <v>0</v>
      </c>
      <c r="Q387" s="5">
        <f t="shared" si="63"/>
        <v>0</v>
      </c>
      <c r="R387" s="10">
        <f>SUMIFS(Timecards!$E:$E,Timecards!$D:$D,R$2,Timecards!$C:$C,$B387,Timecards!$N:$N,$E387)+SUMIFS(Timecards!$G:$G,Timecards!$F:$F,R$2,Timecards!$C:$C,$B387,Timecards!$N:$N,$E387)</f>
        <v>0</v>
      </c>
      <c r="S387" s="5">
        <f t="shared" si="64"/>
        <v>0</v>
      </c>
      <c r="T387" s="10">
        <f t="shared" si="67"/>
        <v>0</v>
      </c>
      <c r="U387" s="14">
        <f t="shared" si="67"/>
        <v>0</v>
      </c>
    </row>
    <row r="388" spans="2:21" hidden="1">
      <c r="B388" s="7" t="str">
        <f>IF(Timecards!O386="","",Timecards!C386)</f>
        <v/>
      </c>
      <c r="C388" s="7" t="str">
        <f>IF(B388="","",Timecards!L386)</f>
        <v/>
      </c>
      <c r="D388" s="7" t="str">
        <f>IF(B388="","",SUMIFS(Timecards!$M:$M,Timecards!$C:$C,Summary!$B388,Timecards!$L:$L,Summary!$C388,Timecards!$O:$O,1))</f>
        <v/>
      </c>
      <c r="E388" s="7" t="str">
        <f>IF(B388="","",VLOOKUP(D388,'GD rates'!$B$3:$C$9,2,FALSE))</f>
        <v/>
      </c>
      <c r="F388" s="23" t="str">
        <f t="shared" si="58"/>
        <v/>
      </c>
      <c r="G388" s="5">
        <f>IF(ISERROR(VLOOKUP(E388,'GD rates'!C:D,2,FALSE)),0,VLOOKUP(E388,'GD rates'!C:D,2,FALSE))</f>
        <v>0</v>
      </c>
      <c r="H388" s="10">
        <f>SUMIFS(Timecards!$E:$E,Timecards!$D:$D,H$2,Timecards!$C:$C,$B388,Timecards!$N:$N,$E388)+SUMIFS(Timecards!$G:$G,Timecards!$F:$F,H$2,Timecards!$C:$C,$B388,Timecards!$N:$N,$E388)</f>
        <v>0</v>
      </c>
      <c r="I388" s="5">
        <f t="shared" si="59"/>
        <v>0</v>
      </c>
      <c r="J388" s="10">
        <f>SUMIFS(Timecards!$E:$E,Timecards!$D:$D,J$2,Timecards!$C:$C,$B388,Timecards!$N:$N,$E388)+SUMIFS(Timecards!$G:$G,Timecards!$F:$F,J$2,Timecards!$C:$C,$B388,Timecards!$N:$N,$E388)</f>
        <v>0</v>
      </c>
      <c r="K388" s="5">
        <f t="shared" si="60"/>
        <v>0</v>
      </c>
      <c r="L388" s="10">
        <f>SUMIFS(Timecards!$E:$E,Timecards!$D:$D,L$2,Timecards!$C:$C,$B388,Timecards!$N:$N,$E388)+SUMIFS(Timecards!$G:$G,Timecards!$F:$F,L$2,Timecards!$C:$C,$B388,Timecards!$N:$N,$E388)</f>
        <v>0</v>
      </c>
      <c r="M388" s="5">
        <f t="shared" si="61"/>
        <v>0</v>
      </c>
      <c r="N388" s="10">
        <f>SUMIFS(Timecards!$E:$E,Timecards!$D:$D,N$2,Timecards!$C:$C,$B388,Timecards!$N:$N,$E388)+SUMIFS(Timecards!$G:$G,Timecards!$F:$F,N$2,Timecards!$C:$C,$B388,Timecards!$N:$N,$E388)</f>
        <v>0</v>
      </c>
      <c r="O388" s="5">
        <f t="shared" si="62"/>
        <v>0</v>
      </c>
      <c r="P388" s="10">
        <f>SUMIFS(Timecards!$E:$E,Timecards!$D:$D,P$2,Timecards!$C:$C,$B388,Timecards!$N:$N,$E388)+SUMIFS(Timecards!$G:$G,Timecards!$F:$F,P$2,Timecards!$C:$C,$B388,Timecards!$N:$N,$E388)</f>
        <v>0</v>
      </c>
      <c r="Q388" s="5">
        <f t="shared" si="63"/>
        <v>0</v>
      </c>
      <c r="R388" s="10">
        <f>SUMIFS(Timecards!$E:$E,Timecards!$D:$D,R$2,Timecards!$C:$C,$B388,Timecards!$N:$N,$E388)+SUMIFS(Timecards!$G:$G,Timecards!$F:$F,R$2,Timecards!$C:$C,$B388,Timecards!$N:$N,$E388)</f>
        <v>0</v>
      </c>
      <c r="S388" s="5">
        <f t="shared" si="64"/>
        <v>0</v>
      </c>
      <c r="T388" s="10">
        <f t="shared" si="67"/>
        <v>0</v>
      </c>
      <c r="U388" s="14">
        <f t="shared" si="67"/>
        <v>0</v>
      </c>
    </row>
    <row r="389" spans="2:21" hidden="1">
      <c r="B389" s="7" t="str">
        <f>IF(Timecards!O387="","",Timecards!C387)</f>
        <v/>
      </c>
      <c r="C389" s="7" t="str">
        <f>IF(B389="","",Timecards!L387)</f>
        <v/>
      </c>
      <c r="D389" s="7" t="str">
        <f>IF(B389="","",SUMIFS(Timecards!$M:$M,Timecards!$C:$C,Summary!$B389,Timecards!$L:$L,Summary!$C389,Timecards!$O:$O,1))</f>
        <v/>
      </c>
      <c r="E389" s="7" t="str">
        <f>IF(B389="","",VLOOKUP(D389,'GD rates'!$B$3:$C$9,2,FALSE))</f>
        <v/>
      </c>
      <c r="F389" s="23" t="str">
        <f t="shared" ref="F389:F452" si="68">IF(B389="","",CONCATENATE(E389," / ",LEFT(B389,FIND("&lt;",B389)-2)))</f>
        <v/>
      </c>
      <c r="G389" s="5">
        <f>IF(ISERROR(VLOOKUP(E389,'GD rates'!C:D,2,FALSE)),0,VLOOKUP(E389,'GD rates'!C:D,2,FALSE))</f>
        <v>0</v>
      </c>
      <c r="H389" s="10">
        <f>SUMIFS(Timecards!$E:$E,Timecards!$D:$D,H$2,Timecards!$C:$C,$B389,Timecards!$N:$N,$E389)+SUMIFS(Timecards!$G:$G,Timecards!$F:$F,H$2,Timecards!$C:$C,$B389,Timecards!$N:$N,$E389)</f>
        <v>0</v>
      </c>
      <c r="I389" s="5">
        <f t="shared" ref="I389:I452" si="69">H389*$G389</f>
        <v>0</v>
      </c>
      <c r="J389" s="10">
        <f>SUMIFS(Timecards!$E:$E,Timecards!$D:$D,J$2,Timecards!$C:$C,$B389,Timecards!$N:$N,$E389)+SUMIFS(Timecards!$G:$G,Timecards!$F:$F,J$2,Timecards!$C:$C,$B389,Timecards!$N:$N,$E389)</f>
        <v>0</v>
      </c>
      <c r="K389" s="5">
        <f t="shared" ref="K389:K452" si="70">J389*$G389</f>
        <v>0</v>
      </c>
      <c r="L389" s="10">
        <f>SUMIFS(Timecards!$E:$E,Timecards!$D:$D,L$2,Timecards!$C:$C,$B389,Timecards!$N:$N,$E389)+SUMIFS(Timecards!$G:$G,Timecards!$F:$F,L$2,Timecards!$C:$C,$B389,Timecards!$N:$N,$E389)</f>
        <v>0</v>
      </c>
      <c r="M389" s="5">
        <f t="shared" ref="M389:M452" si="71">L389*$G389</f>
        <v>0</v>
      </c>
      <c r="N389" s="10">
        <f>SUMIFS(Timecards!$E:$E,Timecards!$D:$D,N$2,Timecards!$C:$C,$B389,Timecards!$N:$N,$E389)+SUMIFS(Timecards!$G:$G,Timecards!$F:$F,N$2,Timecards!$C:$C,$B389,Timecards!$N:$N,$E389)</f>
        <v>0</v>
      </c>
      <c r="O389" s="5">
        <f t="shared" ref="O389:O452" si="72">N389*$G389</f>
        <v>0</v>
      </c>
      <c r="P389" s="10">
        <f>SUMIFS(Timecards!$E:$E,Timecards!$D:$D,P$2,Timecards!$C:$C,$B389,Timecards!$N:$N,$E389)+SUMIFS(Timecards!$G:$G,Timecards!$F:$F,P$2,Timecards!$C:$C,$B389,Timecards!$N:$N,$E389)</f>
        <v>0</v>
      </c>
      <c r="Q389" s="5">
        <f t="shared" ref="Q389:Q452" si="73">P389*$G389</f>
        <v>0</v>
      </c>
      <c r="R389" s="10">
        <f>SUMIFS(Timecards!$E:$E,Timecards!$D:$D,R$2,Timecards!$C:$C,$B389,Timecards!$N:$N,$E389)+SUMIFS(Timecards!$G:$G,Timecards!$F:$F,R$2,Timecards!$C:$C,$B389,Timecards!$N:$N,$E389)</f>
        <v>0</v>
      </c>
      <c r="S389" s="5">
        <f t="shared" ref="S389:S452" si="74">R389*$G389</f>
        <v>0</v>
      </c>
      <c r="T389" s="10">
        <f t="shared" si="67"/>
        <v>0</v>
      </c>
      <c r="U389" s="14">
        <f t="shared" si="67"/>
        <v>0</v>
      </c>
    </row>
    <row r="390" spans="2:21" hidden="1">
      <c r="B390" s="7" t="str">
        <f>IF(Timecards!O388="","",Timecards!C388)</f>
        <v/>
      </c>
      <c r="C390" s="7" t="str">
        <f>IF(B390="","",Timecards!L388)</f>
        <v/>
      </c>
      <c r="D390" s="7" t="str">
        <f>IF(B390="","",SUMIFS(Timecards!$M:$M,Timecards!$C:$C,Summary!$B390,Timecards!$L:$L,Summary!$C390,Timecards!$O:$O,1))</f>
        <v/>
      </c>
      <c r="E390" s="7" t="str">
        <f>IF(B390="","",VLOOKUP(D390,'GD rates'!$B$3:$C$9,2,FALSE))</f>
        <v/>
      </c>
      <c r="F390" s="23" t="str">
        <f t="shared" si="68"/>
        <v/>
      </c>
      <c r="G390" s="5">
        <f>IF(ISERROR(VLOOKUP(E390,'GD rates'!C:D,2,FALSE)),0,VLOOKUP(E390,'GD rates'!C:D,2,FALSE))</f>
        <v>0</v>
      </c>
      <c r="H390" s="10">
        <f>SUMIFS(Timecards!$E:$E,Timecards!$D:$D,H$2,Timecards!$C:$C,$B390,Timecards!$N:$N,$E390)+SUMIFS(Timecards!$G:$G,Timecards!$F:$F,H$2,Timecards!$C:$C,$B390,Timecards!$N:$N,$E390)</f>
        <v>0</v>
      </c>
      <c r="I390" s="5">
        <f t="shared" si="69"/>
        <v>0</v>
      </c>
      <c r="J390" s="10">
        <f>SUMIFS(Timecards!$E:$E,Timecards!$D:$D,J$2,Timecards!$C:$C,$B390,Timecards!$N:$N,$E390)+SUMIFS(Timecards!$G:$G,Timecards!$F:$F,J$2,Timecards!$C:$C,$B390,Timecards!$N:$N,$E390)</f>
        <v>0</v>
      </c>
      <c r="K390" s="5">
        <f t="shared" si="70"/>
        <v>0</v>
      </c>
      <c r="L390" s="10">
        <f>SUMIFS(Timecards!$E:$E,Timecards!$D:$D,L$2,Timecards!$C:$C,$B390,Timecards!$N:$N,$E390)+SUMIFS(Timecards!$G:$G,Timecards!$F:$F,L$2,Timecards!$C:$C,$B390,Timecards!$N:$N,$E390)</f>
        <v>0</v>
      </c>
      <c r="M390" s="5">
        <f t="shared" si="71"/>
        <v>0</v>
      </c>
      <c r="N390" s="10">
        <f>SUMIFS(Timecards!$E:$E,Timecards!$D:$D,N$2,Timecards!$C:$C,$B390,Timecards!$N:$N,$E390)+SUMIFS(Timecards!$G:$G,Timecards!$F:$F,N$2,Timecards!$C:$C,$B390,Timecards!$N:$N,$E390)</f>
        <v>0</v>
      </c>
      <c r="O390" s="5">
        <f t="shared" si="72"/>
        <v>0</v>
      </c>
      <c r="P390" s="10">
        <f>SUMIFS(Timecards!$E:$E,Timecards!$D:$D,P$2,Timecards!$C:$C,$B390,Timecards!$N:$N,$E390)+SUMIFS(Timecards!$G:$G,Timecards!$F:$F,P$2,Timecards!$C:$C,$B390,Timecards!$N:$N,$E390)</f>
        <v>0</v>
      </c>
      <c r="Q390" s="5">
        <f t="shared" si="73"/>
        <v>0</v>
      </c>
      <c r="R390" s="10">
        <f>SUMIFS(Timecards!$E:$E,Timecards!$D:$D,R$2,Timecards!$C:$C,$B390,Timecards!$N:$N,$E390)+SUMIFS(Timecards!$G:$G,Timecards!$F:$F,R$2,Timecards!$C:$C,$B390,Timecards!$N:$N,$E390)</f>
        <v>0</v>
      </c>
      <c r="S390" s="5">
        <f t="shared" si="74"/>
        <v>0</v>
      </c>
      <c r="T390" s="10">
        <f t="shared" si="67"/>
        <v>0</v>
      </c>
      <c r="U390" s="14">
        <f t="shared" si="67"/>
        <v>0</v>
      </c>
    </row>
    <row r="391" spans="2:21" hidden="1">
      <c r="B391" s="7" t="str">
        <f>IF(Timecards!O389="","",Timecards!C389)</f>
        <v/>
      </c>
      <c r="C391" s="7" t="str">
        <f>IF(B391="","",Timecards!L389)</f>
        <v/>
      </c>
      <c r="D391" s="7" t="str">
        <f>IF(B391="","",SUMIFS(Timecards!$M:$M,Timecards!$C:$C,Summary!$B391,Timecards!$L:$L,Summary!$C391,Timecards!$O:$O,1))</f>
        <v/>
      </c>
      <c r="E391" s="7" t="str">
        <f>IF(B391="","",VLOOKUP(D391,'GD rates'!$B$3:$C$9,2,FALSE))</f>
        <v/>
      </c>
      <c r="F391" s="23" t="str">
        <f t="shared" si="68"/>
        <v/>
      </c>
      <c r="G391" s="5">
        <f>IF(ISERROR(VLOOKUP(E391,'GD rates'!C:D,2,FALSE)),0,VLOOKUP(E391,'GD rates'!C:D,2,FALSE))</f>
        <v>0</v>
      </c>
      <c r="H391" s="10">
        <f>SUMIFS(Timecards!$E:$E,Timecards!$D:$D,H$2,Timecards!$C:$C,$B391,Timecards!$N:$N,$E391)+SUMIFS(Timecards!$G:$G,Timecards!$F:$F,H$2,Timecards!$C:$C,$B391,Timecards!$N:$N,$E391)</f>
        <v>0</v>
      </c>
      <c r="I391" s="5">
        <f t="shared" si="69"/>
        <v>0</v>
      </c>
      <c r="J391" s="10">
        <f>SUMIFS(Timecards!$E:$E,Timecards!$D:$D,J$2,Timecards!$C:$C,$B391,Timecards!$N:$N,$E391)+SUMIFS(Timecards!$G:$G,Timecards!$F:$F,J$2,Timecards!$C:$C,$B391,Timecards!$N:$N,$E391)</f>
        <v>0</v>
      </c>
      <c r="K391" s="5">
        <f t="shared" si="70"/>
        <v>0</v>
      </c>
      <c r="L391" s="10">
        <f>SUMIFS(Timecards!$E:$E,Timecards!$D:$D,L$2,Timecards!$C:$C,$B391,Timecards!$N:$N,$E391)+SUMIFS(Timecards!$G:$G,Timecards!$F:$F,L$2,Timecards!$C:$C,$B391,Timecards!$N:$N,$E391)</f>
        <v>0</v>
      </c>
      <c r="M391" s="5">
        <f t="shared" si="71"/>
        <v>0</v>
      </c>
      <c r="N391" s="10">
        <f>SUMIFS(Timecards!$E:$E,Timecards!$D:$D,N$2,Timecards!$C:$C,$B391,Timecards!$N:$N,$E391)+SUMIFS(Timecards!$G:$G,Timecards!$F:$F,N$2,Timecards!$C:$C,$B391,Timecards!$N:$N,$E391)</f>
        <v>0</v>
      </c>
      <c r="O391" s="5">
        <f t="shared" si="72"/>
        <v>0</v>
      </c>
      <c r="P391" s="10">
        <f>SUMIFS(Timecards!$E:$E,Timecards!$D:$D,P$2,Timecards!$C:$C,$B391,Timecards!$N:$N,$E391)+SUMIFS(Timecards!$G:$G,Timecards!$F:$F,P$2,Timecards!$C:$C,$B391,Timecards!$N:$N,$E391)</f>
        <v>0</v>
      </c>
      <c r="Q391" s="5">
        <f t="shared" si="73"/>
        <v>0</v>
      </c>
      <c r="R391" s="10">
        <f>SUMIFS(Timecards!$E:$E,Timecards!$D:$D,R$2,Timecards!$C:$C,$B391,Timecards!$N:$N,$E391)+SUMIFS(Timecards!$G:$G,Timecards!$F:$F,R$2,Timecards!$C:$C,$B391,Timecards!$N:$N,$E391)</f>
        <v>0</v>
      </c>
      <c r="S391" s="5">
        <f t="shared" si="74"/>
        <v>0</v>
      </c>
      <c r="T391" s="10">
        <f t="shared" si="67"/>
        <v>0</v>
      </c>
      <c r="U391" s="14">
        <f t="shared" si="67"/>
        <v>0</v>
      </c>
    </row>
    <row r="392" spans="2:21" hidden="1">
      <c r="B392" s="7" t="str">
        <f>IF(Timecards!O390="","",Timecards!C390)</f>
        <v/>
      </c>
      <c r="C392" s="7" t="str">
        <f>IF(B392="","",Timecards!L390)</f>
        <v/>
      </c>
      <c r="D392" s="7" t="str">
        <f>IF(B392="","",SUMIFS(Timecards!$M:$M,Timecards!$C:$C,Summary!$B392,Timecards!$L:$L,Summary!$C392,Timecards!$O:$O,1))</f>
        <v/>
      </c>
      <c r="E392" s="7" t="str">
        <f>IF(B392="","",VLOOKUP(D392,'GD rates'!$B$3:$C$9,2,FALSE))</f>
        <v/>
      </c>
      <c r="F392" s="23" t="str">
        <f t="shared" si="68"/>
        <v/>
      </c>
      <c r="G392" s="5">
        <f>IF(ISERROR(VLOOKUP(E392,'GD rates'!C:D,2,FALSE)),0,VLOOKUP(E392,'GD rates'!C:D,2,FALSE))</f>
        <v>0</v>
      </c>
      <c r="H392" s="10">
        <f>SUMIFS(Timecards!$E:$E,Timecards!$D:$D,H$2,Timecards!$C:$C,$B392,Timecards!$N:$N,$E392)+SUMIFS(Timecards!$G:$G,Timecards!$F:$F,H$2,Timecards!$C:$C,$B392,Timecards!$N:$N,$E392)</f>
        <v>0</v>
      </c>
      <c r="I392" s="5">
        <f t="shared" si="69"/>
        <v>0</v>
      </c>
      <c r="J392" s="10">
        <f>SUMIFS(Timecards!$E:$E,Timecards!$D:$D,J$2,Timecards!$C:$C,$B392,Timecards!$N:$N,$E392)+SUMIFS(Timecards!$G:$G,Timecards!$F:$F,J$2,Timecards!$C:$C,$B392,Timecards!$N:$N,$E392)</f>
        <v>0</v>
      </c>
      <c r="K392" s="5">
        <f t="shared" si="70"/>
        <v>0</v>
      </c>
      <c r="L392" s="10">
        <f>SUMIFS(Timecards!$E:$E,Timecards!$D:$D,L$2,Timecards!$C:$C,$B392,Timecards!$N:$N,$E392)+SUMIFS(Timecards!$G:$G,Timecards!$F:$F,L$2,Timecards!$C:$C,$B392,Timecards!$N:$N,$E392)</f>
        <v>0</v>
      </c>
      <c r="M392" s="5">
        <f t="shared" si="71"/>
        <v>0</v>
      </c>
      <c r="N392" s="10">
        <f>SUMIFS(Timecards!$E:$E,Timecards!$D:$D,N$2,Timecards!$C:$C,$B392,Timecards!$N:$N,$E392)+SUMIFS(Timecards!$G:$G,Timecards!$F:$F,N$2,Timecards!$C:$C,$B392,Timecards!$N:$N,$E392)</f>
        <v>0</v>
      </c>
      <c r="O392" s="5">
        <f t="shared" si="72"/>
        <v>0</v>
      </c>
      <c r="P392" s="10">
        <f>SUMIFS(Timecards!$E:$E,Timecards!$D:$D,P$2,Timecards!$C:$C,$B392,Timecards!$N:$N,$E392)+SUMIFS(Timecards!$G:$G,Timecards!$F:$F,P$2,Timecards!$C:$C,$B392,Timecards!$N:$N,$E392)</f>
        <v>0</v>
      </c>
      <c r="Q392" s="5">
        <f t="shared" si="73"/>
        <v>0</v>
      </c>
      <c r="R392" s="10">
        <f>SUMIFS(Timecards!$E:$E,Timecards!$D:$D,R$2,Timecards!$C:$C,$B392,Timecards!$N:$N,$E392)+SUMIFS(Timecards!$G:$G,Timecards!$F:$F,R$2,Timecards!$C:$C,$B392,Timecards!$N:$N,$E392)</f>
        <v>0</v>
      </c>
      <c r="S392" s="5">
        <f t="shared" si="74"/>
        <v>0</v>
      </c>
      <c r="T392" s="10">
        <f t="shared" si="67"/>
        <v>0</v>
      </c>
      <c r="U392" s="14">
        <f t="shared" si="67"/>
        <v>0</v>
      </c>
    </row>
    <row r="393" spans="2:21" hidden="1">
      <c r="B393" s="7" t="str">
        <f>IF(Timecards!O391="","",Timecards!C391)</f>
        <v/>
      </c>
      <c r="C393" s="7" t="str">
        <f>IF(B393="","",Timecards!L391)</f>
        <v/>
      </c>
      <c r="D393" s="7" t="str">
        <f>IF(B393="","",SUMIFS(Timecards!$M:$M,Timecards!$C:$C,Summary!$B393,Timecards!$L:$L,Summary!$C393,Timecards!$O:$O,1))</f>
        <v/>
      </c>
      <c r="E393" s="7" t="str">
        <f>IF(B393="","",VLOOKUP(D393,'GD rates'!$B$3:$C$9,2,FALSE))</f>
        <v/>
      </c>
      <c r="F393" s="23" t="str">
        <f t="shared" si="68"/>
        <v/>
      </c>
      <c r="G393" s="5">
        <f>IF(ISERROR(VLOOKUP(E393,'GD rates'!C:D,2,FALSE)),0,VLOOKUP(E393,'GD rates'!C:D,2,FALSE))</f>
        <v>0</v>
      </c>
      <c r="H393" s="10">
        <f>SUMIFS(Timecards!$E:$E,Timecards!$D:$D,H$2,Timecards!$C:$C,$B393,Timecards!$N:$N,$E393)+SUMIFS(Timecards!$G:$G,Timecards!$F:$F,H$2,Timecards!$C:$C,$B393,Timecards!$N:$N,$E393)</f>
        <v>0</v>
      </c>
      <c r="I393" s="5">
        <f t="shared" si="69"/>
        <v>0</v>
      </c>
      <c r="J393" s="10">
        <f>SUMIFS(Timecards!$E:$E,Timecards!$D:$D,J$2,Timecards!$C:$C,$B393,Timecards!$N:$N,$E393)+SUMIFS(Timecards!$G:$G,Timecards!$F:$F,J$2,Timecards!$C:$C,$B393,Timecards!$N:$N,$E393)</f>
        <v>0</v>
      </c>
      <c r="K393" s="5">
        <f t="shared" si="70"/>
        <v>0</v>
      </c>
      <c r="L393" s="10">
        <f>SUMIFS(Timecards!$E:$E,Timecards!$D:$D,L$2,Timecards!$C:$C,$B393,Timecards!$N:$N,$E393)+SUMIFS(Timecards!$G:$G,Timecards!$F:$F,L$2,Timecards!$C:$C,$B393,Timecards!$N:$N,$E393)</f>
        <v>0</v>
      </c>
      <c r="M393" s="5">
        <f t="shared" si="71"/>
        <v>0</v>
      </c>
      <c r="N393" s="10">
        <f>SUMIFS(Timecards!$E:$E,Timecards!$D:$D,N$2,Timecards!$C:$C,$B393,Timecards!$N:$N,$E393)+SUMIFS(Timecards!$G:$G,Timecards!$F:$F,N$2,Timecards!$C:$C,$B393,Timecards!$N:$N,$E393)</f>
        <v>0</v>
      </c>
      <c r="O393" s="5">
        <f t="shared" si="72"/>
        <v>0</v>
      </c>
      <c r="P393" s="10">
        <f>SUMIFS(Timecards!$E:$E,Timecards!$D:$D,P$2,Timecards!$C:$C,$B393,Timecards!$N:$N,$E393)+SUMIFS(Timecards!$G:$G,Timecards!$F:$F,P$2,Timecards!$C:$C,$B393,Timecards!$N:$N,$E393)</f>
        <v>0</v>
      </c>
      <c r="Q393" s="5">
        <f t="shared" si="73"/>
        <v>0</v>
      </c>
      <c r="R393" s="10">
        <f>SUMIFS(Timecards!$E:$E,Timecards!$D:$D,R$2,Timecards!$C:$C,$B393,Timecards!$N:$N,$E393)+SUMIFS(Timecards!$G:$G,Timecards!$F:$F,R$2,Timecards!$C:$C,$B393,Timecards!$N:$N,$E393)</f>
        <v>0</v>
      </c>
      <c r="S393" s="5">
        <f t="shared" si="74"/>
        <v>0</v>
      </c>
      <c r="T393" s="10">
        <f t="shared" si="67"/>
        <v>0</v>
      </c>
      <c r="U393" s="14">
        <f t="shared" si="67"/>
        <v>0</v>
      </c>
    </row>
    <row r="394" spans="2:21" hidden="1">
      <c r="B394" s="7" t="str">
        <f>IF(Timecards!O392="","",Timecards!C392)</f>
        <v/>
      </c>
      <c r="C394" s="7" t="str">
        <f>IF(B394="","",Timecards!L392)</f>
        <v/>
      </c>
      <c r="D394" s="7" t="str">
        <f>IF(B394="","",SUMIFS(Timecards!$M:$M,Timecards!$C:$C,Summary!$B394,Timecards!$L:$L,Summary!$C394,Timecards!$O:$O,1))</f>
        <v/>
      </c>
      <c r="E394" s="7" t="str">
        <f>IF(B394="","",VLOOKUP(D394,'GD rates'!$B$3:$C$9,2,FALSE))</f>
        <v/>
      </c>
      <c r="F394" s="23" t="str">
        <f t="shared" si="68"/>
        <v/>
      </c>
      <c r="G394" s="5">
        <f>IF(ISERROR(VLOOKUP(E394,'GD rates'!C:D,2,FALSE)),0,VLOOKUP(E394,'GD rates'!C:D,2,FALSE))</f>
        <v>0</v>
      </c>
      <c r="H394" s="10">
        <f>SUMIFS(Timecards!$E:$E,Timecards!$D:$D,H$2,Timecards!$C:$C,$B394,Timecards!$N:$N,$E394)+SUMIFS(Timecards!$G:$G,Timecards!$F:$F,H$2,Timecards!$C:$C,$B394,Timecards!$N:$N,$E394)</f>
        <v>0</v>
      </c>
      <c r="I394" s="5">
        <f t="shared" si="69"/>
        <v>0</v>
      </c>
      <c r="J394" s="10">
        <f>SUMIFS(Timecards!$E:$E,Timecards!$D:$D,J$2,Timecards!$C:$C,$B394,Timecards!$N:$N,$E394)+SUMIFS(Timecards!$G:$G,Timecards!$F:$F,J$2,Timecards!$C:$C,$B394,Timecards!$N:$N,$E394)</f>
        <v>0</v>
      </c>
      <c r="K394" s="5">
        <f t="shared" si="70"/>
        <v>0</v>
      </c>
      <c r="L394" s="10">
        <f>SUMIFS(Timecards!$E:$E,Timecards!$D:$D,L$2,Timecards!$C:$C,$B394,Timecards!$N:$N,$E394)+SUMIFS(Timecards!$G:$G,Timecards!$F:$F,L$2,Timecards!$C:$C,$B394,Timecards!$N:$N,$E394)</f>
        <v>0</v>
      </c>
      <c r="M394" s="5">
        <f t="shared" si="71"/>
        <v>0</v>
      </c>
      <c r="N394" s="10">
        <f>SUMIFS(Timecards!$E:$E,Timecards!$D:$D,N$2,Timecards!$C:$C,$B394,Timecards!$N:$N,$E394)+SUMIFS(Timecards!$G:$G,Timecards!$F:$F,N$2,Timecards!$C:$C,$B394,Timecards!$N:$N,$E394)</f>
        <v>0</v>
      </c>
      <c r="O394" s="5">
        <f t="shared" si="72"/>
        <v>0</v>
      </c>
      <c r="P394" s="10">
        <f>SUMIFS(Timecards!$E:$E,Timecards!$D:$D,P$2,Timecards!$C:$C,$B394,Timecards!$N:$N,$E394)+SUMIFS(Timecards!$G:$G,Timecards!$F:$F,P$2,Timecards!$C:$C,$B394,Timecards!$N:$N,$E394)</f>
        <v>0</v>
      </c>
      <c r="Q394" s="5">
        <f t="shared" si="73"/>
        <v>0</v>
      </c>
      <c r="R394" s="10">
        <f>SUMIFS(Timecards!$E:$E,Timecards!$D:$D,R$2,Timecards!$C:$C,$B394,Timecards!$N:$N,$E394)+SUMIFS(Timecards!$G:$G,Timecards!$F:$F,R$2,Timecards!$C:$C,$B394,Timecards!$N:$N,$E394)</f>
        <v>0</v>
      </c>
      <c r="S394" s="5">
        <f t="shared" si="74"/>
        <v>0</v>
      </c>
      <c r="T394" s="10">
        <f t="shared" si="67"/>
        <v>0</v>
      </c>
      <c r="U394" s="14">
        <f t="shared" si="67"/>
        <v>0</v>
      </c>
    </row>
    <row r="395" spans="2:21" hidden="1">
      <c r="B395" s="7" t="str">
        <f>IF(Timecards!O393="","",Timecards!C393)</f>
        <v/>
      </c>
      <c r="C395" s="7" t="str">
        <f>IF(B395="","",Timecards!L393)</f>
        <v/>
      </c>
      <c r="D395" s="7" t="str">
        <f>IF(B395="","",SUMIFS(Timecards!$M:$M,Timecards!$C:$C,Summary!$B395,Timecards!$L:$L,Summary!$C395,Timecards!$O:$O,1))</f>
        <v/>
      </c>
      <c r="E395" s="7" t="str">
        <f>IF(B395="","",VLOOKUP(D395,'GD rates'!$B$3:$C$9,2,FALSE))</f>
        <v/>
      </c>
      <c r="F395" s="23" t="str">
        <f t="shared" si="68"/>
        <v/>
      </c>
      <c r="G395" s="5">
        <f>IF(ISERROR(VLOOKUP(E395,'GD rates'!C:D,2,FALSE)),0,VLOOKUP(E395,'GD rates'!C:D,2,FALSE))</f>
        <v>0</v>
      </c>
      <c r="H395" s="10">
        <f>SUMIFS(Timecards!$E:$E,Timecards!$D:$D,H$2,Timecards!$C:$C,$B395,Timecards!$N:$N,$E395)+SUMIFS(Timecards!$G:$G,Timecards!$F:$F,H$2,Timecards!$C:$C,$B395,Timecards!$N:$N,$E395)</f>
        <v>0</v>
      </c>
      <c r="I395" s="5">
        <f t="shared" si="69"/>
        <v>0</v>
      </c>
      <c r="J395" s="10">
        <f>SUMIFS(Timecards!$E:$E,Timecards!$D:$D,J$2,Timecards!$C:$C,$B395,Timecards!$N:$N,$E395)+SUMIFS(Timecards!$G:$G,Timecards!$F:$F,J$2,Timecards!$C:$C,$B395,Timecards!$N:$N,$E395)</f>
        <v>0</v>
      </c>
      <c r="K395" s="5">
        <f t="shared" si="70"/>
        <v>0</v>
      </c>
      <c r="L395" s="10">
        <f>SUMIFS(Timecards!$E:$E,Timecards!$D:$D,L$2,Timecards!$C:$C,$B395,Timecards!$N:$N,$E395)+SUMIFS(Timecards!$G:$G,Timecards!$F:$F,L$2,Timecards!$C:$C,$B395,Timecards!$N:$N,$E395)</f>
        <v>0</v>
      </c>
      <c r="M395" s="5">
        <f t="shared" si="71"/>
        <v>0</v>
      </c>
      <c r="N395" s="10">
        <f>SUMIFS(Timecards!$E:$E,Timecards!$D:$D,N$2,Timecards!$C:$C,$B395,Timecards!$N:$N,$E395)+SUMIFS(Timecards!$G:$G,Timecards!$F:$F,N$2,Timecards!$C:$C,$B395,Timecards!$N:$N,$E395)</f>
        <v>0</v>
      </c>
      <c r="O395" s="5">
        <f t="shared" si="72"/>
        <v>0</v>
      </c>
      <c r="P395" s="10">
        <f>SUMIFS(Timecards!$E:$E,Timecards!$D:$D,P$2,Timecards!$C:$C,$B395,Timecards!$N:$N,$E395)+SUMIFS(Timecards!$G:$G,Timecards!$F:$F,P$2,Timecards!$C:$C,$B395,Timecards!$N:$N,$E395)</f>
        <v>0</v>
      </c>
      <c r="Q395" s="5">
        <f t="shared" si="73"/>
        <v>0</v>
      </c>
      <c r="R395" s="10">
        <f>SUMIFS(Timecards!$E:$E,Timecards!$D:$D,R$2,Timecards!$C:$C,$B395,Timecards!$N:$N,$E395)+SUMIFS(Timecards!$G:$G,Timecards!$F:$F,R$2,Timecards!$C:$C,$B395,Timecards!$N:$N,$E395)</f>
        <v>0</v>
      </c>
      <c r="S395" s="5">
        <f t="shared" si="74"/>
        <v>0</v>
      </c>
      <c r="T395" s="10">
        <f t="shared" si="67"/>
        <v>0</v>
      </c>
      <c r="U395" s="14">
        <f t="shared" si="67"/>
        <v>0</v>
      </c>
    </row>
    <row r="396" spans="2:21" hidden="1">
      <c r="B396" s="7" t="str">
        <f>IF(Timecards!O394="","",Timecards!C394)</f>
        <v/>
      </c>
      <c r="C396" s="7" t="str">
        <f>IF(B396="","",Timecards!L394)</f>
        <v/>
      </c>
      <c r="D396" s="7" t="str">
        <f>IF(B396="","",SUMIFS(Timecards!$M:$M,Timecards!$C:$C,Summary!$B396,Timecards!$L:$L,Summary!$C396,Timecards!$O:$O,1))</f>
        <v/>
      </c>
      <c r="E396" s="7" t="str">
        <f>IF(B396="","",VLOOKUP(D396,'GD rates'!$B$3:$C$9,2,FALSE))</f>
        <v/>
      </c>
      <c r="F396" s="23" t="str">
        <f t="shared" si="68"/>
        <v/>
      </c>
      <c r="G396" s="5">
        <f>IF(ISERROR(VLOOKUP(E396,'GD rates'!C:D,2,FALSE)),0,VLOOKUP(E396,'GD rates'!C:D,2,FALSE))</f>
        <v>0</v>
      </c>
      <c r="H396" s="10">
        <f>SUMIFS(Timecards!$E:$E,Timecards!$D:$D,H$2,Timecards!$C:$C,$B396,Timecards!$N:$N,$E396)+SUMIFS(Timecards!$G:$G,Timecards!$F:$F,H$2,Timecards!$C:$C,$B396,Timecards!$N:$N,$E396)</f>
        <v>0</v>
      </c>
      <c r="I396" s="5">
        <f t="shared" si="69"/>
        <v>0</v>
      </c>
      <c r="J396" s="10">
        <f>SUMIFS(Timecards!$E:$E,Timecards!$D:$D,J$2,Timecards!$C:$C,$B396,Timecards!$N:$N,$E396)+SUMIFS(Timecards!$G:$G,Timecards!$F:$F,J$2,Timecards!$C:$C,$B396,Timecards!$N:$N,$E396)</f>
        <v>0</v>
      </c>
      <c r="K396" s="5">
        <f t="shared" si="70"/>
        <v>0</v>
      </c>
      <c r="L396" s="10">
        <f>SUMIFS(Timecards!$E:$E,Timecards!$D:$D,L$2,Timecards!$C:$C,$B396,Timecards!$N:$N,$E396)+SUMIFS(Timecards!$G:$G,Timecards!$F:$F,L$2,Timecards!$C:$C,$B396,Timecards!$N:$N,$E396)</f>
        <v>0</v>
      </c>
      <c r="M396" s="5">
        <f t="shared" si="71"/>
        <v>0</v>
      </c>
      <c r="N396" s="10">
        <f>SUMIFS(Timecards!$E:$E,Timecards!$D:$D,N$2,Timecards!$C:$C,$B396,Timecards!$N:$N,$E396)+SUMIFS(Timecards!$G:$G,Timecards!$F:$F,N$2,Timecards!$C:$C,$B396,Timecards!$N:$N,$E396)</f>
        <v>0</v>
      </c>
      <c r="O396" s="5">
        <f t="shared" si="72"/>
        <v>0</v>
      </c>
      <c r="P396" s="10">
        <f>SUMIFS(Timecards!$E:$E,Timecards!$D:$D,P$2,Timecards!$C:$C,$B396,Timecards!$N:$N,$E396)+SUMIFS(Timecards!$G:$G,Timecards!$F:$F,P$2,Timecards!$C:$C,$B396,Timecards!$N:$N,$E396)</f>
        <v>0</v>
      </c>
      <c r="Q396" s="5">
        <f t="shared" si="73"/>
        <v>0</v>
      </c>
      <c r="R396" s="10">
        <f>SUMIFS(Timecards!$E:$E,Timecards!$D:$D,R$2,Timecards!$C:$C,$B396,Timecards!$N:$N,$E396)+SUMIFS(Timecards!$G:$G,Timecards!$F:$F,R$2,Timecards!$C:$C,$B396,Timecards!$N:$N,$E396)</f>
        <v>0</v>
      </c>
      <c r="S396" s="5">
        <f t="shared" si="74"/>
        <v>0</v>
      </c>
      <c r="T396" s="10">
        <f t="shared" si="67"/>
        <v>0</v>
      </c>
      <c r="U396" s="14">
        <f t="shared" si="67"/>
        <v>0</v>
      </c>
    </row>
    <row r="397" spans="2:21" hidden="1">
      <c r="B397" s="7" t="str">
        <f>IF(Timecards!O395="","",Timecards!C395)</f>
        <v/>
      </c>
      <c r="C397" s="7" t="str">
        <f>IF(B397="","",Timecards!L395)</f>
        <v/>
      </c>
      <c r="D397" s="7" t="str">
        <f>IF(B397="","",SUMIFS(Timecards!$M:$M,Timecards!$C:$C,Summary!$B397,Timecards!$L:$L,Summary!$C397,Timecards!$O:$O,1))</f>
        <v/>
      </c>
      <c r="E397" s="7" t="str">
        <f>IF(B397="","",VLOOKUP(D397,'GD rates'!$B$3:$C$9,2,FALSE))</f>
        <v/>
      </c>
      <c r="F397" s="23" t="str">
        <f t="shared" si="68"/>
        <v/>
      </c>
      <c r="G397" s="5">
        <f>IF(ISERROR(VLOOKUP(E397,'GD rates'!C:D,2,FALSE)),0,VLOOKUP(E397,'GD rates'!C:D,2,FALSE))</f>
        <v>0</v>
      </c>
      <c r="H397" s="10">
        <f>SUMIFS(Timecards!$E:$E,Timecards!$D:$D,H$2,Timecards!$C:$C,$B397,Timecards!$N:$N,$E397)+SUMIFS(Timecards!$G:$G,Timecards!$F:$F,H$2,Timecards!$C:$C,$B397,Timecards!$N:$N,$E397)</f>
        <v>0</v>
      </c>
      <c r="I397" s="5">
        <f t="shared" si="69"/>
        <v>0</v>
      </c>
      <c r="J397" s="10">
        <f>SUMIFS(Timecards!$E:$E,Timecards!$D:$D,J$2,Timecards!$C:$C,$B397,Timecards!$N:$N,$E397)+SUMIFS(Timecards!$G:$G,Timecards!$F:$F,J$2,Timecards!$C:$C,$B397,Timecards!$N:$N,$E397)</f>
        <v>0</v>
      </c>
      <c r="K397" s="5">
        <f t="shared" si="70"/>
        <v>0</v>
      </c>
      <c r="L397" s="10">
        <f>SUMIFS(Timecards!$E:$E,Timecards!$D:$D,L$2,Timecards!$C:$C,$B397,Timecards!$N:$N,$E397)+SUMIFS(Timecards!$G:$G,Timecards!$F:$F,L$2,Timecards!$C:$C,$B397,Timecards!$N:$N,$E397)</f>
        <v>0</v>
      </c>
      <c r="M397" s="5">
        <f t="shared" si="71"/>
        <v>0</v>
      </c>
      <c r="N397" s="10">
        <f>SUMIFS(Timecards!$E:$E,Timecards!$D:$D,N$2,Timecards!$C:$C,$B397,Timecards!$N:$N,$E397)+SUMIFS(Timecards!$G:$G,Timecards!$F:$F,N$2,Timecards!$C:$C,$B397,Timecards!$N:$N,$E397)</f>
        <v>0</v>
      </c>
      <c r="O397" s="5">
        <f t="shared" si="72"/>
        <v>0</v>
      </c>
      <c r="P397" s="10">
        <f>SUMIFS(Timecards!$E:$E,Timecards!$D:$D,P$2,Timecards!$C:$C,$B397,Timecards!$N:$N,$E397)+SUMIFS(Timecards!$G:$G,Timecards!$F:$F,P$2,Timecards!$C:$C,$B397,Timecards!$N:$N,$E397)</f>
        <v>0</v>
      </c>
      <c r="Q397" s="5">
        <f t="shared" si="73"/>
        <v>0</v>
      </c>
      <c r="R397" s="10">
        <f>SUMIFS(Timecards!$E:$E,Timecards!$D:$D,R$2,Timecards!$C:$C,$B397,Timecards!$N:$N,$E397)+SUMIFS(Timecards!$G:$G,Timecards!$F:$F,R$2,Timecards!$C:$C,$B397,Timecards!$N:$N,$E397)</f>
        <v>0</v>
      </c>
      <c r="S397" s="5">
        <f t="shared" si="74"/>
        <v>0</v>
      </c>
      <c r="T397" s="10">
        <f t="shared" si="67"/>
        <v>0</v>
      </c>
      <c r="U397" s="14">
        <f t="shared" si="67"/>
        <v>0</v>
      </c>
    </row>
    <row r="398" spans="2:21" hidden="1">
      <c r="B398" s="7" t="str">
        <f>IF(Timecards!O396="","",Timecards!C396)</f>
        <v/>
      </c>
      <c r="C398" s="7" t="str">
        <f>IF(B398="","",Timecards!L396)</f>
        <v/>
      </c>
      <c r="D398" s="7" t="str">
        <f>IF(B398="","",SUMIFS(Timecards!$M:$M,Timecards!$C:$C,Summary!$B398,Timecards!$L:$L,Summary!$C398,Timecards!$O:$O,1))</f>
        <v/>
      </c>
      <c r="E398" s="7" t="str">
        <f>IF(B398="","",VLOOKUP(D398,'GD rates'!$B$3:$C$9,2,FALSE))</f>
        <v/>
      </c>
      <c r="F398" s="23" t="str">
        <f t="shared" si="68"/>
        <v/>
      </c>
      <c r="G398" s="5">
        <f>IF(ISERROR(VLOOKUP(E398,'GD rates'!C:D,2,FALSE)),0,VLOOKUP(E398,'GD rates'!C:D,2,FALSE))</f>
        <v>0</v>
      </c>
      <c r="H398" s="10">
        <f>SUMIFS(Timecards!$E:$E,Timecards!$D:$D,H$2,Timecards!$C:$C,$B398,Timecards!$N:$N,$E398)+SUMIFS(Timecards!$G:$G,Timecards!$F:$F,H$2,Timecards!$C:$C,$B398,Timecards!$N:$N,$E398)</f>
        <v>0</v>
      </c>
      <c r="I398" s="5">
        <f t="shared" si="69"/>
        <v>0</v>
      </c>
      <c r="J398" s="10">
        <f>SUMIFS(Timecards!$E:$E,Timecards!$D:$D,J$2,Timecards!$C:$C,$B398,Timecards!$N:$N,$E398)+SUMIFS(Timecards!$G:$G,Timecards!$F:$F,J$2,Timecards!$C:$C,$B398,Timecards!$N:$N,$E398)</f>
        <v>0</v>
      </c>
      <c r="K398" s="5">
        <f t="shared" si="70"/>
        <v>0</v>
      </c>
      <c r="L398" s="10">
        <f>SUMIFS(Timecards!$E:$E,Timecards!$D:$D,L$2,Timecards!$C:$C,$B398,Timecards!$N:$N,$E398)+SUMIFS(Timecards!$G:$G,Timecards!$F:$F,L$2,Timecards!$C:$C,$B398,Timecards!$N:$N,$E398)</f>
        <v>0</v>
      </c>
      <c r="M398" s="5">
        <f t="shared" si="71"/>
        <v>0</v>
      </c>
      <c r="N398" s="10">
        <f>SUMIFS(Timecards!$E:$E,Timecards!$D:$D,N$2,Timecards!$C:$C,$B398,Timecards!$N:$N,$E398)+SUMIFS(Timecards!$G:$G,Timecards!$F:$F,N$2,Timecards!$C:$C,$B398,Timecards!$N:$N,$E398)</f>
        <v>0</v>
      </c>
      <c r="O398" s="5">
        <f t="shared" si="72"/>
        <v>0</v>
      </c>
      <c r="P398" s="10">
        <f>SUMIFS(Timecards!$E:$E,Timecards!$D:$D,P$2,Timecards!$C:$C,$B398,Timecards!$N:$N,$E398)+SUMIFS(Timecards!$G:$G,Timecards!$F:$F,P$2,Timecards!$C:$C,$B398,Timecards!$N:$N,$E398)</f>
        <v>0</v>
      </c>
      <c r="Q398" s="5">
        <f t="shared" si="73"/>
        <v>0</v>
      </c>
      <c r="R398" s="10">
        <f>SUMIFS(Timecards!$E:$E,Timecards!$D:$D,R$2,Timecards!$C:$C,$B398,Timecards!$N:$N,$E398)+SUMIFS(Timecards!$G:$G,Timecards!$F:$F,R$2,Timecards!$C:$C,$B398,Timecards!$N:$N,$E398)</f>
        <v>0</v>
      </c>
      <c r="S398" s="5">
        <f t="shared" si="74"/>
        <v>0</v>
      </c>
      <c r="T398" s="10">
        <f t="shared" si="67"/>
        <v>0</v>
      </c>
      <c r="U398" s="14">
        <f t="shared" si="67"/>
        <v>0</v>
      </c>
    </row>
    <row r="399" spans="2:21" hidden="1">
      <c r="B399" s="7" t="str">
        <f>IF(Timecards!O397="","",Timecards!C397)</f>
        <v/>
      </c>
      <c r="C399" s="7" t="str">
        <f>IF(B399="","",Timecards!L397)</f>
        <v/>
      </c>
      <c r="D399" s="7" t="str">
        <f>IF(B399="","",SUMIFS(Timecards!$M:$M,Timecards!$C:$C,Summary!$B399,Timecards!$L:$L,Summary!$C399,Timecards!$O:$O,1))</f>
        <v/>
      </c>
      <c r="E399" s="7" t="str">
        <f>IF(B399="","",VLOOKUP(D399,'GD rates'!$B$3:$C$9,2,FALSE))</f>
        <v/>
      </c>
      <c r="F399" s="23" t="str">
        <f t="shared" si="68"/>
        <v/>
      </c>
      <c r="G399" s="5">
        <f>IF(ISERROR(VLOOKUP(E399,'GD rates'!C:D,2,FALSE)),0,VLOOKUP(E399,'GD rates'!C:D,2,FALSE))</f>
        <v>0</v>
      </c>
      <c r="H399" s="10">
        <f>SUMIFS(Timecards!$E:$E,Timecards!$D:$D,H$2,Timecards!$C:$C,$B399,Timecards!$N:$N,$E399)+SUMIFS(Timecards!$G:$G,Timecards!$F:$F,H$2,Timecards!$C:$C,$B399,Timecards!$N:$N,$E399)</f>
        <v>0</v>
      </c>
      <c r="I399" s="5">
        <f t="shared" si="69"/>
        <v>0</v>
      </c>
      <c r="J399" s="10">
        <f>SUMIFS(Timecards!$E:$E,Timecards!$D:$D,J$2,Timecards!$C:$C,$B399,Timecards!$N:$N,$E399)+SUMIFS(Timecards!$G:$G,Timecards!$F:$F,J$2,Timecards!$C:$C,$B399,Timecards!$N:$N,$E399)</f>
        <v>0</v>
      </c>
      <c r="K399" s="5">
        <f t="shared" si="70"/>
        <v>0</v>
      </c>
      <c r="L399" s="10">
        <f>SUMIFS(Timecards!$E:$E,Timecards!$D:$D,L$2,Timecards!$C:$C,$B399,Timecards!$N:$N,$E399)+SUMIFS(Timecards!$G:$G,Timecards!$F:$F,L$2,Timecards!$C:$C,$B399,Timecards!$N:$N,$E399)</f>
        <v>0</v>
      </c>
      <c r="M399" s="5">
        <f t="shared" si="71"/>
        <v>0</v>
      </c>
      <c r="N399" s="10">
        <f>SUMIFS(Timecards!$E:$E,Timecards!$D:$D,N$2,Timecards!$C:$C,$B399,Timecards!$N:$N,$E399)+SUMIFS(Timecards!$G:$G,Timecards!$F:$F,N$2,Timecards!$C:$C,$B399,Timecards!$N:$N,$E399)</f>
        <v>0</v>
      </c>
      <c r="O399" s="5">
        <f t="shared" si="72"/>
        <v>0</v>
      </c>
      <c r="P399" s="10">
        <f>SUMIFS(Timecards!$E:$E,Timecards!$D:$D,P$2,Timecards!$C:$C,$B399,Timecards!$N:$N,$E399)+SUMIFS(Timecards!$G:$G,Timecards!$F:$F,P$2,Timecards!$C:$C,$B399,Timecards!$N:$N,$E399)</f>
        <v>0</v>
      </c>
      <c r="Q399" s="5">
        <f t="shared" si="73"/>
        <v>0</v>
      </c>
      <c r="R399" s="10">
        <f>SUMIFS(Timecards!$E:$E,Timecards!$D:$D,R$2,Timecards!$C:$C,$B399,Timecards!$N:$N,$E399)+SUMIFS(Timecards!$G:$G,Timecards!$F:$F,R$2,Timecards!$C:$C,$B399,Timecards!$N:$N,$E399)</f>
        <v>0</v>
      </c>
      <c r="S399" s="5">
        <f t="shared" si="74"/>
        <v>0</v>
      </c>
      <c r="T399" s="10">
        <f t="shared" si="67"/>
        <v>0</v>
      </c>
      <c r="U399" s="14">
        <f t="shared" si="67"/>
        <v>0</v>
      </c>
    </row>
    <row r="400" spans="2:21" hidden="1">
      <c r="B400" s="7" t="str">
        <f>IF(Timecards!O398="","",Timecards!C398)</f>
        <v/>
      </c>
      <c r="C400" s="7" t="str">
        <f>IF(B400="","",Timecards!L398)</f>
        <v/>
      </c>
      <c r="D400" s="7" t="str">
        <f>IF(B400="","",SUMIFS(Timecards!$M:$M,Timecards!$C:$C,Summary!$B400,Timecards!$L:$L,Summary!$C400,Timecards!$O:$O,1))</f>
        <v/>
      </c>
      <c r="E400" s="7" t="str">
        <f>IF(B400="","",VLOOKUP(D400,'GD rates'!$B$3:$C$9,2,FALSE))</f>
        <v/>
      </c>
      <c r="F400" s="23" t="str">
        <f t="shared" si="68"/>
        <v/>
      </c>
      <c r="G400" s="5">
        <f>IF(ISERROR(VLOOKUP(E400,'GD rates'!C:D,2,FALSE)),0,VLOOKUP(E400,'GD rates'!C:D,2,FALSE))</f>
        <v>0</v>
      </c>
      <c r="H400" s="10">
        <f>SUMIFS(Timecards!$E:$E,Timecards!$D:$D,H$2,Timecards!$C:$C,$B400,Timecards!$N:$N,$E400)+SUMIFS(Timecards!$G:$G,Timecards!$F:$F,H$2,Timecards!$C:$C,$B400,Timecards!$N:$N,$E400)</f>
        <v>0</v>
      </c>
      <c r="I400" s="5">
        <f t="shared" si="69"/>
        <v>0</v>
      </c>
      <c r="J400" s="10">
        <f>SUMIFS(Timecards!$E:$E,Timecards!$D:$D,J$2,Timecards!$C:$C,$B400,Timecards!$N:$N,$E400)+SUMIFS(Timecards!$G:$G,Timecards!$F:$F,J$2,Timecards!$C:$C,$B400,Timecards!$N:$N,$E400)</f>
        <v>0</v>
      </c>
      <c r="K400" s="5">
        <f t="shared" si="70"/>
        <v>0</v>
      </c>
      <c r="L400" s="10">
        <f>SUMIFS(Timecards!$E:$E,Timecards!$D:$D,L$2,Timecards!$C:$C,$B400,Timecards!$N:$N,$E400)+SUMIFS(Timecards!$G:$G,Timecards!$F:$F,L$2,Timecards!$C:$C,$B400,Timecards!$N:$N,$E400)</f>
        <v>0</v>
      </c>
      <c r="M400" s="5">
        <f t="shared" si="71"/>
        <v>0</v>
      </c>
      <c r="N400" s="10">
        <f>SUMIFS(Timecards!$E:$E,Timecards!$D:$D,N$2,Timecards!$C:$C,$B400,Timecards!$N:$N,$E400)+SUMIFS(Timecards!$G:$G,Timecards!$F:$F,N$2,Timecards!$C:$C,$B400,Timecards!$N:$N,$E400)</f>
        <v>0</v>
      </c>
      <c r="O400" s="5">
        <f t="shared" si="72"/>
        <v>0</v>
      </c>
      <c r="P400" s="10">
        <f>SUMIFS(Timecards!$E:$E,Timecards!$D:$D,P$2,Timecards!$C:$C,$B400,Timecards!$N:$N,$E400)+SUMIFS(Timecards!$G:$G,Timecards!$F:$F,P$2,Timecards!$C:$C,$B400,Timecards!$N:$N,$E400)</f>
        <v>0</v>
      </c>
      <c r="Q400" s="5">
        <f t="shared" si="73"/>
        <v>0</v>
      </c>
      <c r="R400" s="10">
        <f>SUMIFS(Timecards!$E:$E,Timecards!$D:$D,R$2,Timecards!$C:$C,$B400,Timecards!$N:$N,$E400)+SUMIFS(Timecards!$G:$G,Timecards!$F:$F,R$2,Timecards!$C:$C,$B400,Timecards!$N:$N,$E400)</f>
        <v>0</v>
      </c>
      <c r="S400" s="5">
        <f t="shared" si="74"/>
        <v>0</v>
      </c>
      <c r="T400" s="10">
        <f t="shared" si="67"/>
        <v>0</v>
      </c>
      <c r="U400" s="14">
        <f t="shared" si="67"/>
        <v>0</v>
      </c>
    </row>
    <row r="401" spans="2:21" hidden="1">
      <c r="B401" s="7" t="str">
        <f>IF(Timecards!O399="","",Timecards!C399)</f>
        <v/>
      </c>
      <c r="C401" s="7" t="str">
        <f>IF(B401="","",Timecards!L399)</f>
        <v/>
      </c>
      <c r="D401" s="7" t="str">
        <f>IF(B401="","",SUMIFS(Timecards!$M:$M,Timecards!$C:$C,Summary!$B401,Timecards!$L:$L,Summary!$C401,Timecards!$O:$O,1))</f>
        <v/>
      </c>
      <c r="E401" s="7" t="str">
        <f>IF(B401="","",VLOOKUP(D401,'GD rates'!$B$3:$C$9,2,FALSE))</f>
        <v/>
      </c>
      <c r="F401" s="23" t="str">
        <f t="shared" si="68"/>
        <v/>
      </c>
      <c r="G401" s="5">
        <f>IF(ISERROR(VLOOKUP(E401,'GD rates'!C:D,2,FALSE)),0,VLOOKUP(E401,'GD rates'!C:D,2,FALSE))</f>
        <v>0</v>
      </c>
      <c r="H401" s="10">
        <f>SUMIFS(Timecards!$E:$E,Timecards!$D:$D,H$2,Timecards!$C:$C,$B401,Timecards!$N:$N,$E401)+SUMIFS(Timecards!$G:$G,Timecards!$F:$F,H$2,Timecards!$C:$C,$B401,Timecards!$N:$N,$E401)</f>
        <v>0</v>
      </c>
      <c r="I401" s="5">
        <f t="shared" si="69"/>
        <v>0</v>
      </c>
      <c r="J401" s="10">
        <f>SUMIFS(Timecards!$E:$E,Timecards!$D:$D,J$2,Timecards!$C:$C,$B401,Timecards!$N:$N,$E401)+SUMIFS(Timecards!$G:$G,Timecards!$F:$F,J$2,Timecards!$C:$C,$B401,Timecards!$N:$N,$E401)</f>
        <v>0</v>
      </c>
      <c r="K401" s="5">
        <f t="shared" si="70"/>
        <v>0</v>
      </c>
      <c r="L401" s="10">
        <f>SUMIFS(Timecards!$E:$E,Timecards!$D:$D,L$2,Timecards!$C:$C,$B401,Timecards!$N:$N,$E401)+SUMIFS(Timecards!$G:$G,Timecards!$F:$F,L$2,Timecards!$C:$C,$B401,Timecards!$N:$N,$E401)</f>
        <v>0</v>
      </c>
      <c r="M401" s="5">
        <f t="shared" si="71"/>
        <v>0</v>
      </c>
      <c r="N401" s="10">
        <f>SUMIFS(Timecards!$E:$E,Timecards!$D:$D,N$2,Timecards!$C:$C,$B401,Timecards!$N:$N,$E401)+SUMIFS(Timecards!$G:$G,Timecards!$F:$F,N$2,Timecards!$C:$C,$B401,Timecards!$N:$N,$E401)</f>
        <v>0</v>
      </c>
      <c r="O401" s="5">
        <f t="shared" si="72"/>
        <v>0</v>
      </c>
      <c r="P401" s="10">
        <f>SUMIFS(Timecards!$E:$E,Timecards!$D:$D,P$2,Timecards!$C:$C,$B401,Timecards!$N:$N,$E401)+SUMIFS(Timecards!$G:$G,Timecards!$F:$F,P$2,Timecards!$C:$C,$B401,Timecards!$N:$N,$E401)</f>
        <v>0</v>
      </c>
      <c r="Q401" s="5">
        <f t="shared" si="73"/>
        <v>0</v>
      </c>
      <c r="R401" s="10">
        <f>SUMIFS(Timecards!$E:$E,Timecards!$D:$D,R$2,Timecards!$C:$C,$B401,Timecards!$N:$N,$E401)+SUMIFS(Timecards!$G:$G,Timecards!$F:$F,R$2,Timecards!$C:$C,$B401,Timecards!$N:$N,$E401)</f>
        <v>0</v>
      </c>
      <c r="S401" s="5">
        <f t="shared" si="74"/>
        <v>0</v>
      </c>
      <c r="T401" s="10">
        <f t="shared" si="67"/>
        <v>0</v>
      </c>
      <c r="U401" s="14">
        <f t="shared" si="67"/>
        <v>0</v>
      </c>
    </row>
    <row r="402" spans="2:21" hidden="1">
      <c r="B402" s="7" t="str">
        <f>IF(Timecards!O400="","",Timecards!C400)</f>
        <v/>
      </c>
      <c r="C402" s="7" t="str">
        <f>IF(B402="","",Timecards!L400)</f>
        <v/>
      </c>
      <c r="D402" s="7" t="str">
        <f>IF(B402="","",SUMIFS(Timecards!$M:$M,Timecards!$C:$C,Summary!$B402,Timecards!$L:$L,Summary!$C402,Timecards!$O:$O,1))</f>
        <v/>
      </c>
      <c r="E402" s="7" t="str">
        <f>IF(B402="","",VLOOKUP(D402,'GD rates'!$B$3:$C$9,2,FALSE))</f>
        <v/>
      </c>
      <c r="F402" s="23" t="str">
        <f t="shared" si="68"/>
        <v/>
      </c>
      <c r="G402" s="5">
        <f>IF(ISERROR(VLOOKUP(E402,'GD rates'!C:D,2,FALSE)),0,VLOOKUP(E402,'GD rates'!C:D,2,FALSE))</f>
        <v>0</v>
      </c>
      <c r="H402" s="10">
        <f>SUMIFS(Timecards!$E:$E,Timecards!$D:$D,H$2,Timecards!$C:$C,$B402,Timecards!$N:$N,$E402)+SUMIFS(Timecards!$G:$G,Timecards!$F:$F,H$2,Timecards!$C:$C,$B402,Timecards!$N:$N,$E402)</f>
        <v>0</v>
      </c>
      <c r="I402" s="5">
        <f t="shared" si="69"/>
        <v>0</v>
      </c>
      <c r="J402" s="10">
        <f>SUMIFS(Timecards!$E:$E,Timecards!$D:$D,J$2,Timecards!$C:$C,$B402,Timecards!$N:$N,$E402)+SUMIFS(Timecards!$G:$G,Timecards!$F:$F,J$2,Timecards!$C:$C,$B402,Timecards!$N:$N,$E402)</f>
        <v>0</v>
      </c>
      <c r="K402" s="5">
        <f t="shared" si="70"/>
        <v>0</v>
      </c>
      <c r="L402" s="10">
        <f>SUMIFS(Timecards!$E:$E,Timecards!$D:$D,L$2,Timecards!$C:$C,$B402,Timecards!$N:$N,$E402)+SUMIFS(Timecards!$G:$G,Timecards!$F:$F,L$2,Timecards!$C:$C,$B402,Timecards!$N:$N,$E402)</f>
        <v>0</v>
      </c>
      <c r="M402" s="5">
        <f t="shared" si="71"/>
        <v>0</v>
      </c>
      <c r="N402" s="10">
        <f>SUMIFS(Timecards!$E:$E,Timecards!$D:$D,N$2,Timecards!$C:$C,$B402,Timecards!$N:$N,$E402)+SUMIFS(Timecards!$G:$G,Timecards!$F:$F,N$2,Timecards!$C:$C,$B402,Timecards!$N:$N,$E402)</f>
        <v>0</v>
      </c>
      <c r="O402" s="5">
        <f t="shared" si="72"/>
        <v>0</v>
      </c>
      <c r="P402" s="10">
        <f>SUMIFS(Timecards!$E:$E,Timecards!$D:$D,P$2,Timecards!$C:$C,$B402,Timecards!$N:$N,$E402)+SUMIFS(Timecards!$G:$G,Timecards!$F:$F,P$2,Timecards!$C:$C,$B402,Timecards!$N:$N,$E402)</f>
        <v>0</v>
      </c>
      <c r="Q402" s="5">
        <f t="shared" si="73"/>
        <v>0</v>
      </c>
      <c r="R402" s="10">
        <f>SUMIFS(Timecards!$E:$E,Timecards!$D:$D,R$2,Timecards!$C:$C,$B402,Timecards!$N:$N,$E402)+SUMIFS(Timecards!$G:$G,Timecards!$F:$F,R$2,Timecards!$C:$C,$B402,Timecards!$N:$N,$E402)</f>
        <v>0</v>
      </c>
      <c r="S402" s="5">
        <f t="shared" si="74"/>
        <v>0</v>
      </c>
      <c r="T402" s="10">
        <f t="shared" si="67"/>
        <v>0</v>
      </c>
      <c r="U402" s="14">
        <f t="shared" si="67"/>
        <v>0</v>
      </c>
    </row>
    <row r="403" spans="2:21" hidden="1">
      <c r="B403" s="7" t="str">
        <f>IF(Timecards!O401="","",Timecards!C401)</f>
        <v/>
      </c>
      <c r="C403" s="7" t="str">
        <f>IF(B403="","",Timecards!L401)</f>
        <v/>
      </c>
      <c r="D403" s="7" t="str">
        <f>IF(B403="","",SUMIFS(Timecards!$M:$M,Timecards!$C:$C,Summary!$B403,Timecards!$L:$L,Summary!$C403,Timecards!$O:$O,1))</f>
        <v/>
      </c>
      <c r="E403" s="7" t="str">
        <f>IF(B403="","",VLOOKUP(D403,'GD rates'!$B$3:$C$9,2,FALSE))</f>
        <v/>
      </c>
      <c r="F403" s="23" t="str">
        <f t="shared" si="68"/>
        <v/>
      </c>
      <c r="G403" s="5">
        <f>IF(ISERROR(VLOOKUP(E403,'GD rates'!C:D,2,FALSE)),0,VLOOKUP(E403,'GD rates'!C:D,2,FALSE))</f>
        <v>0</v>
      </c>
      <c r="H403" s="10">
        <f>SUMIFS(Timecards!$E:$E,Timecards!$D:$D,H$2,Timecards!$C:$C,$B403,Timecards!$N:$N,$E403)+SUMIFS(Timecards!$G:$G,Timecards!$F:$F,H$2,Timecards!$C:$C,$B403,Timecards!$N:$N,$E403)</f>
        <v>0</v>
      </c>
      <c r="I403" s="5">
        <f t="shared" si="69"/>
        <v>0</v>
      </c>
      <c r="J403" s="10">
        <f>SUMIFS(Timecards!$E:$E,Timecards!$D:$D,J$2,Timecards!$C:$C,$B403,Timecards!$N:$N,$E403)+SUMIFS(Timecards!$G:$G,Timecards!$F:$F,J$2,Timecards!$C:$C,$B403,Timecards!$N:$N,$E403)</f>
        <v>0</v>
      </c>
      <c r="K403" s="5">
        <f t="shared" si="70"/>
        <v>0</v>
      </c>
      <c r="L403" s="10">
        <f>SUMIFS(Timecards!$E:$E,Timecards!$D:$D,L$2,Timecards!$C:$C,$B403,Timecards!$N:$N,$E403)+SUMIFS(Timecards!$G:$G,Timecards!$F:$F,L$2,Timecards!$C:$C,$B403,Timecards!$N:$N,$E403)</f>
        <v>0</v>
      </c>
      <c r="M403" s="5">
        <f t="shared" si="71"/>
        <v>0</v>
      </c>
      <c r="N403" s="10">
        <f>SUMIFS(Timecards!$E:$E,Timecards!$D:$D,N$2,Timecards!$C:$C,$B403,Timecards!$N:$N,$E403)+SUMIFS(Timecards!$G:$G,Timecards!$F:$F,N$2,Timecards!$C:$C,$B403,Timecards!$N:$N,$E403)</f>
        <v>0</v>
      </c>
      <c r="O403" s="5">
        <f t="shared" si="72"/>
        <v>0</v>
      </c>
      <c r="P403" s="10">
        <f>SUMIFS(Timecards!$E:$E,Timecards!$D:$D,P$2,Timecards!$C:$C,$B403,Timecards!$N:$N,$E403)+SUMIFS(Timecards!$G:$G,Timecards!$F:$F,P$2,Timecards!$C:$C,$B403,Timecards!$N:$N,$E403)</f>
        <v>0</v>
      </c>
      <c r="Q403" s="5">
        <f t="shared" si="73"/>
        <v>0</v>
      </c>
      <c r="R403" s="10">
        <f>SUMIFS(Timecards!$E:$E,Timecards!$D:$D,R$2,Timecards!$C:$C,$B403,Timecards!$N:$N,$E403)+SUMIFS(Timecards!$G:$G,Timecards!$F:$F,R$2,Timecards!$C:$C,$B403,Timecards!$N:$N,$E403)</f>
        <v>0</v>
      </c>
      <c r="S403" s="5">
        <f t="shared" si="74"/>
        <v>0</v>
      </c>
      <c r="T403" s="10">
        <f t="shared" si="67"/>
        <v>0</v>
      </c>
      <c r="U403" s="14">
        <f t="shared" si="67"/>
        <v>0</v>
      </c>
    </row>
    <row r="404" spans="2:21" hidden="1">
      <c r="B404" s="7" t="str">
        <f>IF(Timecards!O402="","",Timecards!C402)</f>
        <v/>
      </c>
      <c r="C404" s="7" t="str">
        <f>IF(B404="","",Timecards!L402)</f>
        <v/>
      </c>
      <c r="D404" s="7" t="str">
        <f>IF(B404="","",SUMIFS(Timecards!$M:$M,Timecards!$C:$C,Summary!$B404,Timecards!$L:$L,Summary!$C404,Timecards!$O:$O,1))</f>
        <v/>
      </c>
      <c r="E404" s="7" t="str">
        <f>IF(B404="","",VLOOKUP(D404,'GD rates'!$B$3:$C$9,2,FALSE))</f>
        <v/>
      </c>
      <c r="F404" s="23" t="str">
        <f t="shared" si="68"/>
        <v/>
      </c>
      <c r="G404" s="5">
        <f>IF(ISERROR(VLOOKUP(E404,'GD rates'!C:D,2,FALSE)),0,VLOOKUP(E404,'GD rates'!C:D,2,FALSE))</f>
        <v>0</v>
      </c>
      <c r="H404" s="10">
        <f>SUMIFS(Timecards!$E:$E,Timecards!$D:$D,H$2,Timecards!$C:$C,$B404,Timecards!$N:$N,$E404)+SUMIFS(Timecards!$G:$G,Timecards!$F:$F,H$2,Timecards!$C:$C,$B404,Timecards!$N:$N,$E404)</f>
        <v>0</v>
      </c>
      <c r="I404" s="5">
        <f t="shared" si="69"/>
        <v>0</v>
      </c>
      <c r="J404" s="10">
        <f>SUMIFS(Timecards!$E:$E,Timecards!$D:$D,J$2,Timecards!$C:$C,$B404,Timecards!$N:$N,$E404)+SUMIFS(Timecards!$G:$G,Timecards!$F:$F,J$2,Timecards!$C:$C,$B404,Timecards!$N:$N,$E404)</f>
        <v>0</v>
      </c>
      <c r="K404" s="5">
        <f t="shared" si="70"/>
        <v>0</v>
      </c>
      <c r="L404" s="10">
        <f>SUMIFS(Timecards!$E:$E,Timecards!$D:$D,L$2,Timecards!$C:$C,$B404,Timecards!$N:$N,$E404)+SUMIFS(Timecards!$G:$G,Timecards!$F:$F,L$2,Timecards!$C:$C,$B404,Timecards!$N:$N,$E404)</f>
        <v>0</v>
      </c>
      <c r="M404" s="5">
        <f t="shared" si="71"/>
        <v>0</v>
      </c>
      <c r="N404" s="10">
        <f>SUMIFS(Timecards!$E:$E,Timecards!$D:$D,N$2,Timecards!$C:$C,$B404,Timecards!$N:$N,$E404)+SUMIFS(Timecards!$G:$G,Timecards!$F:$F,N$2,Timecards!$C:$C,$B404,Timecards!$N:$N,$E404)</f>
        <v>0</v>
      </c>
      <c r="O404" s="5">
        <f t="shared" si="72"/>
        <v>0</v>
      </c>
      <c r="P404" s="10">
        <f>SUMIFS(Timecards!$E:$E,Timecards!$D:$D,P$2,Timecards!$C:$C,$B404,Timecards!$N:$N,$E404)+SUMIFS(Timecards!$G:$G,Timecards!$F:$F,P$2,Timecards!$C:$C,$B404,Timecards!$N:$N,$E404)</f>
        <v>0</v>
      </c>
      <c r="Q404" s="5">
        <f t="shared" si="73"/>
        <v>0</v>
      </c>
      <c r="R404" s="10">
        <f>SUMIFS(Timecards!$E:$E,Timecards!$D:$D,R$2,Timecards!$C:$C,$B404,Timecards!$N:$N,$E404)+SUMIFS(Timecards!$G:$G,Timecards!$F:$F,R$2,Timecards!$C:$C,$B404,Timecards!$N:$N,$E404)</f>
        <v>0</v>
      </c>
      <c r="S404" s="5">
        <f t="shared" si="74"/>
        <v>0</v>
      </c>
      <c r="T404" s="10">
        <f t="shared" ref="T404:U423" si="75">SUMIF($H$3:$S$3,T$3,$H404:$S404)</f>
        <v>0</v>
      </c>
      <c r="U404" s="14">
        <f t="shared" si="75"/>
        <v>0</v>
      </c>
    </row>
    <row r="405" spans="2:21" hidden="1">
      <c r="B405" s="7" t="str">
        <f>IF(Timecards!O403="","",Timecards!C403)</f>
        <v/>
      </c>
      <c r="C405" s="7" t="str">
        <f>IF(B405="","",Timecards!L403)</f>
        <v/>
      </c>
      <c r="D405" s="7" t="str">
        <f>IF(B405="","",SUMIFS(Timecards!$M:$M,Timecards!$C:$C,Summary!$B405,Timecards!$L:$L,Summary!$C405,Timecards!$O:$O,1))</f>
        <v/>
      </c>
      <c r="E405" s="7" t="str">
        <f>IF(B405="","",VLOOKUP(D405,'GD rates'!$B$3:$C$9,2,FALSE))</f>
        <v/>
      </c>
      <c r="F405" s="23" t="str">
        <f t="shared" si="68"/>
        <v/>
      </c>
      <c r="G405" s="5">
        <f>IF(ISERROR(VLOOKUP(E405,'GD rates'!C:D,2,FALSE)),0,VLOOKUP(E405,'GD rates'!C:D,2,FALSE))</f>
        <v>0</v>
      </c>
      <c r="H405" s="10">
        <f>SUMIFS(Timecards!$E:$E,Timecards!$D:$D,H$2,Timecards!$C:$C,$B405,Timecards!$N:$N,$E405)+SUMIFS(Timecards!$G:$G,Timecards!$F:$F,H$2,Timecards!$C:$C,$B405,Timecards!$N:$N,$E405)</f>
        <v>0</v>
      </c>
      <c r="I405" s="5">
        <f t="shared" si="69"/>
        <v>0</v>
      </c>
      <c r="J405" s="10">
        <f>SUMIFS(Timecards!$E:$E,Timecards!$D:$D,J$2,Timecards!$C:$C,$B405,Timecards!$N:$N,$E405)+SUMIFS(Timecards!$G:$G,Timecards!$F:$F,J$2,Timecards!$C:$C,$B405,Timecards!$N:$N,$E405)</f>
        <v>0</v>
      </c>
      <c r="K405" s="5">
        <f t="shared" si="70"/>
        <v>0</v>
      </c>
      <c r="L405" s="10">
        <f>SUMIFS(Timecards!$E:$E,Timecards!$D:$D,L$2,Timecards!$C:$C,$B405,Timecards!$N:$N,$E405)+SUMIFS(Timecards!$G:$G,Timecards!$F:$F,L$2,Timecards!$C:$C,$B405,Timecards!$N:$N,$E405)</f>
        <v>0</v>
      </c>
      <c r="M405" s="5">
        <f t="shared" si="71"/>
        <v>0</v>
      </c>
      <c r="N405" s="10">
        <f>SUMIFS(Timecards!$E:$E,Timecards!$D:$D,N$2,Timecards!$C:$C,$B405,Timecards!$N:$N,$E405)+SUMIFS(Timecards!$G:$G,Timecards!$F:$F,N$2,Timecards!$C:$C,$B405,Timecards!$N:$N,$E405)</f>
        <v>0</v>
      </c>
      <c r="O405" s="5">
        <f t="shared" si="72"/>
        <v>0</v>
      </c>
      <c r="P405" s="10">
        <f>SUMIFS(Timecards!$E:$E,Timecards!$D:$D,P$2,Timecards!$C:$C,$B405,Timecards!$N:$N,$E405)+SUMIFS(Timecards!$G:$G,Timecards!$F:$F,P$2,Timecards!$C:$C,$B405,Timecards!$N:$N,$E405)</f>
        <v>0</v>
      </c>
      <c r="Q405" s="5">
        <f t="shared" si="73"/>
        <v>0</v>
      </c>
      <c r="R405" s="10">
        <f>SUMIFS(Timecards!$E:$E,Timecards!$D:$D,R$2,Timecards!$C:$C,$B405,Timecards!$N:$N,$E405)+SUMIFS(Timecards!$G:$G,Timecards!$F:$F,R$2,Timecards!$C:$C,$B405,Timecards!$N:$N,$E405)</f>
        <v>0</v>
      </c>
      <c r="S405" s="5">
        <f t="shared" si="74"/>
        <v>0</v>
      </c>
      <c r="T405" s="10">
        <f t="shared" si="75"/>
        <v>0</v>
      </c>
      <c r="U405" s="14">
        <f t="shared" si="75"/>
        <v>0</v>
      </c>
    </row>
    <row r="406" spans="2:21" hidden="1">
      <c r="B406" s="7" t="str">
        <f>IF(Timecards!O404="","",Timecards!C404)</f>
        <v/>
      </c>
      <c r="C406" s="7" t="str">
        <f>IF(B406="","",Timecards!L404)</f>
        <v/>
      </c>
      <c r="D406" s="7" t="str">
        <f>IF(B406="","",SUMIFS(Timecards!$M:$M,Timecards!$C:$C,Summary!$B406,Timecards!$L:$L,Summary!$C406,Timecards!$O:$O,1))</f>
        <v/>
      </c>
      <c r="E406" s="7" t="str">
        <f>IF(B406="","",VLOOKUP(D406,'GD rates'!$B$3:$C$9,2,FALSE))</f>
        <v/>
      </c>
      <c r="F406" s="23" t="str">
        <f t="shared" si="68"/>
        <v/>
      </c>
      <c r="G406" s="5">
        <f>IF(ISERROR(VLOOKUP(E406,'GD rates'!C:D,2,FALSE)),0,VLOOKUP(E406,'GD rates'!C:D,2,FALSE))</f>
        <v>0</v>
      </c>
      <c r="H406" s="10">
        <f>SUMIFS(Timecards!$E:$E,Timecards!$D:$D,H$2,Timecards!$C:$C,$B406,Timecards!$N:$N,$E406)+SUMIFS(Timecards!$G:$G,Timecards!$F:$F,H$2,Timecards!$C:$C,$B406,Timecards!$N:$N,$E406)</f>
        <v>0</v>
      </c>
      <c r="I406" s="5">
        <f t="shared" si="69"/>
        <v>0</v>
      </c>
      <c r="J406" s="10">
        <f>SUMIFS(Timecards!$E:$E,Timecards!$D:$D,J$2,Timecards!$C:$C,$B406,Timecards!$N:$N,$E406)+SUMIFS(Timecards!$G:$G,Timecards!$F:$F,J$2,Timecards!$C:$C,$B406,Timecards!$N:$N,$E406)</f>
        <v>0</v>
      </c>
      <c r="K406" s="5">
        <f t="shared" si="70"/>
        <v>0</v>
      </c>
      <c r="L406" s="10">
        <f>SUMIFS(Timecards!$E:$E,Timecards!$D:$D,L$2,Timecards!$C:$C,$B406,Timecards!$N:$N,$E406)+SUMIFS(Timecards!$G:$G,Timecards!$F:$F,L$2,Timecards!$C:$C,$B406,Timecards!$N:$N,$E406)</f>
        <v>0</v>
      </c>
      <c r="M406" s="5">
        <f t="shared" si="71"/>
        <v>0</v>
      </c>
      <c r="N406" s="10">
        <f>SUMIFS(Timecards!$E:$E,Timecards!$D:$D,N$2,Timecards!$C:$C,$B406,Timecards!$N:$N,$E406)+SUMIFS(Timecards!$G:$G,Timecards!$F:$F,N$2,Timecards!$C:$C,$B406,Timecards!$N:$N,$E406)</f>
        <v>0</v>
      </c>
      <c r="O406" s="5">
        <f t="shared" si="72"/>
        <v>0</v>
      </c>
      <c r="P406" s="10">
        <f>SUMIFS(Timecards!$E:$E,Timecards!$D:$D,P$2,Timecards!$C:$C,$B406,Timecards!$N:$N,$E406)+SUMIFS(Timecards!$G:$G,Timecards!$F:$F,P$2,Timecards!$C:$C,$B406,Timecards!$N:$N,$E406)</f>
        <v>0</v>
      </c>
      <c r="Q406" s="5">
        <f t="shared" si="73"/>
        <v>0</v>
      </c>
      <c r="R406" s="10">
        <f>SUMIFS(Timecards!$E:$E,Timecards!$D:$D,R$2,Timecards!$C:$C,$B406,Timecards!$N:$N,$E406)+SUMIFS(Timecards!$G:$G,Timecards!$F:$F,R$2,Timecards!$C:$C,$B406,Timecards!$N:$N,$E406)</f>
        <v>0</v>
      </c>
      <c r="S406" s="5">
        <f t="shared" si="74"/>
        <v>0</v>
      </c>
      <c r="T406" s="10">
        <f t="shared" si="75"/>
        <v>0</v>
      </c>
      <c r="U406" s="14">
        <f t="shared" si="75"/>
        <v>0</v>
      </c>
    </row>
    <row r="407" spans="2:21" hidden="1">
      <c r="B407" s="7" t="str">
        <f>IF(Timecards!O405="","",Timecards!C405)</f>
        <v/>
      </c>
      <c r="C407" s="7" t="str">
        <f>IF(B407="","",Timecards!L405)</f>
        <v/>
      </c>
      <c r="D407" s="7" t="str">
        <f>IF(B407="","",SUMIFS(Timecards!$M:$M,Timecards!$C:$C,Summary!$B407,Timecards!$L:$L,Summary!$C407,Timecards!$O:$O,1))</f>
        <v/>
      </c>
      <c r="E407" s="7" t="str">
        <f>IF(B407="","",VLOOKUP(D407,'GD rates'!$B$3:$C$9,2,FALSE))</f>
        <v/>
      </c>
      <c r="F407" s="23" t="str">
        <f t="shared" si="68"/>
        <v/>
      </c>
      <c r="G407" s="5">
        <f>IF(ISERROR(VLOOKUP(E407,'GD rates'!C:D,2,FALSE)),0,VLOOKUP(E407,'GD rates'!C:D,2,FALSE))</f>
        <v>0</v>
      </c>
      <c r="H407" s="10">
        <f>SUMIFS(Timecards!$E:$E,Timecards!$D:$D,H$2,Timecards!$C:$C,$B407,Timecards!$N:$N,$E407)+SUMIFS(Timecards!$G:$G,Timecards!$F:$F,H$2,Timecards!$C:$C,$B407,Timecards!$N:$N,$E407)</f>
        <v>0</v>
      </c>
      <c r="I407" s="5">
        <f t="shared" si="69"/>
        <v>0</v>
      </c>
      <c r="J407" s="10">
        <f>SUMIFS(Timecards!$E:$E,Timecards!$D:$D,J$2,Timecards!$C:$C,$B407,Timecards!$N:$N,$E407)+SUMIFS(Timecards!$G:$G,Timecards!$F:$F,J$2,Timecards!$C:$C,$B407,Timecards!$N:$N,$E407)</f>
        <v>0</v>
      </c>
      <c r="K407" s="5">
        <f t="shared" si="70"/>
        <v>0</v>
      </c>
      <c r="L407" s="10">
        <f>SUMIFS(Timecards!$E:$E,Timecards!$D:$D,L$2,Timecards!$C:$C,$B407,Timecards!$N:$N,$E407)+SUMIFS(Timecards!$G:$G,Timecards!$F:$F,L$2,Timecards!$C:$C,$B407,Timecards!$N:$N,$E407)</f>
        <v>0</v>
      </c>
      <c r="M407" s="5">
        <f t="shared" si="71"/>
        <v>0</v>
      </c>
      <c r="N407" s="10">
        <f>SUMIFS(Timecards!$E:$E,Timecards!$D:$D,N$2,Timecards!$C:$C,$B407,Timecards!$N:$N,$E407)+SUMIFS(Timecards!$G:$G,Timecards!$F:$F,N$2,Timecards!$C:$C,$B407,Timecards!$N:$N,$E407)</f>
        <v>0</v>
      </c>
      <c r="O407" s="5">
        <f t="shared" si="72"/>
        <v>0</v>
      </c>
      <c r="P407" s="10">
        <f>SUMIFS(Timecards!$E:$E,Timecards!$D:$D,P$2,Timecards!$C:$C,$B407,Timecards!$N:$N,$E407)+SUMIFS(Timecards!$G:$G,Timecards!$F:$F,P$2,Timecards!$C:$C,$B407,Timecards!$N:$N,$E407)</f>
        <v>0</v>
      </c>
      <c r="Q407" s="5">
        <f t="shared" si="73"/>
        <v>0</v>
      </c>
      <c r="R407" s="10">
        <f>SUMIFS(Timecards!$E:$E,Timecards!$D:$D,R$2,Timecards!$C:$C,$B407,Timecards!$N:$N,$E407)+SUMIFS(Timecards!$G:$G,Timecards!$F:$F,R$2,Timecards!$C:$C,$B407,Timecards!$N:$N,$E407)</f>
        <v>0</v>
      </c>
      <c r="S407" s="5">
        <f t="shared" si="74"/>
        <v>0</v>
      </c>
      <c r="T407" s="10">
        <f t="shared" si="75"/>
        <v>0</v>
      </c>
      <c r="U407" s="14">
        <f t="shared" si="75"/>
        <v>0</v>
      </c>
    </row>
    <row r="408" spans="2:21" hidden="1">
      <c r="B408" s="7" t="str">
        <f>IF(Timecards!O406="","",Timecards!C406)</f>
        <v/>
      </c>
      <c r="C408" s="7" t="str">
        <f>IF(B408="","",Timecards!L406)</f>
        <v/>
      </c>
      <c r="D408" s="7" t="str">
        <f>IF(B408="","",SUMIFS(Timecards!$M:$M,Timecards!$C:$C,Summary!$B408,Timecards!$L:$L,Summary!$C408,Timecards!$O:$O,1))</f>
        <v/>
      </c>
      <c r="E408" s="7" t="str">
        <f>IF(B408="","",VLOOKUP(D408,'GD rates'!$B$3:$C$9,2,FALSE))</f>
        <v/>
      </c>
      <c r="F408" s="23" t="str">
        <f t="shared" si="68"/>
        <v/>
      </c>
      <c r="G408" s="5">
        <f>IF(ISERROR(VLOOKUP(E408,'GD rates'!C:D,2,FALSE)),0,VLOOKUP(E408,'GD rates'!C:D,2,FALSE))</f>
        <v>0</v>
      </c>
      <c r="H408" s="10">
        <f>SUMIFS(Timecards!$E:$E,Timecards!$D:$D,H$2,Timecards!$C:$C,$B408,Timecards!$N:$N,$E408)+SUMIFS(Timecards!$G:$G,Timecards!$F:$F,H$2,Timecards!$C:$C,$B408,Timecards!$N:$N,$E408)</f>
        <v>0</v>
      </c>
      <c r="I408" s="5">
        <f t="shared" si="69"/>
        <v>0</v>
      </c>
      <c r="J408" s="10">
        <f>SUMIFS(Timecards!$E:$E,Timecards!$D:$D,J$2,Timecards!$C:$C,$B408,Timecards!$N:$N,$E408)+SUMIFS(Timecards!$G:$G,Timecards!$F:$F,J$2,Timecards!$C:$C,$B408,Timecards!$N:$N,$E408)</f>
        <v>0</v>
      </c>
      <c r="K408" s="5">
        <f t="shared" si="70"/>
        <v>0</v>
      </c>
      <c r="L408" s="10">
        <f>SUMIFS(Timecards!$E:$E,Timecards!$D:$D,L$2,Timecards!$C:$C,$B408,Timecards!$N:$N,$E408)+SUMIFS(Timecards!$G:$G,Timecards!$F:$F,L$2,Timecards!$C:$C,$B408,Timecards!$N:$N,$E408)</f>
        <v>0</v>
      </c>
      <c r="M408" s="5">
        <f t="shared" si="71"/>
        <v>0</v>
      </c>
      <c r="N408" s="10">
        <f>SUMIFS(Timecards!$E:$E,Timecards!$D:$D,N$2,Timecards!$C:$C,$B408,Timecards!$N:$N,$E408)+SUMIFS(Timecards!$G:$G,Timecards!$F:$F,N$2,Timecards!$C:$C,$B408,Timecards!$N:$N,$E408)</f>
        <v>0</v>
      </c>
      <c r="O408" s="5">
        <f t="shared" si="72"/>
        <v>0</v>
      </c>
      <c r="P408" s="10">
        <f>SUMIFS(Timecards!$E:$E,Timecards!$D:$D,P$2,Timecards!$C:$C,$B408,Timecards!$N:$N,$E408)+SUMIFS(Timecards!$G:$G,Timecards!$F:$F,P$2,Timecards!$C:$C,$B408,Timecards!$N:$N,$E408)</f>
        <v>0</v>
      </c>
      <c r="Q408" s="5">
        <f t="shared" si="73"/>
        <v>0</v>
      </c>
      <c r="R408" s="10">
        <f>SUMIFS(Timecards!$E:$E,Timecards!$D:$D,R$2,Timecards!$C:$C,$B408,Timecards!$N:$N,$E408)+SUMIFS(Timecards!$G:$G,Timecards!$F:$F,R$2,Timecards!$C:$C,$B408,Timecards!$N:$N,$E408)</f>
        <v>0</v>
      </c>
      <c r="S408" s="5">
        <f t="shared" si="74"/>
        <v>0</v>
      </c>
      <c r="T408" s="10">
        <f t="shared" si="75"/>
        <v>0</v>
      </c>
      <c r="U408" s="14">
        <f t="shared" si="75"/>
        <v>0</v>
      </c>
    </row>
    <row r="409" spans="2:21" hidden="1">
      <c r="B409" s="7" t="str">
        <f>IF(Timecards!O407="","",Timecards!C407)</f>
        <v/>
      </c>
      <c r="C409" s="7" t="str">
        <f>IF(B409="","",Timecards!L407)</f>
        <v/>
      </c>
      <c r="D409" s="7" t="str">
        <f>IF(B409="","",SUMIFS(Timecards!$M:$M,Timecards!$C:$C,Summary!$B409,Timecards!$L:$L,Summary!$C409,Timecards!$O:$O,1))</f>
        <v/>
      </c>
      <c r="E409" s="7" t="str">
        <f>IF(B409="","",VLOOKUP(D409,'GD rates'!$B$3:$C$9,2,FALSE))</f>
        <v/>
      </c>
      <c r="F409" s="23" t="str">
        <f t="shared" si="68"/>
        <v/>
      </c>
      <c r="G409" s="5">
        <f>IF(ISERROR(VLOOKUP(E409,'GD rates'!C:D,2,FALSE)),0,VLOOKUP(E409,'GD rates'!C:D,2,FALSE))</f>
        <v>0</v>
      </c>
      <c r="H409" s="10">
        <f>SUMIFS(Timecards!$E:$E,Timecards!$D:$D,H$2,Timecards!$C:$C,$B409,Timecards!$N:$N,$E409)+SUMIFS(Timecards!$G:$G,Timecards!$F:$F,H$2,Timecards!$C:$C,$B409,Timecards!$N:$N,$E409)</f>
        <v>0</v>
      </c>
      <c r="I409" s="5">
        <f t="shared" si="69"/>
        <v>0</v>
      </c>
      <c r="J409" s="10">
        <f>SUMIFS(Timecards!$E:$E,Timecards!$D:$D,J$2,Timecards!$C:$C,$B409,Timecards!$N:$N,$E409)+SUMIFS(Timecards!$G:$G,Timecards!$F:$F,J$2,Timecards!$C:$C,$B409,Timecards!$N:$N,$E409)</f>
        <v>0</v>
      </c>
      <c r="K409" s="5">
        <f t="shared" si="70"/>
        <v>0</v>
      </c>
      <c r="L409" s="10">
        <f>SUMIFS(Timecards!$E:$E,Timecards!$D:$D,L$2,Timecards!$C:$C,$B409,Timecards!$N:$N,$E409)+SUMIFS(Timecards!$G:$G,Timecards!$F:$F,L$2,Timecards!$C:$C,$B409,Timecards!$N:$N,$E409)</f>
        <v>0</v>
      </c>
      <c r="M409" s="5">
        <f t="shared" si="71"/>
        <v>0</v>
      </c>
      <c r="N409" s="10">
        <f>SUMIFS(Timecards!$E:$E,Timecards!$D:$D,N$2,Timecards!$C:$C,$B409,Timecards!$N:$N,$E409)+SUMIFS(Timecards!$G:$G,Timecards!$F:$F,N$2,Timecards!$C:$C,$B409,Timecards!$N:$N,$E409)</f>
        <v>0</v>
      </c>
      <c r="O409" s="5">
        <f t="shared" si="72"/>
        <v>0</v>
      </c>
      <c r="P409" s="10">
        <f>SUMIFS(Timecards!$E:$E,Timecards!$D:$D,P$2,Timecards!$C:$C,$B409,Timecards!$N:$N,$E409)+SUMIFS(Timecards!$G:$G,Timecards!$F:$F,P$2,Timecards!$C:$C,$B409,Timecards!$N:$N,$E409)</f>
        <v>0</v>
      </c>
      <c r="Q409" s="5">
        <f t="shared" si="73"/>
        <v>0</v>
      </c>
      <c r="R409" s="10">
        <f>SUMIFS(Timecards!$E:$E,Timecards!$D:$D,R$2,Timecards!$C:$C,$B409,Timecards!$N:$N,$E409)+SUMIFS(Timecards!$G:$G,Timecards!$F:$F,R$2,Timecards!$C:$C,$B409,Timecards!$N:$N,$E409)</f>
        <v>0</v>
      </c>
      <c r="S409" s="5">
        <f t="shared" si="74"/>
        <v>0</v>
      </c>
      <c r="T409" s="10">
        <f t="shared" si="75"/>
        <v>0</v>
      </c>
      <c r="U409" s="14">
        <f t="shared" si="75"/>
        <v>0</v>
      </c>
    </row>
    <row r="410" spans="2:21" hidden="1">
      <c r="B410" s="7" t="str">
        <f>IF(Timecards!O408="","",Timecards!C408)</f>
        <v/>
      </c>
      <c r="C410" s="7" t="str">
        <f>IF(B410="","",Timecards!L408)</f>
        <v/>
      </c>
      <c r="D410" s="7" t="str">
        <f>IF(B410="","",SUMIFS(Timecards!$M:$M,Timecards!$C:$C,Summary!$B410,Timecards!$L:$L,Summary!$C410,Timecards!$O:$O,1))</f>
        <v/>
      </c>
      <c r="E410" s="7" t="str">
        <f>IF(B410="","",VLOOKUP(D410,'GD rates'!$B$3:$C$9,2,FALSE))</f>
        <v/>
      </c>
      <c r="F410" s="23" t="str">
        <f t="shared" si="68"/>
        <v/>
      </c>
      <c r="G410" s="5">
        <f>IF(ISERROR(VLOOKUP(E410,'GD rates'!C:D,2,FALSE)),0,VLOOKUP(E410,'GD rates'!C:D,2,FALSE))</f>
        <v>0</v>
      </c>
      <c r="H410" s="10">
        <f>SUMIFS(Timecards!$E:$E,Timecards!$D:$D,H$2,Timecards!$C:$C,$B410,Timecards!$N:$N,$E410)+SUMIFS(Timecards!$G:$G,Timecards!$F:$F,H$2,Timecards!$C:$C,$B410,Timecards!$N:$N,$E410)</f>
        <v>0</v>
      </c>
      <c r="I410" s="5">
        <f t="shared" si="69"/>
        <v>0</v>
      </c>
      <c r="J410" s="10">
        <f>SUMIFS(Timecards!$E:$E,Timecards!$D:$D,J$2,Timecards!$C:$C,$B410,Timecards!$N:$N,$E410)+SUMIFS(Timecards!$G:$G,Timecards!$F:$F,J$2,Timecards!$C:$C,$B410,Timecards!$N:$N,$E410)</f>
        <v>0</v>
      </c>
      <c r="K410" s="5">
        <f t="shared" si="70"/>
        <v>0</v>
      </c>
      <c r="L410" s="10">
        <f>SUMIFS(Timecards!$E:$E,Timecards!$D:$D,L$2,Timecards!$C:$C,$B410,Timecards!$N:$N,$E410)+SUMIFS(Timecards!$G:$G,Timecards!$F:$F,L$2,Timecards!$C:$C,$B410,Timecards!$N:$N,$E410)</f>
        <v>0</v>
      </c>
      <c r="M410" s="5">
        <f t="shared" si="71"/>
        <v>0</v>
      </c>
      <c r="N410" s="10">
        <f>SUMIFS(Timecards!$E:$E,Timecards!$D:$D,N$2,Timecards!$C:$C,$B410,Timecards!$N:$N,$E410)+SUMIFS(Timecards!$G:$G,Timecards!$F:$F,N$2,Timecards!$C:$C,$B410,Timecards!$N:$N,$E410)</f>
        <v>0</v>
      </c>
      <c r="O410" s="5">
        <f t="shared" si="72"/>
        <v>0</v>
      </c>
      <c r="P410" s="10">
        <f>SUMIFS(Timecards!$E:$E,Timecards!$D:$D,P$2,Timecards!$C:$C,$B410,Timecards!$N:$N,$E410)+SUMIFS(Timecards!$G:$G,Timecards!$F:$F,P$2,Timecards!$C:$C,$B410,Timecards!$N:$N,$E410)</f>
        <v>0</v>
      </c>
      <c r="Q410" s="5">
        <f t="shared" si="73"/>
        <v>0</v>
      </c>
      <c r="R410" s="10">
        <f>SUMIFS(Timecards!$E:$E,Timecards!$D:$D,R$2,Timecards!$C:$C,$B410,Timecards!$N:$N,$E410)+SUMIFS(Timecards!$G:$G,Timecards!$F:$F,R$2,Timecards!$C:$C,$B410,Timecards!$N:$N,$E410)</f>
        <v>0</v>
      </c>
      <c r="S410" s="5">
        <f t="shared" si="74"/>
        <v>0</v>
      </c>
      <c r="T410" s="10">
        <f t="shared" si="75"/>
        <v>0</v>
      </c>
      <c r="U410" s="14">
        <f t="shared" si="75"/>
        <v>0</v>
      </c>
    </row>
    <row r="411" spans="2:21" hidden="1">
      <c r="B411" s="7" t="str">
        <f>IF(Timecards!O409="","",Timecards!C409)</f>
        <v/>
      </c>
      <c r="C411" s="7" t="str">
        <f>IF(B411="","",Timecards!L409)</f>
        <v/>
      </c>
      <c r="D411" s="7" t="str">
        <f>IF(B411="","",SUMIFS(Timecards!$M:$M,Timecards!$C:$C,Summary!$B411,Timecards!$L:$L,Summary!$C411,Timecards!$O:$O,1))</f>
        <v/>
      </c>
      <c r="E411" s="7" t="str">
        <f>IF(B411="","",VLOOKUP(D411,'GD rates'!$B$3:$C$9,2,FALSE))</f>
        <v/>
      </c>
      <c r="F411" s="23" t="str">
        <f t="shared" si="68"/>
        <v/>
      </c>
      <c r="G411" s="5">
        <f>IF(ISERROR(VLOOKUP(E411,'GD rates'!C:D,2,FALSE)),0,VLOOKUP(E411,'GD rates'!C:D,2,FALSE))</f>
        <v>0</v>
      </c>
      <c r="H411" s="10">
        <f>SUMIFS(Timecards!$E:$E,Timecards!$D:$D,H$2,Timecards!$C:$C,$B411,Timecards!$N:$N,$E411)+SUMIFS(Timecards!$G:$G,Timecards!$F:$F,H$2,Timecards!$C:$C,$B411,Timecards!$N:$N,$E411)</f>
        <v>0</v>
      </c>
      <c r="I411" s="5">
        <f t="shared" si="69"/>
        <v>0</v>
      </c>
      <c r="J411" s="10">
        <f>SUMIFS(Timecards!$E:$E,Timecards!$D:$D,J$2,Timecards!$C:$C,$B411,Timecards!$N:$N,$E411)+SUMIFS(Timecards!$G:$G,Timecards!$F:$F,J$2,Timecards!$C:$C,$B411,Timecards!$N:$N,$E411)</f>
        <v>0</v>
      </c>
      <c r="K411" s="5">
        <f t="shared" si="70"/>
        <v>0</v>
      </c>
      <c r="L411" s="10">
        <f>SUMIFS(Timecards!$E:$E,Timecards!$D:$D,L$2,Timecards!$C:$C,$B411,Timecards!$N:$N,$E411)+SUMIFS(Timecards!$G:$G,Timecards!$F:$F,L$2,Timecards!$C:$C,$B411,Timecards!$N:$N,$E411)</f>
        <v>0</v>
      </c>
      <c r="M411" s="5">
        <f t="shared" si="71"/>
        <v>0</v>
      </c>
      <c r="N411" s="10">
        <f>SUMIFS(Timecards!$E:$E,Timecards!$D:$D,N$2,Timecards!$C:$C,$B411,Timecards!$N:$N,$E411)+SUMIFS(Timecards!$G:$G,Timecards!$F:$F,N$2,Timecards!$C:$C,$B411,Timecards!$N:$N,$E411)</f>
        <v>0</v>
      </c>
      <c r="O411" s="5">
        <f t="shared" si="72"/>
        <v>0</v>
      </c>
      <c r="P411" s="10">
        <f>SUMIFS(Timecards!$E:$E,Timecards!$D:$D,P$2,Timecards!$C:$C,$B411,Timecards!$N:$N,$E411)+SUMIFS(Timecards!$G:$G,Timecards!$F:$F,P$2,Timecards!$C:$C,$B411,Timecards!$N:$N,$E411)</f>
        <v>0</v>
      </c>
      <c r="Q411" s="5">
        <f t="shared" si="73"/>
        <v>0</v>
      </c>
      <c r="R411" s="10">
        <f>SUMIFS(Timecards!$E:$E,Timecards!$D:$D,R$2,Timecards!$C:$C,$B411,Timecards!$N:$N,$E411)+SUMIFS(Timecards!$G:$G,Timecards!$F:$F,R$2,Timecards!$C:$C,$B411,Timecards!$N:$N,$E411)</f>
        <v>0</v>
      </c>
      <c r="S411" s="5">
        <f t="shared" si="74"/>
        <v>0</v>
      </c>
      <c r="T411" s="10">
        <f t="shared" si="75"/>
        <v>0</v>
      </c>
      <c r="U411" s="14">
        <f t="shared" si="75"/>
        <v>0</v>
      </c>
    </row>
    <row r="412" spans="2:21" hidden="1">
      <c r="B412" s="7" t="str">
        <f>IF(Timecards!O410="","",Timecards!C410)</f>
        <v/>
      </c>
      <c r="C412" s="7" t="str">
        <f>IF(B412="","",Timecards!L410)</f>
        <v/>
      </c>
      <c r="D412" s="7" t="str">
        <f>IF(B412="","",SUMIFS(Timecards!$M:$M,Timecards!$C:$C,Summary!$B412,Timecards!$L:$L,Summary!$C412,Timecards!$O:$O,1))</f>
        <v/>
      </c>
      <c r="E412" s="7" t="str">
        <f>IF(B412="","",VLOOKUP(D412,'GD rates'!$B$3:$C$9,2,FALSE))</f>
        <v/>
      </c>
      <c r="F412" s="23" t="str">
        <f t="shared" si="68"/>
        <v/>
      </c>
      <c r="G412" s="5">
        <f>IF(ISERROR(VLOOKUP(E412,'GD rates'!C:D,2,FALSE)),0,VLOOKUP(E412,'GD rates'!C:D,2,FALSE))</f>
        <v>0</v>
      </c>
      <c r="H412" s="10">
        <f>SUMIFS(Timecards!$E:$E,Timecards!$D:$D,H$2,Timecards!$C:$C,$B412,Timecards!$N:$N,$E412)+SUMIFS(Timecards!$G:$G,Timecards!$F:$F,H$2,Timecards!$C:$C,$B412,Timecards!$N:$N,$E412)</f>
        <v>0</v>
      </c>
      <c r="I412" s="5">
        <f t="shared" si="69"/>
        <v>0</v>
      </c>
      <c r="J412" s="10">
        <f>SUMIFS(Timecards!$E:$E,Timecards!$D:$D,J$2,Timecards!$C:$C,$B412,Timecards!$N:$N,$E412)+SUMIFS(Timecards!$G:$G,Timecards!$F:$F,J$2,Timecards!$C:$C,$B412,Timecards!$N:$N,$E412)</f>
        <v>0</v>
      </c>
      <c r="K412" s="5">
        <f t="shared" si="70"/>
        <v>0</v>
      </c>
      <c r="L412" s="10">
        <f>SUMIFS(Timecards!$E:$E,Timecards!$D:$D,L$2,Timecards!$C:$C,$B412,Timecards!$N:$N,$E412)+SUMIFS(Timecards!$G:$G,Timecards!$F:$F,L$2,Timecards!$C:$C,$B412,Timecards!$N:$N,$E412)</f>
        <v>0</v>
      </c>
      <c r="M412" s="5">
        <f t="shared" si="71"/>
        <v>0</v>
      </c>
      <c r="N412" s="10">
        <f>SUMIFS(Timecards!$E:$E,Timecards!$D:$D,N$2,Timecards!$C:$C,$B412,Timecards!$N:$N,$E412)+SUMIFS(Timecards!$G:$G,Timecards!$F:$F,N$2,Timecards!$C:$C,$B412,Timecards!$N:$N,$E412)</f>
        <v>0</v>
      </c>
      <c r="O412" s="5">
        <f t="shared" si="72"/>
        <v>0</v>
      </c>
      <c r="P412" s="10">
        <f>SUMIFS(Timecards!$E:$E,Timecards!$D:$D,P$2,Timecards!$C:$C,$B412,Timecards!$N:$N,$E412)+SUMIFS(Timecards!$G:$G,Timecards!$F:$F,P$2,Timecards!$C:$C,$B412,Timecards!$N:$N,$E412)</f>
        <v>0</v>
      </c>
      <c r="Q412" s="5">
        <f t="shared" si="73"/>
        <v>0</v>
      </c>
      <c r="R412" s="10">
        <f>SUMIFS(Timecards!$E:$E,Timecards!$D:$D,R$2,Timecards!$C:$C,$B412,Timecards!$N:$N,$E412)+SUMIFS(Timecards!$G:$G,Timecards!$F:$F,R$2,Timecards!$C:$C,$B412,Timecards!$N:$N,$E412)</f>
        <v>0</v>
      </c>
      <c r="S412" s="5">
        <f t="shared" si="74"/>
        <v>0</v>
      </c>
      <c r="T412" s="10">
        <f t="shared" si="75"/>
        <v>0</v>
      </c>
      <c r="U412" s="14">
        <f t="shared" si="75"/>
        <v>0</v>
      </c>
    </row>
    <row r="413" spans="2:21" hidden="1">
      <c r="B413" s="7" t="str">
        <f>IF(Timecards!O411="","",Timecards!C411)</f>
        <v/>
      </c>
      <c r="C413" s="7" t="str">
        <f>IF(B413="","",Timecards!L411)</f>
        <v/>
      </c>
      <c r="D413" s="7" t="str">
        <f>IF(B413="","",SUMIFS(Timecards!$M:$M,Timecards!$C:$C,Summary!$B413,Timecards!$L:$L,Summary!$C413,Timecards!$O:$O,1))</f>
        <v/>
      </c>
      <c r="E413" s="7" t="str">
        <f>IF(B413="","",VLOOKUP(D413,'GD rates'!$B$3:$C$9,2,FALSE))</f>
        <v/>
      </c>
      <c r="F413" s="23" t="str">
        <f t="shared" si="68"/>
        <v/>
      </c>
      <c r="G413" s="5">
        <f>IF(ISERROR(VLOOKUP(E413,'GD rates'!C:D,2,FALSE)),0,VLOOKUP(E413,'GD rates'!C:D,2,FALSE))</f>
        <v>0</v>
      </c>
      <c r="H413" s="10">
        <f>SUMIFS(Timecards!$E:$E,Timecards!$D:$D,H$2,Timecards!$C:$C,$B413,Timecards!$N:$N,$E413)+SUMIFS(Timecards!$G:$G,Timecards!$F:$F,H$2,Timecards!$C:$C,$B413,Timecards!$N:$N,$E413)</f>
        <v>0</v>
      </c>
      <c r="I413" s="5">
        <f t="shared" si="69"/>
        <v>0</v>
      </c>
      <c r="J413" s="10">
        <f>SUMIFS(Timecards!$E:$E,Timecards!$D:$D,J$2,Timecards!$C:$C,$B413,Timecards!$N:$N,$E413)+SUMIFS(Timecards!$G:$G,Timecards!$F:$F,J$2,Timecards!$C:$C,$B413,Timecards!$N:$N,$E413)</f>
        <v>0</v>
      </c>
      <c r="K413" s="5">
        <f t="shared" si="70"/>
        <v>0</v>
      </c>
      <c r="L413" s="10">
        <f>SUMIFS(Timecards!$E:$E,Timecards!$D:$D,L$2,Timecards!$C:$C,$B413,Timecards!$N:$N,$E413)+SUMIFS(Timecards!$G:$G,Timecards!$F:$F,L$2,Timecards!$C:$C,$B413,Timecards!$N:$N,$E413)</f>
        <v>0</v>
      </c>
      <c r="M413" s="5">
        <f t="shared" si="71"/>
        <v>0</v>
      </c>
      <c r="N413" s="10">
        <f>SUMIFS(Timecards!$E:$E,Timecards!$D:$D,N$2,Timecards!$C:$C,$B413,Timecards!$N:$N,$E413)+SUMIFS(Timecards!$G:$G,Timecards!$F:$F,N$2,Timecards!$C:$C,$B413,Timecards!$N:$N,$E413)</f>
        <v>0</v>
      </c>
      <c r="O413" s="5">
        <f t="shared" si="72"/>
        <v>0</v>
      </c>
      <c r="P413" s="10">
        <f>SUMIFS(Timecards!$E:$E,Timecards!$D:$D,P$2,Timecards!$C:$C,$B413,Timecards!$N:$N,$E413)+SUMIFS(Timecards!$G:$G,Timecards!$F:$F,P$2,Timecards!$C:$C,$B413,Timecards!$N:$N,$E413)</f>
        <v>0</v>
      </c>
      <c r="Q413" s="5">
        <f t="shared" si="73"/>
        <v>0</v>
      </c>
      <c r="R413" s="10">
        <f>SUMIFS(Timecards!$E:$E,Timecards!$D:$D,R$2,Timecards!$C:$C,$B413,Timecards!$N:$N,$E413)+SUMIFS(Timecards!$G:$G,Timecards!$F:$F,R$2,Timecards!$C:$C,$B413,Timecards!$N:$N,$E413)</f>
        <v>0</v>
      </c>
      <c r="S413" s="5">
        <f t="shared" si="74"/>
        <v>0</v>
      </c>
      <c r="T413" s="10">
        <f t="shared" si="75"/>
        <v>0</v>
      </c>
      <c r="U413" s="14">
        <f t="shared" si="75"/>
        <v>0</v>
      </c>
    </row>
    <row r="414" spans="2:21" hidden="1">
      <c r="B414" s="7" t="str">
        <f>IF(Timecards!O412="","",Timecards!C412)</f>
        <v/>
      </c>
      <c r="C414" s="7" t="str">
        <f>IF(B414="","",Timecards!L412)</f>
        <v/>
      </c>
      <c r="D414" s="7" t="str">
        <f>IF(B414="","",SUMIFS(Timecards!$M:$M,Timecards!$C:$C,Summary!$B414,Timecards!$L:$L,Summary!$C414,Timecards!$O:$O,1))</f>
        <v/>
      </c>
      <c r="E414" s="7" t="str">
        <f>IF(B414="","",VLOOKUP(D414,'GD rates'!$B$3:$C$9,2,FALSE))</f>
        <v/>
      </c>
      <c r="F414" s="23" t="str">
        <f t="shared" si="68"/>
        <v/>
      </c>
      <c r="G414" s="5">
        <f>IF(ISERROR(VLOOKUP(E414,'GD rates'!C:D,2,FALSE)),0,VLOOKUP(E414,'GD rates'!C:D,2,FALSE))</f>
        <v>0</v>
      </c>
      <c r="H414" s="10">
        <f>SUMIFS(Timecards!$E:$E,Timecards!$D:$D,H$2,Timecards!$C:$C,$B414,Timecards!$N:$N,$E414)+SUMIFS(Timecards!$G:$G,Timecards!$F:$F,H$2,Timecards!$C:$C,$B414,Timecards!$N:$N,$E414)</f>
        <v>0</v>
      </c>
      <c r="I414" s="5">
        <f t="shared" si="69"/>
        <v>0</v>
      </c>
      <c r="J414" s="10">
        <f>SUMIFS(Timecards!$E:$E,Timecards!$D:$D,J$2,Timecards!$C:$C,$B414,Timecards!$N:$N,$E414)+SUMIFS(Timecards!$G:$G,Timecards!$F:$F,J$2,Timecards!$C:$C,$B414,Timecards!$N:$N,$E414)</f>
        <v>0</v>
      </c>
      <c r="K414" s="5">
        <f t="shared" si="70"/>
        <v>0</v>
      </c>
      <c r="L414" s="10">
        <f>SUMIFS(Timecards!$E:$E,Timecards!$D:$D,L$2,Timecards!$C:$C,$B414,Timecards!$N:$N,$E414)+SUMIFS(Timecards!$G:$G,Timecards!$F:$F,L$2,Timecards!$C:$C,$B414,Timecards!$N:$N,$E414)</f>
        <v>0</v>
      </c>
      <c r="M414" s="5">
        <f t="shared" si="71"/>
        <v>0</v>
      </c>
      <c r="N414" s="10">
        <f>SUMIFS(Timecards!$E:$E,Timecards!$D:$D,N$2,Timecards!$C:$C,$B414,Timecards!$N:$N,$E414)+SUMIFS(Timecards!$G:$G,Timecards!$F:$F,N$2,Timecards!$C:$C,$B414,Timecards!$N:$N,$E414)</f>
        <v>0</v>
      </c>
      <c r="O414" s="5">
        <f t="shared" si="72"/>
        <v>0</v>
      </c>
      <c r="P414" s="10">
        <f>SUMIFS(Timecards!$E:$E,Timecards!$D:$D,P$2,Timecards!$C:$C,$B414,Timecards!$N:$N,$E414)+SUMIFS(Timecards!$G:$G,Timecards!$F:$F,P$2,Timecards!$C:$C,$B414,Timecards!$N:$N,$E414)</f>
        <v>0</v>
      </c>
      <c r="Q414" s="5">
        <f t="shared" si="73"/>
        <v>0</v>
      </c>
      <c r="R414" s="10">
        <f>SUMIFS(Timecards!$E:$E,Timecards!$D:$D,R$2,Timecards!$C:$C,$B414,Timecards!$N:$N,$E414)+SUMIFS(Timecards!$G:$G,Timecards!$F:$F,R$2,Timecards!$C:$C,$B414,Timecards!$N:$N,$E414)</f>
        <v>0</v>
      </c>
      <c r="S414" s="5">
        <f t="shared" si="74"/>
        <v>0</v>
      </c>
      <c r="T414" s="10">
        <f t="shared" si="75"/>
        <v>0</v>
      </c>
      <c r="U414" s="14">
        <f t="shared" si="75"/>
        <v>0</v>
      </c>
    </row>
    <row r="415" spans="2:21" hidden="1">
      <c r="B415" s="7" t="str">
        <f>IF(Timecards!O413="","",Timecards!C413)</f>
        <v/>
      </c>
      <c r="C415" s="7" t="str">
        <f>IF(B415="","",Timecards!L413)</f>
        <v/>
      </c>
      <c r="D415" s="7" t="str">
        <f>IF(B415="","",SUMIFS(Timecards!$M:$M,Timecards!$C:$C,Summary!$B415,Timecards!$L:$L,Summary!$C415,Timecards!$O:$O,1))</f>
        <v/>
      </c>
      <c r="E415" s="7" t="str">
        <f>IF(B415="","",VLOOKUP(D415,'GD rates'!$B$3:$C$9,2,FALSE))</f>
        <v/>
      </c>
      <c r="F415" s="23" t="str">
        <f t="shared" si="68"/>
        <v/>
      </c>
      <c r="G415" s="5">
        <f>IF(ISERROR(VLOOKUP(E415,'GD rates'!C:D,2,FALSE)),0,VLOOKUP(E415,'GD rates'!C:D,2,FALSE))</f>
        <v>0</v>
      </c>
      <c r="H415" s="10">
        <f>SUMIFS(Timecards!$E:$E,Timecards!$D:$D,H$2,Timecards!$C:$C,$B415,Timecards!$N:$N,$E415)+SUMIFS(Timecards!$G:$G,Timecards!$F:$F,H$2,Timecards!$C:$C,$B415,Timecards!$N:$N,$E415)</f>
        <v>0</v>
      </c>
      <c r="I415" s="5">
        <f t="shared" si="69"/>
        <v>0</v>
      </c>
      <c r="J415" s="10">
        <f>SUMIFS(Timecards!$E:$E,Timecards!$D:$D,J$2,Timecards!$C:$C,$B415,Timecards!$N:$N,$E415)+SUMIFS(Timecards!$G:$G,Timecards!$F:$F,J$2,Timecards!$C:$C,$B415,Timecards!$N:$N,$E415)</f>
        <v>0</v>
      </c>
      <c r="K415" s="5">
        <f t="shared" si="70"/>
        <v>0</v>
      </c>
      <c r="L415" s="10">
        <f>SUMIFS(Timecards!$E:$E,Timecards!$D:$D,L$2,Timecards!$C:$C,$B415,Timecards!$N:$N,$E415)+SUMIFS(Timecards!$G:$G,Timecards!$F:$F,L$2,Timecards!$C:$C,$B415,Timecards!$N:$N,$E415)</f>
        <v>0</v>
      </c>
      <c r="M415" s="5">
        <f t="shared" si="71"/>
        <v>0</v>
      </c>
      <c r="N415" s="10">
        <f>SUMIFS(Timecards!$E:$E,Timecards!$D:$D,N$2,Timecards!$C:$C,$B415,Timecards!$N:$N,$E415)+SUMIFS(Timecards!$G:$G,Timecards!$F:$F,N$2,Timecards!$C:$C,$B415,Timecards!$N:$N,$E415)</f>
        <v>0</v>
      </c>
      <c r="O415" s="5">
        <f t="shared" si="72"/>
        <v>0</v>
      </c>
      <c r="P415" s="10">
        <f>SUMIFS(Timecards!$E:$E,Timecards!$D:$D,P$2,Timecards!$C:$C,$B415,Timecards!$N:$N,$E415)+SUMIFS(Timecards!$G:$G,Timecards!$F:$F,P$2,Timecards!$C:$C,$B415,Timecards!$N:$N,$E415)</f>
        <v>0</v>
      </c>
      <c r="Q415" s="5">
        <f t="shared" si="73"/>
        <v>0</v>
      </c>
      <c r="R415" s="10">
        <f>SUMIFS(Timecards!$E:$E,Timecards!$D:$D,R$2,Timecards!$C:$C,$B415,Timecards!$N:$N,$E415)+SUMIFS(Timecards!$G:$G,Timecards!$F:$F,R$2,Timecards!$C:$C,$B415,Timecards!$N:$N,$E415)</f>
        <v>0</v>
      </c>
      <c r="S415" s="5">
        <f t="shared" si="74"/>
        <v>0</v>
      </c>
      <c r="T415" s="10">
        <f t="shared" si="75"/>
        <v>0</v>
      </c>
      <c r="U415" s="14">
        <f t="shared" si="75"/>
        <v>0</v>
      </c>
    </row>
    <row r="416" spans="2:21" hidden="1">
      <c r="B416" s="7" t="str">
        <f>IF(Timecards!O414="","",Timecards!C414)</f>
        <v/>
      </c>
      <c r="C416" s="7" t="str">
        <f>IF(B416="","",Timecards!L414)</f>
        <v/>
      </c>
      <c r="D416" s="7" t="str">
        <f>IF(B416="","",SUMIFS(Timecards!$M:$M,Timecards!$C:$C,Summary!$B416,Timecards!$L:$L,Summary!$C416,Timecards!$O:$O,1))</f>
        <v/>
      </c>
      <c r="E416" s="7" t="str">
        <f>IF(B416="","",VLOOKUP(D416,'GD rates'!$B$3:$C$9,2,FALSE))</f>
        <v/>
      </c>
      <c r="F416" s="23" t="str">
        <f t="shared" si="68"/>
        <v/>
      </c>
      <c r="G416" s="5">
        <f>IF(ISERROR(VLOOKUP(E416,'GD rates'!C:D,2,FALSE)),0,VLOOKUP(E416,'GD rates'!C:D,2,FALSE))</f>
        <v>0</v>
      </c>
      <c r="H416" s="10">
        <f>SUMIFS(Timecards!$E:$E,Timecards!$D:$D,H$2,Timecards!$C:$C,$B416,Timecards!$N:$N,$E416)+SUMIFS(Timecards!$G:$G,Timecards!$F:$F,H$2,Timecards!$C:$C,$B416,Timecards!$N:$N,$E416)</f>
        <v>0</v>
      </c>
      <c r="I416" s="5">
        <f t="shared" si="69"/>
        <v>0</v>
      </c>
      <c r="J416" s="10">
        <f>SUMIFS(Timecards!$E:$E,Timecards!$D:$D,J$2,Timecards!$C:$C,$B416,Timecards!$N:$N,$E416)+SUMIFS(Timecards!$G:$G,Timecards!$F:$F,J$2,Timecards!$C:$C,$B416,Timecards!$N:$N,$E416)</f>
        <v>0</v>
      </c>
      <c r="K416" s="5">
        <f t="shared" si="70"/>
        <v>0</v>
      </c>
      <c r="L416" s="10">
        <f>SUMIFS(Timecards!$E:$E,Timecards!$D:$D,L$2,Timecards!$C:$C,$B416,Timecards!$N:$N,$E416)+SUMIFS(Timecards!$G:$G,Timecards!$F:$F,L$2,Timecards!$C:$C,$B416,Timecards!$N:$N,$E416)</f>
        <v>0</v>
      </c>
      <c r="M416" s="5">
        <f t="shared" si="71"/>
        <v>0</v>
      </c>
      <c r="N416" s="10">
        <f>SUMIFS(Timecards!$E:$E,Timecards!$D:$D,N$2,Timecards!$C:$C,$B416,Timecards!$N:$N,$E416)+SUMIFS(Timecards!$G:$G,Timecards!$F:$F,N$2,Timecards!$C:$C,$B416,Timecards!$N:$N,$E416)</f>
        <v>0</v>
      </c>
      <c r="O416" s="5">
        <f t="shared" si="72"/>
        <v>0</v>
      </c>
      <c r="P416" s="10">
        <f>SUMIFS(Timecards!$E:$E,Timecards!$D:$D,P$2,Timecards!$C:$C,$B416,Timecards!$N:$N,$E416)+SUMIFS(Timecards!$G:$G,Timecards!$F:$F,P$2,Timecards!$C:$C,$B416,Timecards!$N:$N,$E416)</f>
        <v>0</v>
      </c>
      <c r="Q416" s="5">
        <f t="shared" si="73"/>
        <v>0</v>
      </c>
      <c r="R416" s="10">
        <f>SUMIFS(Timecards!$E:$E,Timecards!$D:$D,R$2,Timecards!$C:$C,$B416,Timecards!$N:$N,$E416)+SUMIFS(Timecards!$G:$G,Timecards!$F:$F,R$2,Timecards!$C:$C,$B416,Timecards!$N:$N,$E416)</f>
        <v>0</v>
      </c>
      <c r="S416" s="5">
        <f t="shared" si="74"/>
        <v>0</v>
      </c>
      <c r="T416" s="10">
        <f t="shared" si="75"/>
        <v>0</v>
      </c>
      <c r="U416" s="14">
        <f t="shared" si="75"/>
        <v>0</v>
      </c>
    </row>
    <row r="417" spans="2:21" hidden="1">
      <c r="B417" s="7" t="str">
        <f>IF(Timecards!O415="","",Timecards!C415)</f>
        <v/>
      </c>
      <c r="C417" s="7" t="str">
        <f>IF(B417="","",Timecards!L415)</f>
        <v/>
      </c>
      <c r="D417" s="7" t="str">
        <f>IF(B417="","",SUMIFS(Timecards!$M:$M,Timecards!$C:$C,Summary!$B417,Timecards!$L:$L,Summary!$C417,Timecards!$O:$O,1))</f>
        <v/>
      </c>
      <c r="E417" s="7" t="str">
        <f>IF(B417="","",VLOOKUP(D417,'GD rates'!$B$3:$C$9,2,FALSE))</f>
        <v/>
      </c>
      <c r="F417" s="23" t="str">
        <f t="shared" si="68"/>
        <v/>
      </c>
      <c r="G417" s="5">
        <f>IF(ISERROR(VLOOKUP(E417,'GD rates'!C:D,2,FALSE)),0,VLOOKUP(E417,'GD rates'!C:D,2,FALSE))</f>
        <v>0</v>
      </c>
      <c r="H417" s="10">
        <f>SUMIFS(Timecards!$E:$E,Timecards!$D:$D,H$2,Timecards!$C:$C,$B417,Timecards!$N:$N,$E417)+SUMIFS(Timecards!$G:$G,Timecards!$F:$F,H$2,Timecards!$C:$C,$B417,Timecards!$N:$N,$E417)</f>
        <v>0</v>
      </c>
      <c r="I417" s="5">
        <f t="shared" si="69"/>
        <v>0</v>
      </c>
      <c r="J417" s="10">
        <f>SUMIFS(Timecards!$E:$E,Timecards!$D:$D,J$2,Timecards!$C:$C,$B417,Timecards!$N:$N,$E417)+SUMIFS(Timecards!$G:$G,Timecards!$F:$F,J$2,Timecards!$C:$C,$B417,Timecards!$N:$N,$E417)</f>
        <v>0</v>
      </c>
      <c r="K417" s="5">
        <f t="shared" si="70"/>
        <v>0</v>
      </c>
      <c r="L417" s="10">
        <f>SUMIFS(Timecards!$E:$E,Timecards!$D:$D,L$2,Timecards!$C:$C,$B417,Timecards!$N:$N,$E417)+SUMIFS(Timecards!$G:$G,Timecards!$F:$F,L$2,Timecards!$C:$C,$B417,Timecards!$N:$N,$E417)</f>
        <v>0</v>
      </c>
      <c r="M417" s="5">
        <f t="shared" si="71"/>
        <v>0</v>
      </c>
      <c r="N417" s="10">
        <f>SUMIFS(Timecards!$E:$E,Timecards!$D:$D,N$2,Timecards!$C:$C,$B417,Timecards!$N:$N,$E417)+SUMIFS(Timecards!$G:$G,Timecards!$F:$F,N$2,Timecards!$C:$C,$B417,Timecards!$N:$N,$E417)</f>
        <v>0</v>
      </c>
      <c r="O417" s="5">
        <f t="shared" si="72"/>
        <v>0</v>
      </c>
      <c r="P417" s="10">
        <f>SUMIFS(Timecards!$E:$E,Timecards!$D:$D,P$2,Timecards!$C:$C,$B417,Timecards!$N:$N,$E417)+SUMIFS(Timecards!$G:$G,Timecards!$F:$F,P$2,Timecards!$C:$C,$B417,Timecards!$N:$N,$E417)</f>
        <v>0</v>
      </c>
      <c r="Q417" s="5">
        <f t="shared" si="73"/>
        <v>0</v>
      </c>
      <c r="R417" s="10">
        <f>SUMIFS(Timecards!$E:$E,Timecards!$D:$D,R$2,Timecards!$C:$C,$B417,Timecards!$N:$N,$E417)+SUMIFS(Timecards!$G:$G,Timecards!$F:$F,R$2,Timecards!$C:$C,$B417,Timecards!$N:$N,$E417)</f>
        <v>0</v>
      </c>
      <c r="S417" s="5">
        <f t="shared" si="74"/>
        <v>0</v>
      </c>
      <c r="T417" s="10">
        <f t="shared" si="75"/>
        <v>0</v>
      </c>
      <c r="U417" s="14">
        <f t="shared" si="75"/>
        <v>0</v>
      </c>
    </row>
    <row r="418" spans="2:21" hidden="1">
      <c r="B418" s="7" t="str">
        <f>IF(Timecards!O416="","",Timecards!C416)</f>
        <v/>
      </c>
      <c r="C418" s="7" t="str">
        <f>IF(B418="","",Timecards!L416)</f>
        <v/>
      </c>
      <c r="D418" s="7" t="str">
        <f>IF(B418="","",SUMIFS(Timecards!$M:$M,Timecards!$C:$C,Summary!$B418,Timecards!$L:$L,Summary!$C418,Timecards!$O:$O,1))</f>
        <v/>
      </c>
      <c r="E418" s="7" t="str">
        <f>IF(B418="","",VLOOKUP(D418,'GD rates'!$B$3:$C$9,2,FALSE))</f>
        <v/>
      </c>
      <c r="F418" s="23" t="str">
        <f t="shared" si="68"/>
        <v/>
      </c>
      <c r="G418" s="5">
        <f>IF(ISERROR(VLOOKUP(E418,'GD rates'!C:D,2,FALSE)),0,VLOOKUP(E418,'GD rates'!C:D,2,FALSE))</f>
        <v>0</v>
      </c>
      <c r="H418" s="10">
        <f>SUMIFS(Timecards!$E:$E,Timecards!$D:$D,H$2,Timecards!$C:$C,$B418,Timecards!$N:$N,$E418)+SUMIFS(Timecards!$G:$G,Timecards!$F:$F,H$2,Timecards!$C:$C,$B418,Timecards!$N:$N,$E418)</f>
        <v>0</v>
      </c>
      <c r="I418" s="5">
        <f t="shared" si="69"/>
        <v>0</v>
      </c>
      <c r="J418" s="10">
        <f>SUMIFS(Timecards!$E:$E,Timecards!$D:$D,J$2,Timecards!$C:$C,$B418,Timecards!$N:$N,$E418)+SUMIFS(Timecards!$G:$G,Timecards!$F:$F,J$2,Timecards!$C:$C,$B418,Timecards!$N:$N,$E418)</f>
        <v>0</v>
      </c>
      <c r="K418" s="5">
        <f t="shared" si="70"/>
        <v>0</v>
      </c>
      <c r="L418" s="10">
        <f>SUMIFS(Timecards!$E:$E,Timecards!$D:$D,L$2,Timecards!$C:$C,$B418,Timecards!$N:$N,$E418)+SUMIFS(Timecards!$G:$G,Timecards!$F:$F,L$2,Timecards!$C:$C,$B418,Timecards!$N:$N,$E418)</f>
        <v>0</v>
      </c>
      <c r="M418" s="5">
        <f t="shared" si="71"/>
        <v>0</v>
      </c>
      <c r="N418" s="10">
        <f>SUMIFS(Timecards!$E:$E,Timecards!$D:$D,N$2,Timecards!$C:$C,$B418,Timecards!$N:$N,$E418)+SUMIFS(Timecards!$G:$G,Timecards!$F:$F,N$2,Timecards!$C:$C,$B418,Timecards!$N:$N,$E418)</f>
        <v>0</v>
      </c>
      <c r="O418" s="5">
        <f t="shared" si="72"/>
        <v>0</v>
      </c>
      <c r="P418" s="10">
        <f>SUMIFS(Timecards!$E:$E,Timecards!$D:$D,P$2,Timecards!$C:$C,$B418,Timecards!$N:$N,$E418)+SUMIFS(Timecards!$G:$G,Timecards!$F:$F,P$2,Timecards!$C:$C,$B418,Timecards!$N:$N,$E418)</f>
        <v>0</v>
      </c>
      <c r="Q418" s="5">
        <f t="shared" si="73"/>
        <v>0</v>
      </c>
      <c r="R418" s="10">
        <f>SUMIFS(Timecards!$E:$E,Timecards!$D:$D,R$2,Timecards!$C:$C,$B418,Timecards!$N:$N,$E418)+SUMIFS(Timecards!$G:$G,Timecards!$F:$F,R$2,Timecards!$C:$C,$B418,Timecards!$N:$N,$E418)</f>
        <v>0</v>
      </c>
      <c r="S418" s="5">
        <f t="shared" si="74"/>
        <v>0</v>
      </c>
      <c r="T418" s="10">
        <f t="shared" si="75"/>
        <v>0</v>
      </c>
      <c r="U418" s="14">
        <f t="shared" si="75"/>
        <v>0</v>
      </c>
    </row>
    <row r="419" spans="2:21" hidden="1">
      <c r="B419" s="7" t="str">
        <f>IF(Timecards!O417="","",Timecards!C417)</f>
        <v/>
      </c>
      <c r="C419" s="7" t="str">
        <f>IF(B419="","",Timecards!L417)</f>
        <v/>
      </c>
      <c r="D419" s="7" t="str">
        <f>IF(B419="","",SUMIFS(Timecards!$M:$M,Timecards!$C:$C,Summary!$B419,Timecards!$L:$L,Summary!$C419,Timecards!$O:$O,1))</f>
        <v/>
      </c>
      <c r="E419" s="7" t="str">
        <f>IF(B419="","",VLOOKUP(D419,'GD rates'!$B$3:$C$9,2,FALSE))</f>
        <v/>
      </c>
      <c r="F419" s="23" t="str">
        <f t="shared" si="68"/>
        <v/>
      </c>
      <c r="G419" s="5">
        <f>IF(ISERROR(VLOOKUP(E419,'GD rates'!C:D,2,FALSE)),0,VLOOKUP(E419,'GD rates'!C:D,2,FALSE))</f>
        <v>0</v>
      </c>
      <c r="H419" s="10">
        <f>SUMIFS(Timecards!$E:$E,Timecards!$D:$D,H$2,Timecards!$C:$C,$B419,Timecards!$N:$N,$E419)+SUMIFS(Timecards!$G:$G,Timecards!$F:$F,H$2,Timecards!$C:$C,$B419,Timecards!$N:$N,$E419)</f>
        <v>0</v>
      </c>
      <c r="I419" s="5">
        <f t="shared" si="69"/>
        <v>0</v>
      </c>
      <c r="J419" s="10">
        <f>SUMIFS(Timecards!$E:$E,Timecards!$D:$D,J$2,Timecards!$C:$C,$B419,Timecards!$N:$N,$E419)+SUMIFS(Timecards!$G:$G,Timecards!$F:$F,J$2,Timecards!$C:$C,$B419,Timecards!$N:$N,$E419)</f>
        <v>0</v>
      </c>
      <c r="K419" s="5">
        <f t="shared" si="70"/>
        <v>0</v>
      </c>
      <c r="L419" s="10">
        <f>SUMIFS(Timecards!$E:$E,Timecards!$D:$D,L$2,Timecards!$C:$C,$B419,Timecards!$N:$N,$E419)+SUMIFS(Timecards!$G:$G,Timecards!$F:$F,L$2,Timecards!$C:$C,$B419,Timecards!$N:$N,$E419)</f>
        <v>0</v>
      </c>
      <c r="M419" s="5">
        <f t="shared" si="71"/>
        <v>0</v>
      </c>
      <c r="N419" s="10">
        <f>SUMIFS(Timecards!$E:$E,Timecards!$D:$D,N$2,Timecards!$C:$C,$B419,Timecards!$N:$N,$E419)+SUMIFS(Timecards!$G:$G,Timecards!$F:$F,N$2,Timecards!$C:$C,$B419,Timecards!$N:$N,$E419)</f>
        <v>0</v>
      </c>
      <c r="O419" s="5">
        <f t="shared" si="72"/>
        <v>0</v>
      </c>
      <c r="P419" s="10">
        <f>SUMIFS(Timecards!$E:$E,Timecards!$D:$D,P$2,Timecards!$C:$C,$B419,Timecards!$N:$N,$E419)+SUMIFS(Timecards!$G:$G,Timecards!$F:$F,P$2,Timecards!$C:$C,$B419,Timecards!$N:$N,$E419)</f>
        <v>0</v>
      </c>
      <c r="Q419" s="5">
        <f t="shared" si="73"/>
        <v>0</v>
      </c>
      <c r="R419" s="10">
        <f>SUMIFS(Timecards!$E:$E,Timecards!$D:$D,R$2,Timecards!$C:$C,$B419,Timecards!$N:$N,$E419)+SUMIFS(Timecards!$G:$G,Timecards!$F:$F,R$2,Timecards!$C:$C,$B419,Timecards!$N:$N,$E419)</f>
        <v>0</v>
      </c>
      <c r="S419" s="5">
        <f t="shared" si="74"/>
        <v>0</v>
      </c>
      <c r="T419" s="10">
        <f t="shared" si="75"/>
        <v>0</v>
      </c>
      <c r="U419" s="14">
        <f t="shared" si="75"/>
        <v>0</v>
      </c>
    </row>
    <row r="420" spans="2:21" hidden="1">
      <c r="B420" s="7" t="str">
        <f>IF(Timecards!O418="","",Timecards!C418)</f>
        <v/>
      </c>
      <c r="C420" s="7" t="str">
        <f>IF(B420="","",Timecards!L418)</f>
        <v/>
      </c>
      <c r="D420" s="7" t="str">
        <f>IF(B420="","",SUMIFS(Timecards!$M:$M,Timecards!$C:$C,Summary!$B420,Timecards!$L:$L,Summary!$C420,Timecards!$O:$O,1))</f>
        <v/>
      </c>
      <c r="E420" s="7" t="str">
        <f>IF(B420="","",VLOOKUP(D420,'GD rates'!$B$3:$C$9,2,FALSE))</f>
        <v/>
      </c>
      <c r="F420" s="23" t="str">
        <f t="shared" si="68"/>
        <v/>
      </c>
      <c r="G420" s="5">
        <f>IF(ISERROR(VLOOKUP(E420,'GD rates'!C:D,2,FALSE)),0,VLOOKUP(E420,'GD rates'!C:D,2,FALSE))</f>
        <v>0</v>
      </c>
      <c r="H420" s="10">
        <f>SUMIFS(Timecards!$E:$E,Timecards!$D:$D,H$2,Timecards!$C:$C,$B420,Timecards!$N:$N,$E420)+SUMIFS(Timecards!$G:$G,Timecards!$F:$F,H$2,Timecards!$C:$C,$B420,Timecards!$N:$N,$E420)</f>
        <v>0</v>
      </c>
      <c r="I420" s="5">
        <f t="shared" si="69"/>
        <v>0</v>
      </c>
      <c r="J420" s="10">
        <f>SUMIFS(Timecards!$E:$E,Timecards!$D:$D,J$2,Timecards!$C:$C,$B420,Timecards!$N:$N,$E420)+SUMIFS(Timecards!$G:$G,Timecards!$F:$F,J$2,Timecards!$C:$C,$B420,Timecards!$N:$N,$E420)</f>
        <v>0</v>
      </c>
      <c r="K420" s="5">
        <f t="shared" si="70"/>
        <v>0</v>
      </c>
      <c r="L420" s="10">
        <f>SUMIFS(Timecards!$E:$E,Timecards!$D:$D,L$2,Timecards!$C:$C,$B420,Timecards!$N:$N,$E420)+SUMIFS(Timecards!$G:$G,Timecards!$F:$F,L$2,Timecards!$C:$C,$B420,Timecards!$N:$N,$E420)</f>
        <v>0</v>
      </c>
      <c r="M420" s="5">
        <f t="shared" si="71"/>
        <v>0</v>
      </c>
      <c r="N420" s="10">
        <f>SUMIFS(Timecards!$E:$E,Timecards!$D:$D,N$2,Timecards!$C:$C,$B420,Timecards!$N:$N,$E420)+SUMIFS(Timecards!$G:$G,Timecards!$F:$F,N$2,Timecards!$C:$C,$B420,Timecards!$N:$N,$E420)</f>
        <v>0</v>
      </c>
      <c r="O420" s="5">
        <f t="shared" si="72"/>
        <v>0</v>
      </c>
      <c r="P420" s="10">
        <f>SUMIFS(Timecards!$E:$E,Timecards!$D:$D,P$2,Timecards!$C:$C,$B420,Timecards!$N:$N,$E420)+SUMIFS(Timecards!$G:$G,Timecards!$F:$F,P$2,Timecards!$C:$C,$B420,Timecards!$N:$N,$E420)</f>
        <v>0</v>
      </c>
      <c r="Q420" s="5">
        <f t="shared" si="73"/>
        <v>0</v>
      </c>
      <c r="R420" s="10">
        <f>SUMIFS(Timecards!$E:$E,Timecards!$D:$D,R$2,Timecards!$C:$C,$B420,Timecards!$N:$N,$E420)+SUMIFS(Timecards!$G:$G,Timecards!$F:$F,R$2,Timecards!$C:$C,$B420,Timecards!$N:$N,$E420)</f>
        <v>0</v>
      </c>
      <c r="S420" s="5">
        <f t="shared" si="74"/>
        <v>0</v>
      </c>
      <c r="T420" s="10">
        <f t="shared" si="75"/>
        <v>0</v>
      </c>
      <c r="U420" s="14">
        <f t="shared" si="75"/>
        <v>0</v>
      </c>
    </row>
    <row r="421" spans="2:21" hidden="1">
      <c r="B421" s="7" t="str">
        <f>IF(Timecards!O419="","",Timecards!C419)</f>
        <v/>
      </c>
      <c r="C421" s="7" t="str">
        <f>IF(B421="","",Timecards!L419)</f>
        <v/>
      </c>
      <c r="D421" s="7" t="str">
        <f>IF(B421="","",SUMIFS(Timecards!$M:$M,Timecards!$C:$C,Summary!$B421,Timecards!$L:$L,Summary!$C421,Timecards!$O:$O,1))</f>
        <v/>
      </c>
      <c r="E421" s="7" t="str">
        <f>IF(B421="","",VLOOKUP(D421,'GD rates'!$B$3:$C$9,2,FALSE))</f>
        <v/>
      </c>
      <c r="F421" s="23" t="str">
        <f t="shared" si="68"/>
        <v/>
      </c>
      <c r="G421" s="5">
        <f>IF(ISERROR(VLOOKUP(E421,'GD rates'!C:D,2,FALSE)),0,VLOOKUP(E421,'GD rates'!C:D,2,FALSE))</f>
        <v>0</v>
      </c>
      <c r="H421" s="10">
        <f>SUMIFS(Timecards!$E:$E,Timecards!$D:$D,H$2,Timecards!$C:$C,$B421,Timecards!$N:$N,$E421)+SUMIFS(Timecards!$G:$G,Timecards!$F:$F,H$2,Timecards!$C:$C,$B421,Timecards!$N:$N,$E421)</f>
        <v>0</v>
      </c>
      <c r="I421" s="5">
        <f t="shared" si="69"/>
        <v>0</v>
      </c>
      <c r="J421" s="10">
        <f>SUMIFS(Timecards!$E:$E,Timecards!$D:$D,J$2,Timecards!$C:$C,$B421,Timecards!$N:$N,$E421)+SUMIFS(Timecards!$G:$G,Timecards!$F:$F,J$2,Timecards!$C:$C,$B421,Timecards!$N:$N,$E421)</f>
        <v>0</v>
      </c>
      <c r="K421" s="5">
        <f t="shared" si="70"/>
        <v>0</v>
      </c>
      <c r="L421" s="10">
        <f>SUMIFS(Timecards!$E:$E,Timecards!$D:$D,L$2,Timecards!$C:$C,$B421,Timecards!$N:$N,$E421)+SUMIFS(Timecards!$G:$G,Timecards!$F:$F,L$2,Timecards!$C:$C,$B421,Timecards!$N:$N,$E421)</f>
        <v>0</v>
      </c>
      <c r="M421" s="5">
        <f t="shared" si="71"/>
        <v>0</v>
      </c>
      <c r="N421" s="10">
        <f>SUMIFS(Timecards!$E:$E,Timecards!$D:$D,N$2,Timecards!$C:$C,$B421,Timecards!$N:$N,$E421)+SUMIFS(Timecards!$G:$G,Timecards!$F:$F,N$2,Timecards!$C:$C,$B421,Timecards!$N:$N,$E421)</f>
        <v>0</v>
      </c>
      <c r="O421" s="5">
        <f t="shared" si="72"/>
        <v>0</v>
      </c>
      <c r="P421" s="10">
        <f>SUMIFS(Timecards!$E:$E,Timecards!$D:$D,P$2,Timecards!$C:$C,$B421,Timecards!$N:$N,$E421)+SUMIFS(Timecards!$G:$G,Timecards!$F:$F,P$2,Timecards!$C:$C,$B421,Timecards!$N:$N,$E421)</f>
        <v>0</v>
      </c>
      <c r="Q421" s="5">
        <f t="shared" si="73"/>
        <v>0</v>
      </c>
      <c r="R421" s="10">
        <f>SUMIFS(Timecards!$E:$E,Timecards!$D:$D,R$2,Timecards!$C:$C,$B421,Timecards!$N:$N,$E421)+SUMIFS(Timecards!$G:$G,Timecards!$F:$F,R$2,Timecards!$C:$C,$B421,Timecards!$N:$N,$E421)</f>
        <v>0</v>
      </c>
      <c r="S421" s="5">
        <f t="shared" si="74"/>
        <v>0</v>
      </c>
      <c r="T421" s="10">
        <f t="shared" si="75"/>
        <v>0</v>
      </c>
      <c r="U421" s="14">
        <f t="shared" si="75"/>
        <v>0</v>
      </c>
    </row>
    <row r="422" spans="2:21" hidden="1">
      <c r="B422" s="7" t="str">
        <f>IF(Timecards!O420="","",Timecards!C420)</f>
        <v/>
      </c>
      <c r="C422" s="7" t="str">
        <f>IF(B422="","",Timecards!L420)</f>
        <v/>
      </c>
      <c r="D422" s="7" t="str">
        <f>IF(B422="","",SUMIFS(Timecards!$M:$M,Timecards!$C:$C,Summary!$B422,Timecards!$L:$L,Summary!$C422,Timecards!$O:$O,1))</f>
        <v/>
      </c>
      <c r="E422" s="7" t="str">
        <f>IF(B422="","",VLOOKUP(D422,'GD rates'!$B$3:$C$9,2,FALSE))</f>
        <v/>
      </c>
      <c r="F422" s="23" t="str">
        <f t="shared" si="68"/>
        <v/>
      </c>
      <c r="G422" s="5">
        <f>IF(ISERROR(VLOOKUP(E422,'GD rates'!C:D,2,FALSE)),0,VLOOKUP(E422,'GD rates'!C:D,2,FALSE))</f>
        <v>0</v>
      </c>
      <c r="H422" s="10">
        <f>SUMIFS(Timecards!$E:$E,Timecards!$D:$D,H$2,Timecards!$C:$C,$B422,Timecards!$N:$N,$E422)+SUMIFS(Timecards!$G:$G,Timecards!$F:$F,H$2,Timecards!$C:$C,$B422,Timecards!$N:$N,$E422)</f>
        <v>0</v>
      </c>
      <c r="I422" s="5">
        <f t="shared" si="69"/>
        <v>0</v>
      </c>
      <c r="J422" s="10">
        <f>SUMIFS(Timecards!$E:$E,Timecards!$D:$D,J$2,Timecards!$C:$C,$B422,Timecards!$N:$N,$E422)+SUMIFS(Timecards!$G:$G,Timecards!$F:$F,J$2,Timecards!$C:$C,$B422,Timecards!$N:$N,$E422)</f>
        <v>0</v>
      </c>
      <c r="K422" s="5">
        <f t="shared" si="70"/>
        <v>0</v>
      </c>
      <c r="L422" s="10">
        <f>SUMIFS(Timecards!$E:$E,Timecards!$D:$D,L$2,Timecards!$C:$C,$B422,Timecards!$N:$N,$E422)+SUMIFS(Timecards!$G:$G,Timecards!$F:$F,L$2,Timecards!$C:$C,$B422,Timecards!$N:$N,$E422)</f>
        <v>0</v>
      </c>
      <c r="M422" s="5">
        <f t="shared" si="71"/>
        <v>0</v>
      </c>
      <c r="N422" s="10">
        <f>SUMIFS(Timecards!$E:$E,Timecards!$D:$D,N$2,Timecards!$C:$C,$B422,Timecards!$N:$N,$E422)+SUMIFS(Timecards!$G:$G,Timecards!$F:$F,N$2,Timecards!$C:$C,$B422,Timecards!$N:$N,$E422)</f>
        <v>0</v>
      </c>
      <c r="O422" s="5">
        <f t="shared" si="72"/>
        <v>0</v>
      </c>
      <c r="P422" s="10">
        <f>SUMIFS(Timecards!$E:$E,Timecards!$D:$D,P$2,Timecards!$C:$C,$B422,Timecards!$N:$N,$E422)+SUMIFS(Timecards!$G:$G,Timecards!$F:$F,P$2,Timecards!$C:$C,$B422,Timecards!$N:$N,$E422)</f>
        <v>0</v>
      </c>
      <c r="Q422" s="5">
        <f t="shared" si="73"/>
        <v>0</v>
      </c>
      <c r="R422" s="10">
        <f>SUMIFS(Timecards!$E:$E,Timecards!$D:$D,R$2,Timecards!$C:$C,$B422,Timecards!$N:$N,$E422)+SUMIFS(Timecards!$G:$G,Timecards!$F:$F,R$2,Timecards!$C:$C,$B422,Timecards!$N:$N,$E422)</f>
        <v>0</v>
      </c>
      <c r="S422" s="5">
        <f t="shared" si="74"/>
        <v>0</v>
      </c>
      <c r="T422" s="10">
        <f t="shared" si="75"/>
        <v>0</v>
      </c>
      <c r="U422" s="14">
        <f t="shared" si="75"/>
        <v>0</v>
      </c>
    </row>
    <row r="423" spans="2:21" hidden="1">
      <c r="B423" s="7" t="str">
        <f>IF(Timecards!O421="","",Timecards!C421)</f>
        <v/>
      </c>
      <c r="C423" s="7" t="str">
        <f>IF(B423="","",Timecards!L421)</f>
        <v/>
      </c>
      <c r="D423" s="7" t="str">
        <f>IF(B423="","",SUMIFS(Timecards!$M:$M,Timecards!$C:$C,Summary!$B423,Timecards!$L:$L,Summary!$C423,Timecards!$O:$O,1))</f>
        <v/>
      </c>
      <c r="E423" s="7" t="str">
        <f>IF(B423="","",VLOOKUP(D423,'GD rates'!$B$3:$C$9,2,FALSE))</f>
        <v/>
      </c>
      <c r="F423" s="23" t="str">
        <f t="shared" si="68"/>
        <v/>
      </c>
      <c r="G423" s="5">
        <f>IF(ISERROR(VLOOKUP(E423,'GD rates'!C:D,2,FALSE)),0,VLOOKUP(E423,'GD rates'!C:D,2,FALSE))</f>
        <v>0</v>
      </c>
      <c r="H423" s="10">
        <f>SUMIFS(Timecards!$E:$E,Timecards!$D:$D,H$2,Timecards!$C:$C,$B423,Timecards!$N:$N,$E423)+SUMIFS(Timecards!$G:$G,Timecards!$F:$F,H$2,Timecards!$C:$C,$B423,Timecards!$N:$N,$E423)</f>
        <v>0</v>
      </c>
      <c r="I423" s="5">
        <f t="shared" si="69"/>
        <v>0</v>
      </c>
      <c r="J423" s="10">
        <f>SUMIFS(Timecards!$E:$E,Timecards!$D:$D,J$2,Timecards!$C:$C,$B423,Timecards!$N:$N,$E423)+SUMIFS(Timecards!$G:$G,Timecards!$F:$F,J$2,Timecards!$C:$C,$B423,Timecards!$N:$N,$E423)</f>
        <v>0</v>
      </c>
      <c r="K423" s="5">
        <f t="shared" si="70"/>
        <v>0</v>
      </c>
      <c r="L423" s="10">
        <f>SUMIFS(Timecards!$E:$E,Timecards!$D:$D,L$2,Timecards!$C:$C,$B423,Timecards!$N:$N,$E423)+SUMIFS(Timecards!$G:$G,Timecards!$F:$F,L$2,Timecards!$C:$C,$B423,Timecards!$N:$N,$E423)</f>
        <v>0</v>
      </c>
      <c r="M423" s="5">
        <f t="shared" si="71"/>
        <v>0</v>
      </c>
      <c r="N423" s="10">
        <f>SUMIFS(Timecards!$E:$E,Timecards!$D:$D,N$2,Timecards!$C:$C,$B423,Timecards!$N:$N,$E423)+SUMIFS(Timecards!$G:$G,Timecards!$F:$F,N$2,Timecards!$C:$C,$B423,Timecards!$N:$N,$E423)</f>
        <v>0</v>
      </c>
      <c r="O423" s="5">
        <f t="shared" si="72"/>
        <v>0</v>
      </c>
      <c r="P423" s="10">
        <f>SUMIFS(Timecards!$E:$E,Timecards!$D:$D,P$2,Timecards!$C:$C,$B423,Timecards!$N:$N,$E423)+SUMIFS(Timecards!$G:$G,Timecards!$F:$F,P$2,Timecards!$C:$C,$B423,Timecards!$N:$N,$E423)</f>
        <v>0</v>
      </c>
      <c r="Q423" s="5">
        <f t="shared" si="73"/>
        <v>0</v>
      </c>
      <c r="R423" s="10">
        <f>SUMIFS(Timecards!$E:$E,Timecards!$D:$D,R$2,Timecards!$C:$C,$B423,Timecards!$N:$N,$E423)+SUMIFS(Timecards!$G:$G,Timecards!$F:$F,R$2,Timecards!$C:$C,$B423,Timecards!$N:$N,$E423)</f>
        <v>0</v>
      </c>
      <c r="S423" s="5">
        <f t="shared" si="74"/>
        <v>0</v>
      </c>
      <c r="T423" s="10">
        <f t="shared" si="75"/>
        <v>0</v>
      </c>
      <c r="U423" s="14">
        <f t="shared" si="75"/>
        <v>0</v>
      </c>
    </row>
    <row r="424" spans="2:21" hidden="1">
      <c r="B424" s="7" t="str">
        <f>IF(Timecards!O422="","",Timecards!C422)</f>
        <v/>
      </c>
      <c r="C424" s="7" t="str">
        <f>IF(B424="","",Timecards!L422)</f>
        <v/>
      </c>
      <c r="D424" s="7" t="str">
        <f>IF(B424="","",SUMIFS(Timecards!$M:$M,Timecards!$C:$C,Summary!$B424,Timecards!$L:$L,Summary!$C424,Timecards!$O:$O,1))</f>
        <v/>
      </c>
      <c r="E424" s="7" t="str">
        <f>IF(B424="","",VLOOKUP(D424,'GD rates'!$B$3:$C$9,2,FALSE))</f>
        <v/>
      </c>
      <c r="F424" s="23" t="str">
        <f t="shared" si="68"/>
        <v/>
      </c>
      <c r="G424" s="5">
        <f>IF(ISERROR(VLOOKUP(E424,'GD rates'!C:D,2,FALSE)),0,VLOOKUP(E424,'GD rates'!C:D,2,FALSE))</f>
        <v>0</v>
      </c>
      <c r="H424" s="10">
        <f>SUMIFS(Timecards!$E:$E,Timecards!$D:$D,H$2,Timecards!$C:$C,$B424,Timecards!$N:$N,$E424)+SUMIFS(Timecards!$G:$G,Timecards!$F:$F,H$2,Timecards!$C:$C,$B424,Timecards!$N:$N,$E424)</f>
        <v>0</v>
      </c>
      <c r="I424" s="5">
        <f t="shared" si="69"/>
        <v>0</v>
      </c>
      <c r="J424" s="10">
        <f>SUMIFS(Timecards!$E:$E,Timecards!$D:$D,J$2,Timecards!$C:$C,$B424,Timecards!$N:$N,$E424)+SUMIFS(Timecards!$G:$G,Timecards!$F:$F,J$2,Timecards!$C:$C,$B424,Timecards!$N:$N,$E424)</f>
        <v>0</v>
      </c>
      <c r="K424" s="5">
        <f t="shared" si="70"/>
        <v>0</v>
      </c>
      <c r="L424" s="10">
        <f>SUMIFS(Timecards!$E:$E,Timecards!$D:$D,L$2,Timecards!$C:$C,$B424,Timecards!$N:$N,$E424)+SUMIFS(Timecards!$G:$G,Timecards!$F:$F,L$2,Timecards!$C:$C,$B424,Timecards!$N:$N,$E424)</f>
        <v>0</v>
      </c>
      <c r="M424" s="5">
        <f t="shared" si="71"/>
        <v>0</v>
      </c>
      <c r="N424" s="10">
        <f>SUMIFS(Timecards!$E:$E,Timecards!$D:$D,N$2,Timecards!$C:$C,$B424,Timecards!$N:$N,$E424)+SUMIFS(Timecards!$G:$G,Timecards!$F:$F,N$2,Timecards!$C:$C,$B424,Timecards!$N:$N,$E424)</f>
        <v>0</v>
      </c>
      <c r="O424" s="5">
        <f t="shared" si="72"/>
        <v>0</v>
      </c>
      <c r="P424" s="10">
        <f>SUMIFS(Timecards!$E:$E,Timecards!$D:$D,P$2,Timecards!$C:$C,$B424,Timecards!$N:$N,$E424)+SUMIFS(Timecards!$G:$G,Timecards!$F:$F,P$2,Timecards!$C:$C,$B424,Timecards!$N:$N,$E424)</f>
        <v>0</v>
      </c>
      <c r="Q424" s="5">
        <f t="shared" si="73"/>
        <v>0</v>
      </c>
      <c r="R424" s="10">
        <f>SUMIFS(Timecards!$E:$E,Timecards!$D:$D,R$2,Timecards!$C:$C,$B424,Timecards!$N:$N,$E424)+SUMIFS(Timecards!$G:$G,Timecards!$F:$F,R$2,Timecards!$C:$C,$B424,Timecards!$N:$N,$E424)</f>
        <v>0</v>
      </c>
      <c r="S424" s="5">
        <f t="shared" si="74"/>
        <v>0</v>
      </c>
      <c r="T424" s="10">
        <f t="shared" ref="T424:U443" si="76">SUMIF($H$3:$S$3,T$3,$H424:$S424)</f>
        <v>0</v>
      </c>
      <c r="U424" s="14">
        <f t="shared" si="76"/>
        <v>0</v>
      </c>
    </row>
    <row r="425" spans="2:21" hidden="1">
      <c r="B425" s="7" t="str">
        <f>IF(Timecards!O423="","",Timecards!C423)</f>
        <v/>
      </c>
      <c r="C425" s="7" t="str">
        <f>IF(B425="","",Timecards!L423)</f>
        <v/>
      </c>
      <c r="D425" s="7" t="str">
        <f>IF(B425="","",SUMIFS(Timecards!$M:$M,Timecards!$C:$C,Summary!$B425,Timecards!$L:$L,Summary!$C425,Timecards!$O:$O,1))</f>
        <v/>
      </c>
      <c r="E425" s="7" t="str">
        <f>IF(B425="","",VLOOKUP(D425,'GD rates'!$B$3:$C$9,2,FALSE))</f>
        <v/>
      </c>
      <c r="F425" s="23" t="str">
        <f t="shared" si="68"/>
        <v/>
      </c>
      <c r="G425" s="5">
        <f>IF(ISERROR(VLOOKUP(E425,'GD rates'!C:D,2,FALSE)),0,VLOOKUP(E425,'GD rates'!C:D,2,FALSE))</f>
        <v>0</v>
      </c>
      <c r="H425" s="10">
        <f>SUMIFS(Timecards!$E:$E,Timecards!$D:$D,H$2,Timecards!$C:$C,$B425,Timecards!$N:$N,$E425)+SUMIFS(Timecards!$G:$G,Timecards!$F:$F,H$2,Timecards!$C:$C,$B425,Timecards!$N:$N,$E425)</f>
        <v>0</v>
      </c>
      <c r="I425" s="5">
        <f t="shared" si="69"/>
        <v>0</v>
      </c>
      <c r="J425" s="10">
        <f>SUMIFS(Timecards!$E:$E,Timecards!$D:$D,J$2,Timecards!$C:$C,$B425,Timecards!$N:$N,$E425)+SUMIFS(Timecards!$G:$G,Timecards!$F:$F,J$2,Timecards!$C:$C,$B425,Timecards!$N:$N,$E425)</f>
        <v>0</v>
      </c>
      <c r="K425" s="5">
        <f t="shared" si="70"/>
        <v>0</v>
      </c>
      <c r="L425" s="10">
        <f>SUMIFS(Timecards!$E:$E,Timecards!$D:$D,L$2,Timecards!$C:$C,$B425,Timecards!$N:$N,$E425)+SUMIFS(Timecards!$G:$G,Timecards!$F:$F,L$2,Timecards!$C:$C,$B425,Timecards!$N:$N,$E425)</f>
        <v>0</v>
      </c>
      <c r="M425" s="5">
        <f t="shared" si="71"/>
        <v>0</v>
      </c>
      <c r="N425" s="10">
        <f>SUMIFS(Timecards!$E:$E,Timecards!$D:$D,N$2,Timecards!$C:$C,$B425,Timecards!$N:$N,$E425)+SUMIFS(Timecards!$G:$G,Timecards!$F:$F,N$2,Timecards!$C:$C,$B425,Timecards!$N:$N,$E425)</f>
        <v>0</v>
      </c>
      <c r="O425" s="5">
        <f t="shared" si="72"/>
        <v>0</v>
      </c>
      <c r="P425" s="10">
        <f>SUMIFS(Timecards!$E:$E,Timecards!$D:$D,P$2,Timecards!$C:$C,$B425,Timecards!$N:$N,$E425)+SUMIFS(Timecards!$G:$G,Timecards!$F:$F,P$2,Timecards!$C:$C,$B425,Timecards!$N:$N,$E425)</f>
        <v>0</v>
      </c>
      <c r="Q425" s="5">
        <f t="shared" si="73"/>
        <v>0</v>
      </c>
      <c r="R425" s="10">
        <f>SUMIFS(Timecards!$E:$E,Timecards!$D:$D,R$2,Timecards!$C:$C,$B425,Timecards!$N:$N,$E425)+SUMIFS(Timecards!$G:$G,Timecards!$F:$F,R$2,Timecards!$C:$C,$B425,Timecards!$N:$N,$E425)</f>
        <v>0</v>
      </c>
      <c r="S425" s="5">
        <f t="shared" si="74"/>
        <v>0</v>
      </c>
      <c r="T425" s="10">
        <f t="shared" si="76"/>
        <v>0</v>
      </c>
      <c r="U425" s="14">
        <f t="shared" si="76"/>
        <v>0</v>
      </c>
    </row>
    <row r="426" spans="2:21" hidden="1">
      <c r="B426" s="7" t="str">
        <f>IF(Timecards!O424="","",Timecards!C424)</f>
        <v/>
      </c>
      <c r="C426" s="7" t="str">
        <f>IF(B426="","",Timecards!L424)</f>
        <v/>
      </c>
      <c r="D426" s="7" t="str">
        <f>IF(B426="","",SUMIFS(Timecards!$M:$M,Timecards!$C:$C,Summary!$B426,Timecards!$L:$L,Summary!$C426,Timecards!$O:$O,1))</f>
        <v/>
      </c>
      <c r="E426" s="7" t="str">
        <f>IF(B426="","",VLOOKUP(D426,'GD rates'!$B$3:$C$9,2,FALSE))</f>
        <v/>
      </c>
      <c r="F426" s="23" t="str">
        <f t="shared" si="68"/>
        <v/>
      </c>
      <c r="G426" s="5">
        <f>IF(ISERROR(VLOOKUP(E426,'GD rates'!C:D,2,FALSE)),0,VLOOKUP(E426,'GD rates'!C:D,2,FALSE))</f>
        <v>0</v>
      </c>
      <c r="H426" s="10">
        <f>SUMIFS(Timecards!$E:$E,Timecards!$D:$D,H$2,Timecards!$C:$C,$B426,Timecards!$N:$N,$E426)+SUMIFS(Timecards!$G:$G,Timecards!$F:$F,H$2,Timecards!$C:$C,$B426,Timecards!$N:$N,$E426)</f>
        <v>0</v>
      </c>
      <c r="I426" s="5">
        <f t="shared" si="69"/>
        <v>0</v>
      </c>
      <c r="J426" s="10">
        <f>SUMIFS(Timecards!$E:$E,Timecards!$D:$D,J$2,Timecards!$C:$C,$B426,Timecards!$N:$N,$E426)+SUMIFS(Timecards!$G:$G,Timecards!$F:$F,J$2,Timecards!$C:$C,$B426,Timecards!$N:$N,$E426)</f>
        <v>0</v>
      </c>
      <c r="K426" s="5">
        <f t="shared" si="70"/>
        <v>0</v>
      </c>
      <c r="L426" s="10">
        <f>SUMIFS(Timecards!$E:$E,Timecards!$D:$D,L$2,Timecards!$C:$C,$B426,Timecards!$N:$N,$E426)+SUMIFS(Timecards!$G:$G,Timecards!$F:$F,L$2,Timecards!$C:$C,$B426,Timecards!$N:$N,$E426)</f>
        <v>0</v>
      </c>
      <c r="M426" s="5">
        <f t="shared" si="71"/>
        <v>0</v>
      </c>
      <c r="N426" s="10">
        <f>SUMIFS(Timecards!$E:$E,Timecards!$D:$D,N$2,Timecards!$C:$C,$B426,Timecards!$N:$N,$E426)+SUMIFS(Timecards!$G:$G,Timecards!$F:$F,N$2,Timecards!$C:$C,$B426,Timecards!$N:$N,$E426)</f>
        <v>0</v>
      </c>
      <c r="O426" s="5">
        <f t="shared" si="72"/>
        <v>0</v>
      </c>
      <c r="P426" s="10">
        <f>SUMIFS(Timecards!$E:$E,Timecards!$D:$D,P$2,Timecards!$C:$C,$B426,Timecards!$N:$N,$E426)+SUMIFS(Timecards!$G:$G,Timecards!$F:$F,P$2,Timecards!$C:$C,$B426,Timecards!$N:$N,$E426)</f>
        <v>0</v>
      </c>
      <c r="Q426" s="5">
        <f t="shared" si="73"/>
        <v>0</v>
      </c>
      <c r="R426" s="10">
        <f>SUMIFS(Timecards!$E:$E,Timecards!$D:$D,R$2,Timecards!$C:$C,$B426,Timecards!$N:$N,$E426)+SUMIFS(Timecards!$G:$G,Timecards!$F:$F,R$2,Timecards!$C:$C,$B426,Timecards!$N:$N,$E426)</f>
        <v>0</v>
      </c>
      <c r="S426" s="5">
        <f t="shared" si="74"/>
        <v>0</v>
      </c>
      <c r="T426" s="10">
        <f t="shared" si="76"/>
        <v>0</v>
      </c>
      <c r="U426" s="14">
        <f t="shared" si="76"/>
        <v>0</v>
      </c>
    </row>
    <row r="427" spans="2:21" hidden="1">
      <c r="B427" s="7" t="str">
        <f>IF(Timecards!O425="","",Timecards!C425)</f>
        <v/>
      </c>
      <c r="C427" s="7" t="str">
        <f>IF(B427="","",Timecards!L425)</f>
        <v/>
      </c>
      <c r="D427" s="7" t="str">
        <f>IF(B427="","",SUMIFS(Timecards!$M:$M,Timecards!$C:$C,Summary!$B427,Timecards!$L:$L,Summary!$C427,Timecards!$O:$O,1))</f>
        <v/>
      </c>
      <c r="E427" s="7" t="str">
        <f>IF(B427="","",VLOOKUP(D427,'GD rates'!$B$3:$C$9,2,FALSE))</f>
        <v/>
      </c>
      <c r="F427" s="23" t="str">
        <f t="shared" si="68"/>
        <v/>
      </c>
      <c r="G427" s="5">
        <f>IF(ISERROR(VLOOKUP(E427,'GD rates'!C:D,2,FALSE)),0,VLOOKUP(E427,'GD rates'!C:D,2,FALSE))</f>
        <v>0</v>
      </c>
      <c r="H427" s="10">
        <f>SUMIFS(Timecards!$E:$E,Timecards!$D:$D,H$2,Timecards!$C:$C,$B427,Timecards!$N:$N,$E427)+SUMIFS(Timecards!$G:$G,Timecards!$F:$F,H$2,Timecards!$C:$C,$B427,Timecards!$N:$N,$E427)</f>
        <v>0</v>
      </c>
      <c r="I427" s="5">
        <f t="shared" si="69"/>
        <v>0</v>
      </c>
      <c r="J427" s="10">
        <f>SUMIFS(Timecards!$E:$E,Timecards!$D:$D,J$2,Timecards!$C:$C,$B427,Timecards!$N:$N,$E427)+SUMIFS(Timecards!$G:$G,Timecards!$F:$F,J$2,Timecards!$C:$C,$B427,Timecards!$N:$N,$E427)</f>
        <v>0</v>
      </c>
      <c r="K427" s="5">
        <f t="shared" si="70"/>
        <v>0</v>
      </c>
      <c r="L427" s="10">
        <f>SUMIFS(Timecards!$E:$E,Timecards!$D:$D,L$2,Timecards!$C:$C,$B427,Timecards!$N:$N,$E427)+SUMIFS(Timecards!$G:$G,Timecards!$F:$F,L$2,Timecards!$C:$C,$B427,Timecards!$N:$N,$E427)</f>
        <v>0</v>
      </c>
      <c r="M427" s="5">
        <f t="shared" si="71"/>
        <v>0</v>
      </c>
      <c r="N427" s="10">
        <f>SUMIFS(Timecards!$E:$E,Timecards!$D:$D,N$2,Timecards!$C:$C,$B427,Timecards!$N:$N,$E427)+SUMIFS(Timecards!$G:$G,Timecards!$F:$F,N$2,Timecards!$C:$C,$B427,Timecards!$N:$N,$E427)</f>
        <v>0</v>
      </c>
      <c r="O427" s="5">
        <f t="shared" si="72"/>
        <v>0</v>
      </c>
      <c r="P427" s="10">
        <f>SUMIFS(Timecards!$E:$E,Timecards!$D:$D,P$2,Timecards!$C:$C,$B427,Timecards!$N:$N,$E427)+SUMIFS(Timecards!$G:$G,Timecards!$F:$F,P$2,Timecards!$C:$C,$B427,Timecards!$N:$N,$E427)</f>
        <v>0</v>
      </c>
      <c r="Q427" s="5">
        <f t="shared" si="73"/>
        <v>0</v>
      </c>
      <c r="R427" s="10">
        <f>SUMIFS(Timecards!$E:$E,Timecards!$D:$D,R$2,Timecards!$C:$C,$B427,Timecards!$N:$N,$E427)+SUMIFS(Timecards!$G:$G,Timecards!$F:$F,R$2,Timecards!$C:$C,$B427,Timecards!$N:$N,$E427)</f>
        <v>0</v>
      </c>
      <c r="S427" s="5">
        <f t="shared" si="74"/>
        <v>0</v>
      </c>
      <c r="T427" s="10">
        <f t="shared" si="76"/>
        <v>0</v>
      </c>
      <c r="U427" s="14">
        <f t="shared" si="76"/>
        <v>0</v>
      </c>
    </row>
    <row r="428" spans="2:21" hidden="1">
      <c r="B428" s="7" t="str">
        <f>IF(Timecards!O426="","",Timecards!C426)</f>
        <v/>
      </c>
      <c r="C428" s="7" t="str">
        <f>IF(B428="","",Timecards!L426)</f>
        <v/>
      </c>
      <c r="D428" s="7" t="str">
        <f>IF(B428="","",SUMIFS(Timecards!$M:$M,Timecards!$C:$C,Summary!$B428,Timecards!$L:$L,Summary!$C428,Timecards!$O:$O,1))</f>
        <v/>
      </c>
      <c r="E428" s="7" t="str">
        <f>IF(B428="","",VLOOKUP(D428,'GD rates'!$B$3:$C$9,2,FALSE))</f>
        <v/>
      </c>
      <c r="F428" s="23" t="str">
        <f t="shared" si="68"/>
        <v/>
      </c>
      <c r="G428" s="5">
        <f>IF(ISERROR(VLOOKUP(E428,'GD rates'!C:D,2,FALSE)),0,VLOOKUP(E428,'GD rates'!C:D,2,FALSE))</f>
        <v>0</v>
      </c>
      <c r="H428" s="10">
        <f>SUMIFS(Timecards!$E:$E,Timecards!$D:$D,H$2,Timecards!$C:$C,$B428,Timecards!$N:$N,$E428)+SUMIFS(Timecards!$G:$G,Timecards!$F:$F,H$2,Timecards!$C:$C,$B428,Timecards!$N:$N,$E428)</f>
        <v>0</v>
      </c>
      <c r="I428" s="5">
        <f t="shared" si="69"/>
        <v>0</v>
      </c>
      <c r="J428" s="10">
        <f>SUMIFS(Timecards!$E:$E,Timecards!$D:$D,J$2,Timecards!$C:$C,$B428,Timecards!$N:$N,$E428)+SUMIFS(Timecards!$G:$G,Timecards!$F:$F,J$2,Timecards!$C:$C,$B428,Timecards!$N:$N,$E428)</f>
        <v>0</v>
      </c>
      <c r="K428" s="5">
        <f t="shared" si="70"/>
        <v>0</v>
      </c>
      <c r="L428" s="10">
        <f>SUMIFS(Timecards!$E:$E,Timecards!$D:$D,L$2,Timecards!$C:$C,$B428,Timecards!$N:$N,$E428)+SUMIFS(Timecards!$G:$G,Timecards!$F:$F,L$2,Timecards!$C:$C,$B428,Timecards!$N:$N,$E428)</f>
        <v>0</v>
      </c>
      <c r="M428" s="5">
        <f t="shared" si="71"/>
        <v>0</v>
      </c>
      <c r="N428" s="10">
        <f>SUMIFS(Timecards!$E:$E,Timecards!$D:$D,N$2,Timecards!$C:$C,$B428,Timecards!$N:$N,$E428)+SUMIFS(Timecards!$G:$G,Timecards!$F:$F,N$2,Timecards!$C:$C,$B428,Timecards!$N:$N,$E428)</f>
        <v>0</v>
      </c>
      <c r="O428" s="5">
        <f t="shared" si="72"/>
        <v>0</v>
      </c>
      <c r="P428" s="10">
        <f>SUMIFS(Timecards!$E:$E,Timecards!$D:$D,P$2,Timecards!$C:$C,$B428,Timecards!$N:$N,$E428)+SUMIFS(Timecards!$G:$G,Timecards!$F:$F,P$2,Timecards!$C:$C,$B428,Timecards!$N:$N,$E428)</f>
        <v>0</v>
      </c>
      <c r="Q428" s="5">
        <f t="shared" si="73"/>
        <v>0</v>
      </c>
      <c r="R428" s="10">
        <f>SUMIFS(Timecards!$E:$E,Timecards!$D:$D,R$2,Timecards!$C:$C,$B428,Timecards!$N:$N,$E428)+SUMIFS(Timecards!$G:$G,Timecards!$F:$F,R$2,Timecards!$C:$C,$B428,Timecards!$N:$N,$E428)</f>
        <v>0</v>
      </c>
      <c r="S428" s="5">
        <f t="shared" si="74"/>
        <v>0</v>
      </c>
      <c r="T428" s="10">
        <f t="shared" si="76"/>
        <v>0</v>
      </c>
      <c r="U428" s="14">
        <f t="shared" si="76"/>
        <v>0</v>
      </c>
    </row>
    <row r="429" spans="2:21" hidden="1">
      <c r="B429" s="7" t="str">
        <f>IF(Timecards!O427="","",Timecards!C427)</f>
        <v/>
      </c>
      <c r="C429" s="7" t="str">
        <f>IF(B429="","",Timecards!L427)</f>
        <v/>
      </c>
      <c r="D429" s="7" t="str">
        <f>IF(B429="","",SUMIFS(Timecards!$M:$M,Timecards!$C:$C,Summary!$B429,Timecards!$L:$L,Summary!$C429,Timecards!$O:$O,1))</f>
        <v/>
      </c>
      <c r="E429" s="7" t="str">
        <f>IF(B429="","",VLOOKUP(D429,'GD rates'!$B$3:$C$9,2,FALSE))</f>
        <v/>
      </c>
      <c r="F429" s="23" t="str">
        <f t="shared" si="68"/>
        <v/>
      </c>
      <c r="G429" s="5">
        <f>IF(ISERROR(VLOOKUP(E429,'GD rates'!C:D,2,FALSE)),0,VLOOKUP(E429,'GD rates'!C:D,2,FALSE))</f>
        <v>0</v>
      </c>
      <c r="H429" s="10">
        <f>SUMIFS(Timecards!$E:$E,Timecards!$D:$D,H$2,Timecards!$C:$C,$B429,Timecards!$N:$N,$E429)+SUMIFS(Timecards!$G:$G,Timecards!$F:$F,H$2,Timecards!$C:$C,$B429,Timecards!$N:$N,$E429)</f>
        <v>0</v>
      </c>
      <c r="I429" s="5">
        <f t="shared" si="69"/>
        <v>0</v>
      </c>
      <c r="J429" s="10">
        <f>SUMIFS(Timecards!$E:$E,Timecards!$D:$D,J$2,Timecards!$C:$C,$B429,Timecards!$N:$N,$E429)+SUMIFS(Timecards!$G:$G,Timecards!$F:$F,J$2,Timecards!$C:$C,$B429,Timecards!$N:$N,$E429)</f>
        <v>0</v>
      </c>
      <c r="K429" s="5">
        <f t="shared" si="70"/>
        <v>0</v>
      </c>
      <c r="L429" s="10">
        <f>SUMIFS(Timecards!$E:$E,Timecards!$D:$D,L$2,Timecards!$C:$C,$B429,Timecards!$N:$N,$E429)+SUMIFS(Timecards!$G:$G,Timecards!$F:$F,L$2,Timecards!$C:$C,$B429,Timecards!$N:$N,$E429)</f>
        <v>0</v>
      </c>
      <c r="M429" s="5">
        <f t="shared" si="71"/>
        <v>0</v>
      </c>
      <c r="N429" s="10">
        <f>SUMIFS(Timecards!$E:$E,Timecards!$D:$D,N$2,Timecards!$C:$C,$B429,Timecards!$N:$N,$E429)+SUMIFS(Timecards!$G:$G,Timecards!$F:$F,N$2,Timecards!$C:$C,$B429,Timecards!$N:$N,$E429)</f>
        <v>0</v>
      </c>
      <c r="O429" s="5">
        <f t="shared" si="72"/>
        <v>0</v>
      </c>
      <c r="P429" s="10">
        <f>SUMIFS(Timecards!$E:$E,Timecards!$D:$D,P$2,Timecards!$C:$C,$B429,Timecards!$N:$N,$E429)+SUMIFS(Timecards!$G:$G,Timecards!$F:$F,P$2,Timecards!$C:$C,$B429,Timecards!$N:$N,$E429)</f>
        <v>0</v>
      </c>
      <c r="Q429" s="5">
        <f t="shared" si="73"/>
        <v>0</v>
      </c>
      <c r="R429" s="10">
        <f>SUMIFS(Timecards!$E:$E,Timecards!$D:$D,R$2,Timecards!$C:$C,$B429,Timecards!$N:$N,$E429)+SUMIFS(Timecards!$G:$G,Timecards!$F:$F,R$2,Timecards!$C:$C,$B429,Timecards!$N:$N,$E429)</f>
        <v>0</v>
      </c>
      <c r="S429" s="5">
        <f t="shared" si="74"/>
        <v>0</v>
      </c>
      <c r="T429" s="10">
        <f t="shared" si="76"/>
        <v>0</v>
      </c>
      <c r="U429" s="14">
        <f t="shared" si="76"/>
        <v>0</v>
      </c>
    </row>
    <row r="430" spans="2:21" hidden="1">
      <c r="B430" s="7" t="str">
        <f>IF(Timecards!O428="","",Timecards!C428)</f>
        <v/>
      </c>
      <c r="C430" s="7" t="str">
        <f>IF(B430="","",Timecards!L428)</f>
        <v/>
      </c>
      <c r="D430" s="7" t="str">
        <f>IF(B430="","",SUMIFS(Timecards!$M:$M,Timecards!$C:$C,Summary!$B430,Timecards!$L:$L,Summary!$C430,Timecards!$O:$O,1))</f>
        <v/>
      </c>
      <c r="E430" s="7" t="str">
        <f>IF(B430="","",VLOOKUP(D430,'GD rates'!$B$3:$C$9,2,FALSE))</f>
        <v/>
      </c>
      <c r="F430" s="23" t="str">
        <f t="shared" si="68"/>
        <v/>
      </c>
      <c r="G430" s="5">
        <f>IF(ISERROR(VLOOKUP(E430,'GD rates'!C:D,2,FALSE)),0,VLOOKUP(E430,'GD rates'!C:D,2,FALSE))</f>
        <v>0</v>
      </c>
      <c r="H430" s="10">
        <f>SUMIFS(Timecards!$E:$E,Timecards!$D:$D,H$2,Timecards!$C:$C,$B430,Timecards!$N:$N,$E430)+SUMIFS(Timecards!$G:$G,Timecards!$F:$F,H$2,Timecards!$C:$C,$B430,Timecards!$N:$N,$E430)</f>
        <v>0</v>
      </c>
      <c r="I430" s="5">
        <f t="shared" si="69"/>
        <v>0</v>
      </c>
      <c r="J430" s="10">
        <f>SUMIFS(Timecards!$E:$E,Timecards!$D:$D,J$2,Timecards!$C:$C,$B430,Timecards!$N:$N,$E430)+SUMIFS(Timecards!$G:$G,Timecards!$F:$F,J$2,Timecards!$C:$C,$B430,Timecards!$N:$N,$E430)</f>
        <v>0</v>
      </c>
      <c r="K430" s="5">
        <f t="shared" si="70"/>
        <v>0</v>
      </c>
      <c r="L430" s="10">
        <f>SUMIFS(Timecards!$E:$E,Timecards!$D:$D,L$2,Timecards!$C:$C,$B430,Timecards!$N:$N,$E430)+SUMIFS(Timecards!$G:$G,Timecards!$F:$F,L$2,Timecards!$C:$C,$B430,Timecards!$N:$N,$E430)</f>
        <v>0</v>
      </c>
      <c r="M430" s="5">
        <f t="shared" si="71"/>
        <v>0</v>
      </c>
      <c r="N430" s="10">
        <f>SUMIFS(Timecards!$E:$E,Timecards!$D:$D,N$2,Timecards!$C:$C,$B430,Timecards!$N:$N,$E430)+SUMIFS(Timecards!$G:$G,Timecards!$F:$F,N$2,Timecards!$C:$C,$B430,Timecards!$N:$N,$E430)</f>
        <v>0</v>
      </c>
      <c r="O430" s="5">
        <f t="shared" si="72"/>
        <v>0</v>
      </c>
      <c r="P430" s="10">
        <f>SUMIFS(Timecards!$E:$E,Timecards!$D:$D,P$2,Timecards!$C:$C,$B430,Timecards!$N:$N,$E430)+SUMIFS(Timecards!$G:$G,Timecards!$F:$F,P$2,Timecards!$C:$C,$B430,Timecards!$N:$N,$E430)</f>
        <v>0</v>
      </c>
      <c r="Q430" s="5">
        <f t="shared" si="73"/>
        <v>0</v>
      </c>
      <c r="R430" s="10">
        <f>SUMIFS(Timecards!$E:$E,Timecards!$D:$D,R$2,Timecards!$C:$C,$B430,Timecards!$N:$N,$E430)+SUMIFS(Timecards!$G:$G,Timecards!$F:$F,R$2,Timecards!$C:$C,$B430,Timecards!$N:$N,$E430)</f>
        <v>0</v>
      </c>
      <c r="S430" s="5">
        <f t="shared" si="74"/>
        <v>0</v>
      </c>
      <c r="T430" s="10">
        <f t="shared" si="76"/>
        <v>0</v>
      </c>
      <c r="U430" s="14">
        <f t="shared" si="76"/>
        <v>0</v>
      </c>
    </row>
    <row r="431" spans="2:21" hidden="1">
      <c r="B431" s="7" t="str">
        <f>IF(Timecards!O429="","",Timecards!C429)</f>
        <v/>
      </c>
      <c r="C431" s="7" t="str">
        <f>IF(B431="","",Timecards!L429)</f>
        <v/>
      </c>
      <c r="D431" s="7" t="str">
        <f>IF(B431="","",SUMIFS(Timecards!$M:$M,Timecards!$C:$C,Summary!$B431,Timecards!$L:$L,Summary!$C431,Timecards!$O:$O,1))</f>
        <v/>
      </c>
      <c r="E431" s="7" t="str">
        <f>IF(B431="","",VLOOKUP(D431,'GD rates'!$B$3:$C$9,2,FALSE))</f>
        <v/>
      </c>
      <c r="F431" s="23" t="str">
        <f t="shared" si="68"/>
        <v/>
      </c>
      <c r="G431" s="5">
        <f>IF(ISERROR(VLOOKUP(E431,'GD rates'!C:D,2,FALSE)),0,VLOOKUP(E431,'GD rates'!C:D,2,FALSE))</f>
        <v>0</v>
      </c>
      <c r="H431" s="10">
        <f>SUMIFS(Timecards!$E:$E,Timecards!$D:$D,H$2,Timecards!$C:$C,$B431,Timecards!$N:$N,$E431)+SUMIFS(Timecards!$G:$G,Timecards!$F:$F,H$2,Timecards!$C:$C,$B431,Timecards!$N:$N,$E431)</f>
        <v>0</v>
      </c>
      <c r="I431" s="5">
        <f t="shared" si="69"/>
        <v>0</v>
      </c>
      <c r="J431" s="10">
        <f>SUMIFS(Timecards!$E:$E,Timecards!$D:$D,J$2,Timecards!$C:$C,$B431,Timecards!$N:$N,$E431)+SUMIFS(Timecards!$G:$G,Timecards!$F:$F,J$2,Timecards!$C:$C,$B431,Timecards!$N:$N,$E431)</f>
        <v>0</v>
      </c>
      <c r="K431" s="5">
        <f t="shared" si="70"/>
        <v>0</v>
      </c>
      <c r="L431" s="10">
        <f>SUMIFS(Timecards!$E:$E,Timecards!$D:$D,L$2,Timecards!$C:$C,$B431,Timecards!$N:$N,$E431)+SUMIFS(Timecards!$G:$G,Timecards!$F:$F,L$2,Timecards!$C:$C,$B431,Timecards!$N:$N,$E431)</f>
        <v>0</v>
      </c>
      <c r="M431" s="5">
        <f t="shared" si="71"/>
        <v>0</v>
      </c>
      <c r="N431" s="10">
        <f>SUMIFS(Timecards!$E:$E,Timecards!$D:$D,N$2,Timecards!$C:$C,$B431,Timecards!$N:$N,$E431)+SUMIFS(Timecards!$G:$G,Timecards!$F:$F,N$2,Timecards!$C:$C,$B431,Timecards!$N:$N,$E431)</f>
        <v>0</v>
      </c>
      <c r="O431" s="5">
        <f t="shared" si="72"/>
        <v>0</v>
      </c>
      <c r="P431" s="10">
        <f>SUMIFS(Timecards!$E:$E,Timecards!$D:$D,P$2,Timecards!$C:$C,$B431,Timecards!$N:$N,$E431)+SUMIFS(Timecards!$G:$G,Timecards!$F:$F,P$2,Timecards!$C:$C,$B431,Timecards!$N:$N,$E431)</f>
        <v>0</v>
      </c>
      <c r="Q431" s="5">
        <f t="shared" si="73"/>
        <v>0</v>
      </c>
      <c r="R431" s="10">
        <f>SUMIFS(Timecards!$E:$E,Timecards!$D:$D,R$2,Timecards!$C:$C,$B431,Timecards!$N:$N,$E431)+SUMIFS(Timecards!$G:$G,Timecards!$F:$F,R$2,Timecards!$C:$C,$B431,Timecards!$N:$N,$E431)</f>
        <v>0</v>
      </c>
      <c r="S431" s="5">
        <f t="shared" si="74"/>
        <v>0</v>
      </c>
      <c r="T431" s="10">
        <f t="shared" si="76"/>
        <v>0</v>
      </c>
      <c r="U431" s="14">
        <f t="shared" si="76"/>
        <v>0</v>
      </c>
    </row>
    <row r="432" spans="2:21" hidden="1">
      <c r="B432" s="7" t="str">
        <f>IF(Timecards!O430="","",Timecards!C430)</f>
        <v/>
      </c>
      <c r="C432" s="7" t="str">
        <f>IF(B432="","",Timecards!L430)</f>
        <v/>
      </c>
      <c r="D432" s="7" t="str">
        <f>IF(B432="","",SUMIFS(Timecards!$M:$M,Timecards!$C:$C,Summary!$B432,Timecards!$L:$L,Summary!$C432,Timecards!$O:$O,1))</f>
        <v/>
      </c>
      <c r="E432" s="7" t="str">
        <f>IF(B432="","",VLOOKUP(D432,'GD rates'!$B$3:$C$9,2,FALSE))</f>
        <v/>
      </c>
      <c r="F432" s="23" t="str">
        <f t="shared" si="68"/>
        <v/>
      </c>
      <c r="G432" s="5">
        <f>IF(ISERROR(VLOOKUP(E432,'GD rates'!C:D,2,FALSE)),0,VLOOKUP(E432,'GD rates'!C:D,2,FALSE))</f>
        <v>0</v>
      </c>
      <c r="H432" s="10">
        <f>SUMIFS(Timecards!$E:$E,Timecards!$D:$D,H$2,Timecards!$C:$C,$B432,Timecards!$N:$N,$E432)+SUMIFS(Timecards!$G:$G,Timecards!$F:$F,H$2,Timecards!$C:$C,$B432,Timecards!$N:$N,$E432)</f>
        <v>0</v>
      </c>
      <c r="I432" s="5">
        <f t="shared" si="69"/>
        <v>0</v>
      </c>
      <c r="J432" s="10">
        <f>SUMIFS(Timecards!$E:$E,Timecards!$D:$D,J$2,Timecards!$C:$C,$B432,Timecards!$N:$N,$E432)+SUMIFS(Timecards!$G:$G,Timecards!$F:$F,J$2,Timecards!$C:$C,$B432,Timecards!$N:$N,$E432)</f>
        <v>0</v>
      </c>
      <c r="K432" s="5">
        <f t="shared" si="70"/>
        <v>0</v>
      </c>
      <c r="L432" s="10">
        <f>SUMIFS(Timecards!$E:$E,Timecards!$D:$D,L$2,Timecards!$C:$C,$B432,Timecards!$N:$N,$E432)+SUMIFS(Timecards!$G:$G,Timecards!$F:$F,L$2,Timecards!$C:$C,$B432,Timecards!$N:$N,$E432)</f>
        <v>0</v>
      </c>
      <c r="M432" s="5">
        <f t="shared" si="71"/>
        <v>0</v>
      </c>
      <c r="N432" s="10">
        <f>SUMIFS(Timecards!$E:$E,Timecards!$D:$D,N$2,Timecards!$C:$C,$B432,Timecards!$N:$N,$E432)+SUMIFS(Timecards!$G:$G,Timecards!$F:$F,N$2,Timecards!$C:$C,$B432,Timecards!$N:$N,$E432)</f>
        <v>0</v>
      </c>
      <c r="O432" s="5">
        <f t="shared" si="72"/>
        <v>0</v>
      </c>
      <c r="P432" s="10">
        <f>SUMIFS(Timecards!$E:$E,Timecards!$D:$D,P$2,Timecards!$C:$C,$B432,Timecards!$N:$N,$E432)+SUMIFS(Timecards!$G:$G,Timecards!$F:$F,P$2,Timecards!$C:$C,$B432,Timecards!$N:$N,$E432)</f>
        <v>0</v>
      </c>
      <c r="Q432" s="5">
        <f t="shared" si="73"/>
        <v>0</v>
      </c>
      <c r="R432" s="10">
        <f>SUMIFS(Timecards!$E:$E,Timecards!$D:$D,R$2,Timecards!$C:$C,$B432,Timecards!$N:$N,$E432)+SUMIFS(Timecards!$G:$G,Timecards!$F:$F,R$2,Timecards!$C:$C,$B432,Timecards!$N:$N,$E432)</f>
        <v>0</v>
      </c>
      <c r="S432" s="5">
        <f t="shared" si="74"/>
        <v>0</v>
      </c>
      <c r="T432" s="10">
        <f t="shared" si="76"/>
        <v>0</v>
      </c>
      <c r="U432" s="14">
        <f t="shared" si="76"/>
        <v>0</v>
      </c>
    </row>
    <row r="433" spans="2:21" hidden="1">
      <c r="B433" s="7" t="str">
        <f>IF(Timecards!O431="","",Timecards!C431)</f>
        <v/>
      </c>
      <c r="C433" s="7" t="str">
        <f>IF(B433="","",Timecards!L431)</f>
        <v/>
      </c>
      <c r="D433" s="7" t="str">
        <f>IF(B433="","",SUMIFS(Timecards!$M:$M,Timecards!$C:$C,Summary!$B433,Timecards!$L:$L,Summary!$C433,Timecards!$O:$O,1))</f>
        <v/>
      </c>
      <c r="E433" s="7" t="str">
        <f>IF(B433="","",VLOOKUP(D433,'GD rates'!$B$3:$C$9,2,FALSE))</f>
        <v/>
      </c>
      <c r="F433" s="23" t="str">
        <f t="shared" si="68"/>
        <v/>
      </c>
      <c r="G433" s="5">
        <f>IF(ISERROR(VLOOKUP(E433,'GD rates'!C:D,2,FALSE)),0,VLOOKUP(E433,'GD rates'!C:D,2,FALSE))</f>
        <v>0</v>
      </c>
      <c r="H433" s="10">
        <f>SUMIFS(Timecards!$E:$E,Timecards!$D:$D,H$2,Timecards!$C:$C,$B433,Timecards!$N:$N,$E433)+SUMIFS(Timecards!$G:$G,Timecards!$F:$F,H$2,Timecards!$C:$C,$B433,Timecards!$N:$N,$E433)</f>
        <v>0</v>
      </c>
      <c r="I433" s="5">
        <f t="shared" si="69"/>
        <v>0</v>
      </c>
      <c r="J433" s="10">
        <f>SUMIFS(Timecards!$E:$E,Timecards!$D:$D,J$2,Timecards!$C:$C,$B433,Timecards!$N:$N,$E433)+SUMIFS(Timecards!$G:$G,Timecards!$F:$F,J$2,Timecards!$C:$C,$B433,Timecards!$N:$N,$E433)</f>
        <v>0</v>
      </c>
      <c r="K433" s="5">
        <f t="shared" si="70"/>
        <v>0</v>
      </c>
      <c r="L433" s="10">
        <f>SUMIFS(Timecards!$E:$E,Timecards!$D:$D,L$2,Timecards!$C:$C,$B433,Timecards!$N:$N,$E433)+SUMIFS(Timecards!$G:$G,Timecards!$F:$F,L$2,Timecards!$C:$C,$B433,Timecards!$N:$N,$E433)</f>
        <v>0</v>
      </c>
      <c r="M433" s="5">
        <f t="shared" si="71"/>
        <v>0</v>
      </c>
      <c r="N433" s="10">
        <f>SUMIFS(Timecards!$E:$E,Timecards!$D:$D,N$2,Timecards!$C:$C,$B433,Timecards!$N:$N,$E433)+SUMIFS(Timecards!$G:$G,Timecards!$F:$F,N$2,Timecards!$C:$C,$B433,Timecards!$N:$N,$E433)</f>
        <v>0</v>
      </c>
      <c r="O433" s="5">
        <f t="shared" si="72"/>
        <v>0</v>
      </c>
      <c r="P433" s="10">
        <f>SUMIFS(Timecards!$E:$E,Timecards!$D:$D,P$2,Timecards!$C:$C,$B433,Timecards!$N:$N,$E433)+SUMIFS(Timecards!$G:$G,Timecards!$F:$F,P$2,Timecards!$C:$C,$B433,Timecards!$N:$N,$E433)</f>
        <v>0</v>
      </c>
      <c r="Q433" s="5">
        <f t="shared" si="73"/>
        <v>0</v>
      </c>
      <c r="R433" s="10">
        <f>SUMIFS(Timecards!$E:$E,Timecards!$D:$D,R$2,Timecards!$C:$C,$B433,Timecards!$N:$N,$E433)+SUMIFS(Timecards!$G:$G,Timecards!$F:$F,R$2,Timecards!$C:$C,$B433,Timecards!$N:$N,$E433)</f>
        <v>0</v>
      </c>
      <c r="S433" s="5">
        <f t="shared" si="74"/>
        <v>0</v>
      </c>
      <c r="T433" s="10">
        <f t="shared" si="76"/>
        <v>0</v>
      </c>
      <c r="U433" s="14">
        <f t="shared" si="76"/>
        <v>0</v>
      </c>
    </row>
    <row r="434" spans="2:21" hidden="1">
      <c r="B434" s="7" t="str">
        <f>IF(Timecards!O432="","",Timecards!C432)</f>
        <v/>
      </c>
      <c r="C434" s="7" t="str">
        <f>IF(B434="","",Timecards!L432)</f>
        <v/>
      </c>
      <c r="D434" s="7" t="str">
        <f>IF(B434="","",SUMIFS(Timecards!$M:$M,Timecards!$C:$C,Summary!$B434,Timecards!$L:$L,Summary!$C434,Timecards!$O:$O,1))</f>
        <v/>
      </c>
      <c r="E434" s="7" t="str">
        <f>IF(B434="","",VLOOKUP(D434,'GD rates'!$B$3:$C$9,2,FALSE))</f>
        <v/>
      </c>
      <c r="F434" s="23" t="str">
        <f t="shared" si="68"/>
        <v/>
      </c>
      <c r="G434" s="5">
        <f>IF(ISERROR(VLOOKUP(E434,'GD rates'!C:D,2,FALSE)),0,VLOOKUP(E434,'GD rates'!C:D,2,FALSE))</f>
        <v>0</v>
      </c>
      <c r="H434" s="10">
        <f>SUMIFS(Timecards!$E:$E,Timecards!$D:$D,H$2,Timecards!$C:$C,$B434,Timecards!$N:$N,$E434)+SUMIFS(Timecards!$G:$G,Timecards!$F:$F,H$2,Timecards!$C:$C,$B434,Timecards!$N:$N,$E434)</f>
        <v>0</v>
      </c>
      <c r="I434" s="5">
        <f t="shared" si="69"/>
        <v>0</v>
      </c>
      <c r="J434" s="10">
        <f>SUMIFS(Timecards!$E:$E,Timecards!$D:$D,J$2,Timecards!$C:$C,$B434,Timecards!$N:$N,$E434)+SUMIFS(Timecards!$G:$G,Timecards!$F:$F,J$2,Timecards!$C:$C,$B434,Timecards!$N:$N,$E434)</f>
        <v>0</v>
      </c>
      <c r="K434" s="5">
        <f t="shared" si="70"/>
        <v>0</v>
      </c>
      <c r="L434" s="10">
        <f>SUMIFS(Timecards!$E:$E,Timecards!$D:$D,L$2,Timecards!$C:$C,$B434,Timecards!$N:$N,$E434)+SUMIFS(Timecards!$G:$G,Timecards!$F:$F,L$2,Timecards!$C:$C,$B434,Timecards!$N:$N,$E434)</f>
        <v>0</v>
      </c>
      <c r="M434" s="5">
        <f t="shared" si="71"/>
        <v>0</v>
      </c>
      <c r="N434" s="10">
        <f>SUMIFS(Timecards!$E:$E,Timecards!$D:$D,N$2,Timecards!$C:$C,$B434,Timecards!$N:$N,$E434)+SUMIFS(Timecards!$G:$G,Timecards!$F:$F,N$2,Timecards!$C:$C,$B434,Timecards!$N:$N,$E434)</f>
        <v>0</v>
      </c>
      <c r="O434" s="5">
        <f t="shared" si="72"/>
        <v>0</v>
      </c>
      <c r="P434" s="10">
        <f>SUMIFS(Timecards!$E:$E,Timecards!$D:$D,P$2,Timecards!$C:$C,$B434,Timecards!$N:$N,$E434)+SUMIFS(Timecards!$G:$G,Timecards!$F:$F,P$2,Timecards!$C:$C,$B434,Timecards!$N:$N,$E434)</f>
        <v>0</v>
      </c>
      <c r="Q434" s="5">
        <f t="shared" si="73"/>
        <v>0</v>
      </c>
      <c r="R434" s="10">
        <f>SUMIFS(Timecards!$E:$E,Timecards!$D:$D,R$2,Timecards!$C:$C,$B434,Timecards!$N:$N,$E434)+SUMIFS(Timecards!$G:$G,Timecards!$F:$F,R$2,Timecards!$C:$C,$B434,Timecards!$N:$N,$E434)</f>
        <v>0</v>
      </c>
      <c r="S434" s="5">
        <f t="shared" si="74"/>
        <v>0</v>
      </c>
      <c r="T434" s="10">
        <f t="shared" si="76"/>
        <v>0</v>
      </c>
      <c r="U434" s="14">
        <f t="shared" si="76"/>
        <v>0</v>
      </c>
    </row>
    <row r="435" spans="2:21" hidden="1">
      <c r="B435" s="7" t="str">
        <f>IF(Timecards!O433="","",Timecards!C433)</f>
        <v/>
      </c>
      <c r="C435" s="7" t="str">
        <f>IF(B435="","",Timecards!L433)</f>
        <v/>
      </c>
      <c r="D435" s="7" t="str">
        <f>IF(B435="","",SUMIFS(Timecards!$M:$M,Timecards!$C:$C,Summary!$B435,Timecards!$L:$L,Summary!$C435,Timecards!$O:$O,1))</f>
        <v/>
      </c>
      <c r="E435" s="7" t="str">
        <f>IF(B435="","",VLOOKUP(D435,'GD rates'!$B$3:$C$9,2,FALSE))</f>
        <v/>
      </c>
      <c r="F435" s="23" t="str">
        <f t="shared" si="68"/>
        <v/>
      </c>
      <c r="G435" s="5">
        <f>IF(ISERROR(VLOOKUP(E435,'GD rates'!C:D,2,FALSE)),0,VLOOKUP(E435,'GD rates'!C:D,2,FALSE))</f>
        <v>0</v>
      </c>
      <c r="H435" s="10">
        <f>SUMIFS(Timecards!$E:$E,Timecards!$D:$D,H$2,Timecards!$C:$C,$B435,Timecards!$N:$N,$E435)+SUMIFS(Timecards!$G:$G,Timecards!$F:$F,H$2,Timecards!$C:$C,$B435,Timecards!$N:$N,$E435)</f>
        <v>0</v>
      </c>
      <c r="I435" s="5">
        <f t="shared" si="69"/>
        <v>0</v>
      </c>
      <c r="J435" s="10">
        <f>SUMIFS(Timecards!$E:$E,Timecards!$D:$D,J$2,Timecards!$C:$C,$B435,Timecards!$N:$N,$E435)+SUMIFS(Timecards!$G:$G,Timecards!$F:$F,J$2,Timecards!$C:$C,$B435,Timecards!$N:$N,$E435)</f>
        <v>0</v>
      </c>
      <c r="K435" s="5">
        <f t="shared" si="70"/>
        <v>0</v>
      </c>
      <c r="L435" s="10">
        <f>SUMIFS(Timecards!$E:$E,Timecards!$D:$D,L$2,Timecards!$C:$C,$B435,Timecards!$N:$N,$E435)+SUMIFS(Timecards!$G:$G,Timecards!$F:$F,L$2,Timecards!$C:$C,$B435,Timecards!$N:$N,$E435)</f>
        <v>0</v>
      </c>
      <c r="M435" s="5">
        <f t="shared" si="71"/>
        <v>0</v>
      </c>
      <c r="N435" s="10">
        <f>SUMIFS(Timecards!$E:$E,Timecards!$D:$D,N$2,Timecards!$C:$C,$B435,Timecards!$N:$N,$E435)+SUMIFS(Timecards!$G:$G,Timecards!$F:$F,N$2,Timecards!$C:$C,$B435,Timecards!$N:$N,$E435)</f>
        <v>0</v>
      </c>
      <c r="O435" s="5">
        <f t="shared" si="72"/>
        <v>0</v>
      </c>
      <c r="P435" s="10">
        <f>SUMIFS(Timecards!$E:$E,Timecards!$D:$D,P$2,Timecards!$C:$C,$B435,Timecards!$N:$N,$E435)+SUMIFS(Timecards!$G:$G,Timecards!$F:$F,P$2,Timecards!$C:$C,$B435,Timecards!$N:$N,$E435)</f>
        <v>0</v>
      </c>
      <c r="Q435" s="5">
        <f t="shared" si="73"/>
        <v>0</v>
      </c>
      <c r="R435" s="10">
        <f>SUMIFS(Timecards!$E:$E,Timecards!$D:$D,R$2,Timecards!$C:$C,$B435,Timecards!$N:$N,$E435)+SUMIFS(Timecards!$G:$G,Timecards!$F:$F,R$2,Timecards!$C:$C,$B435,Timecards!$N:$N,$E435)</f>
        <v>0</v>
      </c>
      <c r="S435" s="5">
        <f t="shared" si="74"/>
        <v>0</v>
      </c>
      <c r="T435" s="10">
        <f t="shared" si="76"/>
        <v>0</v>
      </c>
      <c r="U435" s="14">
        <f t="shared" si="76"/>
        <v>0</v>
      </c>
    </row>
    <row r="436" spans="2:21" hidden="1">
      <c r="B436" s="7" t="str">
        <f>IF(Timecards!O434="","",Timecards!C434)</f>
        <v/>
      </c>
      <c r="C436" s="7" t="str">
        <f>IF(B436="","",Timecards!L434)</f>
        <v/>
      </c>
      <c r="D436" s="7" t="str">
        <f>IF(B436="","",SUMIFS(Timecards!$M:$M,Timecards!$C:$C,Summary!$B436,Timecards!$L:$L,Summary!$C436,Timecards!$O:$O,1))</f>
        <v/>
      </c>
      <c r="E436" s="7" t="str">
        <f>IF(B436="","",VLOOKUP(D436,'GD rates'!$B$3:$C$9,2,FALSE))</f>
        <v/>
      </c>
      <c r="F436" s="23" t="str">
        <f t="shared" si="68"/>
        <v/>
      </c>
      <c r="G436" s="5">
        <f>IF(ISERROR(VLOOKUP(E436,'GD rates'!C:D,2,FALSE)),0,VLOOKUP(E436,'GD rates'!C:D,2,FALSE))</f>
        <v>0</v>
      </c>
      <c r="H436" s="10">
        <f>SUMIFS(Timecards!$E:$E,Timecards!$D:$D,H$2,Timecards!$C:$C,$B436,Timecards!$N:$N,$E436)+SUMIFS(Timecards!$G:$G,Timecards!$F:$F,H$2,Timecards!$C:$C,$B436,Timecards!$N:$N,$E436)</f>
        <v>0</v>
      </c>
      <c r="I436" s="5">
        <f t="shared" si="69"/>
        <v>0</v>
      </c>
      <c r="J436" s="10">
        <f>SUMIFS(Timecards!$E:$E,Timecards!$D:$D,J$2,Timecards!$C:$C,$B436,Timecards!$N:$N,$E436)+SUMIFS(Timecards!$G:$G,Timecards!$F:$F,J$2,Timecards!$C:$C,$B436,Timecards!$N:$N,$E436)</f>
        <v>0</v>
      </c>
      <c r="K436" s="5">
        <f t="shared" si="70"/>
        <v>0</v>
      </c>
      <c r="L436" s="10">
        <f>SUMIFS(Timecards!$E:$E,Timecards!$D:$D,L$2,Timecards!$C:$C,$B436,Timecards!$N:$N,$E436)+SUMIFS(Timecards!$G:$G,Timecards!$F:$F,L$2,Timecards!$C:$C,$B436,Timecards!$N:$N,$E436)</f>
        <v>0</v>
      </c>
      <c r="M436" s="5">
        <f t="shared" si="71"/>
        <v>0</v>
      </c>
      <c r="N436" s="10">
        <f>SUMIFS(Timecards!$E:$E,Timecards!$D:$D,N$2,Timecards!$C:$C,$B436,Timecards!$N:$N,$E436)+SUMIFS(Timecards!$G:$G,Timecards!$F:$F,N$2,Timecards!$C:$C,$B436,Timecards!$N:$N,$E436)</f>
        <v>0</v>
      </c>
      <c r="O436" s="5">
        <f t="shared" si="72"/>
        <v>0</v>
      </c>
      <c r="P436" s="10">
        <f>SUMIFS(Timecards!$E:$E,Timecards!$D:$D,P$2,Timecards!$C:$C,$B436,Timecards!$N:$N,$E436)+SUMIFS(Timecards!$G:$G,Timecards!$F:$F,P$2,Timecards!$C:$C,$B436,Timecards!$N:$N,$E436)</f>
        <v>0</v>
      </c>
      <c r="Q436" s="5">
        <f t="shared" si="73"/>
        <v>0</v>
      </c>
      <c r="R436" s="10">
        <f>SUMIFS(Timecards!$E:$E,Timecards!$D:$D,R$2,Timecards!$C:$C,$B436,Timecards!$N:$N,$E436)+SUMIFS(Timecards!$G:$G,Timecards!$F:$F,R$2,Timecards!$C:$C,$B436,Timecards!$N:$N,$E436)</f>
        <v>0</v>
      </c>
      <c r="S436" s="5">
        <f t="shared" si="74"/>
        <v>0</v>
      </c>
      <c r="T436" s="10">
        <f t="shared" si="76"/>
        <v>0</v>
      </c>
      <c r="U436" s="14">
        <f t="shared" si="76"/>
        <v>0</v>
      </c>
    </row>
    <row r="437" spans="2:21" hidden="1">
      <c r="B437" s="7" t="str">
        <f>IF(Timecards!O435="","",Timecards!C435)</f>
        <v/>
      </c>
      <c r="C437" s="7" t="str">
        <f>IF(B437="","",Timecards!L435)</f>
        <v/>
      </c>
      <c r="D437" s="7" t="str">
        <f>IF(B437="","",SUMIFS(Timecards!$M:$M,Timecards!$C:$C,Summary!$B437,Timecards!$L:$L,Summary!$C437,Timecards!$O:$O,1))</f>
        <v/>
      </c>
      <c r="E437" s="7" t="str">
        <f>IF(B437="","",VLOOKUP(D437,'GD rates'!$B$3:$C$9,2,FALSE))</f>
        <v/>
      </c>
      <c r="F437" s="23" t="str">
        <f t="shared" si="68"/>
        <v/>
      </c>
      <c r="G437" s="5">
        <f>IF(ISERROR(VLOOKUP(E437,'GD rates'!C:D,2,FALSE)),0,VLOOKUP(E437,'GD rates'!C:D,2,FALSE))</f>
        <v>0</v>
      </c>
      <c r="H437" s="10">
        <f>SUMIFS(Timecards!$E:$E,Timecards!$D:$D,H$2,Timecards!$C:$C,$B437,Timecards!$N:$N,$E437)+SUMIFS(Timecards!$G:$G,Timecards!$F:$F,H$2,Timecards!$C:$C,$B437,Timecards!$N:$N,$E437)</f>
        <v>0</v>
      </c>
      <c r="I437" s="5">
        <f t="shared" si="69"/>
        <v>0</v>
      </c>
      <c r="J437" s="10">
        <f>SUMIFS(Timecards!$E:$E,Timecards!$D:$D,J$2,Timecards!$C:$C,$B437,Timecards!$N:$N,$E437)+SUMIFS(Timecards!$G:$G,Timecards!$F:$F,J$2,Timecards!$C:$C,$B437,Timecards!$N:$N,$E437)</f>
        <v>0</v>
      </c>
      <c r="K437" s="5">
        <f t="shared" si="70"/>
        <v>0</v>
      </c>
      <c r="L437" s="10">
        <f>SUMIFS(Timecards!$E:$E,Timecards!$D:$D,L$2,Timecards!$C:$C,$B437,Timecards!$N:$N,$E437)+SUMIFS(Timecards!$G:$G,Timecards!$F:$F,L$2,Timecards!$C:$C,$B437,Timecards!$N:$N,$E437)</f>
        <v>0</v>
      </c>
      <c r="M437" s="5">
        <f t="shared" si="71"/>
        <v>0</v>
      </c>
      <c r="N437" s="10">
        <f>SUMIFS(Timecards!$E:$E,Timecards!$D:$D,N$2,Timecards!$C:$C,$B437,Timecards!$N:$N,$E437)+SUMIFS(Timecards!$G:$G,Timecards!$F:$F,N$2,Timecards!$C:$C,$B437,Timecards!$N:$N,$E437)</f>
        <v>0</v>
      </c>
      <c r="O437" s="5">
        <f t="shared" si="72"/>
        <v>0</v>
      </c>
      <c r="P437" s="10">
        <f>SUMIFS(Timecards!$E:$E,Timecards!$D:$D,P$2,Timecards!$C:$C,$B437,Timecards!$N:$N,$E437)+SUMIFS(Timecards!$G:$G,Timecards!$F:$F,P$2,Timecards!$C:$C,$B437,Timecards!$N:$N,$E437)</f>
        <v>0</v>
      </c>
      <c r="Q437" s="5">
        <f t="shared" si="73"/>
        <v>0</v>
      </c>
      <c r="R437" s="10">
        <f>SUMIFS(Timecards!$E:$E,Timecards!$D:$D,R$2,Timecards!$C:$C,$B437,Timecards!$N:$N,$E437)+SUMIFS(Timecards!$G:$G,Timecards!$F:$F,R$2,Timecards!$C:$C,$B437,Timecards!$N:$N,$E437)</f>
        <v>0</v>
      </c>
      <c r="S437" s="5">
        <f t="shared" si="74"/>
        <v>0</v>
      </c>
      <c r="T437" s="10">
        <f t="shared" si="76"/>
        <v>0</v>
      </c>
      <c r="U437" s="14">
        <f t="shared" si="76"/>
        <v>0</v>
      </c>
    </row>
    <row r="438" spans="2:21" hidden="1">
      <c r="B438" s="7" t="str">
        <f>IF(Timecards!O436="","",Timecards!C436)</f>
        <v/>
      </c>
      <c r="C438" s="7" t="str">
        <f>IF(B438="","",Timecards!L436)</f>
        <v/>
      </c>
      <c r="D438" s="7" t="str">
        <f>IF(B438="","",SUMIFS(Timecards!$M:$M,Timecards!$C:$C,Summary!$B438,Timecards!$L:$L,Summary!$C438,Timecards!$O:$O,1))</f>
        <v/>
      </c>
      <c r="E438" s="7" t="str">
        <f>IF(B438="","",VLOOKUP(D438,'GD rates'!$B$3:$C$9,2,FALSE))</f>
        <v/>
      </c>
      <c r="F438" s="23" t="str">
        <f t="shared" si="68"/>
        <v/>
      </c>
      <c r="G438" s="5">
        <f>IF(ISERROR(VLOOKUP(E438,'GD rates'!C:D,2,FALSE)),0,VLOOKUP(E438,'GD rates'!C:D,2,FALSE))</f>
        <v>0</v>
      </c>
      <c r="H438" s="10">
        <f>SUMIFS(Timecards!$E:$E,Timecards!$D:$D,H$2,Timecards!$C:$C,$B438,Timecards!$N:$N,$E438)+SUMIFS(Timecards!$G:$G,Timecards!$F:$F,H$2,Timecards!$C:$C,$B438,Timecards!$N:$N,$E438)</f>
        <v>0</v>
      </c>
      <c r="I438" s="5">
        <f t="shared" si="69"/>
        <v>0</v>
      </c>
      <c r="J438" s="10">
        <f>SUMIFS(Timecards!$E:$E,Timecards!$D:$D,J$2,Timecards!$C:$C,$B438,Timecards!$N:$N,$E438)+SUMIFS(Timecards!$G:$G,Timecards!$F:$F,J$2,Timecards!$C:$C,$B438,Timecards!$N:$N,$E438)</f>
        <v>0</v>
      </c>
      <c r="K438" s="5">
        <f t="shared" si="70"/>
        <v>0</v>
      </c>
      <c r="L438" s="10">
        <f>SUMIFS(Timecards!$E:$E,Timecards!$D:$D,L$2,Timecards!$C:$C,$B438,Timecards!$N:$N,$E438)+SUMIFS(Timecards!$G:$G,Timecards!$F:$F,L$2,Timecards!$C:$C,$B438,Timecards!$N:$N,$E438)</f>
        <v>0</v>
      </c>
      <c r="M438" s="5">
        <f t="shared" si="71"/>
        <v>0</v>
      </c>
      <c r="N438" s="10">
        <f>SUMIFS(Timecards!$E:$E,Timecards!$D:$D,N$2,Timecards!$C:$C,$B438,Timecards!$N:$N,$E438)+SUMIFS(Timecards!$G:$G,Timecards!$F:$F,N$2,Timecards!$C:$C,$B438,Timecards!$N:$N,$E438)</f>
        <v>0</v>
      </c>
      <c r="O438" s="5">
        <f t="shared" si="72"/>
        <v>0</v>
      </c>
      <c r="P438" s="10">
        <f>SUMIFS(Timecards!$E:$E,Timecards!$D:$D,P$2,Timecards!$C:$C,$B438,Timecards!$N:$N,$E438)+SUMIFS(Timecards!$G:$G,Timecards!$F:$F,P$2,Timecards!$C:$C,$B438,Timecards!$N:$N,$E438)</f>
        <v>0</v>
      </c>
      <c r="Q438" s="5">
        <f t="shared" si="73"/>
        <v>0</v>
      </c>
      <c r="R438" s="10">
        <f>SUMIFS(Timecards!$E:$E,Timecards!$D:$D,R$2,Timecards!$C:$C,$B438,Timecards!$N:$N,$E438)+SUMIFS(Timecards!$G:$G,Timecards!$F:$F,R$2,Timecards!$C:$C,$B438,Timecards!$N:$N,$E438)</f>
        <v>0</v>
      </c>
      <c r="S438" s="5">
        <f t="shared" si="74"/>
        <v>0</v>
      </c>
      <c r="T438" s="10">
        <f t="shared" si="76"/>
        <v>0</v>
      </c>
      <c r="U438" s="14">
        <f t="shared" si="76"/>
        <v>0</v>
      </c>
    </row>
    <row r="439" spans="2:21" hidden="1">
      <c r="B439" s="7" t="str">
        <f>IF(Timecards!O437="","",Timecards!C437)</f>
        <v/>
      </c>
      <c r="C439" s="7" t="str">
        <f>IF(B439="","",Timecards!L437)</f>
        <v/>
      </c>
      <c r="D439" s="7" t="str">
        <f>IF(B439="","",SUMIFS(Timecards!$M:$M,Timecards!$C:$C,Summary!$B439,Timecards!$L:$L,Summary!$C439,Timecards!$O:$O,1))</f>
        <v/>
      </c>
      <c r="E439" s="7" t="str">
        <f>IF(B439="","",VLOOKUP(D439,'GD rates'!$B$3:$C$9,2,FALSE))</f>
        <v/>
      </c>
      <c r="F439" s="23" t="str">
        <f t="shared" si="68"/>
        <v/>
      </c>
      <c r="G439" s="5">
        <f>IF(ISERROR(VLOOKUP(E439,'GD rates'!C:D,2,FALSE)),0,VLOOKUP(E439,'GD rates'!C:D,2,FALSE))</f>
        <v>0</v>
      </c>
      <c r="H439" s="10">
        <f>SUMIFS(Timecards!$E:$E,Timecards!$D:$D,H$2,Timecards!$C:$C,$B439,Timecards!$N:$N,$E439)+SUMIFS(Timecards!$G:$G,Timecards!$F:$F,H$2,Timecards!$C:$C,$B439,Timecards!$N:$N,$E439)</f>
        <v>0</v>
      </c>
      <c r="I439" s="5">
        <f t="shared" si="69"/>
        <v>0</v>
      </c>
      <c r="J439" s="10">
        <f>SUMIFS(Timecards!$E:$E,Timecards!$D:$D,J$2,Timecards!$C:$C,$B439,Timecards!$N:$N,$E439)+SUMIFS(Timecards!$G:$G,Timecards!$F:$F,J$2,Timecards!$C:$C,$B439,Timecards!$N:$N,$E439)</f>
        <v>0</v>
      </c>
      <c r="K439" s="5">
        <f t="shared" si="70"/>
        <v>0</v>
      </c>
      <c r="L439" s="10">
        <f>SUMIFS(Timecards!$E:$E,Timecards!$D:$D,L$2,Timecards!$C:$C,$B439,Timecards!$N:$N,$E439)+SUMIFS(Timecards!$G:$G,Timecards!$F:$F,L$2,Timecards!$C:$C,$B439,Timecards!$N:$N,$E439)</f>
        <v>0</v>
      </c>
      <c r="M439" s="5">
        <f t="shared" si="71"/>
        <v>0</v>
      </c>
      <c r="N439" s="10">
        <f>SUMIFS(Timecards!$E:$E,Timecards!$D:$D,N$2,Timecards!$C:$C,$B439,Timecards!$N:$N,$E439)+SUMIFS(Timecards!$G:$G,Timecards!$F:$F,N$2,Timecards!$C:$C,$B439,Timecards!$N:$N,$E439)</f>
        <v>0</v>
      </c>
      <c r="O439" s="5">
        <f t="shared" si="72"/>
        <v>0</v>
      </c>
      <c r="P439" s="10">
        <f>SUMIFS(Timecards!$E:$E,Timecards!$D:$D,P$2,Timecards!$C:$C,$B439,Timecards!$N:$N,$E439)+SUMIFS(Timecards!$G:$G,Timecards!$F:$F,P$2,Timecards!$C:$C,$B439,Timecards!$N:$N,$E439)</f>
        <v>0</v>
      </c>
      <c r="Q439" s="5">
        <f t="shared" si="73"/>
        <v>0</v>
      </c>
      <c r="R439" s="10">
        <f>SUMIFS(Timecards!$E:$E,Timecards!$D:$D,R$2,Timecards!$C:$C,$B439,Timecards!$N:$N,$E439)+SUMIFS(Timecards!$G:$G,Timecards!$F:$F,R$2,Timecards!$C:$C,$B439,Timecards!$N:$N,$E439)</f>
        <v>0</v>
      </c>
      <c r="S439" s="5">
        <f t="shared" si="74"/>
        <v>0</v>
      </c>
      <c r="T439" s="10">
        <f t="shared" si="76"/>
        <v>0</v>
      </c>
      <c r="U439" s="14">
        <f t="shared" si="76"/>
        <v>0</v>
      </c>
    </row>
    <row r="440" spans="2:21" hidden="1">
      <c r="B440" s="7" t="str">
        <f>IF(Timecards!O438="","",Timecards!C438)</f>
        <v/>
      </c>
      <c r="C440" s="7" t="str">
        <f>IF(B440="","",Timecards!L438)</f>
        <v/>
      </c>
      <c r="D440" s="7" t="str">
        <f>IF(B440="","",SUMIFS(Timecards!$M:$M,Timecards!$C:$C,Summary!$B440,Timecards!$L:$L,Summary!$C440,Timecards!$O:$O,1))</f>
        <v/>
      </c>
      <c r="E440" s="7" t="str">
        <f>IF(B440="","",VLOOKUP(D440,'GD rates'!$B$3:$C$9,2,FALSE))</f>
        <v/>
      </c>
      <c r="F440" s="23" t="str">
        <f t="shared" si="68"/>
        <v/>
      </c>
      <c r="G440" s="5">
        <f>IF(ISERROR(VLOOKUP(E440,'GD rates'!C:D,2,FALSE)),0,VLOOKUP(E440,'GD rates'!C:D,2,FALSE))</f>
        <v>0</v>
      </c>
      <c r="H440" s="10">
        <f>SUMIFS(Timecards!$E:$E,Timecards!$D:$D,H$2,Timecards!$C:$C,$B440,Timecards!$N:$N,$E440)+SUMIFS(Timecards!$G:$G,Timecards!$F:$F,H$2,Timecards!$C:$C,$B440,Timecards!$N:$N,$E440)</f>
        <v>0</v>
      </c>
      <c r="I440" s="5">
        <f t="shared" si="69"/>
        <v>0</v>
      </c>
      <c r="J440" s="10">
        <f>SUMIFS(Timecards!$E:$E,Timecards!$D:$D,J$2,Timecards!$C:$C,$B440,Timecards!$N:$N,$E440)+SUMIFS(Timecards!$G:$G,Timecards!$F:$F,J$2,Timecards!$C:$C,$B440,Timecards!$N:$N,$E440)</f>
        <v>0</v>
      </c>
      <c r="K440" s="5">
        <f t="shared" si="70"/>
        <v>0</v>
      </c>
      <c r="L440" s="10">
        <f>SUMIFS(Timecards!$E:$E,Timecards!$D:$D,L$2,Timecards!$C:$C,$B440,Timecards!$N:$N,$E440)+SUMIFS(Timecards!$G:$G,Timecards!$F:$F,L$2,Timecards!$C:$C,$B440,Timecards!$N:$N,$E440)</f>
        <v>0</v>
      </c>
      <c r="M440" s="5">
        <f t="shared" si="71"/>
        <v>0</v>
      </c>
      <c r="N440" s="10">
        <f>SUMIFS(Timecards!$E:$E,Timecards!$D:$D,N$2,Timecards!$C:$C,$B440,Timecards!$N:$N,$E440)+SUMIFS(Timecards!$G:$G,Timecards!$F:$F,N$2,Timecards!$C:$C,$B440,Timecards!$N:$N,$E440)</f>
        <v>0</v>
      </c>
      <c r="O440" s="5">
        <f t="shared" si="72"/>
        <v>0</v>
      </c>
      <c r="P440" s="10">
        <f>SUMIFS(Timecards!$E:$E,Timecards!$D:$D,P$2,Timecards!$C:$C,$B440,Timecards!$N:$N,$E440)+SUMIFS(Timecards!$G:$G,Timecards!$F:$F,P$2,Timecards!$C:$C,$B440,Timecards!$N:$N,$E440)</f>
        <v>0</v>
      </c>
      <c r="Q440" s="5">
        <f t="shared" si="73"/>
        <v>0</v>
      </c>
      <c r="R440" s="10">
        <f>SUMIFS(Timecards!$E:$E,Timecards!$D:$D,R$2,Timecards!$C:$C,$B440,Timecards!$N:$N,$E440)+SUMIFS(Timecards!$G:$G,Timecards!$F:$F,R$2,Timecards!$C:$C,$B440,Timecards!$N:$N,$E440)</f>
        <v>0</v>
      </c>
      <c r="S440" s="5">
        <f t="shared" si="74"/>
        <v>0</v>
      </c>
      <c r="T440" s="10">
        <f t="shared" si="76"/>
        <v>0</v>
      </c>
      <c r="U440" s="14">
        <f t="shared" si="76"/>
        <v>0</v>
      </c>
    </row>
    <row r="441" spans="2:21" hidden="1">
      <c r="B441" s="7" t="str">
        <f>IF(Timecards!O439="","",Timecards!C439)</f>
        <v/>
      </c>
      <c r="C441" s="7" t="str">
        <f>IF(B441="","",Timecards!L439)</f>
        <v/>
      </c>
      <c r="D441" s="7" t="str">
        <f>IF(B441="","",SUMIFS(Timecards!$M:$M,Timecards!$C:$C,Summary!$B441,Timecards!$L:$L,Summary!$C441,Timecards!$O:$O,1))</f>
        <v/>
      </c>
      <c r="E441" s="7" t="str">
        <f>IF(B441="","",VLOOKUP(D441,'GD rates'!$B$3:$C$9,2,FALSE))</f>
        <v/>
      </c>
      <c r="F441" s="23" t="str">
        <f t="shared" si="68"/>
        <v/>
      </c>
      <c r="G441" s="5">
        <f>IF(ISERROR(VLOOKUP(E441,'GD rates'!C:D,2,FALSE)),0,VLOOKUP(E441,'GD rates'!C:D,2,FALSE))</f>
        <v>0</v>
      </c>
      <c r="H441" s="10">
        <f>SUMIFS(Timecards!$E:$E,Timecards!$D:$D,H$2,Timecards!$C:$C,$B441,Timecards!$N:$N,$E441)+SUMIFS(Timecards!$G:$G,Timecards!$F:$F,H$2,Timecards!$C:$C,$B441,Timecards!$N:$N,$E441)</f>
        <v>0</v>
      </c>
      <c r="I441" s="5">
        <f t="shared" si="69"/>
        <v>0</v>
      </c>
      <c r="J441" s="10">
        <f>SUMIFS(Timecards!$E:$E,Timecards!$D:$D,J$2,Timecards!$C:$C,$B441,Timecards!$N:$N,$E441)+SUMIFS(Timecards!$G:$G,Timecards!$F:$F,J$2,Timecards!$C:$C,$B441,Timecards!$N:$N,$E441)</f>
        <v>0</v>
      </c>
      <c r="K441" s="5">
        <f t="shared" si="70"/>
        <v>0</v>
      </c>
      <c r="L441" s="10">
        <f>SUMIFS(Timecards!$E:$E,Timecards!$D:$D,L$2,Timecards!$C:$C,$B441,Timecards!$N:$N,$E441)+SUMIFS(Timecards!$G:$G,Timecards!$F:$F,L$2,Timecards!$C:$C,$B441,Timecards!$N:$N,$E441)</f>
        <v>0</v>
      </c>
      <c r="M441" s="5">
        <f t="shared" si="71"/>
        <v>0</v>
      </c>
      <c r="N441" s="10">
        <f>SUMIFS(Timecards!$E:$E,Timecards!$D:$D,N$2,Timecards!$C:$C,$B441,Timecards!$N:$N,$E441)+SUMIFS(Timecards!$G:$G,Timecards!$F:$F,N$2,Timecards!$C:$C,$B441,Timecards!$N:$N,$E441)</f>
        <v>0</v>
      </c>
      <c r="O441" s="5">
        <f t="shared" si="72"/>
        <v>0</v>
      </c>
      <c r="P441" s="10">
        <f>SUMIFS(Timecards!$E:$E,Timecards!$D:$D,P$2,Timecards!$C:$C,$B441,Timecards!$N:$N,$E441)+SUMIFS(Timecards!$G:$G,Timecards!$F:$F,P$2,Timecards!$C:$C,$B441,Timecards!$N:$N,$E441)</f>
        <v>0</v>
      </c>
      <c r="Q441" s="5">
        <f t="shared" si="73"/>
        <v>0</v>
      </c>
      <c r="R441" s="10">
        <f>SUMIFS(Timecards!$E:$E,Timecards!$D:$D,R$2,Timecards!$C:$C,$B441,Timecards!$N:$N,$E441)+SUMIFS(Timecards!$G:$G,Timecards!$F:$F,R$2,Timecards!$C:$C,$B441,Timecards!$N:$N,$E441)</f>
        <v>0</v>
      </c>
      <c r="S441" s="5">
        <f t="shared" si="74"/>
        <v>0</v>
      </c>
      <c r="T441" s="10">
        <f t="shared" si="76"/>
        <v>0</v>
      </c>
      <c r="U441" s="14">
        <f t="shared" si="76"/>
        <v>0</v>
      </c>
    </row>
    <row r="442" spans="2:21" hidden="1">
      <c r="B442" s="7" t="str">
        <f>IF(Timecards!O440="","",Timecards!C440)</f>
        <v/>
      </c>
      <c r="C442" s="7" t="str">
        <f>IF(B442="","",Timecards!L440)</f>
        <v/>
      </c>
      <c r="D442" s="7" t="str">
        <f>IF(B442="","",SUMIFS(Timecards!$M:$M,Timecards!$C:$C,Summary!$B442,Timecards!$L:$L,Summary!$C442,Timecards!$O:$O,1))</f>
        <v/>
      </c>
      <c r="E442" s="7" t="str">
        <f>IF(B442="","",VLOOKUP(D442,'GD rates'!$B$3:$C$9,2,FALSE))</f>
        <v/>
      </c>
      <c r="F442" s="23" t="str">
        <f t="shared" si="68"/>
        <v/>
      </c>
      <c r="G442" s="5">
        <f>IF(ISERROR(VLOOKUP(E442,'GD rates'!C:D,2,FALSE)),0,VLOOKUP(E442,'GD rates'!C:D,2,FALSE))</f>
        <v>0</v>
      </c>
      <c r="H442" s="10">
        <f>SUMIFS(Timecards!$E:$E,Timecards!$D:$D,H$2,Timecards!$C:$C,$B442,Timecards!$N:$N,$E442)+SUMIFS(Timecards!$G:$G,Timecards!$F:$F,H$2,Timecards!$C:$C,$B442,Timecards!$N:$N,$E442)</f>
        <v>0</v>
      </c>
      <c r="I442" s="5">
        <f t="shared" si="69"/>
        <v>0</v>
      </c>
      <c r="J442" s="10">
        <f>SUMIFS(Timecards!$E:$E,Timecards!$D:$D,J$2,Timecards!$C:$C,$B442,Timecards!$N:$N,$E442)+SUMIFS(Timecards!$G:$G,Timecards!$F:$F,J$2,Timecards!$C:$C,$B442,Timecards!$N:$N,$E442)</f>
        <v>0</v>
      </c>
      <c r="K442" s="5">
        <f t="shared" si="70"/>
        <v>0</v>
      </c>
      <c r="L442" s="10">
        <f>SUMIFS(Timecards!$E:$E,Timecards!$D:$D,L$2,Timecards!$C:$C,$B442,Timecards!$N:$N,$E442)+SUMIFS(Timecards!$G:$G,Timecards!$F:$F,L$2,Timecards!$C:$C,$B442,Timecards!$N:$N,$E442)</f>
        <v>0</v>
      </c>
      <c r="M442" s="5">
        <f t="shared" si="71"/>
        <v>0</v>
      </c>
      <c r="N442" s="10">
        <f>SUMIFS(Timecards!$E:$E,Timecards!$D:$D,N$2,Timecards!$C:$C,$B442,Timecards!$N:$N,$E442)+SUMIFS(Timecards!$G:$G,Timecards!$F:$F,N$2,Timecards!$C:$C,$B442,Timecards!$N:$N,$E442)</f>
        <v>0</v>
      </c>
      <c r="O442" s="5">
        <f t="shared" si="72"/>
        <v>0</v>
      </c>
      <c r="P442" s="10">
        <f>SUMIFS(Timecards!$E:$E,Timecards!$D:$D,P$2,Timecards!$C:$C,$B442,Timecards!$N:$N,$E442)+SUMIFS(Timecards!$G:$G,Timecards!$F:$F,P$2,Timecards!$C:$C,$B442,Timecards!$N:$N,$E442)</f>
        <v>0</v>
      </c>
      <c r="Q442" s="5">
        <f t="shared" si="73"/>
        <v>0</v>
      </c>
      <c r="R442" s="10">
        <f>SUMIFS(Timecards!$E:$E,Timecards!$D:$D,R$2,Timecards!$C:$C,$B442,Timecards!$N:$N,$E442)+SUMIFS(Timecards!$G:$G,Timecards!$F:$F,R$2,Timecards!$C:$C,$B442,Timecards!$N:$N,$E442)</f>
        <v>0</v>
      </c>
      <c r="S442" s="5">
        <f t="shared" si="74"/>
        <v>0</v>
      </c>
      <c r="T442" s="10">
        <f t="shared" si="76"/>
        <v>0</v>
      </c>
      <c r="U442" s="14">
        <f t="shared" si="76"/>
        <v>0</v>
      </c>
    </row>
    <row r="443" spans="2:21" hidden="1">
      <c r="B443" s="7" t="str">
        <f>IF(Timecards!O441="","",Timecards!C441)</f>
        <v/>
      </c>
      <c r="C443" s="7" t="str">
        <f>IF(B443="","",Timecards!L441)</f>
        <v/>
      </c>
      <c r="D443" s="7" t="str">
        <f>IF(B443="","",SUMIFS(Timecards!$M:$M,Timecards!$C:$C,Summary!$B443,Timecards!$L:$L,Summary!$C443,Timecards!$O:$O,1))</f>
        <v/>
      </c>
      <c r="E443" s="7" t="str">
        <f>IF(B443="","",VLOOKUP(D443,'GD rates'!$B$3:$C$9,2,FALSE))</f>
        <v/>
      </c>
      <c r="F443" s="23" t="str">
        <f t="shared" si="68"/>
        <v/>
      </c>
      <c r="G443" s="5">
        <f>IF(ISERROR(VLOOKUP(E443,'GD rates'!C:D,2,FALSE)),0,VLOOKUP(E443,'GD rates'!C:D,2,FALSE))</f>
        <v>0</v>
      </c>
      <c r="H443" s="10">
        <f>SUMIFS(Timecards!$E:$E,Timecards!$D:$D,H$2,Timecards!$C:$C,$B443,Timecards!$N:$N,$E443)+SUMIFS(Timecards!$G:$G,Timecards!$F:$F,H$2,Timecards!$C:$C,$B443,Timecards!$N:$N,$E443)</f>
        <v>0</v>
      </c>
      <c r="I443" s="5">
        <f t="shared" si="69"/>
        <v>0</v>
      </c>
      <c r="J443" s="10">
        <f>SUMIFS(Timecards!$E:$E,Timecards!$D:$D,J$2,Timecards!$C:$C,$B443,Timecards!$N:$N,$E443)+SUMIFS(Timecards!$G:$G,Timecards!$F:$F,J$2,Timecards!$C:$C,$B443,Timecards!$N:$N,$E443)</f>
        <v>0</v>
      </c>
      <c r="K443" s="5">
        <f t="shared" si="70"/>
        <v>0</v>
      </c>
      <c r="L443" s="10">
        <f>SUMIFS(Timecards!$E:$E,Timecards!$D:$D,L$2,Timecards!$C:$C,$B443,Timecards!$N:$N,$E443)+SUMIFS(Timecards!$G:$G,Timecards!$F:$F,L$2,Timecards!$C:$C,$B443,Timecards!$N:$N,$E443)</f>
        <v>0</v>
      </c>
      <c r="M443" s="5">
        <f t="shared" si="71"/>
        <v>0</v>
      </c>
      <c r="N443" s="10">
        <f>SUMIFS(Timecards!$E:$E,Timecards!$D:$D,N$2,Timecards!$C:$C,$B443,Timecards!$N:$N,$E443)+SUMIFS(Timecards!$G:$G,Timecards!$F:$F,N$2,Timecards!$C:$C,$B443,Timecards!$N:$N,$E443)</f>
        <v>0</v>
      </c>
      <c r="O443" s="5">
        <f t="shared" si="72"/>
        <v>0</v>
      </c>
      <c r="P443" s="10">
        <f>SUMIFS(Timecards!$E:$E,Timecards!$D:$D,P$2,Timecards!$C:$C,$B443,Timecards!$N:$N,$E443)+SUMIFS(Timecards!$G:$G,Timecards!$F:$F,P$2,Timecards!$C:$C,$B443,Timecards!$N:$N,$E443)</f>
        <v>0</v>
      </c>
      <c r="Q443" s="5">
        <f t="shared" si="73"/>
        <v>0</v>
      </c>
      <c r="R443" s="10">
        <f>SUMIFS(Timecards!$E:$E,Timecards!$D:$D,R$2,Timecards!$C:$C,$B443,Timecards!$N:$N,$E443)+SUMIFS(Timecards!$G:$G,Timecards!$F:$F,R$2,Timecards!$C:$C,$B443,Timecards!$N:$N,$E443)</f>
        <v>0</v>
      </c>
      <c r="S443" s="5">
        <f t="shared" si="74"/>
        <v>0</v>
      </c>
      <c r="T443" s="10">
        <f t="shared" si="76"/>
        <v>0</v>
      </c>
      <c r="U443" s="14">
        <f t="shared" si="76"/>
        <v>0</v>
      </c>
    </row>
    <row r="444" spans="2:21" hidden="1">
      <c r="B444" s="7" t="str">
        <f>IF(Timecards!O442="","",Timecards!C442)</f>
        <v/>
      </c>
      <c r="C444" s="7" t="str">
        <f>IF(B444="","",Timecards!L442)</f>
        <v/>
      </c>
      <c r="D444" s="7" t="str">
        <f>IF(B444="","",SUMIFS(Timecards!$M:$M,Timecards!$C:$C,Summary!$B444,Timecards!$L:$L,Summary!$C444,Timecards!$O:$O,1))</f>
        <v/>
      </c>
      <c r="E444" s="7" t="str">
        <f>IF(B444="","",VLOOKUP(D444,'GD rates'!$B$3:$C$9,2,FALSE))</f>
        <v/>
      </c>
      <c r="F444" s="23" t="str">
        <f t="shared" si="68"/>
        <v/>
      </c>
      <c r="G444" s="5">
        <f>IF(ISERROR(VLOOKUP(E444,'GD rates'!C:D,2,FALSE)),0,VLOOKUP(E444,'GD rates'!C:D,2,FALSE))</f>
        <v>0</v>
      </c>
      <c r="H444" s="10">
        <f>SUMIFS(Timecards!$E:$E,Timecards!$D:$D,H$2,Timecards!$C:$C,$B444,Timecards!$N:$N,$E444)+SUMIFS(Timecards!$G:$G,Timecards!$F:$F,H$2,Timecards!$C:$C,$B444,Timecards!$N:$N,$E444)</f>
        <v>0</v>
      </c>
      <c r="I444" s="5">
        <f t="shared" si="69"/>
        <v>0</v>
      </c>
      <c r="J444" s="10">
        <f>SUMIFS(Timecards!$E:$E,Timecards!$D:$D,J$2,Timecards!$C:$C,$B444,Timecards!$N:$N,$E444)+SUMIFS(Timecards!$G:$G,Timecards!$F:$F,J$2,Timecards!$C:$C,$B444,Timecards!$N:$N,$E444)</f>
        <v>0</v>
      </c>
      <c r="K444" s="5">
        <f t="shared" si="70"/>
        <v>0</v>
      </c>
      <c r="L444" s="10">
        <f>SUMIFS(Timecards!$E:$E,Timecards!$D:$D,L$2,Timecards!$C:$C,$B444,Timecards!$N:$N,$E444)+SUMIFS(Timecards!$G:$G,Timecards!$F:$F,L$2,Timecards!$C:$C,$B444,Timecards!$N:$N,$E444)</f>
        <v>0</v>
      </c>
      <c r="M444" s="5">
        <f t="shared" si="71"/>
        <v>0</v>
      </c>
      <c r="N444" s="10">
        <f>SUMIFS(Timecards!$E:$E,Timecards!$D:$D,N$2,Timecards!$C:$C,$B444,Timecards!$N:$N,$E444)+SUMIFS(Timecards!$G:$G,Timecards!$F:$F,N$2,Timecards!$C:$C,$B444,Timecards!$N:$N,$E444)</f>
        <v>0</v>
      </c>
      <c r="O444" s="5">
        <f t="shared" si="72"/>
        <v>0</v>
      </c>
      <c r="P444" s="10">
        <f>SUMIFS(Timecards!$E:$E,Timecards!$D:$D,P$2,Timecards!$C:$C,$B444,Timecards!$N:$N,$E444)+SUMIFS(Timecards!$G:$G,Timecards!$F:$F,P$2,Timecards!$C:$C,$B444,Timecards!$N:$N,$E444)</f>
        <v>0</v>
      </c>
      <c r="Q444" s="5">
        <f t="shared" si="73"/>
        <v>0</v>
      </c>
      <c r="R444" s="10">
        <f>SUMIFS(Timecards!$E:$E,Timecards!$D:$D,R$2,Timecards!$C:$C,$B444,Timecards!$N:$N,$E444)+SUMIFS(Timecards!$G:$G,Timecards!$F:$F,R$2,Timecards!$C:$C,$B444,Timecards!$N:$N,$E444)</f>
        <v>0</v>
      </c>
      <c r="S444" s="5">
        <f t="shared" si="74"/>
        <v>0</v>
      </c>
      <c r="T444" s="10">
        <f t="shared" ref="T444:U463" si="77">SUMIF($H$3:$S$3,T$3,$H444:$S444)</f>
        <v>0</v>
      </c>
      <c r="U444" s="14">
        <f t="shared" si="77"/>
        <v>0</v>
      </c>
    </row>
    <row r="445" spans="2:21" hidden="1">
      <c r="B445" s="7" t="str">
        <f>IF(Timecards!O443="","",Timecards!C443)</f>
        <v/>
      </c>
      <c r="C445" s="7" t="str">
        <f>IF(B445="","",Timecards!L443)</f>
        <v/>
      </c>
      <c r="D445" s="7" t="str">
        <f>IF(B445="","",SUMIFS(Timecards!$M:$M,Timecards!$C:$C,Summary!$B445,Timecards!$L:$L,Summary!$C445,Timecards!$O:$O,1))</f>
        <v/>
      </c>
      <c r="E445" s="7" t="str">
        <f>IF(B445="","",VLOOKUP(D445,'GD rates'!$B$3:$C$9,2,FALSE))</f>
        <v/>
      </c>
      <c r="F445" s="23" t="str">
        <f t="shared" si="68"/>
        <v/>
      </c>
      <c r="G445" s="5">
        <f>IF(ISERROR(VLOOKUP(E445,'GD rates'!C:D,2,FALSE)),0,VLOOKUP(E445,'GD rates'!C:D,2,FALSE))</f>
        <v>0</v>
      </c>
      <c r="H445" s="10">
        <f>SUMIFS(Timecards!$E:$E,Timecards!$D:$D,H$2,Timecards!$C:$C,$B445,Timecards!$N:$N,$E445)+SUMIFS(Timecards!$G:$G,Timecards!$F:$F,H$2,Timecards!$C:$C,$B445,Timecards!$N:$N,$E445)</f>
        <v>0</v>
      </c>
      <c r="I445" s="5">
        <f t="shared" si="69"/>
        <v>0</v>
      </c>
      <c r="J445" s="10">
        <f>SUMIFS(Timecards!$E:$E,Timecards!$D:$D,J$2,Timecards!$C:$C,$B445,Timecards!$N:$N,$E445)+SUMIFS(Timecards!$G:$G,Timecards!$F:$F,J$2,Timecards!$C:$C,$B445,Timecards!$N:$N,$E445)</f>
        <v>0</v>
      </c>
      <c r="K445" s="5">
        <f t="shared" si="70"/>
        <v>0</v>
      </c>
      <c r="L445" s="10">
        <f>SUMIFS(Timecards!$E:$E,Timecards!$D:$D,L$2,Timecards!$C:$C,$B445,Timecards!$N:$N,$E445)+SUMIFS(Timecards!$G:$G,Timecards!$F:$F,L$2,Timecards!$C:$C,$B445,Timecards!$N:$N,$E445)</f>
        <v>0</v>
      </c>
      <c r="M445" s="5">
        <f t="shared" si="71"/>
        <v>0</v>
      </c>
      <c r="N445" s="10">
        <f>SUMIFS(Timecards!$E:$E,Timecards!$D:$D,N$2,Timecards!$C:$C,$B445,Timecards!$N:$N,$E445)+SUMIFS(Timecards!$G:$G,Timecards!$F:$F,N$2,Timecards!$C:$C,$B445,Timecards!$N:$N,$E445)</f>
        <v>0</v>
      </c>
      <c r="O445" s="5">
        <f t="shared" si="72"/>
        <v>0</v>
      </c>
      <c r="P445" s="10">
        <f>SUMIFS(Timecards!$E:$E,Timecards!$D:$D,P$2,Timecards!$C:$C,$B445,Timecards!$N:$N,$E445)+SUMIFS(Timecards!$G:$G,Timecards!$F:$F,P$2,Timecards!$C:$C,$B445,Timecards!$N:$N,$E445)</f>
        <v>0</v>
      </c>
      <c r="Q445" s="5">
        <f t="shared" si="73"/>
        <v>0</v>
      </c>
      <c r="R445" s="10">
        <f>SUMIFS(Timecards!$E:$E,Timecards!$D:$D,R$2,Timecards!$C:$C,$B445,Timecards!$N:$N,$E445)+SUMIFS(Timecards!$G:$G,Timecards!$F:$F,R$2,Timecards!$C:$C,$B445,Timecards!$N:$N,$E445)</f>
        <v>0</v>
      </c>
      <c r="S445" s="5">
        <f t="shared" si="74"/>
        <v>0</v>
      </c>
      <c r="T445" s="10">
        <f t="shared" si="77"/>
        <v>0</v>
      </c>
      <c r="U445" s="14">
        <f t="shared" si="77"/>
        <v>0</v>
      </c>
    </row>
    <row r="446" spans="2:21" hidden="1">
      <c r="B446" s="7" t="str">
        <f>IF(Timecards!O444="","",Timecards!C444)</f>
        <v/>
      </c>
      <c r="C446" s="7" t="str">
        <f>IF(B446="","",Timecards!L444)</f>
        <v/>
      </c>
      <c r="D446" s="7" t="str">
        <f>IF(B446="","",SUMIFS(Timecards!$M:$M,Timecards!$C:$C,Summary!$B446,Timecards!$L:$L,Summary!$C446,Timecards!$O:$O,1))</f>
        <v/>
      </c>
      <c r="E446" s="7" t="str">
        <f>IF(B446="","",VLOOKUP(D446,'GD rates'!$B$3:$C$9,2,FALSE))</f>
        <v/>
      </c>
      <c r="F446" s="23" t="str">
        <f t="shared" si="68"/>
        <v/>
      </c>
      <c r="G446" s="5">
        <f>IF(ISERROR(VLOOKUP(E446,'GD rates'!C:D,2,FALSE)),0,VLOOKUP(E446,'GD rates'!C:D,2,FALSE))</f>
        <v>0</v>
      </c>
      <c r="H446" s="10">
        <f>SUMIFS(Timecards!$E:$E,Timecards!$D:$D,H$2,Timecards!$C:$C,$B446,Timecards!$N:$N,$E446)+SUMIFS(Timecards!$G:$G,Timecards!$F:$F,H$2,Timecards!$C:$C,$B446,Timecards!$N:$N,$E446)</f>
        <v>0</v>
      </c>
      <c r="I446" s="5">
        <f t="shared" si="69"/>
        <v>0</v>
      </c>
      <c r="J446" s="10">
        <f>SUMIFS(Timecards!$E:$E,Timecards!$D:$D,J$2,Timecards!$C:$C,$B446,Timecards!$N:$N,$E446)+SUMIFS(Timecards!$G:$G,Timecards!$F:$F,J$2,Timecards!$C:$C,$B446,Timecards!$N:$N,$E446)</f>
        <v>0</v>
      </c>
      <c r="K446" s="5">
        <f t="shared" si="70"/>
        <v>0</v>
      </c>
      <c r="L446" s="10">
        <f>SUMIFS(Timecards!$E:$E,Timecards!$D:$D,L$2,Timecards!$C:$C,$B446,Timecards!$N:$N,$E446)+SUMIFS(Timecards!$G:$G,Timecards!$F:$F,L$2,Timecards!$C:$C,$B446,Timecards!$N:$N,$E446)</f>
        <v>0</v>
      </c>
      <c r="M446" s="5">
        <f t="shared" si="71"/>
        <v>0</v>
      </c>
      <c r="N446" s="10">
        <f>SUMIFS(Timecards!$E:$E,Timecards!$D:$D,N$2,Timecards!$C:$C,$B446,Timecards!$N:$N,$E446)+SUMIFS(Timecards!$G:$G,Timecards!$F:$F,N$2,Timecards!$C:$C,$B446,Timecards!$N:$N,$E446)</f>
        <v>0</v>
      </c>
      <c r="O446" s="5">
        <f t="shared" si="72"/>
        <v>0</v>
      </c>
      <c r="P446" s="10">
        <f>SUMIFS(Timecards!$E:$E,Timecards!$D:$D,P$2,Timecards!$C:$C,$B446,Timecards!$N:$N,$E446)+SUMIFS(Timecards!$G:$G,Timecards!$F:$F,P$2,Timecards!$C:$C,$B446,Timecards!$N:$N,$E446)</f>
        <v>0</v>
      </c>
      <c r="Q446" s="5">
        <f t="shared" si="73"/>
        <v>0</v>
      </c>
      <c r="R446" s="10">
        <f>SUMIFS(Timecards!$E:$E,Timecards!$D:$D,R$2,Timecards!$C:$C,$B446,Timecards!$N:$N,$E446)+SUMIFS(Timecards!$G:$G,Timecards!$F:$F,R$2,Timecards!$C:$C,$B446,Timecards!$N:$N,$E446)</f>
        <v>0</v>
      </c>
      <c r="S446" s="5">
        <f t="shared" si="74"/>
        <v>0</v>
      </c>
      <c r="T446" s="10">
        <f t="shared" si="77"/>
        <v>0</v>
      </c>
      <c r="U446" s="14">
        <f t="shared" si="77"/>
        <v>0</v>
      </c>
    </row>
    <row r="447" spans="2:21" hidden="1">
      <c r="B447" s="7" t="str">
        <f>IF(Timecards!O445="","",Timecards!C445)</f>
        <v/>
      </c>
      <c r="C447" s="7" t="str">
        <f>IF(B447="","",Timecards!L445)</f>
        <v/>
      </c>
      <c r="D447" s="7" t="str">
        <f>IF(B447="","",SUMIFS(Timecards!$M:$M,Timecards!$C:$C,Summary!$B447,Timecards!$L:$L,Summary!$C447,Timecards!$O:$O,1))</f>
        <v/>
      </c>
      <c r="E447" s="7" t="str">
        <f>IF(B447="","",VLOOKUP(D447,'GD rates'!$B$3:$C$9,2,FALSE))</f>
        <v/>
      </c>
      <c r="F447" s="23" t="str">
        <f t="shared" si="68"/>
        <v/>
      </c>
      <c r="G447" s="5">
        <f>IF(ISERROR(VLOOKUP(E447,'GD rates'!C:D,2,FALSE)),0,VLOOKUP(E447,'GD rates'!C:D,2,FALSE))</f>
        <v>0</v>
      </c>
      <c r="H447" s="10">
        <f>SUMIFS(Timecards!$E:$E,Timecards!$D:$D,H$2,Timecards!$C:$C,$B447,Timecards!$N:$N,$E447)+SUMIFS(Timecards!$G:$G,Timecards!$F:$F,H$2,Timecards!$C:$C,$B447,Timecards!$N:$N,$E447)</f>
        <v>0</v>
      </c>
      <c r="I447" s="5">
        <f t="shared" si="69"/>
        <v>0</v>
      </c>
      <c r="J447" s="10">
        <f>SUMIFS(Timecards!$E:$E,Timecards!$D:$D,J$2,Timecards!$C:$C,$B447,Timecards!$N:$N,$E447)+SUMIFS(Timecards!$G:$G,Timecards!$F:$F,J$2,Timecards!$C:$C,$B447,Timecards!$N:$N,$E447)</f>
        <v>0</v>
      </c>
      <c r="K447" s="5">
        <f t="shared" si="70"/>
        <v>0</v>
      </c>
      <c r="L447" s="10">
        <f>SUMIFS(Timecards!$E:$E,Timecards!$D:$D,L$2,Timecards!$C:$C,$B447,Timecards!$N:$N,$E447)+SUMIFS(Timecards!$G:$G,Timecards!$F:$F,L$2,Timecards!$C:$C,$B447,Timecards!$N:$N,$E447)</f>
        <v>0</v>
      </c>
      <c r="M447" s="5">
        <f t="shared" si="71"/>
        <v>0</v>
      </c>
      <c r="N447" s="10">
        <f>SUMIFS(Timecards!$E:$E,Timecards!$D:$D,N$2,Timecards!$C:$C,$B447,Timecards!$N:$N,$E447)+SUMIFS(Timecards!$G:$G,Timecards!$F:$F,N$2,Timecards!$C:$C,$B447,Timecards!$N:$N,$E447)</f>
        <v>0</v>
      </c>
      <c r="O447" s="5">
        <f t="shared" si="72"/>
        <v>0</v>
      </c>
      <c r="P447" s="10">
        <f>SUMIFS(Timecards!$E:$E,Timecards!$D:$D,P$2,Timecards!$C:$C,$B447,Timecards!$N:$N,$E447)+SUMIFS(Timecards!$G:$G,Timecards!$F:$F,P$2,Timecards!$C:$C,$B447,Timecards!$N:$N,$E447)</f>
        <v>0</v>
      </c>
      <c r="Q447" s="5">
        <f t="shared" si="73"/>
        <v>0</v>
      </c>
      <c r="R447" s="10">
        <f>SUMIFS(Timecards!$E:$E,Timecards!$D:$D,R$2,Timecards!$C:$C,$B447,Timecards!$N:$N,$E447)+SUMIFS(Timecards!$G:$G,Timecards!$F:$F,R$2,Timecards!$C:$C,$B447,Timecards!$N:$N,$E447)</f>
        <v>0</v>
      </c>
      <c r="S447" s="5">
        <f t="shared" si="74"/>
        <v>0</v>
      </c>
      <c r="T447" s="10">
        <f t="shared" si="77"/>
        <v>0</v>
      </c>
      <c r="U447" s="14">
        <f t="shared" si="77"/>
        <v>0</v>
      </c>
    </row>
    <row r="448" spans="2:21" hidden="1">
      <c r="B448" s="7" t="str">
        <f>IF(Timecards!O446="","",Timecards!C446)</f>
        <v/>
      </c>
      <c r="C448" s="7" t="str">
        <f>IF(B448="","",Timecards!L446)</f>
        <v/>
      </c>
      <c r="D448" s="7" t="str">
        <f>IF(B448="","",SUMIFS(Timecards!$M:$M,Timecards!$C:$C,Summary!$B448,Timecards!$L:$L,Summary!$C448,Timecards!$O:$O,1))</f>
        <v/>
      </c>
      <c r="E448" s="7" t="str">
        <f>IF(B448="","",VLOOKUP(D448,'GD rates'!$B$3:$C$9,2,FALSE))</f>
        <v/>
      </c>
      <c r="F448" s="23" t="str">
        <f t="shared" si="68"/>
        <v/>
      </c>
      <c r="G448" s="5">
        <f>IF(ISERROR(VLOOKUP(E448,'GD rates'!C:D,2,FALSE)),0,VLOOKUP(E448,'GD rates'!C:D,2,FALSE))</f>
        <v>0</v>
      </c>
      <c r="H448" s="10">
        <f>SUMIFS(Timecards!$E:$E,Timecards!$D:$D,H$2,Timecards!$C:$C,$B448,Timecards!$N:$N,$E448)+SUMIFS(Timecards!$G:$G,Timecards!$F:$F,H$2,Timecards!$C:$C,$B448,Timecards!$N:$N,$E448)</f>
        <v>0</v>
      </c>
      <c r="I448" s="5">
        <f t="shared" si="69"/>
        <v>0</v>
      </c>
      <c r="J448" s="10">
        <f>SUMIFS(Timecards!$E:$E,Timecards!$D:$D,J$2,Timecards!$C:$C,$B448,Timecards!$N:$N,$E448)+SUMIFS(Timecards!$G:$G,Timecards!$F:$F,J$2,Timecards!$C:$C,$B448,Timecards!$N:$N,$E448)</f>
        <v>0</v>
      </c>
      <c r="K448" s="5">
        <f t="shared" si="70"/>
        <v>0</v>
      </c>
      <c r="L448" s="10">
        <f>SUMIFS(Timecards!$E:$E,Timecards!$D:$D,L$2,Timecards!$C:$C,$B448,Timecards!$N:$N,$E448)+SUMIFS(Timecards!$G:$G,Timecards!$F:$F,L$2,Timecards!$C:$C,$B448,Timecards!$N:$N,$E448)</f>
        <v>0</v>
      </c>
      <c r="M448" s="5">
        <f t="shared" si="71"/>
        <v>0</v>
      </c>
      <c r="N448" s="10">
        <f>SUMIFS(Timecards!$E:$E,Timecards!$D:$D,N$2,Timecards!$C:$C,$B448,Timecards!$N:$N,$E448)+SUMIFS(Timecards!$G:$G,Timecards!$F:$F,N$2,Timecards!$C:$C,$B448,Timecards!$N:$N,$E448)</f>
        <v>0</v>
      </c>
      <c r="O448" s="5">
        <f t="shared" si="72"/>
        <v>0</v>
      </c>
      <c r="P448" s="10">
        <f>SUMIFS(Timecards!$E:$E,Timecards!$D:$D,P$2,Timecards!$C:$C,$B448,Timecards!$N:$N,$E448)+SUMIFS(Timecards!$G:$G,Timecards!$F:$F,P$2,Timecards!$C:$C,$B448,Timecards!$N:$N,$E448)</f>
        <v>0</v>
      </c>
      <c r="Q448" s="5">
        <f t="shared" si="73"/>
        <v>0</v>
      </c>
      <c r="R448" s="10">
        <f>SUMIFS(Timecards!$E:$E,Timecards!$D:$D,R$2,Timecards!$C:$C,$B448,Timecards!$N:$N,$E448)+SUMIFS(Timecards!$G:$G,Timecards!$F:$F,R$2,Timecards!$C:$C,$B448,Timecards!$N:$N,$E448)</f>
        <v>0</v>
      </c>
      <c r="S448" s="5">
        <f t="shared" si="74"/>
        <v>0</v>
      </c>
      <c r="T448" s="10">
        <f t="shared" si="77"/>
        <v>0</v>
      </c>
      <c r="U448" s="14">
        <f t="shared" si="77"/>
        <v>0</v>
      </c>
    </row>
    <row r="449" spans="2:21" hidden="1">
      <c r="B449" s="7" t="str">
        <f>IF(Timecards!O447="","",Timecards!C447)</f>
        <v/>
      </c>
      <c r="C449" s="7" t="str">
        <f>IF(B449="","",Timecards!L447)</f>
        <v/>
      </c>
      <c r="D449" s="7" t="str">
        <f>IF(B449="","",SUMIFS(Timecards!$M:$M,Timecards!$C:$C,Summary!$B449,Timecards!$L:$L,Summary!$C449,Timecards!$O:$O,1))</f>
        <v/>
      </c>
      <c r="E449" s="7" t="str">
        <f>IF(B449="","",VLOOKUP(D449,'GD rates'!$B$3:$C$9,2,FALSE))</f>
        <v/>
      </c>
      <c r="F449" s="23" t="str">
        <f t="shared" si="68"/>
        <v/>
      </c>
      <c r="G449" s="5">
        <f>IF(ISERROR(VLOOKUP(E449,'GD rates'!C:D,2,FALSE)),0,VLOOKUP(E449,'GD rates'!C:D,2,FALSE))</f>
        <v>0</v>
      </c>
      <c r="H449" s="10">
        <f>SUMIFS(Timecards!$E:$E,Timecards!$D:$D,H$2,Timecards!$C:$C,$B449,Timecards!$N:$N,$E449)+SUMIFS(Timecards!$G:$G,Timecards!$F:$F,H$2,Timecards!$C:$C,$B449,Timecards!$N:$N,$E449)</f>
        <v>0</v>
      </c>
      <c r="I449" s="5">
        <f t="shared" si="69"/>
        <v>0</v>
      </c>
      <c r="J449" s="10">
        <f>SUMIFS(Timecards!$E:$E,Timecards!$D:$D,J$2,Timecards!$C:$C,$B449,Timecards!$N:$N,$E449)+SUMIFS(Timecards!$G:$G,Timecards!$F:$F,J$2,Timecards!$C:$C,$B449,Timecards!$N:$N,$E449)</f>
        <v>0</v>
      </c>
      <c r="K449" s="5">
        <f t="shared" si="70"/>
        <v>0</v>
      </c>
      <c r="L449" s="10">
        <f>SUMIFS(Timecards!$E:$E,Timecards!$D:$D,L$2,Timecards!$C:$C,$B449,Timecards!$N:$N,$E449)+SUMIFS(Timecards!$G:$G,Timecards!$F:$F,L$2,Timecards!$C:$C,$B449,Timecards!$N:$N,$E449)</f>
        <v>0</v>
      </c>
      <c r="M449" s="5">
        <f t="shared" si="71"/>
        <v>0</v>
      </c>
      <c r="N449" s="10">
        <f>SUMIFS(Timecards!$E:$E,Timecards!$D:$D,N$2,Timecards!$C:$C,$B449,Timecards!$N:$N,$E449)+SUMIFS(Timecards!$G:$G,Timecards!$F:$F,N$2,Timecards!$C:$C,$B449,Timecards!$N:$N,$E449)</f>
        <v>0</v>
      </c>
      <c r="O449" s="5">
        <f t="shared" si="72"/>
        <v>0</v>
      </c>
      <c r="P449" s="10">
        <f>SUMIFS(Timecards!$E:$E,Timecards!$D:$D,P$2,Timecards!$C:$C,$B449,Timecards!$N:$N,$E449)+SUMIFS(Timecards!$G:$G,Timecards!$F:$F,P$2,Timecards!$C:$C,$B449,Timecards!$N:$N,$E449)</f>
        <v>0</v>
      </c>
      <c r="Q449" s="5">
        <f t="shared" si="73"/>
        <v>0</v>
      </c>
      <c r="R449" s="10">
        <f>SUMIFS(Timecards!$E:$E,Timecards!$D:$D,R$2,Timecards!$C:$C,$B449,Timecards!$N:$N,$E449)+SUMIFS(Timecards!$G:$G,Timecards!$F:$F,R$2,Timecards!$C:$C,$B449,Timecards!$N:$N,$E449)</f>
        <v>0</v>
      </c>
      <c r="S449" s="5">
        <f t="shared" si="74"/>
        <v>0</v>
      </c>
      <c r="T449" s="10">
        <f t="shared" si="77"/>
        <v>0</v>
      </c>
      <c r="U449" s="14">
        <f t="shared" si="77"/>
        <v>0</v>
      </c>
    </row>
    <row r="450" spans="2:21" hidden="1">
      <c r="B450" s="7" t="str">
        <f>IF(Timecards!O448="","",Timecards!C448)</f>
        <v/>
      </c>
      <c r="C450" s="7" t="str">
        <f>IF(B450="","",Timecards!L448)</f>
        <v/>
      </c>
      <c r="D450" s="7" t="str">
        <f>IF(B450="","",SUMIFS(Timecards!$M:$M,Timecards!$C:$C,Summary!$B450,Timecards!$L:$L,Summary!$C450,Timecards!$O:$O,1))</f>
        <v/>
      </c>
      <c r="E450" s="7" t="str">
        <f>IF(B450="","",VLOOKUP(D450,'GD rates'!$B$3:$C$9,2,FALSE))</f>
        <v/>
      </c>
      <c r="F450" s="23" t="str">
        <f t="shared" si="68"/>
        <v/>
      </c>
      <c r="G450" s="5">
        <f>IF(ISERROR(VLOOKUP(E450,'GD rates'!C:D,2,FALSE)),0,VLOOKUP(E450,'GD rates'!C:D,2,FALSE))</f>
        <v>0</v>
      </c>
      <c r="H450" s="10">
        <f>SUMIFS(Timecards!$E:$E,Timecards!$D:$D,H$2,Timecards!$C:$C,$B450,Timecards!$N:$N,$E450)+SUMIFS(Timecards!$G:$G,Timecards!$F:$F,H$2,Timecards!$C:$C,$B450,Timecards!$N:$N,$E450)</f>
        <v>0</v>
      </c>
      <c r="I450" s="5">
        <f t="shared" si="69"/>
        <v>0</v>
      </c>
      <c r="J450" s="10">
        <f>SUMIFS(Timecards!$E:$E,Timecards!$D:$D,J$2,Timecards!$C:$C,$B450,Timecards!$N:$N,$E450)+SUMIFS(Timecards!$G:$G,Timecards!$F:$F,J$2,Timecards!$C:$C,$B450,Timecards!$N:$N,$E450)</f>
        <v>0</v>
      </c>
      <c r="K450" s="5">
        <f t="shared" si="70"/>
        <v>0</v>
      </c>
      <c r="L450" s="10">
        <f>SUMIFS(Timecards!$E:$E,Timecards!$D:$D,L$2,Timecards!$C:$C,$B450,Timecards!$N:$N,$E450)+SUMIFS(Timecards!$G:$G,Timecards!$F:$F,L$2,Timecards!$C:$C,$B450,Timecards!$N:$N,$E450)</f>
        <v>0</v>
      </c>
      <c r="M450" s="5">
        <f t="shared" si="71"/>
        <v>0</v>
      </c>
      <c r="N450" s="10">
        <f>SUMIFS(Timecards!$E:$E,Timecards!$D:$D,N$2,Timecards!$C:$C,$B450,Timecards!$N:$N,$E450)+SUMIFS(Timecards!$G:$G,Timecards!$F:$F,N$2,Timecards!$C:$C,$B450,Timecards!$N:$N,$E450)</f>
        <v>0</v>
      </c>
      <c r="O450" s="5">
        <f t="shared" si="72"/>
        <v>0</v>
      </c>
      <c r="P450" s="10">
        <f>SUMIFS(Timecards!$E:$E,Timecards!$D:$D,P$2,Timecards!$C:$C,$B450,Timecards!$N:$N,$E450)+SUMIFS(Timecards!$G:$G,Timecards!$F:$F,P$2,Timecards!$C:$C,$B450,Timecards!$N:$N,$E450)</f>
        <v>0</v>
      </c>
      <c r="Q450" s="5">
        <f t="shared" si="73"/>
        <v>0</v>
      </c>
      <c r="R450" s="10">
        <f>SUMIFS(Timecards!$E:$E,Timecards!$D:$D,R$2,Timecards!$C:$C,$B450,Timecards!$N:$N,$E450)+SUMIFS(Timecards!$G:$G,Timecards!$F:$F,R$2,Timecards!$C:$C,$B450,Timecards!$N:$N,$E450)</f>
        <v>0</v>
      </c>
      <c r="S450" s="5">
        <f t="shared" si="74"/>
        <v>0</v>
      </c>
      <c r="T450" s="10">
        <f t="shared" si="77"/>
        <v>0</v>
      </c>
      <c r="U450" s="14">
        <f t="shared" si="77"/>
        <v>0</v>
      </c>
    </row>
    <row r="451" spans="2:21" hidden="1">
      <c r="B451" s="7" t="str">
        <f>IF(Timecards!O449="","",Timecards!C449)</f>
        <v/>
      </c>
      <c r="C451" s="7" t="str">
        <f>IF(B451="","",Timecards!L449)</f>
        <v/>
      </c>
      <c r="D451" s="7" t="str">
        <f>IF(B451="","",SUMIFS(Timecards!$M:$M,Timecards!$C:$C,Summary!$B451,Timecards!$L:$L,Summary!$C451,Timecards!$O:$O,1))</f>
        <v/>
      </c>
      <c r="E451" s="7" t="str">
        <f>IF(B451="","",VLOOKUP(D451,'GD rates'!$B$3:$C$9,2,FALSE))</f>
        <v/>
      </c>
      <c r="F451" s="23" t="str">
        <f t="shared" si="68"/>
        <v/>
      </c>
      <c r="G451" s="5">
        <f>IF(ISERROR(VLOOKUP(E451,'GD rates'!C:D,2,FALSE)),0,VLOOKUP(E451,'GD rates'!C:D,2,FALSE))</f>
        <v>0</v>
      </c>
      <c r="H451" s="10">
        <f>SUMIFS(Timecards!$E:$E,Timecards!$D:$D,H$2,Timecards!$C:$C,$B451,Timecards!$N:$N,$E451)+SUMIFS(Timecards!$G:$G,Timecards!$F:$F,H$2,Timecards!$C:$C,$B451,Timecards!$N:$N,$E451)</f>
        <v>0</v>
      </c>
      <c r="I451" s="5">
        <f t="shared" si="69"/>
        <v>0</v>
      </c>
      <c r="J451" s="10">
        <f>SUMIFS(Timecards!$E:$E,Timecards!$D:$D,J$2,Timecards!$C:$C,$B451,Timecards!$N:$N,$E451)+SUMIFS(Timecards!$G:$G,Timecards!$F:$F,J$2,Timecards!$C:$C,$B451,Timecards!$N:$N,$E451)</f>
        <v>0</v>
      </c>
      <c r="K451" s="5">
        <f t="shared" si="70"/>
        <v>0</v>
      </c>
      <c r="L451" s="10">
        <f>SUMIFS(Timecards!$E:$E,Timecards!$D:$D,L$2,Timecards!$C:$C,$B451,Timecards!$N:$N,$E451)+SUMIFS(Timecards!$G:$G,Timecards!$F:$F,L$2,Timecards!$C:$C,$B451,Timecards!$N:$N,$E451)</f>
        <v>0</v>
      </c>
      <c r="M451" s="5">
        <f t="shared" si="71"/>
        <v>0</v>
      </c>
      <c r="N451" s="10">
        <f>SUMIFS(Timecards!$E:$E,Timecards!$D:$D,N$2,Timecards!$C:$C,$B451,Timecards!$N:$N,$E451)+SUMIFS(Timecards!$G:$G,Timecards!$F:$F,N$2,Timecards!$C:$C,$B451,Timecards!$N:$N,$E451)</f>
        <v>0</v>
      </c>
      <c r="O451" s="5">
        <f t="shared" si="72"/>
        <v>0</v>
      </c>
      <c r="P451" s="10">
        <f>SUMIFS(Timecards!$E:$E,Timecards!$D:$D,P$2,Timecards!$C:$C,$B451,Timecards!$N:$N,$E451)+SUMIFS(Timecards!$G:$G,Timecards!$F:$F,P$2,Timecards!$C:$C,$B451,Timecards!$N:$N,$E451)</f>
        <v>0</v>
      </c>
      <c r="Q451" s="5">
        <f t="shared" si="73"/>
        <v>0</v>
      </c>
      <c r="R451" s="10">
        <f>SUMIFS(Timecards!$E:$E,Timecards!$D:$D,R$2,Timecards!$C:$C,$B451,Timecards!$N:$N,$E451)+SUMIFS(Timecards!$G:$G,Timecards!$F:$F,R$2,Timecards!$C:$C,$B451,Timecards!$N:$N,$E451)</f>
        <v>0</v>
      </c>
      <c r="S451" s="5">
        <f t="shared" si="74"/>
        <v>0</v>
      </c>
      <c r="T451" s="10">
        <f t="shared" si="77"/>
        <v>0</v>
      </c>
      <c r="U451" s="14">
        <f t="shared" si="77"/>
        <v>0</v>
      </c>
    </row>
    <row r="452" spans="2:21" hidden="1">
      <c r="B452" s="7" t="str">
        <f>IF(Timecards!O450="","",Timecards!C450)</f>
        <v/>
      </c>
      <c r="C452" s="7" t="str">
        <f>IF(B452="","",Timecards!L450)</f>
        <v/>
      </c>
      <c r="D452" s="7" t="str">
        <f>IF(B452="","",SUMIFS(Timecards!$M:$M,Timecards!$C:$C,Summary!$B452,Timecards!$L:$L,Summary!$C452,Timecards!$O:$O,1))</f>
        <v/>
      </c>
      <c r="E452" s="7" t="str">
        <f>IF(B452="","",VLOOKUP(D452,'GD rates'!$B$3:$C$9,2,FALSE))</f>
        <v/>
      </c>
      <c r="F452" s="23" t="str">
        <f t="shared" si="68"/>
        <v/>
      </c>
      <c r="G452" s="5">
        <f>IF(ISERROR(VLOOKUP(E452,'GD rates'!C:D,2,FALSE)),0,VLOOKUP(E452,'GD rates'!C:D,2,FALSE))</f>
        <v>0</v>
      </c>
      <c r="H452" s="10">
        <f>SUMIFS(Timecards!$E:$E,Timecards!$D:$D,H$2,Timecards!$C:$C,$B452,Timecards!$N:$N,$E452)+SUMIFS(Timecards!$G:$G,Timecards!$F:$F,H$2,Timecards!$C:$C,$B452,Timecards!$N:$N,$E452)</f>
        <v>0</v>
      </c>
      <c r="I452" s="5">
        <f t="shared" si="69"/>
        <v>0</v>
      </c>
      <c r="J452" s="10">
        <f>SUMIFS(Timecards!$E:$E,Timecards!$D:$D,J$2,Timecards!$C:$C,$B452,Timecards!$N:$N,$E452)+SUMIFS(Timecards!$G:$G,Timecards!$F:$F,J$2,Timecards!$C:$C,$B452,Timecards!$N:$N,$E452)</f>
        <v>0</v>
      </c>
      <c r="K452" s="5">
        <f t="shared" si="70"/>
        <v>0</v>
      </c>
      <c r="L452" s="10">
        <f>SUMIFS(Timecards!$E:$E,Timecards!$D:$D,L$2,Timecards!$C:$C,$B452,Timecards!$N:$N,$E452)+SUMIFS(Timecards!$G:$G,Timecards!$F:$F,L$2,Timecards!$C:$C,$B452,Timecards!$N:$N,$E452)</f>
        <v>0</v>
      </c>
      <c r="M452" s="5">
        <f t="shared" si="71"/>
        <v>0</v>
      </c>
      <c r="N452" s="10">
        <f>SUMIFS(Timecards!$E:$E,Timecards!$D:$D,N$2,Timecards!$C:$C,$B452,Timecards!$N:$N,$E452)+SUMIFS(Timecards!$G:$G,Timecards!$F:$F,N$2,Timecards!$C:$C,$B452,Timecards!$N:$N,$E452)</f>
        <v>0</v>
      </c>
      <c r="O452" s="5">
        <f t="shared" si="72"/>
        <v>0</v>
      </c>
      <c r="P452" s="10">
        <f>SUMIFS(Timecards!$E:$E,Timecards!$D:$D,P$2,Timecards!$C:$C,$B452,Timecards!$N:$N,$E452)+SUMIFS(Timecards!$G:$G,Timecards!$F:$F,P$2,Timecards!$C:$C,$B452,Timecards!$N:$N,$E452)</f>
        <v>0</v>
      </c>
      <c r="Q452" s="5">
        <f t="shared" si="73"/>
        <v>0</v>
      </c>
      <c r="R452" s="10">
        <f>SUMIFS(Timecards!$E:$E,Timecards!$D:$D,R$2,Timecards!$C:$C,$B452,Timecards!$N:$N,$E452)+SUMIFS(Timecards!$G:$G,Timecards!$F:$F,R$2,Timecards!$C:$C,$B452,Timecards!$N:$N,$E452)</f>
        <v>0</v>
      </c>
      <c r="S452" s="5">
        <f t="shared" si="74"/>
        <v>0</v>
      </c>
      <c r="T452" s="10">
        <f t="shared" si="77"/>
        <v>0</v>
      </c>
      <c r="U452" s="14">
        <f t="shared" si="77"/>
        <v>0</v>
      </c>
    </row>
    <row r="453" spans="2:21" hidden="1">
      <c r="B453" s="7" t="str">
        <f>IF(Timecards!O451="","",Timecards!C451)</f>
        <v/>
      </c>
      <c r="C453" s="7" t="str">
        <f>IF(B453="","",Timecards!L451)</f>
        <v/>
      </c>
      <c r="D453" s="7" t="str">
        <f>IF(B453="","",SUMIFS(Timecards!$M:$M,Timecards!$C:$C,Summary!$B453,Timecards!$L:$L,Summary!$C453,Timecards!$O:$O,1))</f>
        <v/>
      </c>
      <c r="E453" s="7" t="str">
        <f>IF(B453="","",VLOOKUP(D453,'GD rates'!$B$3:$C$9,2,FALSE))</f>
        <v/>
      </c>
      <c r="F453" s="23" t="str">
        <f t="shared" ref="F453:F516" si="78">IF(B453="","",CONCATENATE(E453," / ",LEFT(B453,FIND("&lt;",B453)-2)))</f>
        <v/>
      </c>
      <c r="G453" s="5">
        <f>IF(ISERROR(VLOOKUP(E453,'GD rates'!C:D,2,FALSE)),0,VLOOKUP(E453,'GD rates'!C:D,2,FALSE))</f>
        <v>0</v>
      </c>
      <c r="H453" s="10">
        <f>SUMIFS(Timecards!$E:$E,Timecards!$D:$D,H$2,Timecards!$C:$C,$B453,Timecards!$N:$N,$E453)+SUMIFS(Timecards!$G:$G,Timecards!$F:$F,H$2,Timecards!$C:$C,$B453,Timecards!$N:$N,$E453)</f>
        <v>0</v>
      </c>
      <c r="I453" s="5">
        <f t="shared" ref="I453:I516" si="79">H453*$G453</f>
        <v>0</v>
      </c>
      <c r="J453" s="10">
        <f>SUMIFS(Timecards!$E:$E,Timecards!$D:$D,J$2,Timecards!$C:$C,$B453,Timecards!$N:$N,$E453)+SUMIFS(Timecards!$G:$G,Timecards!$F:$F,J$2,Timecards!$C:$C,$B453,Timecards!$N:$N,$E453)</f>
        <v>0</v>
      </c>
      <c r="K453" s="5">
        <f t="shared" ref="K453:K516" si="80">J453*$G453</f>
        <v>0</v>
      </c>
      <c r="L453" s="10">
        <f>SUMIFS(Timecards!$E:$E,Timecards!$D:$D,L$2,Timecards!$C:$C,$B453,Timecards!$N:$N,$E453)+SUMIFS(Timecards!$G:$G,Timecards!$F:$F,L$2,Timecards!$C:$C,$B453,Timecards!$N:$N,$E453)</f>
        <v>0</v>
      </c>
      <c r="M453" s="5">
        <f t="shared" ref="M453:M516" si="81">L453*$G453</f>
        <v>0</v>
      </c>
      <c r="N453" s="10">
        <f>SUMIFS(Timecards!$E:$E,Timecards!$D:$D,N$2,Timecards!$C:$C,$B453,Timecards!$N:$N,$E453)+SUMIFS(Timecards!$G:$G,Timecards!$F:$F,N$2,Timecards!$C:$C,$B453,Timecards!$N:$N,$E453)</f>
        <v>0</v>
      </c>
      <c r="O453" s="5">
        <f t="shared" ref="O453:O516" si="82">N453*$G453</f>
        <v>0</v>
      </c>
      <c r="P453" s="10">
        <f>SUMIFS(Timecards!$E:$E,Timecards!$D:$D,P$2,Timecards!$C:$C,$B453,Timecards!$N:$N,$E453)+SUMIFS(Timecards!$G:$G,Timecards!$F:$F,P$2,Timecards!$C:$C,$B453,Timecards!$N:$N,$E453)</f>
        <v>0</v>
      </c>
      <c r="Q453" s="5">
        <f t="shared" ref="Q453:Q516" si="83">P453*$G453</f>
        <v>0</v>
      </c>
      <c r="R453" s="10">
        <f>SUMIFS(Timecards!$E:$E,Timecards!$D:$D,R$2,Timecards!$C:$C,$B453,Timecards!$N:$N,$E453)+SUMIFS(Timecards!$G:$G,Timecards!$F:$F,R$2,Timecards!$C:$C,$B453,Timecards!$N:$N,$E453)</f>
        <v>0</v>
      </c>
      <c r="S453" s="5">
        <f t="shared" ref="S453:S516" si="84">R453*$G453</f>
        <v>0</v>
      </c>
      <c r="T453" s="10">
        <f t="shared" si="77"/>
        <v>0</v>
      </c>
      <c r="U453" s="14">
        <f t="shared" si="77"/>
        <v>0</v>
      </c>
    </row>
    <row r="454" spans="2:21" hidden="1">
      <c r="B454" s="7" t="str">
        <f>IF(Timecards!O452="","",Timecards!C452)</f>
        <v/>
      </c>
      <c r="C454" s="7" t="str">
        <f>IF(B454="","",Timecards!L452)</f>
        <v/>
      </c>
      <c r="D454" s="7" t="str">
        <f>IF(B454="","",SUMIFS(Timecards!$M:$M,Timecards!$C:$C,Summary!$B454,Timecards!$L:$L,Summary!$C454,Timecards!$O:$O,1))</f>
        <v/>
      </c>
      <c r="E454" s="7" t="str">
        <f>IF(B454="","",VLOOKUP(D454,'GD rates'!$B$3:$C$9,2,FALSE))</f>
        <v/>
      </c>
      <c r="F454" s="23" t="str">
        <f t="shared" si="78"/>
        <v/>
      </c>
      <c r="G454" s="5">
        <f>IF(ISERROR(VLOOKUP(E454,'GD rates'!C:D,2,FALSE)),0,VLOOKUP(E454,'GD rates'!C:D,2,FALSE))</f>
        <v>0</v>
      </c>
      <c r="H454" s="10">
        <f>SUMIFS(Timecards!$E:$E,Timecards!$D:$D,H$2,Timecards!$C:$C,$B454,Timecards!$N:$N,$E454)+SUMIFS(Timecards!$G:$G,Timecards!$F:$F,H$2,Timecards!$C:$C,$B454,Timecards!$N:$N,$E454)</f>
        <v>0</v>
      </c>
      <c r="I454" s="5">
        <f t="shared" si="79"/>
        <v>0</v>
      </c>
      <c r="J454" s="10">
        <f>SUMIFS(Timecards!$E:$E,Timecards!$D:$D,J$2,Timecards!$C:$C,$B454,Timecards!$N:$N,$E454)+SUMIFS(Timecards!$G:$G,Timecards!$F:$F,J$2,Timecards!$C:$C,$B454,Timecards!$N:$N,$E454)</f>
        <v>0</v>
      </c>
      <c r="K454" s="5">
        <f t="shared" si="80"/>
        <v>0</v>
      </c>
      <c r="L454" s="10">
        <f>SUMIFS(Timecards!$E:$E,Timecards!$D:$D,L$2,Timecards!$C:$C,$B454,Timecards!$N:$N,$E454)+SUMIFS(Timecards!$G:$G,Timecards!$F:$F,L$2,Timecards!$C:$C,$B454,Timecards!$N:$N,$E454)</f>
        <v>0</v>
      </c>
      <c r="M454" s="5">
        <f t="shared" si="81"/>
        <v>0</v>
      </c>
      <c r="N454" s="10">
        <f>SUMIFS(Timecards!$E:$E,Timecards!$D:$D,N$2,Timecards!$C:$C,$B454,Timecards!$N:$N,$E454)+SUMIFS(Timecards!$G:$G,Timecards!$F:$F,N$2,Timecards!$C:$C,$B454,Timecards!$N:$N,$E454)</f>
        <v>0</v>
      </c>
      <c r="O454" s="5">
        <f t="shared" si="82"/>
        <v>0</v>
      </c>
      <c r="P454" s="10">
        <f>SUMIFS(Timecards!$E:$E,Timecards!$D:$D,P$2,Timecards!$C:$C,$B454,Timecards!$N:$N,$E454)+SUMIFS(Timecards!$G:$G,Timecards!$F:$F,P$2,Timecards!$C:$C,$B454,Timecards!$N:$N,$E454)</f>
        <v>0</v>
      </c>
      <c r="Q454" s="5">
        <f t="shared" si="83"/>
        <v>0</v>
      </c>
      <c r="R454" s="10">
        <f>SUMIFS(Timecards!$E:$E,Timecards!$D:$D,R$2,Timecards!$C:$C,$B454,Timecards!$N:$N,$E454)+SUMIFS(Timecards!$G:$G,Timecards!$F:$F,R$2,Timecards!$C:$C,$B454,Timecards!$N:$N,$E454)</f>
        <v>0</v>
      </c>
      <c r="S454" s="5">
        <f t="shared" si="84"/>
        <v>0</v>
      </c>
      <c r="T454" s="10">
        <f t="shared" si="77"/>
        <v>0</v>
      </c>
      <c r="U454" s="14">
        <f t="shared" si="77"/>
        <v>0</v>
      </c>
    </row>
    <row r="455" spans="2:21" hidden="1">
      <c r="B455" s="7" t="str">
        <f>IF(Timecards!O453="","",Timecards!C453)</f>
        <v/>
      </c>
      <c r="C455" s="7" t="str">
        <f>IF(B455="","",Timecards!L453)</f>
        <v/>
      </c>
      <c r="D455" s="7" t="str">
        <f>IF(B455="","",SUMIFS(Timecards!$M:$M,Timecards!$C:$C,Summary!$B455,Timecards!$L:$L,Summary!$C455,Timecards!$O:$O,1))</f>
        <v/>
      </c>
      <c r="E455" s="7" t="str">
        <f>IF(B455="","",VLOOKUP(D455,'GD rates'!$B$3:$C$9,2,FALSE))</f>
        <v/>
      </c>
      <c r="F455" s="23" t="str">
        <f t="shared" si="78"/>
        <v/>
      </c>
      <c r="G455" s="5">
        <f>IF(ISERROR(VLOOKUP(E455,'GD rates'!C:D,2,FALSE)),0,VLOOKUP(E455,'GD rates'!C:D,2,FALSE))</f>
        <v>0</v>
      </c>
      <c r="H455" s="10">
        <f>SUMIFS(Timecards!$E:$E,Timecards!$D:$D,H$2,Timecards!$C:$C,$B455,Timecards!$N:$N,$E455)+SUMIFS(Timecards!$G:$G,Timecards!$F:$F,H$2,Timecards!$C:$C,$B455,Timecards!$N:$N,$E455)</f>
        <v>0</v>
      </c>
      <c r="I455" s="5">
        <f t="shared" si="79"/>
        <v>0</v>
      </c>
      <c r="J455" s="10">
        <f>SUMIFS(Timecards!$E:$E,Timecards!$D:$D,J$2,Timecards!$C:$C,$B455,Timecards!$N:$N,$E455)+SUMIFS(Timecards!$G:$G,Timecards!$F:$F,J$2,Timecards!$C:$C,$B455,Timecards!$N:$N,$E455)</f>
        <v>0</v>
      </c>
      <c r="K455" s="5">
        <f t="shared" si="80"/>
        <v>0</v>
      </c>
      <c r="L455" s="10">
        <f>SUMIFS(Timecards!$E:$E,Timecards!$D:$D,L$2,Timecards!$C:$C,$B455,Timecards!$N:$N,$E455)+SUMIFS(Timecards!$G:$G,Timecards!$F:$F,L$2,Timecards!$C:$C,$B455,Timecards!$N:$N,$E455)</f>
        <v>0</v>
      </c>
      <c r="M455" s="5">
        <f t="shared" si="81"/>
        <v>0</v>
      </c>
      <c r="N455" s="10">
        <f>SUMIFS(Timecards!$E:$E,Timecards!$D:$D,N$2,Timecards!$C:$C,$B455,Timecards!$N:$N,$E455)+SUMIFS(Timecards!$G:$G,Timecards!$F:$F,N$2,Timecards!$C:$C,$B455,Timecards!$N:$N,$E455)</f>
        <v>0</v>
      </c>
      <c r="O455" s="5">
        <f t="shared" si="82"/>
        <v>0</v>
      </c>
      <c r="P455" s="10">
        <f>SUMIFS(Timecards!$E:$E,Timecards!$D:$D,P$2,Timecards!$C:$C,$B455,Timecards!$N:$N,$E455)+SUMIFS(Timecards!$G:$G,Timecards!$F:$F,P$2,Timecards!$C:$C,$B455,Timecards!$N:$N,$E455)</f>
        <v>0</v>
      </c>
      <c r="Q455" s="5">
        <f t="shared" si="83"/>
        <v>0</v>
      </c>
      <c r="R455" s="10">
        <f>SUMIFS(Timecards!$E:$E,Timecards!$D:$D,R$2,Timecards!$C:$C,$B455,Timecards!$N:$N,$E455)+SUMIFS(Timecards!$G:$G,Timecards!$F:$F,R$2,Timecards!$C:$C,$B455,Timecards!$N:$N,$E455)</f>
        <v>0</v>
      </c>
      <c r="S455" s="5">
        <f t="shared" si="84"/>
        <v>0</v>
      </c>
      <c r="T455" s="10">
        <f t="shared" si="77"/>
        <v>0</v>
      </c>
      <c r="U455" s="14">
        <f t="shared" si="77"/>
        <v>0</v>
      </c>
    </row>
    <row r="456" spans="2:21" hidden="1">
      <c r="B456" s="7" t="str">
        <f>IF(Timecards!O454="","",Timecards!C454)</f>
        <v/>
      </c>
      <c r="C456" s="7" t="str">
        <f>IF(B456="","",Timecards!L454)</f>
        <v/>
      </c>
      <c r="D456" s="7" t="str">
        <f>IF(B456="","",SUMIFS(Timecards!$M:$M,Timecards!$C:$C,Summary!$B456,Timecards!$L:$L,Summary!$C456,Timecards!$O:$O,1))</f>
        <v/>
      </c>
      <c r="E456" s="7" t="str">
        <f>IF(B456="","",VLOOKUP(D456,'GD rates'!$B$3:$C$9,2,FALSE))</f>
        <v/>
      </c>
      <c r="F456" s="23" t="str">
        <f t="shared" si="78"/>
        <v/>
      </c>
      <c r="G456" s="5">
        <f>IF(ISERROR(VLOOKUP(E456,'GD rates'!C:D,2,FALSE)),0,VLOOKUP(E456,'GD rates'!C:D,2,FALSE))</f>
        <v>0</v>
      </c>
      <c r="H456" s="10">
        <f>SUMIFS(Timecards!$E:$E,Timecards!$D:$D,H$2,Timecards!$C:$C,$B456,Timecards!$N:$N,$E456)+SUMIFS(Timecards!$G:$G,Timecards!$F:$F,H$2,Timecards!$C:$C,$B456,Timecards!$N:$N,$E456)</f>
        <v>0</v>
      </c>
      <c r="I456" s="5">
        <f t="shared" si="79"/>
        <v>0</v>
      </c>
      <c r="J456" s="10">
        <f>SUMIFS(Timecards!$E:$E,Timecards!$D:$D,J$2,Timecards!$C:$C,$B456,Timecards!$N:$N,$E456)+SUMIFS(Timecards!$G:$G,Timecards!$F:$F,J$2,Timecards!$C:$C,$B456,Timecards!$N:$N,$E456)</f>
        <v>0</v>
      </c>
      <c r="K456" s="5">
        <f t="shared" si="80"/>
        <v>0</v>
      </c>
      <c r="L456" s="10">
        <f>SUMIFS(Timecards!$E:$E,Timecards!$D:$D,L$2,Timecards!$C:$C,$B456,Timecards!$N:$N,$E456)+SUMIFS(Timecards!$G:$G,Timecards!$F:$F,L$2,Timecards!$C:$C,$B456,Timecards!$N:$N,$E456)</f>
        <v>0</v>
      </c>
      <c r="M456" s="5">
        <f t="shared" si="81"/>
        <v>0</v>
      </c>
      <c r="N456" s="10">
        <f>SUMIFS(Timecards!$E:$E,Timecards!$D:$D,N$2,Timecards!$C:$C,$B456,Timecards!$N:$N,$E456)+SUMIFS(Timecards!$G:$G,Timecards!$F:$F,N$2,Timecards!$C:$C,$B456,Timecards!$N:$N,$E456)</f>
        <v>0</v>
      </c>
      <c r="O456" s="5">
        <f t="shared" si="82"/>
        <v>0</v>
      </c>
      <c r="P456" s="10">
        <f>SUMIFS(Timecards!$E:$E,Timecards!$D:$D,P$2,Timecards!$C:$C,$B456,Timecards!$N:$N,$E456)+SUMIFS(Timecards!$G:$G,Timecards!$F:$F,P$2,Timecards!$C:$C,$B456,Timecards!$N:$N,$E456)</f>
        <v>0</v>
      </c>
      <c r="Q456" s="5">
        <f t="shared" si="83"/>
        <v>0</v>
      </c>
      <c r="R456" s="10">
        <f>SUMIFS(Timecards!$E:$E,Timecards!$D:$D,R$2,Timecards!$C:$C,$B456,Timecards!$N:$N,$E456)+SUMIFS(Timecards!$G:$G,Timecards!$F:$F,R$2,Timecards!$C:$C,$B456,Timecards!$N:$N,$E456)</f>
        <v>0</v>
      </c>
      <c r="S456" s="5">
        <f t="shared" si="84"/>
        <v>0</v>
      </c>
      <c r="T456" s="10">
        <f t="shared" si="77"/>
        <v>0</v>
      </c>
      <c r="U456" s="14">
        <f t="shared" si="77"/>
        <v>0</v>
      </c>
    </row>
    <row r="457" spans="2:21" hidden="1">
      <c r="B457" s="7" t="str">
        <f>IF(Timecards!O455="","",Timecards!C455)</f>
        <v/>
      </c>
      <c r="C457" s="7" t="str">
        <f>IF(B457="","",Timecards!L455)</f>
        <v/>
      </c>
      <c r="D457" s="7" t="str">
        <f>IF(B457="","",SUMIFS(Timecards!$M:$M,Timecards!$C:$C,Summary!$B457,Timecards!$L:$L,Summary!$C457,Timecards!$O:$O,1))</f>
        <v/>
      </c>
      <c r="E457" s="7" t="str">
        <f>IF(B457="","",VLOOKUP(D457,'GD rates'!$B$3:$C$9,2,FALSE))</f>
        <v/>
      </c>
      <c r="F457" s="23" t="str">
        <f t="shared" si="78"/>
        <v/>
      </c>
      <c r="G457" s="5">
        <f>IF(ISERROR(VLOOKUP(E457,'GD rates'!C:D,2,FALSE)),0,VLOOKUP(E457,'GD rates'!C:D,2,FALSE))</f>
        <v>0</v>
      </c>
      <c r="H457" s="10">
        <f>SUMIFS(Timecards!$E:$E,Timecards!$D:$D,H$2,Timecards!$C:$C,$B457,Timecards!$N:$N,$E457)+SUMIFS(Timecards!$G:$G,Timecards!$F:$F,H$2,Timecards!$C:$C,$B457,Timecards!$N:$N,$E457)</f>
        <v>0</v>
      </c>
      <c r="I457" s="5">
        <f t="shared" si="79"/>
        <v>0</v>
      </c>
      <c r="J457" s="10">
        <f>SUMIFS(Timecards!$E:$E,Timecards!$D:$D,J$2,Timecards!$C:$C,$B457,Timecards!$N:$N,$E457)+SUMIFS(Timecards!$G:$G,Timecards!$F:$F,J$2,Timecards!$C:$C,$B457,Timecards!$N:$N,$E457)</f>
        <v>0</v>
      </c>
      <c r="K457" s="5">
        <f t="shared" si="80"/>
        <v>0</v>
      </c>
      <c r="L457" s="10">
        <f>SUMIFS(Timecards!$E:$E,Timecards!$D:$D,L$2,Timecards!$C:$C,$B457,Timecards!$N:$N,$E457)+SUMIFS(Timecards!$G:$G,Timecards!$F:$F,L$2,Timecards!$C:$C,$B457,Timecards!$N:$N,$E457)</f>
        <v>0</v>
      </c>
      <c r="M457" s="5">
        <f t="shared" si="81"/>
        <v>0</v>
      </c>
      <c r="N457" s="10">
        <f>SUMIFS(Timecards!$E:$E,Timecards!$D:$D,N$2,Timecards!$C:$C,$B457,Timecards!$N:$N,$E457)+SUMIFS(Timecards!$G:$G,Timecards!$F:$F,N$2,Timecards!$C:$C,$B457,Timecards!$N:$N,$E457)</f>
        <v>0</v>
      </c>
      <c r="O457" s="5">
        <f t="shared" si="82"/>
        <v>0</v>
      </c>
      <c r="P457" s="10">
        <f>SUMIFS(Timecards!$E:$E,Timecards!$D:$D,P$2,Timecards!$C:$C,$B457,Timecards!$N:$N,$E457)+SUMIFS(Timecards!$G:$G,Timecards!$F:$F,P$2,Timecards!$C:$C,$B457,Timecards!$N:$N,$E457)</f>
        <v>0</v>
      </c>
      <c r="Q457" s="5">
        <f t="shared" si="83"/>
        <v>0</v>
      </c>
      <c r="R457" s="10">
        <f>SUMIFS(Timecards!$E:$E,Timecards!$D:$D,R$2,Timecards!$C:$C,$B457,Timecards!$N:$N,$E457)+SUMIFS(Timecards!$G:$G,Timecards!$F:$F,R$2,Timecards!$C:$C,$B457,Timecards!$N:$N,$E457)</f>
        <v>0</v>
      </c>
      <c r="S457" s="5">
        <f t="shared" si="84"/>
        <v>0</v>
      </c>
      <c r="T457" s="10">
        <f t="shared" si="77"/>
        <v>0</v>
      </c>
      <c r="U457" s="14">
        <f t="shared" si="77"/>
        <v>0</v>
      </c>
    </row>
    <row r="458" spans="2:21" hidden="1">
      <c r="B458" s="7" t="str">
        <f>IF(Timecards!O456="","",Timecards!C456)</f>
        <v/>
      </c>
      <c r="C458" s="7" t="str">
        <f>IF(B458="","",Timecards!L456)</f>
        <v/>
      </c>
      <c r="D458" s="7" t="str">
        <f>IF(B458="","",SUMIFS(Timecards!$M:$M,Timecards!$C:$C,Summary!$B458,Timecards!$L:$L,Summary!$C458,Timecards!$O:$O,1))</f>
        <v/>
      </c>
      <c r="E458" s="7" t="str">
        <f>IF(B458="","",VLOOKUP(D458,'GD rates'!$B$3:$C$9,2,FALSE))</f>
        <v/>
      </c>
      <c r="F458" s="23" t="str">
        <f t="shared" si="78"/>
        <v/>
      </c>
      <c r="G458" s="5">
        <f>IF(ISERROR(VLOOKUP(E458,'GD rates'!C:D,2,FALSE)),0,VLOOKUP(E458,'GD rates'!C:D,2,FALSE))</f>
        <v>0</v>
      </c>
      <c r="H458" s="10">
        <f>SUMIFS(Timecards!$E:$E,Timecards!$D:$D,H$2,Timecards!$C:$C,$B458,Timecards!$N:$N,$E458)+SUMIFS(Timecards!$G:$G,Timecards!$F:$F,H$2,Timecards!$C:$C,$B458,Timecards!$N:$N,$E458)</f>
        <v>0</v>
      </c>
      <c r="I458" s="5">
        <f t="shared" si="79"/>
        <v>0</v>
      </c>
      <c r="J458" s="10">
        <f>SUMIFS(Timecards!$E:$E,Timecards!$D:$D,J$2,Timecards!$C:$C,$B458,Timecards!$N:$N,$E458)+SUMIFS(Timecards!$G:$G,Timecards!$F:$F,J$2,Timecards!$C:$C,$B458,Timecards!$N:$N,$E458)</f>
        <v>0</v>
      </c>
      <c r="K458" s="5">
        <f t="shared" si="80"/>
        <v>0</v>
      </c>
      <c r="L458" s="10">
        <f>SUMIFS(Timecards!$E:$E,Timecards!$D:$D,L$2,Timecards!$C:$C,$B458,Timecards!$N:$N,$E458)+SUMIFS(Timecards!$G:$G,Timecards!$F:$F,L$2,Timecards!$C:$C,$B458,Timecards!$N:$N,$E458)</f>
        <v>0</v>
      </c>
      <c r="M458" s="5">
        <f t="shared" si="81"/>
        <v>0</v>
      </c>
      <c r="N458" s="10">
        <f>SUMIFS(Timecards!$E:$E,Timecards!$D:$D,N$2,Timecards!$C:$C,$B458,Timecards!$N:$N,$E458)+SUMIFS(Timecards!$G:$G,Timecards!$F:$F,N$2,Timecards!$C:$C,$B458,Timecards!$N:$N,$E458)</f>
        <v>0</v>
      </c>
      <c r="O458" s="5">
        <f t="shared" si="82"/>
        <v>0</v>
      </c>
      <c r="P458" s="10">
        <f>SUMIFS(Timecards!$E:$E,Timecards!$D:$D,P$2,Timecards!$C:$C,$B458,Timecards!$N:$N,$E458)+SUMIFS(Timecards!$G:$G,Timecards!$F:$F,P$2,Timecards!$C:$C,$B458,Timecards!$N:$N,$E458)</f>
        <v>0</v>
      </c>
      <c r="Q458" s="5">
        <f t="shared" si="83"/>
        <v>0</v>
      </c>
      <c r="R458" s="10">
        <f>SUMIFS(Timecards!$E:$E,Timecards!$D:$D,R$2,Timecards!$C:$C,$B458,Timecards!$N:$N,$E458)+SUMIFS(Timecards!$G:$G,Timecards!$F:$F,R$2,Timecards!$C:$C,$B458,Timecards!$N:$N,$E458)</f>
        <v>0</v>
      </c>
      <c r="S458" s="5">
        <f t="shared" si="84"/>
        <v>0</v>
      </c>
      <c r="T458" s="10">
        <f t="shared" si="77"/>
        <v>0</v>
      </c>
      <c r="U458" s="14">
        <f t="shared" si="77"/>
        <v>0</v>
      </c>
    </row>
    <row r="459" spans="2:21" hidden="1">
      <c r="B459" s="7" t="str">
        <f>IF(Timecards!O457="","",Timecards!C457)</f>
        <v/>
      </c>
      <c r="C459" s="7" t="str">
        <f>IF(B459="","",Timecards!L457)</f>
        <v/>
      </c>
      <c r="D459" s="7" t="str">
        <f>IF(B459="","",SUMIFS(Timecards!$M:$M,Timecards!$C:$C,Summary!$B459,Timecards!$L:$L,Summary!$C459,Timecards!$O:$O,1))</f>
        <v/>
      </c>
      <c r="E459" s="7" t="str">
        <f>IF(B459="","",VLOOKUP(D459,'GD rates'!$B$3:$C$9,2,FALSE))</f>
        <v/>
      </c>
      <c r="F459" s="23" t="str">
        <f t="shared" si="78"/>
        <v/>
      </c>
      <c r="G459" s="5">
        <f>IF(ISERROR(VLOOKUP(E459,'GD rates'!C:D,2,FALSE)),0,VLOOKUP(E459,'GD rates'!C:D,2,FALSE))</f>
        <v>0</v>
      </c>
      <c r="H459" s="10">
        <f>SUMIFS(Timecards!$E:$E,Timecards!$D:$D,H$2,Timecards!$C:$C,$B459,Timecards!$N:$N,$E459)+SUMIFS(Timecards!$G:$G,Timecards!$F:$F,H$2,Timecards!$C:$C,$B459,Timecards!$N:$N,$E459)</f>
        <v>0</v>
      </c>
      <c r="I459" s="5">
        <f t="shared" si="79"/>
        <v>0</v>
      </c>
      <c r="J459" s="10">
        <f>SUMIFS(Timecards!$E:$E,Timecards!$D:$D,J$2,Timecards!$C:$C,$B459,Timecards!$N:$N,$E459)+SUMIFS(Timecards!$G:$G,Timecards!$F:$F,J$2,Timecards!$C:$C,$B459,Timecards!$N:$N,$E459)</f>
        <v>0</v>
      </c>
      <c r="K459" s="5">
        <f t="shared" si="80"/>
        <v>0</v>
      </c>
      <c r="L459" s="10">
        <f>SUMIFS(Timecards!$E:$E,Timecards!$D:$D,L$2,Timecards!$C:$C,$B459,Timecards!$N:$N,$E459)+SUMIFS(Timecards!$G:$G,Timecards!$F:$F,L$2,Timecards!$C:$C,$B459,Timecards!$N:$N,$E459)</f>
        <v>0</v>
      </c>
      <c r="M459" s="5">
        <f t="shared" si="81"/>
        <v>0</v>
      </c>
      <c r="N459" s="10">
        <f>SUMIFS(Timecards!$E:$E,Timecards!$D:$D,N$2,Timecards!$C:$C,$B459,Timecards!$N:$N,$E459)+SUMIFS(Timecards!$G:$G,Timecards!$F:$F,N$2,Timecards!$C:$C,$B459,Timecards!$N:$N,$E459)</f>
        <v>0</v>
      </c>
      <c r="O459" s="5">
        <f t="shared" si="82"/>
        <v>0</v>
      </c>
      <c r="P459" s="10">
        <f>SUMIFS(Timecards!$E:$E,Timecards!$D:$D,P$2,Timecards!$C:$C,$B459,Timecards!$N:$N,$E459)+SUMIFS(Timecards!$G:$G,Timecards!$F:$F,P$2,Timecards!$C:$C,$B459,Timecards!$N:$N,$E459)</f>
        <v>0</v>
      </c>
      <c r="Q459" s="5">
        <f t="shared" si="83"/>
        <v>0</v>
      </c>
      <c r="R459" s="10">
        <f>SUMIFS(Timecards!$E:$E,Timecards!$D:$D,R$2,Timecards!$C:$C,$B459,Timecards!$N:$N,$E459)+SUMIFS(Timecards!$G:$G,Timecards!$F:$F,R$2,Timecards!$C:$C,$B459,Timecards!$N:$N,$E459)</f>
        <v>0</v>
      </c>
      <c r="S459" s="5">
        <f t="shared" si="84"/>
        <v>0</v>
      </c>
      <c r="T459" s="10">
        <f t="shared" si="77"/>
        <v>0</v>
      </c>
      <c r="U459" s="14">
        <f t="shared" si="77"/>
        <v>0</v>
      </c>
    </row>
    <row r="460" spans="2:21" hidden="1">
      <c r="B460" s="7" t="str">
        <f>IF(Timecards!O458="","",Timecards!C458)</f>
        <v/>
      </c>
      <c r="C460" s="7" t="str">
        <f>IF(B460="","",Timecards!L458)</f>
        <v/>
      </c>
      <c r="D460" s="7" t="str">
        <f>IF(B460="","",SUMIFS(Timecards!$M:$M,Timecards!$C:$C,Summary!$B460,Timecards!$L:$L,Summary!$C460,Timecards!$O:$O,1))</f>
        <v/>
      </c>
      <c r="E460" s="7" t="str">
        <f>IF(B460="","",VLOOKUP(D460,'GD rates'!$B$3:$C$9,2,FALSE))</f>
        <v/>
      </c>
      <c r="F460" s="23" t="str">
        <f t="shared" si="78"/>
        <v/>
      </c>
      <c r="G460" s="5">
        <f>IF(ISERROR(VLOOKUP(E460,'GD rates'!C:D,2,FALSE)),0,VLOOKUP(E460,'GD rates'!C:D,2,FALSE))</f>
        <v>0</v>
      </c>
      <c r="H460" s="10">
        <f>SUMIFS(Timecards!$E:$E,Timecards!$D:$D,H$2,Timecards!$C:$C,$B460,Timecards!$N:$N,$E460)+SUMIFS(Timecards!$G:$G,Timecards!$F:$F,H$2,Timecards!$C:$C,$B460,Timecards!$N:$N,$E460)</f>
        <v>0</v>
      </c>
      <c r="I460" s="5">
        <f t="shared" si="79"/>
        <v>0</v>
      </c>
      <c r="J460" s="10">
        <f>SUMIFS(Timecards!$E:$E,Timecards!$D:$D,J$2,Timecards!$C:$C,$B460,Timecards!$N:$N,$E460)+SUMIFS(Timecards!$G:$G,Timecards!$F:$F,J$2,Timecards!$C:$C,$B460,Timecards!$N:$N,$E460)</f>
        <v>0</v>
      </c>
      <c r="K460" s="5">
        <f t="shared" si="80"/>
        <v>0</v>
      </c>
      <c r="L460" s="10">
        <f>SUMIFS(Timecards!$E:$E,Timecards!$D:$D,L$2,Timecards!$C:$C,$B460,Timecards!$N:$N,$E460)+SUMIFS(Timecards!$G:$G,Timecards!$F:$F,L$2,Timecards!$C:$C,$B460,Timecards!$N:$N,$E460)</f>
        <v>0</v>
      </c>
      <c r="M460" s="5">
        <f t="shared" si="81"/>
        <v>0</v>
      </c>
      <c r="N460" s="10">
        <f>SUMIFS(Timecards!$E:$E,Timecards!$D:$D,N$2,Timecards!$C:$C,$B460,Timecards!$N:$N,$E460)+SUMIFS(Timecards!$G:$G,Timecards!$F:$F,N$2,Timecards!$C:$C,$B460,Timecards!$N:$N,$E460)</f>
        <v>0</v>
      </c>
      <c r="O460" s="5">
        <f t="shared" si="82"/>
        <v>0</v>
      </c>
      <c r="P460" s="10">
        <f>SUMIFS(Timecards!$E:$E,Timecards!$D:$D,P$2,Timecards!$C:$C,$B460,Timecards!$N:$N,$E460)+SUMIFS(Timecards!$G:$G,Timecards!$F:$F,P$2,Timecards!$C:$C,$B460,Timecards!$N:$N,$E460)</f>
        <v>0</v>
      </c>
      <c r="Q460" s="5">
        <f t="shared" si="83"/>
        <v>0</v>
      </c>
      <c r="R460" s="10">
        <f>SUMIFS(Timecards!$E:$E,Timecards!$D:$D,R$2,Timecards!$C:$C,$B460,Timecards!$N:$N,$E460)+SUMIFS(Timecards!$G:$G,Timecards!$F:$F,R$2,Timecards!$C:$C,$B460,Timecards!$N:$N,$E460)</f>
        <v>0</v>
      </c>
      <c r="S460" s="5">
        <f t="shared" si="84"/>
        <v>0</v>
      </c>
      <c r="T460" s="10">
        <f t="shared" si="77"/>
        <v>0</v>
      </c>
      <c r="U460" s="14">
        <f t="shared" si="77"/>
        <v>0</v>
      </c>
    </row>
    <row r="461" spans="2:21" hidden="1">
      <c r="B461" s="7" t="str">
        <f>IF(Timecards!O459="","",Timecards!C459)</f>
        <v/>
      </c>
      <c r="C461" s="7" t="str">
        <f>IF(B461="","",Timecards!L459)</f>
        <v/>
      </c>
      <c r="D461" s="7" t="str">
        <f>IF(B461="","",SUMIFS(Timecards!$M:$M,Timecards!$C:$C,Summary!$B461,Timecards!$L:$L,Summary!$C461,Timecards!$O:$O,1))</f>
        <v/>
      </c>
      <c r="E461" s="7" t="str">
        <f>IF(B461="","",VLOOKUP(D461,'GD rates'!$B$3:$C$9,2,FALSE))</f>
        <v/>
      </c>
      <c r="F461" s="23" t="str">
        <f t="shared" si="78"/>
        <v/>
      </c>
      <c r="G461" s="5">
        <f>IF(ISERROR(VLOOKUP(E461,'GD rates'!C:D,2,FALSE)),0,VLOOKUP(E461,'GD rates'!C:D,2,FALSE))</f>
        <v>0</v>
      </c>
      <c r="H461" s="10">
        <f>SUMIFS(Timecards!$E:$E,Timecards!$D:$D,H$2,Timecards!$C:$C,$B461,Timecards!$N:$N,$E461)+SUMIFS(Timecards!$G:$G,Timecards!$F:$F,H$2,Timecards!$C:$C,$B461,Timecards!$N:$N,$E461)</f>
        <v>0</v>
      </c>
      <c r="I461" s="5">
        <f t="shared" si="79"/>
        <v>0</v>
      </c>
      <c r="J461" s="10">
        <f>SUMIFS(Timecards!$E:$E,Timecards!$D:$D,J$2,Timecards!$C:$C,$B461,Timecards!$N:$N,$E461)+SUMIFS(Timecards!$G:$G,Timecards!$F:$F,J$2,Timecards!$C:$C,$B461,Timecards!$N:$N,$E461)</f>
        <v>0</v>
      </c>
      <c r="K461" s="5">
        <f t="shared" si="80"/>
        <v>0</v>
      </c>
      <c r="L461" s="10">
        <f>SUMIFS(Timecards!$E:$E,Timecards!$D:$D,L$2,Timecards!$C:$C,$B461,Timecards!$N:$N,$E461)+SUMIFS(Timecards!$G:$G,Timecards!$F:$F,L$2,Timecards!$C:$C,$B461,Timecards!$N:$N,$E461)</f>
        <v>0</v>
      </c>
      <c r="M461" s="5">
        <f t="shared" si="81"/>
        <v>0</v>
      </c>
      <c r="N461" s="10">
        <f>SUMIFS(Timecards!$E:$E,Timecards!$D:$D,N$2,Timecards!$C:$C,$B461,Timecards!$N:$N,$E461)+SUMIFS(Timecards!$G:$G,Timecards!$F:$F,N$2,Timecards!$C:$C,$B461,Timecards!$N:$N,$E461)</f>
        <v>0</v>
      </c>
      <c r="O461" s="5">
        <f t="shared" si="82"/>
        <v>0</v>
      </c>
      <c r="P461" s="10">
        <f>SUMIFS(Timecards!$E:$E,Timecards!$D:$D,P$2,Timecards!$C:$C,$B461,Timecards!$N:$N,$E461)+SUMIFS(Timecards!$G:$G,Timecards!$F:$F,P$2,Timecards!$C:$C,$B461,Timecards!$N:$N,$E461)</f>
        <v>0</v>
      </c>
      <c r="Q461" s="5">
        <f t="shared" si="83"/>
        <v>0</v>
      </c>
      <c r="R461" s="10">
        <f>SUMIFS(Timecards!$E:$E,Timecards!$D:$D,R$2,Timecards!$C:$C,$B461,Timecards!$N:$N,$E461)+SUMIFS(Timecards!$G:$G,Timecards!$F:$F,R$2,Timecards!$C:$C,$B461,Timecards!$N:$N,$E461)</f>
        <v>0</v>
      </c>
      <c r="S461" s="5">
        <f t="shared" si="84"/>
        <v>0</v>
      </c>
      <c r="T461" s="10">
        <f t="shared" si="77"/>
        <v>0</v>
      </c>
      <c r="U461" s="14">
        <f t="shared" si="77"/>
        <v>0</v>
      </c>
    </row>
    <row r="462" spans="2:21" hidden="1">
      <c r="B462" s="7" t="str">
        <f>IF(Timecards!O460="","",Timecards!C460)</f>
        <v/>
      </c>
      <c r="C462" s="7" t="str">
        <f>IF(B462="","",Timecards!L460)</f>
        <v/>
      </c>
      <c r="D462" s="7" t="str">
        <f>IF(B462="","",SUMIFS(Timecards!$M:$M,Timecards!$C:$C,Summary!$B462,Timecards!$L:$L,Summary!$C462,Timecards!$O:$O,1))</f>
        <v/>
      </c>
      <c r="E462" s="7" t="str">
        <f>IF(B462="","",VLOOKUP(D462,'GD rates'!$B$3:$C$9,2,FALSE))</f>
        <v/>
      </c>
      <c r="F462" s="23" t="str">
        <f t="shared" si="78"/>
        <v/>
      </c>
      <c r="G462" s="5">
        <f>IF(ISERROR(VLOOKUP(E462,'GD rates'!C:D,2,FALSE)),0,VLOOKUP(E462,'GD rates'!C:D,2,FALSE))</f>
        <v>0</v>
      </c>
      <c r="H462" s="10">
        <f>SUMIFS(Timecards!$E:$E,Timecards!$D:$D,H$2,Timecards!$C:$C,$B462,Timecards!$N:$N,$E462)+SUMIFS(Timecards!$G:$G,Timecards!$F:$F,H$2,Timecards!$C:$C,$B462,Timecards!$N:$N,$E462)</f>
        <v>0</v>
      </c>
      <c r="I462" s="5">
        <f t="shared" si="79"/>
        <v>0</v>
      </c>
      <c r="J462" s="10">
        <f>SUMIFS(Timecards!$E:$E,Timecards!$D:$D,J$2,Timecards!$C:$C,$B462,Timecards!$N:$N,$E462)+SUMIFS(Timecards!$G:$G,Timecards!$F:$F,J$2,Timecards!$C:$C,$B462,Timecards!$N:$N,$E462)</f>
        <v>0</v>
      </c>
      <c r="K462" s="5">
        <f t="shared" si="80"/>
        <v>0</v>
      </c>
      <c r="L462" s="10">
        <f>SUMIFS(Timecards!$E:$E,Timecards!$D:$D,L$2,Timecards!$C:$C,$B462,Timecards!$N:$N,$E462)+SUMIFS(Timecards!$G:$G,Timecards!$F:$F,L$2,Timecards!$C:$C,$B462,Timecards!$N:$N,$E462)</f>
        <v>0</v>
      </c>
      <c r="M462" s="5">
        <f t="shared" si="81"/>
        <v>0</v>
      </c>
      <c r="N462" s="10">
        <f>SUMIFS(Timecards!$E:$E,Timecards!$D:$D,N$2,Timecards!$C:$C,$B462,Timecards!$N:$N,$E462)+SUMIFS(Timecards!$G:$G,Timecards!$F:$F,N$2,Timecards!$C:$C,$B462,Timecards!$N:$N,$E462)</f>
        <v>0</v>
      </c>
      <c r="O462" s="5">
        <f t="shared" si="82"/>
        <v>0</v>
      </c>
      <c r="P462" s="10">
        <f>SUMIFS(Timecards!$E:$E,Timecards!$D:$D,P$2,Timecards!$C:$C,$B462,Timecards!$N:$N,$E462)+SUMIFS(Timecards!$G:$G,Timecards!$F:$F,P$2,Timecards!$C:$C,$B462,Timecards!$N:$N,$E462)</f>
        <v>0</v>
      </c>
      <c r="Q462" s="5">
        <f t="shared" si="83"/>
        <v>0</v>
      </c>
      <c r="R462" s="10">
        <f>SUMIFS(Timecards!$E:$E,Timecards!$D:$D,R$2,Timecards!$C:$C,$B462,Timecards!$N:$N,$E462)+SUMIFS(Timecards!$G:$G,Timecards!$F:$F,R$2,Timecards!$C:$C,$B462,Timecards!$N:$N,$E462)</f>
        <v>0</v>
      </c>
      <c r="S462" s="5">
        <f t="shared" si="84"/>
        <v>0</v>
      </c>
      <c r="T462" s="10">
        <f t="shared" si="77"/>
        <v>0</v>
      </c>
      <c r="U462" s="14">
        <f t="shared" si="77"/>
        <v>0</v>
      </c>
    </row>
    <row r="463" spans="2:21" hidden="1">
      <c r="B463" s="7" t="str">
        <f>IF(Timecards!O461="","",Timecards!C461)</f>
        <v/>
      </c>
      <c r="C463" s="7" t="str">
        <f>IF(B463="","",Timecards!L461)</f>
        <v/>
      </c>
      <c r="D463" s="7" t="str">
        <f>IF(B463="","",SUMIFS(Timecards!$M:$M,Timecards!$C:$C,Summary!$B463,Timecards!$L:$L,Summary!$C463,Timecards!$O:$O,1))</f>
        <v/>
      </c>
      <c r="E463" s="7" t="str">
        <f>IF(B463="","",VLOOKUP(D463,'GD rates'!$B$3:$C$9,2,FALSE))</f>
        <v/>
      </c>
      <c r="F463" s="23" t="str">
        <f t="shared" si="78"/>
        <v/>
      </c>
      <c r="G463" s="5">
        <f>IF(ISERROR(VLOOKUP(E463,'GD rates'!C:D,2,FALSE)),0,VLOOKUP(E463,'GD rates'!C:D,2,FALSE))</f>
        <v>0</v>
      </c>
      <c r="H463" s="10">
        <f>SUMIFS(Timecards!$E:$E,Timecards!$D:$D,H$2,Timecards!$C:$C,$B463,Timecards!$N:$N,$E463)+SUMIFS(Timecards!$G:$G,Timecards!$F:$F,H$2,Timecards!$C:$C,$B463,Timecards!$N:$N,$E463)</f>
        <v>0</v>
      </c>
      <c r="I463" s="5">
        <f t="shared" si="79"/>
        <v>0</v>
      </c>
      <c r="J463" s="10">
        <f>SUMIFS(Timecards!$E:$E,Timecards!$D:$D,J$2,Timecards!$C:$C,$B463,Timecards!$N:$N,$E463)+SUMIFS(Timecards!$G:$G,Timecards!$F:$F,J$2,Timecards!$C:$C,$B463,Timecards!$N:$N,$E463)</f>
        <v>0</v>
      </c>
      <c r="K463" s="5">
        <f t="shared" si="80"/>
        <v>0</v>
      </c>
      <c r="L463" s="10">
        <f>SUMIFS(Timecards!$E:$E,Timecards!$D:$D,L$2,Timecards!$C:$C,$B463,Timecards!$N:$N,$E463)+SUMIFS(Timecards!$G:$G,Timecards!$F:$F,L$2,Timecards!$C:$C,$B463,Timecards!$N:$N,$E463)</f>
        <v>0</v>
      </c>
      <c r="M463" s="5">
        <f t="shared" si="81"/>
        <v>0</v>
      </c>
      <c r="N463" s="10">
        <f>SUMIFS(Timecards!$E:$E,Timecards!$D:$D,N$2,Timecards!$C:$C,$B463,Timecards!$N:$N,$E463)+SUMIFS(Timecards!$G:$G,Timecards!$F:$F,N$2,Timecards!$C:$C,$B463,Timecards!$N:$N,$E463)</f>
        <v>0</v>
      </c>
      <c r="O463" s="5">
        <f t="shared" si="82"/>
        <v>0</v>
      </c>
      <c r="P463" s="10">
        <f>SUMIFS(Timecards!$E:$E,Timecards!$D:$D,P$2,Timecards!$C:$C,$B463,Timecards!$N:$N,$E463)+SUMIFS(Timecards!$G:$G,Timecards!$F:$F,P$2,Timecards!$C:$C,$B463,Timecards!$N:$N,$E463)</f>
        <v>0</v>
      </c>
      <c r="Q463" s="5">
        <f t="shared" si="83"/>
        <v>0</v>
      </c>
      <c r="R463" s="10">
        <f>SUMIFS(Timecards!$E:$E,Timecards!$D:$D,R$2,Timecards!$C:$C,$B463,Timecards!$N:$N,$E463)+SUMIFS(Timecards!$G:$G,Timecards!$F:$F,R$2,Timecards!$C:$C,$B463,Timecards!$N:$N,$E463)</f>
        <v>0</v>
      </c>
      <c r="S463" s="5">
        <f t="shared" si="84"/>
        <v>0</v>
      </c>
      <c r="T463" s="10">
        <f t="shared" si="77"/>
        <v>0</v>
      </c>
      <c r="U463" s="14">
        <f t="shared" si="77"/>
        <v>0</v>
      </c>
    </row>
    <row r="464" spans="2:21" hidden="1">
      <c r="B464" s="7" t="str">
        <f>IF(Timecards!O462="","",Timecards!C462)</f>
        <v/>
      </c>
      <c r="C464" s="7" t="str">
        <f>IF(B464="","",Timecards!L462)</f>
        <v/>
      </c>
      <c r="D464" s="7" t="str">
        <f>IF(B464="","",SUMIFS(Timecards!$M:$M,Timecards!$C:$C,Summary!$B464,Timecards!$L:$L,Summary!$C464,Timecards!$O:$O,1))</f>
        <v/>
      </c>
      <c r="E464" s="7" t="str">
        <f>IF(B464="","",VLOOKUP(D464,'GD rates'!$B$3:$C$9,2,FALSE))</f>
        <v/>
      </c>
      <c r="F464" s="23" t="str">
        <f t="shared" si="78"/>
        <v/>
      </c>
      <c r="G464" s="5">
        <f>IF(ISERROR(VLOOKUP(E464,'GD rates'!C:D,2,FALSE)),0,VLOOKUP(E464,'GD rates'!C:D,2,FALSE))</f>
        <v>0</v>
      </c>
      <c r="H464" s="10">
        <f>SUMIFS(Timecards!$E:$E,Timecards!$D:$D,H$2,Timecards!$C:$C,$B464,Timecards!$N:$N,$E464)+SUMIFS(Timecards!$G:$G,Timecards!$F:$F,H$2,Timecards!$C:$C,$B464,Timecards!$N:$N,$E464)</f>
        <v>0</v>
      </c>
      <c r="I464" s="5">
        <f t="shared" si="79"/>
        <v>0</v>
      </c>
      <c r="J464" s="10">
        <f>SUMIFS(Timecards!$E:$E,Timecards!$D:$D,J$2,Timecards!$C:$C,$B464,Timecards!$N:$N,$E464)+SUMIFS(Timecards!$G:$G,Timecards!$F:$F,J$2,Timecards!$C:$C,$B464,Timecards!$N:$N,$E464)</f>
        <v>0</v>
      </c>
      <c r="K464" s="5">
        <f t="shared" si="80"/>
        <v>0</v>
      </c>
      <c r="L464" s="10">
        <f>SUMIFS(Timecards!$E:$E,Timecards!$D:$D,L$2,Timecards!$C:$C,$B464,Timecards!$N:$N,$E464)+SUMIFS(Timecards!$G:$G,Timecards!$F:$F,L$2,Timecards!$C:$C,$B464,Timecards!$N:$N,$E464)</f>
        <v>0</v>
      </c>
      <c r="M464" s="5">
        <f t="shared" si="81"/>
        <v>0</v>
      </c>
      <c r="N464" s="10">
        <f>SUMIFS(Timecards!$E:$E,Timecards!$D:$D,N$2,Timecards!$C:$C,$B464,Timecards!$N:$N,$E464)+SUMIFS(Timecards!$G:$G,Timecards!$F:$F,N$2,Timecards!$C:$C,$B464,Timecards!$N:$N,$E464)</f>
        <v>0</v>
      </c>
      <c r="O464" s="5">
        <f t="shared" si="82"/>
        <v>0</v>
      </c>
      <c r="P464" s="10">
        <f>SUMIFS(Timecards!$E:$E,Timecards!$D:$D,P$2,Timecards!$C:$C,$B464,Timecards!$N:$N,$E464)+SUMIFS(Timecards!$G:$G,Timecards!$F:$F,P$2,Timecards!$C:$C,$B464,Timecards!$N:$N,$E464)</f>
        <v>0</v>
      </c>
      <c r="Q464" s="5">
        <f t="shared" si="83"/>
        <v>0</v>
      </c>
      <c r="R464" s="10">
        <f>SUMIFS(Timecards!$E:$E,Timecards!$D:$D,R$2,Timecards!$C:$C,$B464,Timecards!$N:$N,$E464)+SUMIFS(Timecards!$G:$G,Timecards!$F:$F,R$2,Timecards!$C:$C,$B464,Timecards!$N:$N,$E464)</f>
        <v>0</v>
      </c>
      <c r="S464" s="5">
        <f t="shared" si="84"/>
        <v>0</v>
      </c>
      <c r="T464" s="10">
        <f t="shared" ref="T464:U483" si="85">SUMIF($H$3:$S$3,T$3,$H464:$S464)</f>
        <v>0</v>
      </c>
      <c r="U464" s="14">
        <f t="shared" si="85"/>
        <v>0</v>
      </c>
    </row>
    <row r="465" spans="2:21" hidden="1">
      <c r="B465" s="7" t="str">
        <f>IF(Timecards!O463="","",Timecards!C463)</f>
        <v/>
      </c>
      <c r="C465" s="7" t="str">
        <f>IF(B465="","",Timecards!L463)</f>
        <v/>
      </c>
      <c r="D465" s="7" t="str">
        <f>IF(B465="","",SUMIFS(Timecards!$M:$M,Timecards!$C:$C,Summary!$B465,Timecards!$L:$L,Summary!$C465,Timecards!$O:$O,1))</f>
        <v/>
      </c>
      <c r="E465" s="7" t="str">
        <f>IF(B465="","",VLOOKUP(D465,'GD rates'!$B$3:$C$9,2,FALSE))</f>
        <v/>
      </c>
      <c r="F465" s="23" t="str">
        <f t="shared" si="78"/>
        <v/>
      </c>
      <c r="G465" s="5">
        <f>IF(ISERROR(VLOOKUP(E465,'GD rates'!C:D,2,FALSE)),0,VLOOKUP(E465,'GD rates'!C:D,2,FALSE))</f>
        <v>0</v>
      </c>
      <c r="H465" s="10">
        <f>SUMIFS(Timecards!$E:$E,Timecards!$D:$D,H$2,Timecards!$C:$C,$B465,Timecards!$N:$N,$E465)+SUMIFS(Timecards!$G:$G,Timecards!$F:$F,H$2,Timecards!$C:$C,$B465,Timecards!$N:$N,$E465)</f>
        <v>0</v>
      </c>
      <c r="I465" s="5">
        <f t="shared" si="79"/>
        <v>0</v>
      </c>
      <c r="J465" s="10">
        <f>SUMIFS(Timecards!$E:$E,Timecards!$D:$D,J$2,Timecards!$C:$C,$B465,Timecards!$N:$N,$E465)+SUMIFS(Timecards!$G:$G,Timecards!$F:$F,J$2,Timecards!$C:$C,$B465,Timecards!$N:$N,$E465)</f>
        <v>0</v>
      </c>
      <c r="K465" s="5">
        <f t="shared" si="80"/>
        <v>0</v>
      </c>
      <c r="L465" s="10">
        <f>SUMIFS(Timecards!$E:$E,Timecards!$D:$D,L$2,Timecards!$C:$C,$B465,Timecards!$N:$N,$E465)+SUMIFS(Timecards!$G:$G,Timecards!$F:$F,L$2,Timecards!$C:$C,$B465,Timecards!$N:$N,$E465)</f>
        <v>0</v>
      </c>
      <c r="M465" s="5">
        <f t="shared" si="81"/>
        <v>0</v>
      </c>
      <c r="N465" s="10">
        <f>SUMIFS(Timecards!$E:$E,Timecards!$D:$D,N$2,Timecards!$C:$C,$B465,Timecards!$N:$N,$E465)+SUMIFS(Timecards!$G:$G,Timecards!$F:$F,N$2,Timecards!$C:$C,$B465,Timecards!$N:$N,$E465)</f>
        <v>0</v>
      </c>
      <c r="O465" s="5">
        <f t="shared" si="82"/>
        <v>0</v>
      </c>
      <c r="P465" s="10">
        <f>SUMIFS(Timecards!$E:$E,Timecards!$D:$D,P$2,Timecards!$C:$C,$B465,Timecards!$N:$N,$E465)+SUMIFS(Timecards!$G:$G,Timecards!$F:$F,P$2,Timecards!$C:$C,$B465,Timecards!$N:$N,$E465)</f>
        <v>0</v>
      </c>
      <c r="Q465" s="5">
        <f t="shared" si="83"/>
        <v>0</v>
      </c>
      <c r="R465" s="10">
        <f>SUMIFS(Timecards!$E:$E,Timecards!$D:$D,R$2,Timecards!$C:$C,$B465,Timecards!$N:$N,$E465)+SUMIFS(Timecards!$G:$G,Timecards!$F:$F,R$2,Timecards!$C:$C,$B465,Timecards!$N:$N,$E465)</f>
        <v>0</v>
      </c>
      <c r="S465" s="5">
        <f t="shared" si="84"/>
        <v>0</v>
      </c>
      <c r="T465" s="10">
        <f t="shared" si="85"/>
        <v>0</v>
      </c>
      <c r="U465" s="14">
        <f t="shared" si="85"/>
        <v>0</v>
      </c>
    </row>
    <row r="466" spans="2:21" hidden="1">
      <c r="B466" s="7" t="str">
        <f>IF(Timecards!O464="","",Timecards!C464)</f>
        <v/>
      </c>
      <c r="C466" s="7" t="str">
        <f>IF(B466="","",Timecards!L464)</f>
        <v/>
      </c>
      <c r="D466" s="7" t="str">
        <f>IF(B466="","",SUMIFS(Timecards!$M:$M,Timecards!$C:$C,Summary!$B466,Timecards!$L:$L,Summary!$C466,Timecards!$O:$O,1))</f>
        <v/>
      </c>
      <c r="E466" s="7" t="str">
        <f>IF(B466="","",VLOOKUP(D466,'GD rates'!$B$3:$C$9,2,FALSE))</f>
        <v/>
      </c>
      <c r="F466" s="23" t="str">
        <f t="shared" si="78"/>
        <v/>
      </c>
      <c r="G466" s="5">
        <f>IF(ISERROR(VLOOKUP(E466,'GD rates'!C:D,2,FALSE)),0,VLOOKUP(E466,'GD rates'!C:D,2,FALSE))</f>
        <v>0</v>
      </c>
      <c r="H466" s="10">
        <f>SUMIFS(Timecards!$E:$E,Timecards!$D:$D,H$2,Timecards!$C:$C,$B466,Timecards!$N:$N,$E466)+SUMIFS(Timecards!$G:$G,Timecards!$F:$F,H$2,Timecards!$C:$C,$B466,Timecards!$N:$N,$E466)</f>
        <v>0</v>
      </c>
      <c r="I466" s="5">
        <f t="shared" si="79"/>
        <v>0</v>
      </c>
      <c r="J466" s="10">
        <f>SUMIFS(Timecards!$E:$E,Timecards!$D:$D,J$2,Timecards!$C:$C,$B466,Timecards!$N:$N,$E466)+SUMIFS(Timecards!$G:$G,Timecards!$F:$F,J$2,Timecards!$C:$C,$B466,Timecards!$N:$N,$E466)</f>
        <v>0</v>
      </c>
      <c r="K466" s="5">
        <f t="shared" si="80"/>
        <v>0</v>
      </c>
      <c r="L466" s="10">
        <f>SUMIFS(Timecards!$E:$E,Timecards!$D:$D,L$2,Timecards!$C:$C,$B466,Timecards!$N:$N,$E466)+SUMIFS(Timecards!$G:$G,Timecards!$F:$F,L$2,Timecards!$C:$C,$B466,Timecards!$N:$N,$E466)</f>
        <v>0</v>
      </c>
      <c r="M466" s="5">
        <f t="shared" si="81"/>
        <v>0</v>
      </c>
      <c r="N466" s="10">
        <f>SUMIFS(Timecards!$E:$E,Timecards!$D:$D,N$2,Timecards!$C:$C,$B466,Timecards!$N:$N,$E466)+SUMIFS(Timecards!$G:$G,Timecards!$F:$F,N$2,Timecards!$C:$C,$B466,Timecards!$N:$N,$E466)</f>
        <v>0</v>
      </c>
      <c r="O466" s="5">
        <f t="shared" si="82"/>
        <v>0</v>
      </c>
      <c r="P466" s="10">
        <f>SUMIFS(Timecards!$E:$E,Timecards!$D:$D,P$2,Timecards!$C:$C,$B466,Timecards!$N:$N,$E466)+SUMIFS(Timecards!$G:$G,Timecards!$F:$F,P$2,Timecards!$C:$C,$B466,Timecards!$N:$N,$E466)</f>
        <v>0</v>
      </c>
      <c r="Q466" s="5">
        <f t="shared" si="83"/>
        <v>0</v>
      </c>
      <c r="R466" s="10">
        <f>SUMIFS(Timecards!$E:$E,Timecards!$D:$D,R$2,Timecards!$C:$C,$B466,Timecards!$N:$N,$E466)+SUMIFS(Timecards!$G:$G,Timecards!$F:$F,R$2,Timecards!$C:$C,$B466,Timecards!$N:$N,$E466)</f>
        <v>0</v>
      </c>
      <c r="S466" s="5">
        <f t="shared" si="84"/>
        <v>0</v>
      </c>
      <c r="T466" s="10">
        <f t="shared" si="85"/>
        <v>0</v>
      </c>
      <c r="U466" s="14">
        <f t="shared" si="85"/>
        <v>0</v>
      </c>
    </row>
    <row r="467" spans="2:21" hidden="1">
      <c r="B467" s="7" t="str">
        <f>IF(Timecards!O465="","",Timecards!C465)</f>
        <v/>
      </c>
      <c r="C467" s="7" t="str">
        <f>IF(B467="","",Timecards!L465)</f>
        <v/>
      </c>
      <c r="D467" s="7" t="str">
        <f>IF(B467="","",SUMIFS(Timecards!$M:$M,Timecards!$C:$C,Summary!$B467,Timecards!$L:$L,Summary!$C467,Timecards!$O:$O,1))</f>
        <v/>
      </c>
      <c r="E467" s="7" t="str">
        <f>IF(B467="","",VLOOKUP(D467,'GD rates'!$B$3:$C$9,2,FALSE))</f>
        <v/>
      </c>
      <c r="F467" s="23" t="str">
        <f t="shared" si="78"/>
        <v/>
      </c>
      <c r="G467" s="5">
        <f>IF(ISERROR(VLOOKUP(E467,'GD rates'!C:D,2,FALSE)),0,VLOOKUP(E467,'GD rates'!C:D,2,FALSE))</f>
        <v>0</v>
      </c>
      <c r="H467" s="10">
        <f>SUMIFS(Timecards!$E:$E,Timecards!$D:$D,H$2,Timecards!$C:$C,$B467,Timecards!$N:$N,$E467)+SUMIFS(Timecards!$G:$G,Timecards!$F:$F,H$2,Timecards!$C:$C,$B467,Timecards!$N:$N,$E467)</f>
        <v>0</v>
      </c>
      <c r="I467" s="5">
        <f t="shared" si="79"/>
        <v>0</v>
      </c>
      <c r="J467" s="10">
        <f>SUMIFS(Timecards!$E:$E,Timecards!$D:$D,J$2,Timecards!$C:$C,$B467,Timecards!$N:$N,$E467)+SUMIFS(Timecards!$G:$G,Timecards!$F:$F,J$2,Timecards!$C:$C,$B467,Timecards!$N:$N,$E467)</f>
        <v>0</v>
      </c>
      <c r="K467" s="5">
        <f t="shared" si="80"/>
        <v>0</v>
      </c>
      <c r="L467" s="10">
        <f>SUMIFS(Timecards!$E:$E,Timecards!$D:$D,L$2,Timecards!$C:$C,$B467,Timecards!$N:$N,$E467)+SUMIFS(Timecards!$G:$G,Timecards!$F:$F,L$2,Timecards!$C:$C,$B467,Timecards!$N:$N,$E467)</f>
        <v>0</v>
      </c>
      <c r="M467" s="5">
        <f t="shared" si="81"/>
        <v>0</v>
      </c>
      <c r="N467" s="10">
        <f>SUMIFS(Timecards!$E:$E,Timecards!$D:$D,N$2,Timecards!$C:$C,$B467,Timecards!$N:$N,$E467)+SUMIFS(Timecards!$G:$G,Timecards!$F:$F,N$2,Timecards!$C:$C,$B467,Timecards!$N:$N,$E467)</f>
        <v>0</v>
      </c>
      <c r="O467" s="5">
        <f t="shared" si="82"/>
        <v>0</v>
      </c>
      <c r="P467" s="10">
        <f>SUMIFS(Timecards!$E:$E,Timecards!$D:$D,P$2,Timecards!$C:$C,$B467,Timecards!$N:$N,$E467)+SUMIFS(Timecards!$G:$G,Timecards!$F:$F,P$2,Timecards!$C:$C,$B467,Timecards!$N:$N,$E467)</f>
        <v>0</v>
      </c>
      <c r="Q467" s="5">
        <f t="shared" si="83"/>
        <v>0</v>
      </c>
      <c r="R467" s="10">
        <f>SUMIFS(Timecards!$E:$E,Timecards!$D:$D,R$2,Timecards!$C:$C,$B467,Timecards!$N:$N,$E467)+SUMIFS(Timecards!$G:$G,Timecards!$F:$F,R$2,Timecards!$C:$C,$B467,Timecards!$N:$N,$E467)</f>
        <v>0</v>
      </c>
      <c r="S467" s="5">
        <f t="shared" si="84"/>
        <v>0</v>
      </c>
      <c r="T467" s="10">
        <f t="shared" si="85"/>
        <v>0</v>
      </c>
      <c r="U467" s="14">
        <f t="shared" si="85"/>
        <v>0</v>
      </c>
    </row>
    <row r="468" spans="2:21" hidden="1">
      <c r="B468" s="7" t="str">
        <f>IF(Timecards!O466="","",Timecards!C466)</f>
        <v/>
      </c>
      <c r="C468" s="7" t="str">
        <f>IF(B468="","",Timecards!L466)</f>
        <v/>
      </c>
      <c r="D468" s="7" t="str">
        <f>IF(B468="","",SUMIFS(Timecards!$M:$M,Timecards!$C:$C,Summary!$B468,Timecards!$L:$L,Summary!$C468,Timecards!$O:$O,1))</f>
        <v/>
      </c>
      <c r="E468" s="7" t="str">
        <f>IF(B468="","",VLOOKUP(D468,'GD rates'!$B$3:$C$9,2,FALSE))</f>
        <v/>
      </c>
      <c r="F468" s="23" t="str">
        <f t="shared" si="78"/>
        <v/>
      </c>
      <c r="G468" s="5">
        <f>IF(ISERROR(VLOOKUP(E468,'GD rates'!C:D,2,FALSE)),0,VLOOKUP(E468,'GD rates'!C:D,2,FALSE))</f>
        <v>0</v>
      </c>
      <c r="H468" s="10">
        <f>SUMIFS(Timecards!$E:$E,Timecards!$D:$D,H$2,Timecards!$C:$C,$B468,Timecards!$N:$N,$E468)+SUMIFS(Timecards!$G:$G,Timecards!$F:$F,H$2,Timecards!$C:$C,$B468,Timecards!$N:$N,$E468)</f>
        <v>0</v>
      </c>
      <c r="I468" s="5">
        <f t="shared" si="79"/>
        <v>0</v>
      </c>
      <c r="J468" s="10">
        <f>SUMIFS(Timecards!$E:$E,Timecards!$D:$D,J$2,Timecards!$C:$C,$B468,Timecards!$N:$N,$E468)+SUMIFS(Timecards!$G:$G,Timecards!$F:$F,J$2,Timecards!$C:$C,$B468,Timecards!$N:$N,$E468)</f>
        <v>0</v>
      </c>
      <c r="K468" s="5">
        <f t="shared" si="80"/>
        <v>0</v>
      </c>
      <c r="L468" s="10">
        <f>SUMIFS(Timecards!$E:$E,Timecards!$D:$D,L$2,Timecards!$C:$C,$B468,Timecards!$N:$N,$E468)+SUMIFS(Timecards!$G:$G,Timecards!$F:$F,L$2,Timecards!$C:$C,$B468,Timecards!$N:$N,$E468)</f>
        <v>0</v>
      </c>
      <c r="M468" s="5">
        <f t="shared" si="81"/>
        <v>0</v>
      </c>
      <c r="N468" s="10">
        <f>SUMIFS(Timecards!$E:$E,Timecards!$D:$D,N$2,Timecards!$C:$C,$B468,Timecards!$N:$N,$E468)+SUMIFS(Timecards!$G:$G,Timecards!$F:$F,N$2,Timecards!$C:$C,$B468,Timecards!$N:$N,$E468)</f>
        <v>0</v>
      </c>
      <c r="O468" s="5">
        <f t="shared" si="82"/>
        <v>0</v>
      </c>
      <c r="P468" s="10">
        <f>SUMIFS(Timecards!$E:$E,Timecards!$D:$D,P$2,Timecards!$C:$C,$B468,Timecards!$N:$N,$E468)+SUMIFS(Timecards!$G:$G,Timecards!$F:$F,P$2,Timecards!$C:$C,$B468,Timecards!$N:$N,$E468)</f>
        <v>0</v>
      </c>
      <c r="Q468" s="5">
        <f t="shared" si="83"/>
        <v>0</v>
      </c>
      <c r="R468" s="10">
        <f>SUMIFS(Timecards!$E:$E,Timecards!$D:$D,R$2,Timecards!$C:$C,$B468,Timecards!$N:$N,$E468)+SUMIFS(Timecards!$G:$G,Timecards!$F:$F,R$2,Timecards!$C:$C,$B468,Timecards!$N:$N,$E468)</f>
        <v>0</v>
      </c>
      <c r="S468" s="5">
        <f t="shared" si="84"/>
        <v>0</v>
      </c>
      <c r="T468" s="10">
        <f t="shared" si="85"/>
        <v>0</v>
      </c>
      <c r="U468" s="14">
        <f t="shared" si="85"/>
        <v>0</v>
      </c>
    </row>
    <row r="469" spans="2:21" hidden="1">
      <c r="B469" s="7" t="str">
        <f>IF(Timecards!O467="","",Timecards!C467)</f>
        <v/>
      </c>
      <c r="C469" s="7" t="str">
        <f>IF(B469="","",Timecards!L467)</f>
        <v/>
      </c>
      <c r="D469" s="7" t="str">
        <f>IF(B469="","",SUMIFS(Timecards!$M:$M,Timecards!$C:$C,Summary!$B469,Timecards!$L:$L,Summary!$C469,Timecards!$O:$O,1))</f>
        <v/>
      </c>
      <c r="E469" s="7" t="str">
        <f>IF(B469="","",VLOOKUP(D469,'GD rates'!$B$3:$C$9,2,FALSE))</f>
        <v/>
      </c>
      <c r="F469" s="23" t="str">
        <f t="shared" si="78"/>
        <v/>
      </c>
      <c r="G469" s="5">
        <f>IF(ISERROR(VLOOKUP(E469,'GD rates'!C:D,2,FALSE)),0,VLOOKUP(E469,'GD rates'!C:D,2,FALSE))</f>
        <v>0</v>
      </c>
      <c r="H469" s="10">
        <f>SUMIFS(Timecards!$E:$E,Timecards!$D:$D,H$2,Timecards!$C:$C,$B469,Timecards!$N:$N,$E469)+SUMIFS(Timecards!$G:$G,Timecards!$F:$F,H$2,Timecards!$C:$C,$B469,Timecards!$N:$N,$E469)</f>
        <v>0</v>
      </c>
      <c r="I469" s="5">
        <f t="shared" si="79"/>
        <v>0</v>
      </c>
      <c r="J469" s="10">
        <f>SUMIFS(Timecards!$E:$E,Timecards!$D:$D,J$2,Timecards!$C:$C,$B469,Timecards!$N:$N,$E469)+SUMIFS(Timecards!$G:$G,Timecards!$F:$F,J$2,Timecards!$C:$C,$B469,Timecards!$N:$N,$E469)</f>
        <v>0</v>
      </c>
      <c r="K469" s="5">
        <f t="shared" si="80"/>
        <v>0</v>
      </c>
      <c r="L469" s="10">
        <f>SUMIFS(Timecards!$E:$E,Timecards!$D:$D,L$2,Timecards!$C:$C,$B469,Timecards!$N:$N,$E469)+SUMIFS(Timecards!$G:$G,Timecards!$F:$F,L$2,Timecards!$C:$C,$B469,Timecards!$N:$N,$E469)</f>
        <v>0</v>
      </c>
      <c r="M469" s="5">
        <f t="shared" si="81"/>
        <v>0</v>
      </c>
      <c r="N469" s="10">
        <f>SUMIFS(Timecards!$E:$E,Timecards!$D:$D,N$2,Timecards!$C:$C,$B469,Timecards!$N:$N,$E469)+SUMIFS(Timecards!$G:$G,Timecards!$F:$F,N$2,Timecards!$C:$C,$B469,Timecards!$N:$N,$E469)</f>
        <v>0</v>
      </c>
      <c r="O469" s="5">
        <f t="shared" si="82"/>
        <v>0</v>
      </c>
      <c r="P469" s="10">
        <f>SUMIFS(Timecards!$E:$E,Timecards!$D:$D,P$2,Timecards!$C:$C,$B469,Timecards!$N:$N,$E469)+SUMIFS(Timecards!$G:$G,Timecards!$F:$F,P$2,Timecards!$C:$C,$B469,Timecards!$N:$N,$E469)</f>
        <v>0</v>
      </c>
      <c r="Q469" s="5">
        <f t="shared" si="83"/>
        <v>0</v>
      </c>
      <c r="R469" s="10">
        <f>SUMIFS(Timecards!$E:$E,Timecards!$D:$D,R$2,Timecards!$C:$C,$B469,Timecards!$N:$N,$E469)+SUMIFS(Timecards!$G:$G,Timecards!$F:$F,R$2,Timecards!$C:$C,$B469,Timecards!$N:$N,$E469)</f>
        <v>0</v>
      </c>
      <c r="S469" s="5">
        <f t="shared" si="84"/>
        <v>0</v>
      </c>
      <c r="T469" s="10">
        <f t="shared" si="85"/>
        <v>0</v>
      </c>
      <c r="U469" s="14">
        <f t="shared" si="85"/>
        <v>0</v>
      </c>
    </row>
    <row r="470" spans="2:21" hidden="1">
      <c r="B470" s="7" t="str">
        <f>IF(Timecards!O468="","",Timecards!C468)</f>
        <v/>
      </c>
      <c r="C470" s="7" t="str">
        <f>IF(B470="","",Timecards!L468)</f>
        <v/>
      </c>
      <c r="D470" s="7" t="str">
        <f>IF(B470="","",SUMIFS(Timecards!$M:$M,Timecards!$C:$C,Summary!$B470,Timecards!$L:$L,Summary!$C470,Timecards!$O:$O,1))</f>
        <v/>
      </c>
      <c r="E470" s="7" t="str">
        <f>IF(B470="","",VLOOKUP(D470,'GD rates'!$B$3:$C$9,2,FALSE))</f>
        <v/>
      </c>
      <c r="F470" s="23" t="str">
        <f t="shared" si="78"/>
        <v/>
      </c>
      <c r="G470" s="5">
        <f>IF(ISERROR(VLOOKUP(E470,'GD rates'!C:D,2,FALSE)),0,VLOOKUP(E470,'GD rates'!C:D,2,FALSE))</f>
        <v>0</v>
      </c>
      <c r="H470" s="10">
        <f>SUMIFS(Timecards!$E:$E,Timecards!$D:$D,H$2,Timecards!$C:$C,$B470,Timecards!$N:$N,$E470)+SUMIFS(Timecards!$G:$G,Timecards!$F:$F,H$2,Timecards!$C:$C,$B470,Timecards!$N:$N,$E470)</f>
        <v>0</v>
      </c>
      <c r="I470" s="5">
        <f t="shared" si="79"/>
        <v>0</v>
      </c>
      <c r="J470" s="10">
        <f>SUMIFS(Timecards!$E:$E,Timecards!$D:$D,J$2,Timecards!$C:$C,$B470,Timecards!$N:$N,$E470)+SUMIFS(Timecards!$G:$G,Timecards!$F:$F,J$2,Timecards!$C:$C,$B470,Timecards!$N:$N,$E470)</f>
        <v>0</v>
      </c>
      <c r="K470" s="5">
        <f t="shared" si="80"/>
        <v>0</v>
      </c>
      <c r="L470" s="10">
        <f>SUMIFS(Timecards!$E:$E,Timecards!$D:$D,L$2,Timecards!$C:$C,$B470,Timecards!$N:$N,$E470)+SUMIFS(Timecards!$G:$G,Timecards!$F:$F,L$2,Timecards!$C:$C,$B470,Timecards!$N:$N,$E470)</f>
        <v>0</v>
      </c>
      <c r="M470" s="5">
        <f t="shared" si="81"/>
        <v>0</v>
      </c>
      <c r="N470" s="10">
        <f>SUMIFS(Timecards!$E:$E,Timecards!$D:$D,N$2,Timecards!$C:$C,$B470,Timecards!$N:$N,$E470)+SUMIFS(Timecards!$G:$G,Timecards!$F:$F,N$2,Timecards!$C:$C,$B470,Timecards!$N:$N,$E470)</f>
        <v>0</v>
      </c>
      <c r="O470" s="5">
        <f t="shared" si="82"/>
        <v>0</v>
      </c>
      <c r="P470" s="10">
        <f>SUMIFS(Timecards!$E:$E,Timecards!$D:$D,P$2,Timecards!$C:$C,$B470,Timecards!$N:$N,$E470)+SUMIFS(Timecards!$G:$G,Timecards!$F:$F,P$2,Timecards!$C:$C,$B470,Timecards!$N:$N,$E470)</f>
        <v>0</v>
      </c>
      <c r="Q470" s="5">
        <f t="shared" si="83"/>
        <v>0</v>
      </c>
      <c r="R470" s="10">
        <f>SUMIFS(Timecards!$E:$E,Timecards!$D:$D,R$2,Timecards!$C:$C,$B470,Timecards!$N:$N,$E470)+SUMIFS(Timecards!$G:$G,Timecards!$F:$F,R$2,Timecards!$C:$C,$B470,Timecards!$N:$N,$E470)</f>
        <v>0</v>
      </c>
      <c r="S470" s="5">
        <f t="shared" si="84"/>
        <v>0</v>
      </c>
      <c r="T470" s="10">
        <f t="shared" si="85"/>
        <v>0</v>
      </c>
      <c r="U470" s="14">
        <f t="shared" si="85"/>
        <v>0</v>
      </c>
    </row>
    <row r="471" spans="2:21" hidden="1">
      <c r="B471" s="7" t="str">
        <f>IF(Timecards!O469="","",Timecards!C469)</f>
        <v/>
      </c>
      <c r="C471" s="7" t="str">
        <f>IF(B471="","",Timecards!L469)</f>
        <v/>
      </c>
      <c r="D471" s="7" t="str">
        <f>IF(B471="","",SUMIFS(Timecards!$M:$M,Timecards!$C:$C,Summary!$B471,Timecards!$L:$L,Summary!$C471,Timecards!$O:$O,1))</f>
        <v/>
      </c>
      <c r="E471" s="7" t="str">
        <f>IF(B471="","",VLOOKUP(D471,'GD rates'!$B$3:$C$9,2,FALSE))</f>
        <v/>
      </c>
      <c r="F471" s="23" t="str">
        <f t="shared" si="78"/>
        <v/>
      </c>
      <c r="G471" s="5">
        <f>IF(ISERROR(VLOOKUP(E471,'GD rates'!C:D,2,FALSE)),0,VLOOKUP(E471,'GD rates'!C:D,2,FALSE))</f>
        <v>0</v>
      </c>
      <c r="H471" s="10">
        <f>SUMIFS(Timecards!$E:$E,Timecards!$D:$D,H$2,Timecards!$C:$C,$B471,Timecards!$N:$N,$E471)+SUMIFS(Timecards!$G:$G,Timecards!$F:$F,H$2,Timecards!$C:$C,$B471,Timecards!$N:$N,$E471)</f>
        <v>0</v>
      </c>
      <c r="I471" s="5">
        <f t="shared" si="79"/>
        <v>0</v>
      </c>
      <c r="J471" s="10">
        <f>SUMIFS(Timecards!$E:$E,Timecards!$D:$D,J$2,Timecards!$C:$C,$B471,Timecards!$N:$N,$E471)+SUMIFS(Timecards!$G:$G,Timecards!$F:$F,J$2,Timecards!$C:$C,$B471,Timecards!$N:$N,$E471)</f>
        <v>0</v>
      </c>
      <c r="K471" s="5">
        <f t="shared" si="80"/>
        <v>0</v>
      </c>
      <c r="L471" s="10">
        <f>SUMIFS(Timecards!$E:$E,Timecards!$D:$D,L$2,Timecards!$C:$C,$B471,Timecards!$N:$N,$E471)+SUMIFS(Timecards!$G:$G,Timecards!$F:$F,L$2,Timecards!$C:$C,$B471,Timecards!$N:$N,$E471)</f>
        <v>0</v>
      </c>
      <c r="M471" s="5">
        <f t="shared" si="81"/>
        <v>0</v>
      </c>
      <c r="N471" s="10">
        <f>SUMIFS(Timecards!$E:$E,Timecards!$D:$D,N$2,Timecards!$C:$C,$B471,Timecards!$N:$N,$E471)+SUMIFS(Timecards!$G:$G,Timecards!$F:$F,N$2,Timecards!$C:$C,$B471,Timecards!$N:$N,$E471)</f>
        <v>0</v>
      </c>
      <c r="O471" s="5">
        <f t="shared" si="82"/>
        <v>0</v>
      </c>
      <c r="P471" s="10">
        <f>SUMIFS(Timecards!$E:$E,Timecards!$D:$D,P$2,Timecards!$C:$C,$B471,Timecards!$N:$N,$E471)+SUMIFS(Timecards!$G:$G,Timecards!$F:$F,P$2,Timecards!$C:$C,$B471,Timecards!$N:$N,$E471)</f>
        <v>0</v>
      </c>
      <c r="Q471" s="5">
        <f t="shared" si="83"/>
        <v>0</v>
      </c>
      <c r="R471" s="10">
        <f>SUMIFS(Timecards!$E:$E,Timecards!$D:$D,R$2,Timecards!$C:$C,$B471,Timecards!$N:$N,$E471)+SUMIFS(Timecards!$G:$G,Timecards!$F:$F,R$2,Timecards!$C:$C,$B471,Timecards!$N:$N,$E471)</f>
        <v>0</v>
      </c>
      <c r="S471" s="5">
        <f t="shared" si="84"/>
        <v>0</v>
      </c>
      <c r="T471" s="10">
        <f t="shared" si="85"/>
        <v>0</v>
      </c>
      <c r="U471" s="14">
        <f t="shared" si="85"/>
        <v>0</v>
      </c>
    </row>
    <row r="472" spans="2:21" hidden="1">
      <c r="B472" s="7" t="str">
        <f>IF(Timecards!O470="","",Timecards!C470)</f>
        <v/>
      </c>
      <c r="C472" s="7" t="str">
        <f>IF(B472="","",Timecards!L470)</f>
        <v/>
      </c>
      <c r="D472" s="7" t="str">
        <f>IF(B472="","",SUMIFS(Timecards!$M:$M,Timecards!$C:$C,Summary!$B472,Timecards!$L:$L,Summary!$C472,Timecards!$O:$O,1))</f>
        <v/>
      </c>
      <c r="E472" s="7" t="str">
        <f>IF(B472="","",VLOOKUP(D472,'GD rates'!$B$3:$C$9,2,FALSE))</f>
        <v/>
      </c>
      <c r="F472" s="23" t="str">
        <f t="shared" si="78"/>
        <v/>
      </c>
      <c r="G472" s="5">
        <f>IF(ISERROR(VLOOKUP(E472,'GD rates'!C:D,2,FALSE)),0,VLOOKUP(E472,'GD rates'!C:D,2,FALSE))</f>
        <v>0</v>
      </c>
      <c r="H472" s="10">
        <f>SUMIFS(Timecards!$E:$E,Timecards!$D:$D,H$2,Timecards!$C:$C,$B472,Timecards!$N:$N,$E472)+SUMIFS(Timecards!$G:$G,Timecards!$F:$F,H$2,Timecards!$C:$C,$B472,Timecards!$N:$N,$E472)</f>
        <v>0</v>
      </c>
      <c r="I472" s="5">
        <f t="shared" si="79"/>
        <v>0</v>
      </c>
      <c r="J472" s="10">
        <f>SUMIFS(Timecards!$E:$E,Timecards!$D:$D,J$2,Timecards!$C:$C,$B472,Timecards!$N:$N,$E472)+SUMIFS(Timecards!$G:$G,Timecards!$F:$F,J$2,Timecards!$C:$C,$B472,Timecards!$N:$N,$E472)</f>
        <v>0</v>
      </c>
      <c r="K472" s="5">
        <f t="shared" si="80"/>
        <v>0</v>
      </c>
      <c r="L472" s="10">
        <f>SUMIFS(Timecards!$E:$E,Timecards!$D:$D,L$2,Timecards!$C:$C,$B472,Timecards!$N:$N,$E472)+SUMIFS(Timecards!$G:$G,Timecards!$F:$F,L$2,Timecards!$C:$C,$B472,Timecards!$N:$N,$E472)</f>
        <v>0</v>
      </c>
      <c r="M472" s="5">
        <f t="shared" si="81"/>
        <v>0</v>
      </c>
      <c r="N472" s="10">
        <f>SUMIFS(Timecards!$E:$E,Timecards!$D:$D,N$2,Timecards!$C:$C,$B472,Timecards!$N:$N,$E472)+SUMIFS(Timecards!$G:$G,Timecards!$F:$F,N$2,Timecards!$C:$C,$B472,Timecards!$N:$N,$E472)</f>
        <v>0</v>
      </c>
      <c r="O472" s="5">
        <f t="shared" si="82"/>
        <v>0</v>
      </c>
      <c r="P472" s="10">
        <f>SUMIFS(Timecards!$E:$E,Timecards!$D:$D,P$2,Timecards!$C:$C,$B472,Timecards!$N:$N,$E472)+SUMIFS(Timecards!$G:$G,Timecards!$F:$F,P$2,Timecards!$C:$C,$B472,Timecards!$N:$N,$E472)</f>
        <v>0</v>
      </c>
      <c r="Q472" s="5">
        <f t="shared" si="83"/>
        <v>0</v>
      </c>
      <c r="R472" s="10">
        <f>SUMIFS(Timecards!$E:$E,Timecards!$D:$D,R$2,Timecards!$C:$C,$B472,Timecards!$N:$N,$E472)+SUMIFS(Timecards!$G:$G,Timecards!$F:$F,R$2,Timecards!$C:$C,$B472,Timecards!$N:$N,$E472)</f>
        <v>0</v>
      </c>
      <c r="S472" s="5">
        <f t="shared" si="84"/>
        <v>0</v>
      </c>
      <c r="T472" s="10">
        <f t="shared" si="85"/>
        <v>0</v>
      </c>
      <c r="U472" s="14">
        <f t="shared" si="85"/>
        <v>0</v>
      </c>
    </row>
    <row r="473" spans="2:21" hidden="1">
      <c r="B473" s="7" t="str">
        <f>IF(Timecards!O471="","",Timecards!C471)</f>
        <v/>
      </c>
      <c r="C473" s="7" t="str">
        <f>IF(B473="","",Timecards!L471)</f>
        <v/>
      </c>
      <c r="D473" s="7" t="str">
        <f>IF(B473="","",SUMIFS(Timecards!$M:$M,Timecards!$C:$C,Summary!$B473,Timecards!$L:$L,Summary!$C473,Timecards!$O:$O,1))</f>
        <v/>
      </c>
      <c r="E473" s="7" t="str">
        <f>IF(B473="","",VLOOKUP(D473,'GD rates'!$B$3:$C$9,2,FALSE))</f>
        <v/>
      </c>
      <c r="F473" s="23" t="str">
        <f t="shared" si="78"/>
        <v/>
      </c>
      <c r="G473" s="5">
        <f>IF(ISERROR(VLOOKUP(E473,'GD rates'!C:D,2,FALSE)),0,VLOOKUP(E473,'GD rates'!C:D,2,FALSE))</f>
        <v>0</v>
      </c>
      <c r="H473" s="10">
        <f>SUMIFS(Timecards!$E:$E,Timecards!$D:$D,H$2,Timecards!$C:$C,$B473,Timecards!$N:$N,$E473)+SUMIFS(Timecards!$G:$G,Timecards!$F:$F,H$2,Timecards!$C:$C,$B473,Timecards!$N:$N,$E473)</f>
        <v>0</v>
      </c>
      <c r="I473" s="5">
        <f t="shared" si="79"/>
        <v>0</v>
      </c>
      <c r="J473" s="10">
        <f>SUMIFS(Timecards!$E:$E,Timecards!$D:$D,J$2,Timecards!$C:$C,$B473,Timecards!$N:$N,$E473)+SUMIFS(Timecards!$G:$G,Timecards!$F:$F,J$2,Timecards!$C:$C,$B473,Timecards!$N:$N,$E473)</f>
        <v>0</v>
      </c>
      <c r="K473" s="5">
        <f t="shared" si="80"/>
        <v>0</v>
      </c>
      <c r="L473" s="10">
        <f>SUMIFS(Timecards!$E:$E,Timecards!$D:$D,L$2,Timecards!$C:$C,$B473,Timecards!$N:$N,$E473)+SUMIFS(Timecards!$G:$G,Timecards!$F:$F,L$2,Timecards!$C:$C,$B473,Timecards!$N:$N,$E473)</f>
        <v>0</v>
      </c>
      <c r="M473" s="5">
        <f t="shared" si="81"/>
        <v>0</v>
      </c>
      <c r="N473" s="10">
        <f>SUMIFS(Timecards!$E:$E,Timecards!$D:$D,N$2,Timecards!$C:$C,$B473,Timecards!$N:$N,$E473)+SUMIFS(Timecards!$G:$G,Timecards!$F:$F,N$2,Timecards!$C:$C,$B473,Timecards!$N:$N,$E473)</f>
        <v>0</v>
      </c>
      <c r="O473" s="5">
        <f t="shared" si="82"/>
        <v>0</v>
      </c>
      <c r="P473" s="10">
        <f>SUMIFS(Timecards!$E:$E,Timecards!$D:$D,P$2,Timecards!$C:$C,$B473,Timecards!$N:$N,$E473)+SUMIFS(Timecards!$G:$G,Timecards!$F:$F,P$2,Timecards!$C:$C,$B473,Timecards!$N:$N,$E473)</f>
        <v>0</v>
      </c>
      <c r="Q473" s="5">
        <f t="shared" si="83"/>
        <v>0</v>
      </c>
      <c r="R473" s="10">
        <f>SUMIFS(Timecards!$E:$E,Timecards!$D:$D,R$2,Timecards!$C:$C,$B473,Timecards!$N:$N,$E473)+SUMIFS(Timecards!$G:$G,Timecards!$F:$F,R$2,Timecards!$C:$C,$B473,Timecards!$N:$N,$E473)</f>
        <v>0</v>
      </c>
      <c r="S473" s="5">
        <f t="shared" si="84"/>
        <v>0</v>
      </c>
      <c r="T473" s="10">
        <f t="shared" si="85"/>
        <v>0</v>
      </c>
      <c r="U473" s="14">
        <f t="shared" si="85"/>
        <v>0</v>
      </c>
    </row>
    <row r="474" spans="2:21" hidden="1">
      <c r="B474" s="7" t="str">
        <f>IF(Timecards!O472="","",Timecards!C472)</f>
        <v/>
      </c>
      <c r="C474" s="7" t="str">
        <f>IF(B474="","",Timecards!L472)</f>
        <v/>
      </c>
      <c r="D474" s="7" t="str">
        <f>IF(B474="","",SUMIFS(Timecards!$M:$M,Timecards!$C:$C,Summary!$B474,Timecards!$L:$L,Summary!$C474,Timecards!$O:$O,1))</f>
        <v/>
      </c>
      <c r="E474" s="7" t="str">
        <f>IF(B474="","",VLOOKUP(D474,'GD rates'!$B$3:$C$9,2,FALSE))</f>
        <v/>
      </c>
      <c r="F474" s="23" t="str">
        <f t="shared" si="78"/>
        <v/>
      </c>
      <c r="G474" s="5">
        <f>IF(ISERROR(VLOOKUP(E474,'GD rates'!C:D,2,FALSE)),0,VLOOKUP(E474,'GD rates'!C:D,2,FALSE))</f>
        <v>0</v>
      </c>
      <c r="H474" s="10">
        <f>SUMIFS(Timecards!$E:$E,Timecards!$D:$D,H$2,Timecards!$C:$C,$B474,Timecards!$N:$N,$E474)+SUMIFS(Timecards!$G:$G,Timecards!$F:$F,H$2,Timecards!$C:$C,$B474,Timecards!$N:$N,$E474)</f>
        <v>0</v>
      </c>
      <c r="I474" s="5">
        <f t="shared" si="79"/>
        <v>0</v>
      </c>
      <c r="J474" s="10">
        <f>SUMIFS(Timecards!$E:$E,Timecards!$D:$D,J$2,Timecards!$C:$C,$B474,Timecards!$N:$N,$E474)+SUMIFS(Timecards!$G:$G,Timecards!$F:$F,J$2,Timecards!$C:$C,$B474,Timecards!$N:$N,$E474)</f>
        <v>0</v>
      </c>
      <c r="K474" s="5">
        <f t="shared" si="80"/>
        <v>0</v>
      </c>
      <c r="L474" s="10">
        <f>SUMIFS(Timecards!$E:$E,Timecards!$D:$D,L$2,Timecards!$C:$C,$B474,Timecards!$N:$N,$E474)+SUMIFS(Timecards!$G:$G,Timecards!$F:$F,L$2,Timecards!$C:$C,$B474,Timecards!$N:$N,$E474)</f>
        <v>0</v>
      </c>
      <c r="M474" s="5">
        <f t="shared" si="81"/>
        <v>0</v>
      </c>
      <c r="N474" s="10">
        <f>SUMIFS(Timecards!$E:$E,Timecards!$D:$D,N$2,Timecards!$C:$C,$B474,Timecards!$N:$N,$E474)+SUMIFS(Timecards!$G:$G,Timecards!$F:$F,N$2,Timecards!$C:$C,$B474,Timecards!$N:$N,$E474)</f>
        <v>0</v>
      </c>
      <c r="O474" s="5">
        <f t="shared" si="82"/>
        <v>0</v>
      </c>
      <c r="P474" s="10">
        <f>SUMIFS(Timecards!$E:$E,Timecards!$D:$D,P$2,Timecards!$C:$C,$B474,Timecards!$N:$N,$E474)+SUMIFS(Timecards!$G:$G,Timecards!$F:$F,P$2,Timecards!$C:$C,$B474,Timecards!$N:$N,$E474)</f>
        <v>0</v>
      </c>
      <c r="Q474" s="5">
        <f t="shared" si="83"/>
        <v>0</v>
      </c>
      <c r="R474" s="10">
        <f>SUMIFS(Timecards!$E:$E,Timecards!$D:$D,R$2,Timecards!$C:$C,$B474,Timecards!$N:$N,$E474)+SUMIFS(Timecards!$G:$G,Timecards!$F:$F,R$2,Timecards!$C:$C,$B474,Timecards!$N:$N,$E474)</f>
        <v>0</v>
      </c>
      <c r="S474" s="5">
        <f t="shared" si="84"/>
        <v>0</v>
      </c>
      <c r="T474" s="10">
        <f t="shared" si="85"/>
        <v>0</v>
      </c>
      <c r="U474" s="14">
        <f t="shared" si="85"/>
        <v>0</v>
      </c>
    </row>
    <row r="475" spans="2:21" hidden="1">
      <c r="B475" s="7" t="str">
        <f>IF(Timecards!O473="","",Timecards!C473)</f>
        <v/>
      </c>
      <c r="C475" s="7" t="str">
        <f>IF(B475="","",Timecards!L473)</f>
        <v/>
      </c>
      <c r="D475" s="7" t="str">
        <f>IF(B475="","",SUMIFS(Timecards!$M:$M,Timecards!$C:$C,Summary!$B475,Timecards!$L:$L,Summary!$C475,Timecards!$O:$O,1))</f>
        <v/>
      </c>
      <c r="E475" s="7" t="str">
        <f>IF(B475="","",VLOOKUP(D475,'GD rates'!$B$3:$C$9,2,FALSE))</f>
        <v/>
      </c>
      <c r="F475" s="23" t="str">
        <f t="shared" si="78"/>
        <v/>
      </c>
      <c r="G475" s="5">
        <f>IF(ISERROR(VLOOKUP(E475,'GD rates'!C:D,2,FALSE)),0,VLOOKUP(E475,'GD rates'!C:D,2,FALSE))</f>
        <v>0</v>
      </c>
      <c r="H475" s="10">
        <f>SUMIFS(Timecards!$E:$E,Timecards!$D:$D,H$2,Timecards!$C:$C,$B475,Timecards!$N:$N,$E475)+SUMIFS(Timecards!$G:$G,Timecards!$F:$F,H$2,Timecards!$C:$C,$B475,Timecards!$N:$N,$E475)</f>
        <v>0</v>
      </c>
      <c r="I475" s="5">
        <f t="shared" si="79"/>
        <v>0</v>
      </c>
      <c r="J475" s="10">
        <f>SUMIFS(Timecards!$E:$E,Timecards!$D:$D,J$2,Timecards!$C:$C,$B475,Timecards!$N:$N,$E475)+SUMIFS(Timecards!$G:$G,Timecards!$F:$F,J$2,Timecards!$C:$C,$B475,Timecards!$N:$N,$E475)</f>
        <v>0</v>
      </c>
      <c r="K475" s="5">
        <f t="shared" si="80"/>
        <v>0</v>
      </c>
      <c r="L475" s="10">
        <f>SUMIFS(Timecards!$E:$E,Timecards!$D:$D,L$2,Timecards!$C:$C,$B475,Timecards!$N:$N,$E475)+SUMIFS(Timecards!$G:$G,Timecards!$F:$F,L$2,Timecards!$C:$C,$B475,Timecards!$N:$N,$E475)</f>
        <v>0</v>
      </c>
      <c r="M475" s="5">
        <f t="shared" si="81"/>
        <v>0</v>
      </c>
      <c r="N475" s="10">
        <f>SUMIFS(Timecards!$E:$E,Timecards!$D:$D,N$2,Timecards!$C:$C,$B475,Timecards!$N:$N,$E475)+SUMIFS(Timecards!$G:$G,Timecards!$F:$F,N$2,Timecards!$C:$C,$B475,Timecards!$N:$N,$E475)</f>
        <v>0</v>
      </c>
      <c r="O475" s="5">
        <f t="shared" si="82"/>
        <v>0</v>
      </c>
      <c r="P475" s="10">
        <f>SUMIFS(Timecards!$E:$E,Timecards!$D:$D,P$2,Timecards!$C:$C,$B475,Timecards!$N:$N,$E475)+SUMIFS(Timecards!$G:$G,Timecards!$F:$F,P$2,Timecards!$C:$C,$B475,Timecards!$N:$N,$E475)</f>
        <v>0</v>
      </c>
      <c r="Q475" s="5">
        <f t="shared" si="83"/>
        <v>0</v>
      </c>
      <c r="R475" s="10">
        <f>SUMIFS(Timecards!$E:$E,Timecards!$D:$D,R$2,Timecards!$C:$C,$B475,Timecards!$N:$N,$E475)+SUMIFS(Timecards!$G:$G,Timecards!$F:$F,R$2,Timecards!$C:$C,$B475,Timecards!$N:$N,$E475)</f>
        <v>0</v>
      </c>
      <c r="S475" s="5">
        <f t="shared" si="84"/>
        <v>0</v>
      </c>
      <c r="T475" s="10">
        <f t="shared" si="85"/>
        <v>0</v>
      </c>
      <c r="U475" s="14">
        <f t="shared" si="85"/>
        <v>0</v>
      </c>
    </row>
    <row r="476" spans="2:21" hidden="1">
      <c r="B476" s="7" t="str">
        <f>IF(Timecards!O474="","",Timecards!C474)</f>
        <v/>
      </c>
      <c r="C476" s="7" t="str">
        <f>IF(B476="","",Timecards!L474)</f>
        <v/>
      </c>
      <c r="D476" s="7" t="str">
        <f>IF(B476="","",SUMIFS(Timecards!$M:$M,Timecards!$C:$C,Summary!$B476,Timecards!$L:$L,Summary!$C476,Timecards!$O:$O,1))</f>
        <v/>
      </c>
      <c r="E476" s="7" t="str">
        <f>IF(B476="","",VLOOKUP(D476,'GD rates'!$B$3:$C$9,2,FALSE))</f>
        <v/>
      </c>
      <c r="F476" s="23" t="str">
        <f t="shared" si="78"/>
        <v/>
      </c>
      <c r="G476" s="5">
        <f>IF(ISERROR(VLOOKUP(E476,'GD rates'!C:D,2,FALSE)),0,VLOOKUP(E476,'GD rates'!C:D,2,FALSE))</f>
        <v>0</v>
      </c>
      <c r="H476" s="10">
        <f>SUMIFS(Timecards!$E:$E,Timecards!$D:$D,H$2,Timecards!$C:$C,$B476,Timecards!$N:$N,$E476)+SUMIFS(Timecards!$G:$G,Timecards!$F:$F,H$2,Timecards!$C:$C,$B476,Timecards!$N:$N,$E476)</f>
        <v>0</v>
      </c>
      <c r="I476" s="5">
        <f t="shared" si="79"/>
        <v>0</v>
      </c>
      <c r="J476" s="10">
        <f>SUMIFS(Timecards!$E:$E,Timecards!$D:$D,J$2,Timecards!$C:$C,$B476,Timecards!$N:$N,$E476)+SUMIFS(Timecards!$G:$G,Timecards!$F:$F,J$2,Timecards!$C:$C,$B476,Timecards!$N:$N,$E476)</f>
        <v>0</v>
      </c>
      <c r="K476" s="5">
        <f t="shared" si="80"/>
        <v>0</v>
      </c>
      <c r="L476" s="10">
        <f>SUMIFS(Timecards!$E:$E,Timecards!$D:$D,L$2,Timecards!$C:$C,$B476,Timecards!$N:$N,$E476)+SUMIFS(Timecards!$G:$G,Timecards!$F:$F,L$2,Timecards!$C:$C,$B476,Timecards!$N:$N,$E476)</f>
        <v>0</v>
      </c>
      <c r="M476" s="5">
        <f t="shared" si="81"/>
        <v>0</v>
      </c>
      <c r="N476" s="10">
        <f>SUMIFS(Timecards!$E:$E,Timecards!$D:$D,N$2,Timecards!$C:$C,$B476,Timecards!$N:$N,$E476)+SUMIFS(Timecards!$G:$G,Timecards!$F:$F,N$2,Timecards!$C:$C,$B476,Timecards!$N:$N,$E476)</f>
        <v>0</v>
      </c>
      <c r="O476" s="5">
        <f t="shared" si="82"/>
        <v>0</v>
      </c>
      <c r="P476" s="10">
        <f>SUMIFS(Timecards!$E:$E,Timecards!$D:$D,P$2,Timecards!$C:$C,$B476,Timecards!$N:$N,$E476)+SUMIFS(Timecards!$G:$G,Timecards!$F:$F,P$2,Timecards!$C:$C,$B476,Timecards!$N:$N,$E476)</f>
        <v>0</v>
      </c>
      <c r="Q476" s="5">
        <f t="shared" si="83"/>
        <v>0</v>
      </c>
      <c r="R476" s="10">
        <f>SUMIFS(Timecards!$E:$E,Timecards!$D:$D,R$2,Timecards!$C:$C,$B476,Timecards!$N:$N,$E476)+SUMIFS(Timecards!$G:$G,Timecards!$F:$F,R$2,Timecards!$C:$C,$B476,Timecards!$N:$N,$E476)</f>
        <v>0</v>
      </c>
      <c r="S476" s="5">
        <f t="shared" si="84"/>
        <v>0</v>
      </c>
      <c r="T476" s="10">
        <f t="shared" si="85"/>
        <v>0</v>
      </c>
      <c r="U476" s="14">
        <f t="shared" si="85"/>
        <v>0</v>
      </c>
    </row>
    <row r="477" spans="2:21" hidden="1">
      <c r="B477" s="7" t="str">
        <f>IF(Timecards!O475="","",Timecards!C475)</f>
        <v/>
      </c>
      <c r="C477" s="7" t="str">
        <f>IF(B477="","",Timecards!L475)</f>
        <v/>
      </c>
      <c r="D477" s="7" t="str">
        <f>IF(B477="","",SUMIFS(Timecards!$M:$M,Timecards!$C:$C,Summary!$B477,Timecards!$L:$L,Summary!$C477,Timecards!$O:$O,1))</f>
        <v/>
      </c>
      <c r="E477" s="7" t="str">
        <f>IF(B477="","",VLOOKUP(D477,'GD rates'!$B$3:$C$9,2,FALSE))</f>
        <v/>
      </c>
      <c r="F477" s="23" t="str">
        <f t="shared" si="78"/>
        <v/>
      </c>
      <c r="G477" s="5">
        <f>IF(ISERROR(VLOOKUP(E477,'GD rates'!C:D,2,FALSE)),0,VLOOKUP(E477,'GD rates'!C:D,2,FALSE))</f>
        <v>0</v>
      </c>
      <c r="H477" s="10">
        <f>SUMIFS(Timecards!$E:$E,Timecards!$D:$D,H$2,Timecards!$C:$C,$B477,Timecards!$N:$N,$E477)+SUMIFS(Timecards!$G:$G,Timecards!$F:$F,H$2,Timecards!$C:$C,$B477,Timecards!$N:$N,$E477)</f>
        <v>0</v>
      </c>
      <c r="I477" s="5">
        <f t="shared" si="79"/>
        <v>0</v>
      </c>
      <c r="J477" s="10">
        <f>SUMIFS(Timecards!$E:$E,Timecards!$D:$D,J$2,Timecards!$C:$C,$B477,Timecards!$N:$N,$E477)+SUMIFS(Timecards!$G:$G,Timecards!$F:$F,J$2,Timecards!$C:$C,$B477,Timecards!$N:$N,$E477)</f>
        <v>0</v>
      </c>
      <c r="K477" s="5">
        <f t="shared" si="80"/>
        <v>0</v>
      </c>
      <c r="L477" s="10">
        <f>SUMIFS(Timecards!$E:$E,Timecards!$D:$D,L$2,Timecards!$C:$C,$B477,Timecards!$N:$N,$E477)+SUMIFS(Timecards!$G:$G,Timecards!$F:$F,L$2,Timecards!$C:$C,$B477,Timecards!$N:$N,$E477)</f>
        <v>0</v>
      </c>
      <c r="M477" s="5">
        <f t="shared" si="81"/>
        <v>0</v>
      </c>
      <c r="N477" s="10">
        <f>SUMIFS(Timecards!$E:$E,Timecards!$D:$D,N$2,Timecards!$C:$C,$B477,Timecards!$N:$N,$E477)+SUMIFS(Timecards!$G:$G,Timecards!$F:$F,N$2,Timecards!$C:$C,$B477,Timecards!$N:$N,$E477)</f>
        <v>0</v>
      </c>
      <c r="O477" s="5">
        <f t="shared" si="82"/>
        <v>0</v>
      </c>
      <c r="P477" s="10">
        <f>SUMIFS(Timecards!$E:$E,Timecards!$D:$D,P$2,Timecards!$C:$C,$B477,Timecards!$N:$N,$E477)+SUMIFS(Timecards!$G:$G,Timecards!$F:$F,P$2,Timecards!$C:$C,$B477,Timecards!$N:$N,$E477)</f>
        <v>0</v>
      </c>
      <c r="Q477" s="5">
        <f t="shared" si="83"/>
        <v>0</v>
      </c>
      <c r="R477" s="10">
        <f>SUMIFS(Timecards!$E:$E,Timecards!$D:$D,R$2,Timecards!$C:$C,$B477,Timecards!$N:$N,$E477)+SUMIFS(Timecards!$G:$G,Timecards!$F:$F,R$2,Timecards!$C:$C,$B477,Timecards!$N:$N,$E477)</f>
        <v>0</v>
      </c>
      <c r="S477" s="5">
        <f t="shared" si="84"/>
        <v>0</v>
      </c>
      <c r="T477" s="10">
        <f t="shared" si="85"/>
        <v>0</v>
      </c>
      <c r="U477" s="14">
        <f t="shared" si="85"/>
        <v>0</v>
      </c>
    </row>
    <row r="478" spans="2:21" hidden="1">
      <c r="B478" s="7" t="str">
        <f>IF(Timecards!O476="","",Timecards!C476)</f>
        <v/>
      </c>
      <c r="C478" s="7" t="str">
        <f>IF(B478="","",Timecards!L476)</f>
        <v/>
      </c>
      <c r="D478" s="7" t="str">
        <f>IF(B478="","",SUMIFS(Timecards!$M:$M,Timecards!$C:$C,Summary!$B478,Timecards!$L:$L,Summary!$C478,Timecards!$O:$O,1))</f>
        <v/>
      </c>
      <c r="E478" s="7" t="str">
        <f>IF(B478="","",VLOOKUP(D478,'GD rates'!$B$3:$C$9,2,FALSE))</f>
        <v/>
      </c>
      <c r="F478" s="23" t="str">
        <f t="shared" si="78"/>
        <v/>
      </c>
      <c r="G478" s="5">
        <f>IF(ISERROR(VLOOKUP(E478,'GD rates'!C:D,2,FALSE)),0,VLOOKUP(E478,'GD rates'!C:D,2,FALSE))</f>
        <v>0</v>
      </c>
      <c r="H478" s="10">
        <f>SUMIFS(Timecards!$E:$E,Timecards!$D:$D,H$2,Timecards!$C:$C,$B478,Timecards!$N:$N,$E478)+SUMIFS(Timecards!$G:$G,Timecards!$F:$F,H$2,Timecards!$C:$C,$B478,Timecards!$N:$N,$E478)</f>
        <v>0</v>
      </c>
      <c r="I478" s="5">
        <f t="shared" si="79"/>
        <v>0</v>
      </c>
      <c r="J478" s="10">
        <f>SUMIFS(Timecards!$E:$E,Timecards!$D:$D,J$2,Timecards!$C:$C,$B478,Timecards!$N:$N,$E478)+SUMIFS(Timecards!$G:$G,Timecards!$F:$F,J$2,Timecards!$C:$C,$B478,Timecards!$N:$N,$E478)</f>
        <v>0</v>
      </c>
      <c r="K478" s="5">
        <f t="shared" si="80"/>
        <v>0</v>
      </c>
      <c r="L478" s="10">
        <f>SUMIFS(Timecards!$E:$E,Timecards!$D:$D,L$2,Timecards!$C:$C,$B478,Timecards!$N:$N,$E478)+SUMIFS(Timecards!$G:$G,Timecards!$F:$F,L$2,Timecards!$C:$C,$B478,Timecards!$N:$N,$E478)</f>
        <v>0</v>
      </c>
      <c r="M478" s="5">
        <f t="shared" si="81"/>
        <v>0</v>
      </c>
      <c r="N478" s="10">
        <f>SUMIFS(Timecards!$E:$E,Timecards!$D:$D,N$2,Timecards!$C:$C,$B478,Timecards!$N:$N,$E478)+SUMIFS(Timecards!$G:$G,Timecards!$F:$F,N$2,Timecards!$C:$C,$B478,Timecards!$N:$N,$E478)</f>
        <v>0</v>
      </c>
      <c r="O478" s="5">
        <f t="shared" si="82"/>
        <v>0</v>
      </c>
      <c r="P478" s="10">
        <f>SUMIFS(Timecards!$E:$E,Timecards!$D:$D,P$2,Timecards!$C:$C,$B478,Timecards!$N:$N,$E478)+SUMIFS(Timecards!$G:$G,Timecards!$F:$F,P$2,Timecards!$C:$C,$B478,Timecards!$N:$N,$E478)</f>
        <v>0</v>
      </c>
      <c r="Q478" s="5">
        <f t="shared" si="83"/>
        <v>0</v>
      </c>
      <c r="R478" s="10">
        <f>SUMIFS(Timecards!$E:$E,Timecards!$D:$D,R$2,Timecards!$C:$C,$B478,Timecards!$N:$N,$E478)+SUMIFS(Timecards!$G:$G,Timecards!$F:$F,R$2,Timecards!$C:$C,$B478,Timecards!$N:$N,$E478)</f>
        <v>0</v>
      </c>
      <c r="S478" s="5">
        <f t="shared" si="84"/>
        <v>0</v>
      </c>
      <c r="T478" s="10">
        <f t="shared" si="85"/>
        <v>0</v>
      </c>
      <c r="U478" s="14">
        <f t="shared" si="85"/>
        <v>0</v>
      </c>
    </row>
    <row r="479" spans="2:21" hidden="1">
      <c r="B479" s="7" t="str">
        <f>IF(Timecards!O477="","",Timecards!C477)</f>
        <v/>
      </c>
      <c r="C479" s="7" t="str">
        <f>IF(B479="","",Timecards!L477)</f>
        <v/>
      </c>
      <c r="D479" s="7" t="str">
        <f>IF(B479="","",SUMIFS(Timecards!$M:$M,Timecards!$C:$C,Summary!$B479,Timecards!$L:$L,Summary!$C479,Timecards!$O:$O,1))</f>
        <v/>
      </c>
      <c r="E479" s="7" t="str">
        <f>IF(B479="","",VLOOKUP(D479,'GD rates'!$B$3:$C$9,2,FALSE))</f>
        <v/>
      </c>
      <c r="F479" s="23" t="str">
        <f t="shared" si="78"/>
        <v/>
      </c>
      <c r="G479" s="5">
        <f>IF(ISERROR(VLOOKUP(E479,'GD rates'!C:D,2,FALSE)),0,VLOOKUP(E479,'GD rates'!C:D,2,FALSE))</f>
        <v>0</v>
      </c>
      <c r="H479" s="10">
        <f>SUMIFS(Timecards!$E:$E,Timecards!$D:$D,H$2,Timecards!$C:$C,$B479,Timecards!$N:$N,$E479)+SUMIFS(Timecards!$G:$G,Timecards!$F:$F,H$2,Timecards!$C:$C,$B479,Timecards!$N:$N,$E479)</f>
        <v>0</v>
      </c>
      <c r="I479" s="5">
        <f t="shared" si="79"/>
        <v>0</v>
      </c>
      <c r="J479" s="10">
        <f>SUMIFS(Timecards!$E:$E,Timecards!$D:$D,J$2,Timecards!$C:$C,$B479,Timecards!$N:$N,$E479)+SUMIFS(Timecards!$G:$G,Timecards!$F:$F,J$2,Timecards!$C:$C,$B479,Timecards!$N:$N,$E479)</f>
        <v>0</v>
      </c>
      <c r="K479" s="5">
        <f t="shared" si="80"/>
        <v>0</v>
      </c>
      <c r="L479" s="10">
        <f>SUMIFS(Timecards!$E:$E,Timecards!$D:$D,L$2,Timecards!$C:$C,$B479,Timecards!$N:$N,$E479)+SUMIFS(Timecards!$G:$G,Timecards!$F:$F,L$2,Timecards!$C:$C,$B479,Timecards!$N:$N,$E479)</f>
        <v>0</v>
      </c>
      <c r="M479" s="5">
        <f t="shared" si="81"/>
        <v>0</v>
      </c>
      <c r="N479" s="10">
        <f>SUMIFS(Timecards!$E:$E,Timecards!$D:$D,N$2,Timecards!$C:$C,$B479,Timecards!$N:$N,$E479)+SUMIFS(Timecards!$G:$G,Timecards!$F:$F,N$2,Timecards!$C:$C,$B479,Timecards!$N:$N,$E479)</f>
        <v>0</v>
      </c>
      <c r="O479" s="5">
        <f t="shared" si="82"/>
        <v>0</v>
      </c>
      <c r="P479" s="10">
        <f>SUMIFS(Timecards!$E:$E,Timecards!$D:$D,P$2,Timecards!$C:$C,$B479,Timecards!$N:$N,$E479)+SUMIFS(Timecards!$G:$G,Timecards!$F:$F,P$2,Timecards!$C:$C,$B479,Timecards!$N:$N,$E479)</f>
        <v>0</v>
      </c>
      <c r="Q479" s="5">
        <f t="shared" si="83"/>
        <v>0</v>
      </c>
      <c r="R479" s="10">
        <f>SUMIFS(Timecards!$E:$E,Timecards!$D:$D,R$2,Timecards!$C:$C,$B479,Timecards!$N:$N,$E479)+SUMIFS(Timecards!$G:$G,Timecards!$F:$F,R$2,Timecards!$C:$C,$B479,Timecards!$N:$N,$E479)</f>
        <v>0</v>
      </c>
      <c r="S479" s="5">
        <f t="shared" si="84"/>
        <v>0</v>
      </c>
      <c r="T479" s="10">
        <f t="shared" si="85"/>
        <v>0</v>
      </c>
      <c r="U479" s="14">
        <f t="shared" si="85"/>
        <v>0</v>
      </c>
    </row>
    <row r="480" spans="2:21" hidden="1">
      <c r="B480" s="7" t="str">
        <f>IF(Timecards!O478="","",Timecards!C478)</f>
        <v/>
      </c>
      <c r="C480" s="7" t="str">
        <f>IF(B480="","",Timecards!L478)</f>
        <v/>
      </c>
      <c r="D480" s="7" t="str">
        <f>IF(B480="","",SUMIFS(Timecards!$M:$M,Timecards!$C:$C,Summary!$B480,Timecards!$L:$L,Summary!$C480,Timecards!$O:$O,1))</f>
        <v/>
      </c>
      <c r="E480" s="7" t="str">
        <f>IF(B480="","",VLOOKUP(D480,'GD rates'!$B$3:$C$9,2,FALSE))</f>
        <v/>
      </c>
      <c r="F480" s="23" t="str">
        <f t="shared" si="78"/>
        <v/>
      </c>
      <c r="G480" s="5">
        <f>IF(ISERROR(VLOOKUP(E480,'GD rates'!C:D,2,FALSE)),0,VLOOKUP(E480,'GD rates'!C:D,2,FALSE))</f>
        <v>0</v>
      </c>
      <c r="H480" s="10">
        <f>SUMIFS(Timecards!$E:$E,Timecards!$D:$D,H$2,Timecards!$C:$C,$B480,Timecards!$N:$N,$E480)+SUMIFS(Timecards!$G:$G,Timecards!$F:$F,H$2,Timecards!$C:$C,$B480,Timecards!$N:$N,$E480)</f>
        <v>0</v>
      </c>
      <c r="I480" s="5">
        <f t="shared" si="79"/>
        <v>0</v>
      </c>
      <c r="J480" s="10">
        <f>SUMIFS(Timecards!$E:$E,Timecards!$D:$D,J$2,Timecards!$C:$C,$B480,Timecards!$N:$N,$E480)+SUMIFS(Timecards!$G:$G,Timecards!$F:$F,J$2,Timecards!$C:$C,$B480,Timecards!$N:$N,$E480)</f>
        <v>0</v>
      </c>
      <c r="K480" s="5">
        <f t="shared" si="80"/>
        <v>0</v>
      </c>
      <c r="L480" s="10">
        <f>SUMIFS(Timecards!$E:$E,Timecards!$D:$D,L$2,Timecards!$C:$C,$B480,Timecards!$N:$N,$E480)+SUMIFS(Timecards!$G:$G,Timecards!$F:$F,L$2,Timecards!$C:$C,$B480,Timecards!$N:$N,$E480)</f>
        <v>0</v>
      </c>
      <c r="M480" s="5">
        <f t="shared" si="81"/>
        <v>0</v>
      </c>
      <c r="N480" s="10">
        <f>SUMIFS(Timecards!$E:$E,Timecards!$D:$D,N$2,Timecards!$C:$C,$B480,Timecards!$N:$N,$E480)+SUMIFS(Timecards!$G:$G,Timecards!$F:$F,N$2,Timecards!$C:$C,$B480,Timecards!$N:$N,$E480)</f>
        <v>0</v>
      </c>
      <c r="O480" s="5">
        <f t="shared" si="82"/>
        <v>0</v>
      </c>
      <c r="P480" s="10">
        <f>SUMIFS(Timecards!$E:$E,Timecards!$D:$D,P$2,Timecards!$C:$C,$B480,Timecards!$N:$N,$E480)+SUMIFS(Timecards!$G:$G,Timecards!$F:$F,P$2,Timecards!$C:$C,$B480,Timecards!$N:$N,$E480)</f>
        <v>0</v>
      </c>
      <c r="Q480" s="5">
        <f t="shared" si="83"/>
        <v>0</v>
      </c>
      <c r="R480" s="10">
        <f>SUMIFS(Timecards!$E:$E,Timecards!$D:$D,R$2,Timecards!$C:$C,$B480,Timecards!$N:$N,$E480)+SUMIFS(Timecards!$G:$G,Timecards!$F:$F,R$2,Timecards!$C:$C,$B480,Timecards!$N:$N,$E480)</f>
        <v>0</v>
      </c>
      <c r="S480" s="5">
        <f t="shared" si="84"/>
        <v>0</v>
      </c>
      <c r="T480" s="10">
        <f t="shared" si="85"/>
        <v>0</v>
      </c>
      <c r="U480" s="14">
        <f t="shared" si="85"/>
        <v>0</v>
      </c>
    </row>
    <row r="481" spans="2:21" hidden="1">
      <c r="B481" s="7" t="str">
        <f>IF(Timecards!O479="","",Timecards!C479)</f>
        <v/>
      </c>
      <c r="C481" s="7" t="str">
        <f>IF(B481="","",Timecards!L479)</f>
        <v/>
      </c>
      <c r="D481" s="7" t="str">
        <f>IF(B481="","",SUMIFS(Timecards!$M:$M,Timecards!$C:$C,Summary!$B481,Timecards!$L:$L,Summary!$C481,Timecards!$O:$O,1))</f>
        <v/>
      </c>
      <c r="E481" s="7" t="str">
        <f>IF(B481="","",VLOOKUP(D481,'GD rates'!$B$3:$C$9,2,FALSE))</f>
        <v/>
      </c>
      <c r="F481" s="23" t="str">
        <f t="shared" si="78"/>
        <v/>
      </c>
      <c r="G481" s="5">
        <f>IF(ISERROR(VLOOKUP(E481,'GD rates'!C:D,2,FALSE)),0,VLOOKUP(E481,'GD rates'!C:D,2,FALSE))</f>
        <v>0</v>
      </c>
      <c r="H481" s="10">
        <f>SUMIFS(Timecards!$E:$E,Timecards!$D:$D,H$2,Timecards!$C:$C,$B481,Timecards!$N:$N,$E481)+SUMIFS(Timecards!$G:$G,Timecards!$F:$F,H$2,Timecards!$C:$C,$B481,Timecards!$N:$N,$E481)</f>
        <v>0</v>
      </c>
      <c r="I481" s="5">
        <f t="shared" si="79"/>
        <v>0</v>
      </c>
      <c r="J481" s="10">
        <f>SUMIFS(Timecards!$E:$E,Timecards!$D:$D,J$2,Timecards!$C:$C,$B481,Timecards!$N:$N,$E481)+SUMIFS(Timecards!$G:$G,Timecards!$F:$F,J$2,Timecards!$C:$C,$B481,Timecards!$N:$N,$E481)</f>
        <v>0</v>
      </c>
      <c r="K481" s="5">
        <f t="shared" si="80"/>
        <v>0</v>
      </c>
      <c r="L481" s="10">
        <f>SUMIFS(Timecards!$E:$E,Timecards!$D:$D,L$2,Timecards!$C:$C,$B481,Timecards!$N:$N,$E481)+SUMIFS(Timecards!$G:$G,Timecards!$F:$F,L$2,Timecards!$C:$C,$B481,Timecards!$N:$N,$E481)</f>
        <v>0</v>
      </c>
      <c r="M481" s="5">
        <f t="shared" si="81"/>
        <v>0</v>
      </c>
      <c r="N481" s="10">
        <f>SUMIFS(Timecards!$E:$E,Timecards!$D:$D,N$2,Timecards!$C:$C,$B481,Timecards!$N:$N,$E481)+SUMIFS(Timecards!$G:$G,Timecards!$F:$F,N$2,Timecards!$C:$C,$B481,Timecards!$N:$N,$E481)</f>
        <v>0</v>
      </c>
      <c r="O481" s="5">
        <f t="shared" si="82"/>
        <v>0</v>
      </c>
      <c r="P481" s="10">
        <f>SUMIFS(Timecards!$E:$E,Timecards!$D:$D,P$2,Timecards!$C:$C,$B481,Timecards!$N:$N,$E481)+SUMIFS(Timecards!$G:$G,Timecards!$F:$F,P$2,Timecards!$C:$C,$B481,Timecards!$N:$N,$E481)</f>
        <v>0</v>
      </c>
      <c r="Q481" s="5">
        <f t="shared" si="83"/>
        <v>0</v>
      </c>
      <c r="R481" s="10">
        <f>SUMIFS(Timecards!$E:$E,Timecards!$D:$D,R$2,Timecards!$C:$C,$B481,Timecards!$N:$N,$E481)+SUMIFS(Timecards!$G:$G,Timecards!$F:$F,R$2,Timecards!$C:$C,$B481,Timecards!$N:$N,$E481)</f>
        <v>0</v>
      </c>
      <c r="S481" s="5">
        <f t="shared" si="84"/>
        <v>0</v>
      </c>
      <c r="T481" s="10">
        <f t="shared" si="85"/>
        <v>0</v>
      </c>
      <c r="U481" s="14">
        <f t="shared" si="85"/>
        <v>0</v>
      </c>
    </row>
    <row r="482" spans="2:21" hidden="1">
      <c r="B482" s="7" t="str">
        <f>IF(Timecards!O480="","",Timecards!C480)</f>
        <v/>
      </c>
      <c r="C482" s="7" t="str">
        <f>IF(B482="","",Timecards!L480)</f>
        <v/>
      </c>
      <c r="D482" s="7" t="str">
        <f>IF(B482="","",SUMIFS(Timecards!$M:$M,Timecards!$C:$C,Summary!$B482,Timecards!$L:$L,Summary!$C482,Timecards!$O:$O,1))</f>
        <v/>
      </c>
      <c r="E482" s="7" t="str">
        <f>IF(B482="","",VLOOKUP(D482,'GD rates'!$B$3:$C$9,2,FALSE))</f>
        <v/>
      </c>
      <c r="F482" s="23" t="str">
        <f t="shared" si="78"/>
        <v/>
      </c>
      <c r="G482" s="5">
        <f>IF(ISERROR(VLOOKUP(E482,'GD rates'!C:D,2,FALSE)),0,VLOOKUP(E482,'GD rates'!C:D,2,FALSE))</f>
        <v>0</v>
      </c>
      <c r="H482" s="10">
        <f>SUMIFS(Timecards!$E:$E,Timecards!$D:$D,H$2,Timecards!$C:$C,$B482,Timecards!$N:$N,$E482)+SUMIFS(Timecards!$G:$G,Timecards!$F:$F,H$2,Timecards!$C:$C,$B482,Timecards!$N:$N,$E482)</f>
        <v>0</v>
      </c>
      <c r="I482" s="5">
        <f t="shared" si="79"/>
        <v>0</v>
      </c>
      <c r="J482" s="10">
        <f>SUMIFS(Timecards!$E:$E,Timecards!$D:$D,J$2,Timecards!$C:$C,$B482,Timecards!$N:$N,$E482)+SUMIFS(Timecards!$G:$G,Timecards!$F:$F,J$2,Timecards!$C:$C,$B482,Timecards!$N:$N,$E482)</f>
        <v>0</v>
      </c>
      <c r="K482" s="5">
        <f t="shared" si="80"/>
        <v>0</v>
      </c>
      <c r="L482" s="10">
        <f>SUMIFS(Timecards!$E:$E,Timecards!$D:$D,L$2,Timecards!$C:$C,$B482,Timecards!$N:$N,$E482)+SUMIFS(Timecards!$G:$G,Timecards!$F:$F,L$2,Timecards!$C:$C,$B482,Timecards!$N:$N,$E482)</f>
        <v>0</v>
      </c>
      <c r="M482" s="5">
        <f t="shared" si="81"/>
        <v>0</v>
      </c>
      <c r="N482" s="10">
        <f>SUMIFS(Timecards!$E:$E,Timecards!$D:$D,N$2,Timecards!$C:$C,$B482,Timecards!$N:$N,$E482)+SUMIFS(Timecards!$G:$G,Timecards!$F:$F,N$2,Timecards!$C:$C,$B482,Timecards!$N:$N,$E482)</f>
        <v>0</v>
      </c>
      <c r="O482" s="5">
        <f t="shared" si="82"/>
        <v>0</v>
      </c>
      <c r="P482" s="10">
        <f>SUMIFS(Timecards!$E:$E,Timecards!$D:$D,P$2,Timecards!$C:$C,$B482,Timecards!$N:$N,$E482)+SUMIFS(Timecards!$G:$G,Timecards!$F:$F,P$2,Timecards!$C:$C,$B482,Timecards!$N:$N,$E482)</f>
        <v>0</v>
      </c>
      <c r="Q482" s="5">
        <f t="shared" si="83"/>
        <v>0</v>
      </c>
      <c r="R482" s="10">
        <f>SUMIFS(Timecards!$E:$E,Timecards!$D:$D,R$2,Timecards!$C:$C,$B482,Timecards!$N:$N,$E482)+SUMIFS(Timecards!$G:$G,Timecards!$F:$F,R$2,Timecards!$C:$C,$B482,Timecards!$N:$N,$E482)</f>
        <v>0</v>
      </c>
      <c r="S482" s="5">
        <f t="shared" si="84"/>
        <v>0</v>
      </c>
      <c r="T482" s="10">
        <f t="shared" si="85"/>
        <v>0</v>
      </c>
      <c r="U482" s="14">
        <f t="shared" si="85"/>
        <v>0</v>
      </c>
    </row>
    <row r="483" spans="2:21" hidden="1">
      <c r="B483" s="7" t="str">
        <f>IF(Timecards!O481="","",Timecards!C481)</f>
        <v/>
      </c>
      <c r="C483" s="7" t="str">
        <f>IF(B483="","",Timecards!L481)</f>
        <v/>
      </c>
      <c r="D483" s="7" t="str">
        <f>IF(B483="","",SUMIFS(Timecards!$M:$M,Timecards!$C:$C,Summary!$B483,Timecards!$L:$L,Summary!$C483,Timecards!$O:$O,1))</f>
        <v/>
      </c>
      <c r="E483" s="7" t="str">
        <f>IF(B483="","",VLOOKUP(D483,'GD rates'!$B$3:$C$9,2,FALSE))</f>
        <v/>
      </c>
      <c r="F483" s="23" t="str">
        <f t="shared" si="78"/>
        <v/>
      </c>
      <c r="G483" s="5">
        <f>IF(ISERROR(VLOOKUP(E483,'GD rates'!C:D,2,FALSE)),0,VLOOKUP(E483,'GD rates'!C:D,2,FALSE))</f>
        <v>0</v>
      </c>
      <c r="H483" s="10">
        <f>SUMIFS(Timecards!$E:$E,Timecards!$D:$D,H$2,Timecards!$C:$C,$B483,Timecards!$N:$N,$E483)+SUMIFS(Timecards!$G:$G,Timecards!$F:$F,H$2,Timecards!$C:$C,$B483,Timecards!$N:$N,$E483)</f>
        <v>0</v>
      </c>
      <c r="I483" s="5">
        <f t="shared" si="79"/>
        <v>0</v>
      </c>
      <c r="J483" s="10">
        <f>SUMIFS(Timecards!$E:$E,Timecards!$D:$D,J$2,Timecards!$C:$C,$B483,Timecards!$N:$N,$E483)+SUMIFS(Timecards!$G:$G,Timecards!$F:$F,J$2,Timecards!$C:$C,$B483,Timecards!$N:$N,$E483)</f>
        <v>0</v>
      </c>
      <c r="K483" s="5">
        <f t="shared" si="80"/>
        <v>0</v>
      </c>
      <c r="L483" s="10">
        <f>SUMIFS(Timecards!$E:$E,Timecards!$D:$D,L$2,Timecards!$C:$C,$B483,Timecards!$N:$N,$E483)+SUMIFS(Timecards!$G:$G,Timecards!$F:$F,L$2,Timecards!$C:$C,$B483,Timecards!$N:$N,$E483)</f>
        <v>0</v>
      </c>
      <c r="M483" s="5">
        <f t="shared" si="81"/>
        <v>0</v>
      </c>
      <c r="N483" s="10">
        <f>SUMIFS(Timecards!$E:$E,Timecards!$D:$D,N$2,Timecards!$C:$C,$B483,Timecards!$N:$N,$E483)+SUMIFS(Timecards!$G:$G,Timecards!$F:$F,N$2,Timecards!$C:$C,$B483,Timecards!$N:$N,$E483)</f>
        <v>0</v>
      </c>
      <c r="O483" s="5">
        <f t="shared" si="82"/>
        <v>0</v>
      </c>
      <c r="P483" s="10">
        <f>SUMIFS(Timecards!$E:$E,Timecards!$D:$D,P$2,Timecards!$C:$C,$B483,Timecards!$N:$N,$E483)+SUMIFS(Timecards!$G:$G,Timecards!$F:$F,P$2,Timecards!$C:$C,$B483,Timecards!$N:$N,$E483)</f>
        <v>0</v>
      </c>
      <c r="Q483" s="5">
        <f t="shared" si="83"/>
        <v>0</v>
      </c>
      <c r="R483" s="10">
        <f>SUMIFS(Timecards!$E:$E,Timecards!$D:$D,R$2,Timecards!$C:$C,$B483,Timecards!$N:$N,$E483)+SUMIFS(Timecards!$G:$G,Timecards!$F:$F,R$2,Timecards!$C:$C,$B483,Timecards!$N:$N,$E483)</f>
        <v>0</v>
      </c>
      <c r="S483" s="5">
        <f t="shared" si="84"/>
        <v>0</v>
      </c>
      <c r="T483" s="10">
        <f t="shared" si="85"/>
        <v>0</v>
      </c>
      <c r="U483" s="14">
        <f t="shared" si="85"/>
        <v>0</v>
      </c>
    </row>
    <row r="484" spans="2:21" hidden="1">
      <c r="B484" s="7" t="str">
        <f>IF(Timecards!O482="","",Timecards!C482)</f>
        <v/>
      </c>
      <c r="C484" s="7" t="str">
        <f>IF(B484="","",Timecards!L482)</f>
        <v/>
      </c>
      <c r="D484" s="7" t="str">
        <f>IF(B484="","",SUMIFS(Timecards!$M:$M,Timecards!$C:$C,Summary!$B484,Timecards!$L:$L,Summary!$C484,Timecards!$O:$O,1))</f>
        <v/>
      </c>
      <c r="E484" s="7" t="str">
        <f>IF(B484="","",VLOOKUP(D484,'GD rates'!$B$3:$C$9,2,FALSE))</f>
        <v/>
      </c>
      <c r="F484" s="23" t="str">
        <f t="shared" si="78"/>
        <v/>
      </c>
      <c r="G484" s="5">
        <f>IF(ISERROR(VLOOKUP(E484,'GD rates'!C:D,2,FALSE)),0,VLOOKUP(E484,'GD rates'!C:D,2,FALSE))</f>
        <v>0</v>
      </c>
      <c r="H484" s="10">
        <f>SUMIFS(Timecards!$E:$E,Timecards!$D:$D,H$2,Timecards!$C:$C,$B484,Timecards!$N:$N,$E484)+SUMIFS(Timecards!$G:$G,Timecards!$F:$F,H$2,Timecards!$C:$C,$B484,Timecards!$N:$N,$E484)</f>
        <v>0</v>
      </c>
      <c r="I484" s="5">
        <f t="shared" si="79"/>
        <v>0</v>
      </c>
      <c r="J484" s="10">
        <f>SUMIFS(Timecards!$E:$E,Timecards!$D:$D,J$2,Timecards!$C:$C,$B484,Timecards!$N:$N,$E484)+SUMIFS(Timecards!$G:$G,Timecards!$F:$F,J$2,Timecards!$C:$C,$B484,Timecards!$N:$N,$E484)</f>
        <v>0</v>
      </c>
      <c r="K484" s="5">
        <f t="shared" si="80"/>
        <v>0</v>
      </c>
      <c r="L484" s="10">
        <f>SUMIFS(Timecards!$E:$E,Timecards!$D:$D,L$2,Timecards!$C:$C,$B484,Timecards!$N:$N,$E484)+SUMIFS(Timecards!$G:$G,Timecards!$F:$F,L$2,Timecards!$C:$C,$B484,Timecards!$N:$N,$E484)</f>
        <v>0</v>
      </c>
      <c r="M484" s="5">
        <f t="shared" si="81"/>
        <v>0</v>
      </c>
      <c r="N484" s="10">
        <f>SUMIFS(Timecards!$E:$E,Timecards!$D:$D,N$2,Timecards!$C:$C,$B484,Timecards!$N:$N,$E484)+SUMIFS(Timecards!$G:$G,Timecards!$F:$F,N$2,Timecards!$C:$C,$B484,Timecards!$N:$N,$E484)</f>
        <v>0</v>
      </c>
      <c r="O484" s="5">
        <f t="shared" si="82"/>
        <v>0</v>
      </c>
      <c r="P484" s="10">
        <f>SUMIFS(Timecards!$E:$E,Timecards!$D:$D,P$2,Timecards!$C:$C,$B484,Timecards!$N:$N,$E484)+SUMIFS(Timecards!$G:$G,Timecards!$F:$F,P$2,Timecards!$C:$C,$B484,Timecards!$N:$N,$E484)</f>
        <v>0</v>
      </c>
      <c r="Q484" s="5">
        <f t="shared" si="83"/>
        <v>0</v>
      </c>
      <c r="R484" s="10">
        <f>SUMIFS(Timecards!$E:$E,Timecards!$D:$D,R$2,Timecards!$C:$C,$B484,Timecards!$N:$N,$E484)+SUMIFS(Timecards!$G:$G,Timecards!$F:$F,R$2,Timecards!$C:$C,$B484,Timecards!$N:$N,$E484)</f>
        <v>0</v>
      </c>
      <c r="S484" s="5">
        <f t="shared" si="84"/>
        <v>0</v>
      </c>
      <c r="T484" s="10">
        <f t="shared" ref="T484:U503" si="86">SUMIF($H$3:$S$3,T$3,$H484:$S484)</f>
        <v>0</v>
      </c>
      <c r="U484" s="14">
        <f t="shared" si="86"/>
        <v>0</v>
      </c>
    </row>
    <row r="485" spans="2:21" hidden="1">
      <c r="B485" s="7" t="str">
        <f>IF(Timecards!O483="","",Timecards!C483)</f>
        <v/>
      </c>
      <c r="C485" s="7" t="str">
        <f>IF(B485="","",Timecards!L483)</f>
        <v/>
      </c>
      <c r="D485" s="7" t="str">
        <f>IF(B485="","",SUMIFS(Timecards!$M:$M,Timecards!$C:$C,Summary!$B485,Timecards!$L:$L,Summary!$C485,Timecards!$O:$O,1))</f>
        <v/>
      </c>
      <c r="E485" s="7" t="str">
        <f>IF(B485="","",VLOOKUP(D485,'GD rates'!$B$3:$C$9,2,FALSE))</f>
        <v/>
      </c>
      <c r="F485" s="23" t="str">
        <f t="shared" si="78"/>
        <v/>
      </c>
      <c r="G485" s="5">
        <f>IF(ISERROR(VLOOKUP(E485,'GD rates'!C:D,2,FALSE)),0,VLOOKUP(E485,'GD rates'!C:D,2,FALSE))</f>
        <v>0</v>
      </c>
      <c r="H485" s="10">
        <f>SUMIFS(Timecards!$E:$E,Timecards!$D:$D,H$2,Timecards!$C:$C,$B485,Timecards!$N:$N,$E485)+SUMIFS(Timecards!$G:$G,Timecards!$F:$F,H$2,Timecards!$C:$C,$B485,Timecards!$N:$N,$E485)</f>
        <v>0</v>
      </c>
      <c r="I485" s="5">
        <f t="shared" si="79"/>
        <v>0</v>
      </c>
      <c r="J485" s="10">
        <f>SUMIFS(Timecards!$E:$E,Timecards!$D:$D,J$2,Timecards!$C:$C,$B485,Timecards!$N:$N,$E485)+SUMIFS(Timecards!$G:$G,Timecards!$F:$F,J$2,Timecards!$C:$C,$B485,Timecards!$N:$N,$E485)</f>
        <v>0</v>
      </c>
      <c r="K485" s="5">
        <f t="shared" si="80"/>
        <v>0</v>
      </c>
      <c r="L485" s="10">
        <f>SUMIFS(Timecards!$E:$E,Timecards!$D:$D,L$2,Timecards!$C:$C,$B485,Timecards!$N:$N,$E485)+SUMIFS(Timecards!$G:$G,Timecards!$F:$F,L$2,Timecards!$C:$C,$B485,Timecards!$N:$N,$E485)</f>
        <v>0</v>
      </c>
      <c r="M485" s="5">
        <f t="shared" si="81"/>
        <v>0</v>
      </c>
      <c r="N485" s="10">
        <f>SUMIFS(Timecards!$E:$E,Timecards!$D:$D,N$2,Timecards!$C:$C,$B485,Timecards!$N:$N,$E485)+SUMIFS(Timecards!$G:$G,Timecards!$F:$F,N$2,Timecards!$C:$C,$B485,Timecards!$N:$N,$E485)</f>
        <v>0</v>
      </c>
      <c r="O485" s="5">
        <f t="shared" si="82"/>
        <v>0</v>
      </c>
      <c r="P485" s="10">
        <f>SUMIFS(Timecards!$E:$E,Timecards!$D:$D,P$2,Timecards!$C:$C,$B485,Timecards!$N:$N,$E485)+SUMIFS(Timecards!$G:$G,Timecards!$F:$F,P$2,Timecards!$C:$C,$B485,Timecards!$N:$N,$E485)</f>
        <v>0</v>
      </c>
      <c r="Q485" s="5">
        <f t="shared" si="83"/>
        <v>0</v>
      </c>
      <c r="R485" s="10">
        <f>SUMIFS(Timecards!$E:$E,Timecards!$D:$D,R$2,Timecards!$C:$C,$B485,Timecards!$N:$N,$E485)+SUMIFS(Timecards!$G:$G,Timecards!$F:$F,R$2,Timecards!$C:$C,$B485,Timecards!$N:$N,$E485)</f>
        <v>0</v>
      </c>
      <c r="S485" s="5">
        <f t="shared" si="84"/>
        <v>0</v>
      </c>
      <c r="T485" s="10">
        <f t="shared" si="86"/>
        <v>0</v>
      </c>
      <c r="U485" s="14">
        <f t="shared" si="86"/>
        <v>0</v>
      </c>
    </row>
    <row r="486" spans="2:21" hidden="1">
      <c r="B486" s="7" t="str">
        <f>IF(Timecards!O484="","",Timecards!C484)</f>
        <v/>
      </c>
      <c r="C486" s="7" t="str">
        <f>IF(B486="","",Timecards!L484)</f>
        <v/>
      </c>
      <c r="D486" s="7" t="str">
        <f>IF(B486="","",SUMIFS(Timecards!$M:$M,Timecards!$C:$C,Summary!$B486,Timecards!$L:$L,Summary!$C486,Timecards!$O:$O,1))</f>
        <v/>
      </c>
      <c r="E486" s="7" t="str">
        <f>IF(B486="","",VLOOKUP(D486,'GD rates'!$B$3:$C$9,2,FALSE))</f>
        <v/>
      </c>
      <c r="F486" s="23" t="str">
        <f t="shared" si="78"/>
        <v/>
      </c>
      <c r="G486" s="5">
        <f>IF(ISERROR(VLOOKUP(E486,'GD rates'!C:D,2,FALSE)),0,VLOOKUP(E486,'GD rates'!C:D,2,FALSE))</f>
        <v>0</v>
      </c>
      <c r="H486" s="10">
        <f>SUMIFS(Timecards!$E:$E,Timecards!$D:$D,H$2,Timecards!$C:$C,$B486,Timecards!$N:$N,$E486)+SUMIFS(Timecards!$G:$G,Timecards!$F:$F,H$2,Timecards!$C:$C,$B486,Timecards!$N:$N,$E486)</f>
        <v>0</v>
      </c>
      <c r="I486" s="5">
        <f t="shared" si="79"/>
        <v>0</v>
      </c>
      <c r="J486" s="10">
        <f>SUMIFS(Timecards!$E:$E,Timecards!$D:$D,J$2,Timecards!$C:$C,$B486,Timecards!$N:$N,$E486)+SUMIFS(Timecards!$G:$G,Timecards!$F:$F,J$2,Timecards!$C:$C,$B486,Timecards!$N:$N,$E486)</f>
        <v>0</v>
      </c>
      <c r="K486" s="5">
        <f t="shared" si="80"/>
        <v>0</v>
      </c>
      <c r="L486" s="10">
        <f>SUMIFS(Timecards!$E:$E,Timecards!$D:$D,L$2,Timecards!$C:$C,$B486,Timecards!$N:$N,$E486)+SUMIFS(Timecards!$G:$G,Timecards!$F:$F,L$2,Timecards!$C:$C,$B486,Timecards!$N:$N,$E486)</f>
        <v>0</v>
      </c>
      <c r="M486" s="5">
        <f t="shared" si="81"/>
        <v>0</v>
      </c>
      <c r="N486" s="10">
        <f>SUMIFS(Timecards!$E:$E,Timecards!$D:$D,N$2,Timecards!$C:$C,$B486,Timecards!$N:$N,$E486)+SUMIFS(Timecards!$G:$G,Timecards!$F:$F,N$2,Timecards!$C:$C,$B486,Timecards!$N:$N,$E486)</f>
        <v>0</v>
      </c>
      <c r="O486" s="5">
        <f t="shared" si="82"/>
        <v>0</v>
      </c>
      <c r="P486" s="10">
        <f>SUMIFS(Timecards!$E:$E,Timecards!$D:$D,P$2,Timecards!$C:$C,$B486,Timecards!$N:$N,$E486)+SUMIFS(Timecards!$G:$G,Timecards!$F:$F,P$2,Timecards!$C:$C,$B486,Timecards!$N:$N,$E486)</f>
        <v>0</v>
      </c>
      <c r="Q486" s="5">
        <f t="shared" si="83"/>
        <v>0</v>
      </c>
      <c r="R486" s="10">
        <f>SUMIFS(Timecards!$E:$E,Timecards!$D:$D,R$2,Timecards!$C:$C,$B486,Timecards!$N:$N,$E486)+SUMIFS(Timecards!$G:$G,Timecards!$F:$F,R$2,Timecards!$C:$C,$B486,Timecards!$N:$N,$E486)</f>
        <v>0</v>
      </c>
      <c r="S486" s="5">
        <f t="shared" si="84"/>
        <v>0</v>
      </c>
      <c r="T486" s="10">
        <f t="shared" si="86"/>
        <v>0</v>
      </c>
      <c r="U486" s="14">
        <f t="shared" si="86"/>
        <v>0</v>
      </c>
    </row>
    <row r="487" spans="2:21" hidden="1">
      <c r="B487" s="7" t="str">
        <f>IF(Timecards!O485="","",Timecards!C485)</f>
        <v/>
      </c>
      <c r="C487" s="7" t="str">
        <f>IF(B487="","",Timecards!L485)</f>
        <v/>
      </c>
      <c r="D487" s="7" t="str">
        <f>IF(B487="","",SUMIFS(Timecards!$M:$M,Timecards!$C:$C,Summary!$B487,Timecards!$L:$L,Summary!$C487,Timecards!$O:$O,1))</f>
        <v/>
      </c>
      <c r="E487" s="7" t="str">
        <f>IF(B487="","",VLOOKUP(D487,'GD rates'!$B$3:$C$9,2,FALSE))</f>
        <v/>
      </c>
      <c r="F487" s="23" t="str">
        <f t="shared" si="78"/>
        <v/>
      </c>
      <c r="G487" s="5">
        <f>IF(ISERROR(VLOOKUP(E487,'GD rates'!C:D,2,FALSE)),0,VLOOKUP(E487,'GD rates'!C:D,2,FALSE))</f>
        <v>0</v>
      </c>
      <c r="H487" s="10">
        <f>SUMIFS(Timecards!$E:$E,Timecards!$D:$D,H$2,Timecards!$C:$C,$B487,Timecards!$N:$N,$E487)+SUMIFS(Timecards!$G:$G,Timecards!$F:$F,H$2,Timecards!$C:$C,$B487,Timecards!$N:$N,$E487)</f>
        <v>0</v>
      </c>
      <c r="I487" s="5">
        <f t="shared" si="79"/>
        <v>0</v>
      </c>
      <c r="J487" s="10">
        <f>SUMIFS(Timecards!$E:$E,Timecards!$D:$D,J$2,Timecards!$C:$C,$B487,Timecards!$N:$N,$E487)+SUMIFS(Timecards!$G:$G,Timecards!$F:$F,J$2,Timecards!$C:$C,$B487,Timecards!$N:$N,$E487)</f>
        <v>0</v>
      </c>
      <c r="K487" s="5">
        <f t="shared" si="80"/>
        <v>0</v>
      </c>
      <c r="L487" s="10">
        <f>SUMIFS(Timecards!$E:$E,Timecards!$D:$D,L$2,Timecards!$C:$C,$B487,Timecards!$N:$N,$E487)+SUMIFS(Timecards!$G:$G,Timecards!$F:$F,L$2,Timecards!$C:$C,$B487,Timecards!$N:$N,$E487)</f>
        <v>0</v>
      </c>
      <c r="M487" s="5">
        <f t="shared" si="81"/>
        <v>0</v>
      </c>
      <c r="N487" s="10">
        <f>SUMIFS(Timecards!$E:$E,Timecards!$D:$D,N$2,Timecards!$C:$C,$B487,Timecards!$N:$N,$E487)+SUMIFS(Timecards!$G:$G,Timecards!$F:$F,N$2,Timecards!$C:$C,$B487,Timecards!$N:$N,$E487)</f>
        <v>0</v>
      </c>
      <c r="O487" s="5">
        <f t="shared" si="82"/>
        <v>0</v>
      </c>
      <c r="P487" s="10">
        <f>SUMIFS(Timecards!$E:$E,Timecards!$D:$D,P$2,Timecards!$C:$C,$B487,Timecards!$N:$N,$E487)+SUMIFS(Timecards!$G:$G,Timecards!$F:$F,P$2,Timecards!$C:$C,$B487,Timecards!$N:$N,$E487)</f>
        <v>0</v>
      </c>
      <c r="Q487" s="5">
        <f t="shared" si="83"/>
        <v>0</v>
      </c>
      <c r="R487" s="10">
        <f>SUMIFS(Timecards!$E:$E,Timecards!$D:$D,R$2,Timecards!$C:$C,$B487,Timecards!$N:$N,$E487)+SUMIFS(Timecards!$G:$G,Timecards!$F:$F,R$2,Timecards!$C:$C,$B487,Timecards!$N:$N,$E487)</f>
        <v>0</v>
      </c>
      <c r="S487" s="5">
        <f t="shared" si="84"/>
        <v>0</v>
      </c>
      <c r="T487" s="10">
        <f t="shared" si="86"/>
        <v>0</v>
      </c>
      <c r="U487" s="14">
        <f t="shared" si="86"/>
        <v>0</v>
      </c>
    </row>
    <row r="488" spans="2:21" hidden="1">
      <c r="B488" s="7" t="str">
        <f>IF(Timecards!O486="","",Timecards!C486)</f>
        <v/>
      </c>
      <c r="C488" s="7" t="str">
        <f>IF(B488="","",Timecards!L486)</f>
        <v/>
      </c>
      <c r="D488" s="7" t="str">
        <f>IF(B488="","",SUMIFS(Timecards!$M:$M,Timecards!$C:$C,Summary!$B488,Timecards!$L:$L,Summary!$C488,Timecards!$O:$O,1))</f>
        <v/>
      </c>
      <c r="E488" s="7" t="str">
        <f>IF(B488="","",VLOOKUP(D488,'GD rates'!$B$3:$C$9,2,FALSE))</f>
        <v/>
      </c>
      <c r="F488" s="23" t="str">
        <f t="shared" si="78"/>
        <v/>
      </c>
      <c r="G488" s="5">
        <f>IF(ISERROR(VLOOKUP(E488,'GD rates'!C:D,2,FALSE)),0,VLOOKUP(E488,'GD rates'!C:D,2,FALSE))</f>
        <v>0</v>
      </c>
      <c r="H488" s="10">
        <f>SUMIFS(Timecards!$E:$E,Timecards!$D:$D,H$2,Timecards!$C:$C,$B488,Timecards!$N:$N,$E488)+SUMIFS(Timecards!$G:$G,Timecards!$F:$F,H$2,Timecards!$C:$C,$B488,Timecards!$N:$N,$E488)</f>
        <v>0</v>
      </c>
      <c r="I488" s="5">
        <f t="shared" si="79"/>
        <v>0</v>
      </c>
      <c r="J488" s="10">
        <f>SUMIFS(Timecards!$E:$E,Timecards!$D:$D,J$2,Timecards!$C:$C,$B488,Timecards!$N:$N,$E488)+SUMIFS(Timecards!$G:$G,Timecards!$F:$F,J$2,Timecards!$C:$C,$B488,Timecards!$N:$N,$E488)</f>
        <v>0</v>
      </c>
      <c r="K488" s="5">
        <f t="shared" si="80"/>
        <v>0</v>
      </c>
      <c r="L488" s="10">
        <f>SUMIFS(Timecards!$E:$E,Timecards!$D:$D,L$2,Timecards!$C:$C,$B488,Timecards!$N:$N,$E488)+SUMIFS(Timecards!$G:$G,Timecards!$F:$F,L$2,Timecards!$C:$C,$B488,Timecards!$N:$N,$E488)</f>
        <v>0</v>
      </c>
      <c r="M488" s="5">
        <f t="shared" si="81"/>
        <v>0</v>
      </c>
      <c r="N488" s="10">
        <f>SUMIFS(Timecards!$E:$E,Timecards!$D:$D,N$2,Timecards!$C:$C,$B488,Timecards!$N:$N,$E488)+SUMIFS(Timecards!$G:$G,Timecards!$F:$F,N$2,Timecards!$C:$C,$B488,Timecards!$N:$N,$E488)</f>
        <v>0</v>
      </c>
      <c r="O488" s="5">
        <f t="shared" si="82"/>
        <v>0</v>
      </c>
      <c r="P488" s="10">
        <f>SUMIFS(Timecards!$E:$E,Timecards!$D:$D,P$2,Timecards!$C:$C,$B488,Timecards!$N:$N,$E488)+SUMIFS(Timecards!$G:$G,Timecards!$F:$F,P$2,Timecards!$C:$C,$B488,Timecards!$N:$N,$E488)</f>
        <v>0</v>
      </c>
      <c r="Q488" s="5">
        <f t="shared" si="83"/>
        <v>0</v>
      </c>
      <c r="R488" s="10">
        <f>SUMIFS(Timecards!$E:$E,Timecards!$D:$D,R$2,Timecards!$C:$C,$B488,Timecards!$N:$N,$E488)+SUMIFS(Timecards!$G:$G,Timecards!$F:$F,R$2,Timecards!$C:$C,$B488,Timecards!$N:$N,$E488)</f>
        <v>0</v>
      </c>
      <c r="S488" s="5">
        <f t="shared" si="84"/>
        <v>0</v>
      </c>
      <c r="T488" s="10">
        <f t="shared" si="86"/>
        <v>0</v>
      </c>
      <c r="U488" s="14">
        <f t="shared" si="86"/>
        <v>0</v>
      </c>
    </row>
    <row r="489" spans="2:21" hidden="1">
      <c r="B489" s="7" t="str">
        <f>IF(Timecards!O487="","",Timecards!C487)</f>
        <v/>
      </c>
      <c r="C489" s="7" t="str">
        <f>IF(B489="","",Timecards!L487)</f>
        <v/>
      </c>
      <c r="D489" s="7" t="str">
        <f>IF(B489="","",SUMIFS(Timecards!$M:$M,Timecards!$C:$C,Summary!$B489,Timecards!$L:$L,Summary!$C489,Timecards!$O:$O,1))</f>
        <v/>
      </c>
      <c r="E489" s="7" t="str">
        <f>IF(B489="","",VLOOKUP(D489,'GD rates'!$B$3:$C$9,2,FALSE))</f>
        <v/>
      </c>
      <c r="F489" s="23" t="str">
        <f t="shared" si="78"/>
        <v/>
      </c>
      <c r="G489" s="5">
        <f>IF(ISERROR(VLOOKUP(E489,'GD rates'!C:D,2,FALSE)),0,VLOOKUP(E489,'GD rates'!C:D,2,FALSE))</f>
        <v>0</v>
      </c>
      <c r="H489" s="10">
        <f>SUMIFS(Timecards!$E:$E,Timecards!$D:$D,H$2,Timecards!$C:$C,$B489,Timecards!$N:$N,$E489)+SUMIFS(Timecards!$G:$G,Timecards!$F:$F,H$2,Timecards!$C:$C,$B489,Timecards!$N:$N,$E489)</f>
        <v>0</v>
      </c>
      <c r="I489" s="5">
        <f t="shared" si="79"/>
        <v>0</v>
      </c>
      <c r="J489" s="10">
        <f>SUMIFS(Timecards!$E:$E,Timecards!$D:$D,J$2,Timecards!$C:$C,$B489,Timecards!$N:$N,$E489)+SUMIFS(Timecards!$G:$G,Timecards!$F:$F,J$2,Timecards!$C:$C,$B489,Timecards!$N:$N,$E489)</f>
        <v>0</v>
      </c>
      <c r="K489" s="5">
        <f t="shared" si="80"/>
        <v>0</v>
      </c>
      <c r="L489" s="10">
        <f>SUMIFS(Timecards!$E:$E,Timecards!$D:$D,L$2,Timecards!$C:$C,$B489,Timecards!$N:$N,$E489)+SUMIFS(Timecards!$G:$G,Timecards!$F:$F,L$2,Timecards!$C:$C,$B489,Timecards!$N:$N,$E489)</f>
        <v>0</v>
      </c>
      <c r="M489" s="5">
        <f t="shared" si="81"/>
        <v>0</v>
      </c>
      <c r="N489" s="10">
        <f>SUMIFS(Timecards!$E:$E,Timecards!$D:$D,N$2,Timecards!$C:$C,$B489,Timecards!$N:$N,$E489)+SUMIFS(Timecards!$G:$G,Timecards!$F:$F,N$2,Timecards!$C:$C,$B489,Timecards!$N:$N,$E489)</f>
        <v>0</v>
      </c>
      <c r="O489" s="5">
        <f t="shared" si="82"/>
        <v>0</v>
      </c>
      <c r="P489" s="10">
        <f>SUMIFS(Timecards!$E:$E,Timecards!$D:$D,P$2,Timecards!$C:$C,$B489,Timecards!$N:$N,$E489)+SUMIFS(Timecards!$G:$G,Timecards!$F:$F,P$2,Timecards!$C:$C,$B489,Timecards!$N:$N,$E489)</f>
        <v>0</v>
      </c>
      <c r="Q489" s="5">
        <f t="shared" si="83"/>
        <v>0</v>
      </c>
      <c r="R489" s="10">
        <f>SUMIFS(Timecards!$E:$E,Timecards!$D:$D,R$2,Timecards!$C:$C,$B489,Timecards!$N:$N,$E489)+SUMIFS(Timecards!$G:$G,Timecards!$F:$F,R$2,Timecards!$C:$C,$B489,Timecards!$N:$N,$E489)</f>
        <v>0</v>
      </c>
      <c r="S489" s="5">
        <f t="shared" si="84"/>
        <v>0</v>
      </c>
      <c r="T489" s="10">
        <f t="shared" si="86"/>
        <v>0</v>
      </c>
      <c r="U489" s="14">
        <f t="shared" si="86"/>
        <v>0</v>
      </c>
    </row>
    <row r="490" spans="2:21" hidden="1">
      <c r="B490" s="7" t="str">
        <f>IF(Timecards!O488="","",Timecards!C488)</f>
        <v/>
      </c>
      <c r="C490" s="7" t="str">
        <f>IF(B490="","",Timecards!L488)</f>
        <v/>
      </c>
      <c r="D490" s="7" t="str">
        <f>IF(B490="","",SUMIFS(Timecards!$M:$M,Timecards!$C:$C,Summary!$B490,Timecards!$L:$L,Summary!$C490,Timecards!$O:$O,1))</f>
        <v/>
      </c>
      <c r="E490" s="7" t="str">
        <f>IF(B490="","",VLOOKUP(D490,'GD rates'!$B$3:$C$9,2,FALSE))</f>
        <v/>
      </c>
      <c r="F490" s="23" t="str">
        <f t="shared" si="78"/>
        <v/>
      </c>
      <c r="G490" s="5">
        <f>IF(ISERROR(VLOOKUP(E490,'GD rates'!C:D,2,FALSE)),0,VLOOKUP(E490,'GD rates'!C:D,2,FALSE))</f>
        <v>0</v>
      </c>
      <c r="H490" s="10">
        <f>SUMIFS(Timecards!$E:$E,Timecards!$D:$D,H$2,Timecards!$C:$C,$B490,Timecards!$N:$N,$E490)+SUMIFS(Timecards!$G:$G,Timecards!$F:$F,H$2,Timecards!$C:$C,$B490,Timecards!$N:$N,$E490)</f>
        <v>0</v>
      </c>
      <c r="I490" s="5">
        <f t="shared" si="79"/>
        <v>0</v>
      </c>
      <c r="J490" s="10">
        <f>SUMIFS(Timecards!$E:$E,Timecards!$D:$D,J$2,Timecards!$C:$C,$B490,Timecards!$N:$N,$E490)+SUMIFS(Timecards!$G:$G,Timecards!$F:$F,J$2,Timecards!$C:$C,$B490,Timecards!$N:$N,$E490)</f>
        <v>0</v>
      </c>
      <c r="K490" s="5">
        <f t="shared" si="80"/>
        <v>0</v>
      </c>
      <c r="L490" s="10">
        <f>SUMIFS(Timecards!$E:$E,Timecards!$D:$D,L$2,Timecards!$C:$C,$B490,Timecards!$N:$N,$E490)+SUMIFS(Timecards!$G:$G,Timecards!$F:$F,L$2,Timecards!$C:$C,$B490,Timecards!$N:$N,$E490)</f>
        <v>0</v>
      </c>
      <c r="M490" s="5">
        <f t="shared" si="81"/>
        <v>0</v>
      </c>
      <c r="N490" s="10">
        <f>SUMIFS(Timecards!$E:$E,Timecards!$D:$D,N$2,Timecards!$C:$C,$B490,Timecards!$N:$N,$E490)+SUMIFS(Timecards!$G:$G,Timecards!$F:$F,N$2,Timecards!$C:$C,$B490,Timecards!$N:$N,$E490)</f>
        <v>0</v>
      </c>
      <c r="O490" s="5">
        <f t="shared" si="82"/>
        <v>0</v>
      </c>
      <c r="P490" s="10">
        <f>SUMIFS(Timecards!$E:$E,Timecards!$D:$D,P$2,Timecards!$C:$C,$B490,Timecards!$N:$N,$E490)+SUMIFS(Timecards!$G:$G,Timecards!$F:$F,P$2,Timecards!$C:$C,$B490,Timecards!$N:$N,$E490)</f>
        <v>0</v>
      </c>
      <c r="Q490" s="5">
        <f t="shared" si="83"/>
        <v>0</v>
      </c>
      <c r="R490" s="10">
        <f>SUMIFS(Timecards!$E:$E,Timecards!$D:$D,R$2,Timecards!$C:$C,$B490,Timecards!$N:$N,$E490)+SUMIFS(Timecards!$G:$G,Timecards!$F:$F,R$2,Timecards!$C:$C,$B490,Timecards!$N:$N,$E490)</f>
        <v>0</v>
      </c>
      <c r="S490" s="5">
        <f t="shared" si="84"/>
        <v>0</v>
      </c>
      <c r="T490" s="10">
        <f t="shared" si="86"/>
        <v>0</v>
      </c>
      <c r="U490" s="14">
        <f t="shared" si="86"/>
        <v>0</v>
      </c>
    </row>
    <row r="491" spans="2:21" hidden="1">
      <c r="B491" s="7" t="str">
        <f>IF(Timecards!O489="","",Timecards!C489)</f>
        <v/>
      </c>
      <c r="C491" s="7" t="str">
        <f>IF(B491="","",Timecards!L489)</f>
        <v/>
      </c>
      <c r="D491" s="7" t="str">
        <f>IF(B491="","",SUMIFS(Timecards!$M:$M,Timecards!$C:$C,Summary!$B491,Timecards!$L:$L,Summary!$C491,Timecards!$O:$O,1))</f>
        <v/>
      </c>
      <c r="E491" s="7" t="str">
        <f>IF(B491="","",VLOOKUP(D491,'GD rates'!$B$3:$C$9,2,FALSE))</f>
        <v/>
      </c>
      <c r="F491" s="23" t="str">
        <f t="shared" si="78"/>
        <v/>
      </c>
      <c r="G491" s="5">
        <f>IF(ISERROR(VLOOKUP(E491,'GD rates'!C:D,2,FALSE)),0,VLOOKUP(E491,'GD rates'!C:D,2,FALSE))</f>
        <v>0</v>
      </c>
      <c r="H491" s="10">
        <f>SUMIFS(Timecards!$E:$E,Timecards!$D:$D,H$2,Timecards!$C:$C,$B491,Timecards!$N:$N,$E491)+SUMIFS(Timecards!$G:$G,Timecards!$F:$F,H$2,Timecards!$C:$C,$B491,Timecards!$N:$N,$E491)</f>
        <v>0</v>
      </c>
      <c r="I491" s="5">
        <f t="shared" si="79"/>
        <v>0</v>
      </c>
      <c r="J491" s="10">
        <f>SUMIFS(Timecards!$E:$E,Timecards!$D:$D,J$2,Timecards!$C:$C,$B491,Timecards!$N:$N,$E491)+SUMIFS(Timecards!$G:$G,Timecards!$F:$F,J$2,Timecards!$C:$C,$B491,Timecards!$N:$N,$E491)</f>
        <v>0</v>
      </c>
      <c r="K491" s="5">
        <f t="shared" si="80"/>
        <v>0</v>
      </c>
      <c r="L491" s="10">
        <f>SUMIFS(Timecards!$E:$E,Timecards!$D:$D,L$2,Timecards!$C:$C,$B491,Timecards!$N:$N,$E491)+SUMIFS(Timecards!$G:$G,Timecards!$F:$F,L$2,Timecards!$C:$C,$B491,Timecards!$N:$N,$E491)</f>
        <v>0</v>
      </c>
      <c r="M491" s="5">
        <f t="shared" si="81"/>
        <v>0</v>
      </c>
      <c r="N491" s="10">
        <f>SUMIFS(Timecards!$E:$E,Timecards!$D:$D,N$2,Timecards!$C:$C,$B491,Timecards!$N:$N,$E491)+SUMIFS(Timecards!$G:$G,Timecards!$F:$F,N$2,Timecards!$C:$C,$B491,Timecards!$N:$N,$E491)</f>
        <v>0</v>
      </c>
      <c r="O491" s="5">
        <f t="shared" si="82"/>
        <v>0</v>
      </c>
      <c r="P491" s="10">
        <f>SUMIFS(Timecards!$E:$E,Timecards!$D:$D,P$2,Timecards!$C:$C,$B491,Timecards!$N:$N,$E491)+SUMIFS(Timecards!$G:$G,Timecards!$F:$F,P$2,Timecards!$C:$C,$B491,Timecards!$N:$N,$E491)</f>
        <v>0</v>
      </c>
      <c r="Q491" s="5">
        <f t="shared" si="83"/>
        <v>0</v>
      </c>
      <c r="R491" s="10">
        <f>SUMIFS(Timecards!$E:$E,Timecards!$D:$D,R$2,Timecards!$C:$C,$B491,Timecards!$N:$N,$E491)+SUMIFS(Timecards!$G:$G,Timecards!$F:$F,R$2,Timecards!$C:$C,$B491,Timecards!$N:$N,$E491)</f>
        <v>0</v>
      </c>
      <c r="S491" s="5">
        <f t="shared" si="84"/>
        <v>0</v>
      </c>
      <c r="T491" s="10">
        <f t="shared" si="86"/>
        <v>0</v>
      </c>
      <c r="U491" s="14">
        <f t="shared" si="86"/>
        <v>0</v>
      </c>
    </row>
    <row r="492" spans="2:21" hidden="1">
      <c r="B492" s="7" t="str">
        <f>IF(Timecards!O490="","",Timecards!C490)</f>
        <v/>
      </c>
      <c r="C492" s="7" t="str">
        <f>IF(B492="","",Timecards!L490)</f>
        <v/>
      </c>
      <c r="D492" s="7" t="str">
        <f>IF(B492="","",SUMIFS(Timecards!$M:$M,Timecards!$C:$C,Summary!$B492,Timecards!$L:$L,Summary!$C492,Timecards!$O:$O,1))</f>
        <v/>
      </c>
      <c r="E492" s="7" t="str">
        <f>IF(B492="","",VLOOKUP(D492,'GD rates'!$B$3:$C$9,2,FALSE))</f>
        <v/>
      </c>
      <c r="F492" s="23" t="str">
        <f t="shared" si="78"/>
        <v/>
      </c>
      <c r="G492" s="5">
        <f>IF(ISERROR(VLOOKUP(E492,'GD rates'!C:D,2,FALSE)),0,VLOOKUP(E492,'GD rates'!C:D,2,FALSE))</f>
        <v>0</v>
      </c>
      <c r="H492" s="10">
        <f>SUMIFS(Timecards!$E:$E,Timecards!$D:$D,H$2,Timecards!$C:$C,$B492,Timecards!$N:$N,$E492)+SUMIFS(Timecards!$G:$G,Timecards!$F:$F,H$2,Timecards!$C:$C,$B492,Timecards!$N:$N,$E492)</f>
        <v>0</v>
      </c>
      <c r="I492" s="5">
        <f t="shared" si="79"/>
        <v>0</v>
      </c>
      <c r="J492" s="10">
        <f>SUMIFS(Timecards!$E:$E,Timecards!$D:$D,J$2,Timecards!$C:$C,$B492,Timecards!$N:$N,$E492)+SUMIFS(Timecards!$G:$G,Timecards!$F:$F,J$2,Timecards!$C:$C,$B492,Timecards!$N:$N,$E492)</f>
        <v>0</v>
      </c>
      <c r="K492" s="5">
        <f t="shared" si="80"/>
        <v>0</v>
      </c>
      <c r="L492" s="10">
        <f>SUMIFS(Timecards!$E:$E,Timecards!$D:$D,L$2,Timecards!$C:$C,$B492,Timecards!$N:$N,$E492)+SUMIFS(Timecards!$G:$G,Timecards!$F:$F,L$2,Timecards!$C:$C,$B492,Timecards!$N:$N,$E492)</f>
        <v>0</v>
      </c>
      <c r="M492" s="5">
        <f t="shared" si="81"/>
        <v>0</v>
      </c>
      <c r="N492" s="10">
        <f>SUMIFS(Timecards!$E:$E,Timecards!$D:$D,N$2,Timecards!$C:$C,$B492,Timecards!$N:$N,$E492)+SUMIFS(Timecards!$G:$G,Timecards!$F:$F,N$2,Timecards!$C:$C,$B492,Timecards!$N:$N,$E492)</f>
        <v>0</v>
      </c>
      <c r="O492" s="5">
        <f t="shared" si="82"/>
        <v>0</v>
      </c>
      <c r="P492" s="10">
        <f>SUMIFS(Timecards!$E:$E,Timecards!$D:$D,P$2,Timecards!$C:$C,$B492,Timecards!$N:$N,$E492)+SUMIFS(Timecards!$G:$G,Timecards!$F:$F,P$2,Timecards!$C:$C,$B492,Timecards!$N:$N,$E492)</f>
        <v>0</v>
      </c>
      <c r="Q492" s="5">
        <f t="shared" si="83"/>
        <v>0</v>
      </c>
      <c r="R492" s="10">
        <f>SUMIFS(Timecards!$E:$E,Timecards!$D:$D,R$2,Timecards!$C:$C,$B492,Timecards!$N:$N,$E492)+SUMIFS(Timecards!$G:$G,Timecards!$F:$F,R$2,Timecards!$C:$C,$B492,Timecards!$N:$N,$E492)</f>
        <v>0</v>
      </c>
      <c r="S492" s="5">
        <f t="shared" si="84"/>
        <v>0</v>
      </c>
      <c r="T492" s="10">
        <f t="shared" si="86"/>
        <v>0</v>
      </c>
      <c r="U492" s="14">
        <f t="shared" si="86"/>
        <v>0</v>
      </c>
    </row>
    <row r="493" spans="2:21" hidden="1">
      <c r="B493" s="7" t="str">
        <f>IF(Timecards!O491="","",Timecards!C491)</f>
        <v/>
      </c>
      <c r="C493" s="7" t="str">
        <f>IF(B493="","",Timecards!L491)</f>
        <v/>
      </c>
      <c r="D493" s="7" t="str">
        <f>IF(B493="","",SUMIFS(Timecards!$M:$M,Timecards!$C:$C,Summary!$B493,Timecards!$L:$L,Summary!$C493,Timecards!$O:$O,1))</f>
        <v/>
      </c>
      <c r="E493" s="7" t="str">
        <f>IF(B493="","",VLOOKUP(D493,'GD rates'!$B$3:$C$9,2,FALSE))</f>
        <v/>
      </c>
      <c r="F493" s="23" t="str">
        <f t="shared" si="78"/>
        <v/>
      </c>
      <c r="G493" s="5">
        <f>IF(ISERROR(VLOOKUP(E493,'GD rates'!C:D,2,FALSE)),0,VLOOKUP(E493,'GD rates'!C:D,2,FALSE))</f>
        <v>0</v>
      </c>
      <c r="H493" s="10">
        <f>SUMIFS(Timecards!$E:$E,Timecards!$D:$D,H$2,Timecards!$C:$C,$B493,Timecards!$N:$N,$E493)+SUMIFS(Timecards!$G:$G,Timecards!$F:$F,H$2,Timecards!$C:$C,$B493,Timecards!$N:$N,$E493)</f>
        <v>0</v>
      </c>
      <c r="I493" s="5">
        <f t="shared" si="79"/>
        <v>0</v>
      </c>
      <c r="J493" s="10">
        <f>SUMIFS(Timecards!$E:$E,Timecards!$D:$D,J$2,Timecards!$C:$C,$B493,Timecards!$N:$N,$E493)+SUMIFS(Timecards!$G:$G,Timecards!$F:$F,J$2,Timecards!$C:$C,$B493,Timecards!$N:$N,$E493)</f>
        <v>0</v>
      </c>
      <c r="K493" s="5">
        <f t="shared" si="80"/>
        <v>0</v>
      </c>
      <c r="L493" s="10">
        <f>SUMIFS(Timecards!$E:$E,Timecards!$D:$D,L$2,Timecards!$C:$C,$B493,Timecards!$N:$N,$E493)+SUMIFS(Timecards!$G:$G,Timecards!$F:$F,L$2,Timecards!$C:$C,$B493,Timecards!$N:$N,$E493)</f>
        <v>0</v>
      </c>
      <c r="M493" s="5">
        <f t="shared" si="81"/>
        <v>0</v>
      </c>
      <c r="N493" s="10">
        <f>SUMIFS(Timecards!$E:$E,Timecards!$D:$D,N$2,Timecards!$C:$C,$B493,Timecards!$N:$N,$E493)+SUMIFS(Timecards!$G:$G,Timecards!$F:$F,N$2,Timecards!$C:$C,$B493,Timecards!$N:$N,$E493)</f>
        <v>0</v>
      </c>
      <c r="O493" s="5">
        <f t="shared" si="82"/>
        <v>0</v>
      </c>
      <c r="P493" s="10">
        <f>SUMIFS(Timecards!$E:$E,Timecards!$D:$D,P$2,Timecards!$C:$C,$B493,Timecards!$N:$N,$E493)+SUMIFS(Timecards!$G:$G,Timecards!$F:$F,P$2,Timecards!$C:$C,$B493,Timecards!$N:$N,$E493)</f>
        <v>0</v>
      </c>
      <c r="Q493" s="5">
        <f t="shared" si="83"/>
        <v>0</v>
      </c>
      <c r="R493" s="10">
        <f>SUMIFS(Timecards!$E:$E,Timecards!$D:$D,R$2,Timecards!$C:$C,$B493,Timecards!$N:$N,$E493)+SUMIFS(Timecards!$G:$G,Timecards!$F:$F,R$2,Timecards!$C:$C,$B493,Timecards!$N:$N,$E493)</f>
        <v>0</v>
      </c>
      <c r="S493" s="5">
        <f t="shared" si="84"/>
        <v>0</v>
      </c>
      <c r="T493" s="10">
        <f t="shared" si="86"/>
        <v>0</v>
      </c>
      <c r="U493" s="14">
        <f t="shared" si="86"/>
        <v>0</v>
      </c>
    </row>
    <row r="494" spans="2:21" hidden="1">
      <c r="B494" s="7" t="str">
        <f>IF(Timecards!O492="","",Timecards!C492)</f>
        <v/>
      </c>
      <c r="C494" s="7" t="str">
        <f>IF(B494="","",Timecards!L492)</f>
        <v/>
      </c>
      <c r="D494" s="7" t="str">
        <f>IF(B494="","",SUMIFS(Timecards!$M:$M,Timecards!$C:$C,Summary!$B494,Timecards!$L:$L,Summary!$C494,Timecards!$O:$O,1))</f>
        <v/>
      </c>
      <c r="E494" s="7" t="str">
        <f>IF(B494="","",VLOOKUP(D494,'GD rates'!$B$3:$C$9,2,FALSE))</f>
        <v/>
      </c>
      <c r="F494" s="23" t="str">
        <f t="shared" si="78"/>
        <v/>
      </c>
      <c r="G494" s="5">
        <f>IF(ISERROR(VLOOKUP(E494,'GD rates'!C:D,2,FALSE)),0,VLOOKUP(E494,'GD rates'!C:D,2,FALSE))</f>
        <v>0</v>
      </c>
      <c r="H494" s="10">
        <f>SUMIFS(Timecards!$E:$E,Timecards!$D:$D,H$2,Timecards!$C:$C,$B494,Timecards!$N:$N,$E494)+SUMIFS(Timecards!$G:$G,Timecards!$F:$F,H$2,Timecards!$C:$C,$B494,Timecards!$N:$N,$E494)</f>
        <v>0</v>
      </c>
      <c r="I494" s="5">
        <f t="shared" si="79"/>
        <v>0</v>
      </c>
      <c r="J494" s="10">
        <f>SUMIFS(Timecards!$E:$E,Timecards!$D:$D,J$2,Timecards!$C:$C,$B494,Timecards!$N:$N,$E494)+SUMIFS(Timecards!$G:$G,Timecards!$F:$F,J$2,Timecards!$C:$C,$B494,Timecards!$N:$N,$E494)</f>
        <v>0</v>
      </c>
      <c r="K494" s="5">
        <f t="shared" si="80"/>
        <v>0</v>
      </c>
      <c r="L494" s="10">
        <f>SUMIFS(Timecards!$E:$E,Timecards!$D:$D,L$2,Timecards!$C:$C,$B494,Timecards!$N:$N,$E494)+SUMIFS(Timecards!$G:$G,Timecards!$F:$F,L$2,Timecards!$C:$C,$B494,Timecards!$N:$N,$E494)</f>
        <v>0</v>
      </c>
      <c r="M494" s="5">
        <f t="shared" si="81"/>
        <v>0</v>
      </c>
      <c r="N494" s="10">
        <f>SUMIFS(Timecards!$E:$E,Timecards!$D:$D,N$2,Timecards!$C:$C,$B494,Timecards!$N:$N,$E494)+SUMIFS(Timecards!$G:$G,Timecards!$F:$F,N$2,Timecards!$C:$C,$B494,Timecards!$N:$N,$E494)</f>
        <v>0</v>
      </c>
      <c r="O494" s="5">
        <f t="shared" si="82"/>
        <v>0</v>
      </c>
      <c r="P494" s="10">
        <f>SUMIFS(Timecards!$E:$E,Timecards!$D:$D,P$2,Timecards!$C:$C,$B494,Timecards!$N:$N,$E494)+SUMIFS(Timecards!$G:$G,Timecards!$F:$F,P$2,Timecards!$C:$C,$B494,Timecards!$N:$N,$E494)</f>
        <v>0</v>
      </c>
      <c r="Q494" s="5">
        <f t="shared" si="83"/>
        <v>0</v>
      </c>
      <c r="R494" s="10">
        <f>SUMIFS(Timecards!$E:$E,Timecards!$D:$D,R$2,Timecards!$C:$C,$B494,Timecards!$N:$N,$E494)+SUMIFS(Timecards!$G:$G,Timecards!$F:$F,R$2,Timecards!$C:$C,$B494,Timecards!$N:$N,$E494)</f>
        <v>0</v>
      </c>
      <c r="S494" s="5">
        <f t="shared" si="84"/>
        <v>0</v>
      </c>
      <c r="T494" s="10">
        <f t="shared" si="86"/>
        <v>0</v>
      </c>
      <c r="U494" s="14">
        <f t="shared" si="86"/>
        <v>0</v>
      </c>
    </row>
    <row r="495" spans="2:21" hidden="1">
      <c r="B495" s="7" t="str">
        <f>IF(Timecards!O493="","",Timecards!C493)</f>
        <v/>
      </c>
      <c r="C495" s="7" t="str">
        <f>IF(B495="","",Timecards!L493)</f>
        <v/>
      </c>
      <c r="D495" s="7" t="str">
        <f>IF(B495="","",SUMIFS(Timecards!$M:$M,Timecards!$C:$C,Summary!$B495,Timecards!$L:$L,Summary!$C495,Timecards!$O:$O,1))</f>
        <v/>
      </c>
      <c r="E495" s="7" t="str">
        <f>IF(B495="","",VLOOKUP(D495,'GD rates'!$B$3:$C$9,2,FALSE))</f>
        <v/>
      </c>
      <c r="F495" s="23" t="str">
        <f t="shared" si="78"/>
        <v/>
      </c>
      <c r="G495" s="5">
        <f>IF(ISERROR(VLOOKUP(E495,'GD rates'!C:D,2,FALSE)),0,VLOOKUP(E495,'GD rates'!C:D,2,FALSE))</f>
        <v>0</v>
      </c>
      <c r="H495" s="10">
        <f>SUMIFS(Timecards!$E:$E,Timecards!$D:$D,H$2,Timecards!$C:$C,$B495,Timecards!$N:$N,$E495)+SUMIFS(Timecards!$G:$G,Timecards!$F:$F,H$2,Timecards!$C:$C,$B495,Timecards!$N:$N,$E495)</f>
        <v>0</v>
      </c>
      <c r="I495" s="5">
        <f t="shared" si="79"/>
        <v>0</v>
      </c>
      <c r="J495" s="10">
        <f>SUMIFS(Timecards!$E:$E,Timecards!$D:$D,J$2,Timecards!$C:$C,$B495,Timecards!$N:$N,$E495)+SUMIFS(Timecards!$G:$G,Timecards!$F:$F,J$2,Timecards!$C:$C,$B495,Timecards!$N:$N,$E495)</f>
        <v>0</v>
      </c>
      <c r="K495" s="5">
        <f t="shared" si="80"/>
        <v>0</v>
      </c>
      <c r="L495" s="10">
        <f>SUMIFS(Timecards!$E:$E,Timecards!$D:$D,L$2,Timecards!$C:$C,$B495,Timecards!$N:$N,$E495)+SUMIFS(Timecards!$G:$G,Timecards!$F:$F,L$2,Timecards!$C:$C,$B495,Timecards!$N:$N,$E495)</f>
        <v>0</v>
      </c>
      <c r="M495" s="5">
        <f t="shared" si="81"/>
        <v>0</v>
      </c>
      <c r="N495" s="10">
        <f>SUMIFS(Timecards!$E:$E,Timecards!$D:$D,N$2,Timecards!$C:$C,$B495,Timecards!$N:$N,$E495)+SUMIFS(Timecards!$G:$G,Timecards!$F:$F,N$2,Timecards!$C:$C,$B495,Timecards!$N:$N,$E495)</f>
        <v>0</v>
      </c>
      <c r="O495" s="5">
        <f t="shared" si="82"/>
        <v>0</v>
      </c>
      <c r="P495" s="10">
        <f>SUMIFS(Timecards!$E:$E,Timecards!$D:$D,P$2,Timecards!$C:$C,$B495,Timecards!$N:$N,$E495)+SUMIFS(Timecards!$G:$G,Timecards!$F:$F,P$2,Timecards!$C:$C,$B495,Timecards!$N:$N,$E495)</f>
        <v>0</v>
      </c>
      <c r="Q495" s="5">
        <f t="shared" si="83"/>
        <v>0</v>
      </c>
      <c r="R495" s="10">
        <f>SUMIFS(Timecards!$E:$E,Timecards!$D:$D,R$2,Timecards!$C:$C,$B495,Timecards!$N:$N,$E495)+SUMIFS(Timecards!$G:$G,Timecards!$F:$F,R$2,Timecards!$C:$C,$B495,Timecards!$N:$N,$E495)</f>
        <v>0</v>
      </c>
      <c r="S495" s="5">
        <f t="shared" si="84"/>
        <v>0</v>
      </c>
      <c r="T495" s="10">
        <f t="shared" si="86"/>
        <v>0</v>
      </c>
      <c r="U495" s="14">
        <f t="shared" si="86"/>
        <v>0</v>
      </c>
    </row>
    <row r="496" spans="2:21" hidden="1">
      <c r="B496" s="7" t="str">
        <f>IF(Timecards!O494="","",Timecards!C494)</f>
        <v/>
      </c>
      <c r="C496" s="7" t="str">
        <f>IF(B496="","",Timecards!L494)</f>
        <v/>
      </c>
      <c r="D496" s="7" t="str">
        <f>IF(B496="","",SUMIFS(Timecards!$M:$M,Timecards!$C:$C,Summary!$B496,Timecards!$L:$L,Summary!$C496,Timecards!$O:$O,1))</f>
        <v/>
      </c>
      <c r="E496" s="7" t="str">
        <f>IF(B496="","",VLOOKUP(D496,'GD rates'!$B$3:$C$9,2,FALSE))</f>
        <v/>
      </c>
      <c r="F496" s="23" t="str">
        <f t="shared" si="78"/>
        <v/>
      </c>
      <c r="G496" s="5">
        <f>IF(ISERROR(VLOOKUP(E496,'GD rates'!C:D,2,FALSE)),0,VLOOKUP(E496,'GD rates'!C:D,2,FALSE))</f>
        <v>0</v>
      </c>
      <c r="H496" s="10">
        <f>SUMIFS(Timecards!$E:$E,Timecards!$D:$D,H$2,Timecards!$C:$C,$B496,Timecards!$N:$N,$E496)+SUMIFS(Timecards!$G:$G,Timecards!$F:$F,H$2,Timecards!$C:$C,$B496,Timecards!$N:$N,$E496)</f>
        <v>0</v>
      </c>
      <c r="I496" s="5">
        <f t="shared" si="79"/>
        <v>0</v>
      </c>
      <c r="J496" s="10">
        <f>SUMIFS(Timecards!$E:$E,Timecards!$D:$D,J$2,Timecards!$C:$C,$B496,Timecards!$N:$N,$E496)+SUMIFS(Timecards!$G:$G,Timecards!$F:$F,J$2,Timecards!$C:$C,$B496,Timecards!$N:$N,$E496)</f>
        <v>0</v>
      </c>
      <c r="K496" s="5">
        <f t="shared" si="80"/>
        <v>0</v>
      </c>
      <c r="L496" s="10">
        <f>SUMIFS(Timecards!$E:$E,Timecards!$D:$D,L$2,Timecards!$C:$C,$B496,Timecards!$N:$N,$E496)+SUMIFS(Timecards!$G:$G,Timecards!$F:$F,L$2,Timecards!$C:$C,$B496,Timecards!$N:$N,$E496)</f>
        <v>0</v>
      </c>
      <c r="M496" s="5">
        <f t="shared" si="81"/>
        <v>0</v>
      </c>
      <c r="N496" s="10">
        <f>SUMIFS(Timecards!$E:$E,Timecards!$D:$D,N$2,Timecards!$C:$C,$B496,Timecards!$N:$N,$E496)+SUMIFS(Timecards!$G:$G,Timecards!$F:$F,N$2,Timecards!$C:$C,$B496,Timecards!$N:$N,$E496)</f>
        <v>0</v>
      </c>
      <c r="O496" s="5">
        <f t="shared" si="82"/>
        <v>0</v>
      </c>
      <c r="P496" s="10">
        <f>SUMIFS(Timecards!$E:$E,Timecards!$D:$D,P$2,Timecards!$C:$C,$B496,Timecards!$N:$N,$E496)+SUMIFS(Timecards!$G:$G,Timecards!$F:$F,P$2,Timecards!$C:$C,$B496,Timecards!$N:$N,$E496)</f>
        <v>0</v>
      </c>
      <c r="Q496" s="5">
        <f t="shared" si="83"/>
        <v>0</v>
      </c>
      <c r="R496" s="10">
        <f>SUMIFS(Timecards!$E:$E,Timecards!$D:$D,R$2,Timecards!$C:$C,$B496,Timecards!$N:$N,$E496)+SUMIFS(Timecards!$G:$G,Timecards!$F:$F,R$2,Timecards!$C:$C,$B496,Timecards!$N:$N,$E496)</f>
        <v>0</v>
      </c>
      <c r="S496" s="5">
        <f t="shared" si="84"/>
        <v>0</v>
      </c>
      <c r="T496" s="10">
        <f t="shared" si="86"/>
        <v>0</v>
      </c>
      <c r="U496" s="14">
        <f t="shared" si="86"/>
        <v>0</v>
      </c>
    </row>
    <row r="497" spans="2:21" hidden="1">
      <c r="B497" s="7" t="str">
        <f>IF(Timecards!O495="","",Timecards!C495)</f>
        <v/>
      </c>
      <c r="C497" s="7" t="str">
        <f>IF(B497="","",Timecards!L495)</f>
        <v/>
      </c>
      <c r="D497" s="7" t="str">
        <f>IF(B497="","",SUMIFS(Timecards!$M:$M,Timecards!$C:$C,Summary!$B497,Timecards!$L:$L,Summary!$C497,Timecards!$O:$O,1))</f>
        <v/>
      </c>
      <c r="E497" s="7" t="str">
        <f>IF(B497="","",VLOOKUP(D497,'GD rates'!$B$3:$C$9,2,FALSE))</f>
        <v/>
      </c>
      <c r="F497" s="23" t="str">
        <f t="shared" si="78"/>
        <v/>
      </c>
      <c r="G497" s="5">
        <f>IF(ISERROR(VLOOKUP(E497,'GD rates'!C:D,2,FALSE)),0,VLOOKUP(E497,'GD rates'!C:D,2,FALSE))</f>
        <v>0</v>
      </c>
      <c r="H497" s="10">
        <f>SUMIFS(Timecards!$E:$E,Timecards!$D:$D,H$2,Timecards!$C:$C,$B497,Timecards!$N:$N,$E497)+SUMIFS(Timecards!$G:$G,Timecards!$F:$F,H$2,Timecards!$C:$C,$B497,Timecards!$N:$N,$E497)</f>
        <v>0</v>
      </c>
      <c r="I497" s="5">
        <f t="shared" si="79"/>
        <v>0</v>
      </c>
      <c r="J497" s="10">
        <f>SUMIFS(Timecards!$E:$E,Timecards!$D:$D,J$2,Timecards!$C:$C,$B497,Timecards!$N:$N,$E497)+SUMIFS(Timecards!$G:$G,Timecards!$F:$F,J$2,Timecards!$C:$C,$B497,Timecards!$N:$N,$E497)</f>
        <v>0</v>
      </c>
      <c r="K497" s="5">
        <f t="shared" si="80"/>
        <v>0</v>
      </c>
      <c r="L497" s="10">
        <f>SUMIFS(Timecards!$E:$E,Timecards!$D:$D,L$2,Timecards!$C:$C,$B497,Timecards!$N:$N,$E497)+SUMIFS(Timecards!$G:$G,Timecards!$F:$F,L$2,Timecards!$C:$C,$B497,Timecards!$N:$N,$E497)</f>
        <v>0</v>
      </c>
      <c r="M497" s="5">
        <f t="shared" si="81"/>
        <v>0</v>
      </c>
      <c r="N497" s="10">
        <f>SUMIFS(Timecards!$E:$E,Timecards!$D:$D,N$2,Timecards!$C:$C,$B497,Timecards!$N:$N,$E497)+SUMIFS(Timecards!$G:$G,Timecards!$F:$F,N$2,Timecards!$C:$C,$B497,Timecards!$N:$N,$E497)</f>
        <v>0</v>
      </c>
      <c r="O497" s="5">
        <f t="shared" si="82"/>
        <v>0</v>
      </c>
      <c r="P497" s="10">
        <f>SUMIFS(Timecards!$E:$E,Timecards!$D:$D,P$2,Timecards!$C:$C,$B497,Timecards!$N:$N,$E497)+SUMIFS(Timecards!$G:$G,Timecards!$F:$F,P$2,Timecards!$C:$C,$B497,Timecards!$N:$N,$E497)</f>
        <v>0</v>
      </c>
      <c r="Q497" s="5">
        <f t="shared" si="83"/>
        <v>0</v>
      </c>
      <c r="R497" s="10">
        <f>SUMIFS(Timecards!$E:$E,Timecards!$D:$D,R$2,Timecards!$C:$C,$B497,Timecards!$N:$N,$E497)+SUMIFS(Timecards!$G:$G,Timecards!$F:$F,R$2,Timecards!$C:$C,$B497,Timecards!$N:$N,$E497)</f>
        <v>0</v>
      </c>
      <c r="S497" s="5">
        <f t="shared" si="84"/>
        <v>0</v>
      </c>
      <c r="T497" s="10">
        <f t="shared" si="86"/>
        <v>0</v>
      </c>
      <c r="U497" s="14">
        <f t="shared" si="86"/>
        <v>0</v>
      </c>
    </row>
    <row r="498" spans="2:21" hidden="1">
      <c r="B498" s="7" t="str">
        <f>IF(Timecards!O496="","",Timecards!C496)</f>
        <v/>
      </c>
      <c r="C498" s="7" t="str">
        <f>IF(B498="","",Timecards!L496)</f>
        <v/>
      </c>
      <c r="D498" s="7" t="str">
        <f>IF(B498="","",SUMIFS(Timecards!$M:$M,Timecards!$C:$C,Summary!$B498,Timecards!$L:$L,Summary!$C498,Timecards!$O:$O,1))</f>
        <v/>
      </c>
      <c r="E498" s="7" t="str">
        <f>IF(B498="","",VLOOKUP(D498,'GD rates'!$B$3:$C$9,2,FALSE))</f>
        <v/>
      </c>
      <c r="F498" s="23" t="str">
        <f t="shared" si="78"/>
        <v/>
      </c>
      <c r="G498" s="5">
        <f>IF(ISERROR(VLOOKUP(E498,'GD rates'!C:D,2,FALSE)),0,VLOOKUP(E498,'GD rates'!C:D,2,FALSE))</f>
        <v>0</v>
      </c>
      <c r="H498" s="10">
        <f>SUMIFS(Timecards!$E:$E,Timecards!$D:$D,H$2,Timecards!$C:$C,$B498,Timecards!$N:$N,$E498)+SUMIFS(Timecards!$G:$G,Timecards!$F:$F,H$2,Timecards!$C:$C,$B498,Timecards!$N:$N,$E498)</f>
        <v>0</v>
      </c>
      <c r="I498" s="5">
        <f t="shared" si="79"/>
        <v>0</v>
      </c>
      <c r="J498" s="10">
        <f>SUMIFS(Timecards!$E:$E,Timecards!$D:$D,J$2,Timecards!$C:$C,$B498,Timecards!$N:$N,$E498)+SUMIFS(Timecards!$G:$G,Timecards!$F:$F,J$2,Timecards!$C:$C,$B498,Timecards!$N:$N,$E498)</f>
        <v>0</v>
      </c>
      <c r="K498" s="5">
        <f t="shared" si="80"/>
        <v>0</v>
      </c>
      <c r="L498" s="10">
        <f>SUMIFS(Timecards!$E:$E,Timecards!$D:$D,L$2,Timecards!$C:$C,$B498,Timecards!$N:$N,$E498)+SUMIFS(Timecards!$G:$G,Timecards!$F:$F,L$2,Timecards!$C:$C,$B498,Timecards!$N:$N,$E498)</f>
        <v>0</v>
      </c>
      <c r="M498" s="5">
        <f t="shared" si="81"/>
        <v>0</v>
      </c>
      <c r="N498" s="10">
        <f>SUMIFS(Timecards!$E:$E,Timecards!$D:$D,N$2,Timecards!$C:$C,$B498,Timecards!$N:$N,$E498)+SUMIFS(Timecards!$G:$G,Timecards!$F:$F,N$2,Timecards!$C:$C,$B498,Timecards!$N:$N,$E498)</f>
        <v>0</v>
      </c>
      <c r="O498" s="5">
        <f t="shared" si="82"/>
        <v>0</v>
      </c>
      <c r="P498" s="10">
        <f>SUMIFS(Timecards!$E:$E,Timecards!$D:$D,P$2,Timecards!$C:$C,$B498,Timecards!$N:$N,$E498)+SUMIFS(Timecards!$G:$G,Timecards!$F:$F,P$2,Timecards!$C:$C,$B498,Timecards!$N:$N,$E498)</f>
        <v>0</v>
      </c>
      <c r="Q498" s="5">
        <f t="shared" si="83"/>
        <v>0</v>
      </c>
      <c r="R498" s="10">
        <f>SUMIFS(Timecards!$E:$E,Timecards!$D:$D,R$2,Timecards!$C:$C,$B498,Timecards!$N:$N,$E498)+SUMIFS(Timecards!$G:$G,Timecards!$F:$F,R$2,Timecards!$C:$C,$B498,Timecards!$N:$N,$E498)</f>
        <v>0</v>
      </c>
      <c r="S498" s="5">
        <f t="shared" si="84"/>
        <v>0</v>
      </c>
      <c r="T498" s="10">
        <f t="shared" si="86"/>
        <v>0</v>
      </c>
      <c r="U498" s="14">
        <f t="shared" si="86"/>
        <v>0</v>
      </c>
    </row>
    <row r="499" spans="2:21" hidden="1">
      <c r="B499" s="7" t="str">
        <f>IF(Timecards!O497="","",Timecards!C497)</f>
        <v/>
      </c>
      <c r="C499" s="7" t="str">
        <f>IF(B499="","",Timecards!L497)</f>
        <v/>
      </c>
      <c r="D499" s="7" t="str">
        <f>IF(B499="","",SUMIFS(Timecards!$M:$M,Timecards!$C:$C,Summary!$B499,Timecards!$L:$L,Summary!$C499,Timecards!$O:$O,1))</f>
        <v/>
      </c>
      <c r="E499" s="7" t="str">
        <f>IF(B499="","",VLOOKUP(D499,'GD rates'!$B$3:$C$9,2,FALSE))</f>
        <v/>
      </c>
      <c r="F499" s="23" t="str">
        <f t="shared" si="78"/>
        <v/>
      </c>
      <c r="G499" s="5">
        <f>IF(ISERROR(VLOOKUP(E499,'GD rates'!C:D,2,FALSE)),0,VLOOKUP(E499,'GD rates'!C:D,2,FALSE))</f>
        <v>0</v>
      </c>
      <c r="H499" s="10">
        <f>SUMIFS(Timecards!$E:$E,Timecards!$D:$D,H$2,Timecards!$C:$C,$B499,Timecards!$N:$N,$E499)+SUMIFS(Timecards!$G:$G,Timecards!$F:$F,H$2,Timecards!$C:$C,$B499,Timecards!$N:$N,$E499)</f>
        <v>0</v>
      </c>
      <c r="I499" s="5">
        <f t="shared" si="79"/>
        <v>0</v>
      </c>
      <c r="J499" s="10">
        <f>SUMIFS(Timecards!$E:$E,Timecards!$D:$D,J$2,Timecards!$C:$C,$B499,Timecards!$N:$N,$E499)+SUMIFS(Timecards!$G:$G,Timecards!$F:$F,J$2,Timecards!$C:$C,$B499,Timecards!$N:$N,$E499)</f>
        <v>0</v>
      </c>
      <c r="K499" s="5">
        <f t="shared" si="80"/>
        <v>0</v>
      </c>
      <c r="L499" s="10">
        <f>SUMIFS(Timecards!$E:$E,Timecards!$D:$D,L$2,Timecards!$C:$C,$B499,Timecards!$N:$N,$E499)+SUMIFS(Timecards!$G:$G,Timecards!$F:$F,L$2,Timecards!$C:$C,$B499,Timecards!$N:$N,$E499)</f>
        <v>0</v>
      </c>
      <c r="M499" s="5">
        <f t="shared" si="81"/>
        <v>0</v>
      </c>
      <c r="N499" s="10">
        <f>SUMIFS(Timecards!$E:$E,Timecards!$D:$D,N$2,Timecards!$C:$C,$B499,Timecards!$N:$N,$E499)+SUMIFS(Timecards!$G:$G,Timecards!$F:$F,N$2,Timecards!$C:$C,$B499,Timecards!$N:$N,$E499)</f>
        <v>0</v>
      </c>
      <c r="O499" s="5">
        <f t="shared" si="82"/>
        <v>0</v>
      </c>
      <c r="P499" s="10">
        <f>SUMIFS(Timecards!$E:$E,Timecards!$D:$D,P$2,Timecards!$C:$C,$B499,Timecards!$N:$N,$E499)+SUMIFS(Timecards!$G:$G,Timecards!$F:$F,P$2,Timecards!$C:$C,$B499,Timecards!$N:$N,$E499)</f>
        <v>0</v>
      </c>
      <c r="Q499" s="5">
        <f t="shared" si="83"/>
        <v>0</v>
      </c>
      <c r="R499" s="10">
        <f>SUMIFS(Timecards!$E:$E,Timecards!$D:$D,R$2,Timecards!$C:$C,$B499,Timecards!$N:$N,$E499)+SUMIFS(Timecards!$G:$G,Timecards!$F:$F,R$2,Timecards!$C:$C,$B499,Timecards!$N:$N,$E499)</f>
        <v>0</v>
      </c>
      <c r="S499" s="5">
        <f t="shared" si="84"/>
        <v>0</v>
      </c>
      <c r="T499" s="10">
        <f t="shared" si="86"/>
        <v>0</v>
      </c>
      <c r="U499" s="14">
        <f t="shared" si="86"/>
        <v>0</v>
      </c>
    </row>
    <row r="500" spans="2:21" hidden="1">
      <c r="B500" s="7" t="str">
        <f>IF(Timecards!O498="","",Timecards!C498)</f>
        <v/>
      </c>
      <c r="C500" s="7" t="str">
        <f>IF(B500="","",Timecards!L498)</f>
        <v/>
      </c>
      <c r="D500" s="7" t="str">
        <f>IF(B500="","",SUMIFS(Timecards!$M:$M,Timecards!$C:$C,Summary!$B500,Timecards!$L:$L,Summary!$C500,Timecards!$O:$O,1))</f>
        <v/>
      </c>
      <c r="E500" s="7" t="str">
        <f>IF(B500="","",VLOOKUP(D500,'GD rates'!$B$3:$C$9,2,FALSE))</f>
        <v/>
      </c>
      <c r="F500" s="23" t="str">
        <f t="shared" si="78"/>
        <v/>
      </c>
      <c r="G500" s="5">
        <f>IF(ISERROR(VLOOKUP(E500,'GD rates'!C:D,2,FALSE)),0,VLOOKUP(E500,'GD rates'!C:D,2,FALSE))</f>
        <v>0</v>
      </c>
      <c r="H500" s="10">
        <f>SUMIFS(Timecards!$E:$E,Timecards!$D:$D,H$2,Timecards!$C:$C,$B500,Timecards!$N:$N,$E500)+SUMIFS(Timecards!$G:$G,Timecards!$F:$F,H$2,Timecards!$C:$C,$B500,Timecards!$N:$N,$E500)</f>
        <v>0</v>
      </c>
      <c r="I500" s="5">
        <f t="shared" si="79"/>
        <v>0</v>
      </c>
      <c r="J500" s="10">
        <f>SUMIFS(Timecards!$E:$E,Timecards!$D:$D,J$2,Timecards!$C:$C,$B500,Timecards!$N:$N,$E500)+SUMIFS(Timecards!$G:$G,Timecards!$F:$F,J$2,Timecards!$C:$C,$B500,Timecards!$N:$N,$E500)</f>
        <v>0</v>
      </c>
      <c r="K500" s="5">
        <f t="shared" si="80"/>
        <v>0</v>
      </c>
      <c r="L500" s="10">
        <f>SUMIFS(Timecards!$E:$E,Timecards!$D:$D,L$2,Timecards!$C:$C,$B500,Timecards!$N:$N,$E500)+SUMIFS(Timecards!$G:$G,Timecards!$F:$F,L$2,Timecards!$C:$C,$B500,Timecards!$N:$N,$E500)</f>
        <v>0</v>
      </c>
      <c r="M500" s="5">
        <f t="shared" si="81"/>
        <v>0</v>
      </c>
      <c r="N500" s="10">
        <f>SUMIFS(Timecards!$E:$E,Timecards!$D:$D,N$2,Timecards!$C:$C,$B500,Timecards!$N:$N,$E500)+SUMIFS(Timecards!$G:$G,Timecards!$F:$F,N$2,Timecards!$C:$C,$B500,Timecards!$N:$N,$E500)</f>
        <v>0</v>
      </c>
      <c r="O500" s="5">
        <f t="shared" si="82"/>
        <v>0</v>
      </c>
      <c r="P500" s="10">
        <f>SUMIFS(Timecards!$E:$E,Timecards!$D:$D,P$2,Timecards!$C:$C,$B500,Timecards!$N:$N,$E500)+SUMIFS(Timecards!$G:$G,Timecards!$F:$F,P$2,Timecards!$C:$C,$B500,Timecards!$N:$N,$E500)</f>
        <v>0</v>
      </c>
      <c r="Q500" s="5">
        <f t="shared" si="83"/>
        <v>0</v>
      </c>
      <c r="R500" s="10">
        <f>SUMIFS(Timecards!$E:$E,Timecards!$D:$D,R$2,Timecards!$C:$C,$B500,Timecards!$N:$N,$E500)+SUMIFS(Timecards!$G:$G,Timecards!$F:$F,R$2,Timecards!$C:$C,$B500,Timecards!$N:$N,$E500)</f>
        <v>0</v>
      </c>
      <c r="S500" s="5">
        <f t="shared" si="84"/>
        <v>0</v>
      </c>
      <c r="T500" s="10">
        <f t="shared" si="86"/>
        <v>0</v>
      </c>
      <c r="U500" s="14">
        <f t="shared" si="86"/>
        <v>0</v>
      </c>
    </row>
    <row r="501" spans="2:21" hidden="1">
      <c r="B501" s="7" t="str">
        <f>IF(Timecards!O499="","",Timecards!C499)</f>
        <v/>
      </c>
      <c r="C501" s="7" t="str">
        <f>IF(B501="","",Timecards!L499)</f>
        <v/>
      </c>
      <c r="D501" s="7" t="str">
        <f>IF(B501="","",SUMIFS(Timecards!$M:$M,Timecards!$C:$C,Summary!$B501,Timecards!$L:$L,Summary!$C501,Timecards!$O:$O,1))</f>
        <v/>
      </c>
      <c r="E501" s="7" t="str">
        <f>IF(B501="","",VLOOKUP(D501,'GD rates'!$B$3:$C$9,2,FALSE))</f>
        <v/>
      </c>
      <c r="F501" s="23" t="str">
        <f t="shared" si="78"/>
        <v/>
      </c>
      <c r="G501" s="5">
        <f>IF(ISERROR(VLOOKUP(E501,'GD rates'!C:D,2,FALSE)),0,VLOOKUP(E501,'GD rates'!C:D,2,FALSE))</f>
        <v>0</v>
      </c>
      <c r="H501" s="10">
        <f>SUMIFS(Timecards!$E:$E,Timecards!$D:$D,H$2,Timecards!$C:$C,$B501,Timecards!$N:$N,$E501)+SUMIFS(Timecards!$G:$G,Timecards!$F:$F,H$2,Timecards!$C:$C,$B501,Timecards!$N:$N,$E501)</f>
        <v>0</v>
      </c>
      <c r="I501" s="5">
        <f t="shared" si="79"/>
        <v>0</v>
      </c>
      <c r="J501" s="10">
        <f>SUMIFS(Timecards!$E:$E,Timecards!$D:$D,J$2,Timecards!$C:$C,$B501,Timecards!$N:$N,$E501)+SUMIFS(Timecards!$G:$G,Timecards!$F:$F,J$2,Timecards!$C:$C,$B501,Timecards!$N:$N,$E501)</f>
        <v>0</v>
      </c>
      <c r="K501" s="5">
        <f t="shared" si="80"/>
        <v>0</v>
      </c>
      <c r="L501" s="10">
        <f>SUMIFS(Timecards!$E:$E,Timecards!$D:$D,L$2,Timecards!$C:$C,$B501,Timecards!$N:$N,$E501)+SUMIFS(Timecards!$G:$G,Timecards!$F:$F,L$2,Timecards!$C:$C,$B501,Timecards!$N:$N,$E501)</f>
        <v>0</v>
      </c>
      <c r="M501" s="5">
        <f t="shared" si="81"/>
        <v>0</v>
      </c>
      <c r="N501" s="10">
        <f>SUMIFS(Timecards!$E:$E,Timecards!$D:$D,N$2,Timecards!$C:$C,$B501,Timecards!$N:$N,$E501)+SUMIFS(Timecards!$G:$G,Timecards!$F:$F,N$2,Timecards!$C:$C,$B501,Timecards!$N:$N,$E501)</f>
        <v>0</v>
      </c>
      <c r="O501" s="5">
        <f t="shared" si="82"/>
        <v>0</v>
      </c>
      <c r="P501" s="10">
        <f>SUMIFS(Timecards!$E:$E,Timecards!$D:$D,P$2,Timecards!$C:$C,$B501,Timecards!$N:$N,$E501)+SUMIFS(Timecards!$G:$G,Timecards!$F:$F,P$2,Timecards!$C:$C,$B501,Timecards!$N:$N,$E501)</f>
        <v>0</v>
      </c>
      <c r="Q501" s="5">
        <f t="shared" si="83"/>
        <v>0</v>
      </c>
      <c r="R501" s="10">
        <f>SUMIFS(Timecards!$E:$E,Timecards!$D:$D,R$2,Timecards!$C:$C,$B501,Timecards!$N:$N,$E501)+SUMIFS(Timecards!$G:$G,Timecards!$F:$F,R$2,Timecards!$C:$C,$B501,Timecards!$N:$N,$E501)</f>
        <v>0</v>
      </c>
      <c r="S501" s="5">
        <f t="shared" si="84"/>
        <v>0</v>
      </c>
      <c r="T501" s="10">
        <f t="shared" si="86"/>
        <v>0</v>
      </c>
      <c r="U501" s="14">
        <f t="shared" si="86"/>
        <v>0</v>
      </c>
    </row>
    <row r="502" spans="2:21" hidden="1">
      <c r="B502" s="7" t="str">
        <f>IF(Timecards!O500="","",Timecards!C500)</f>
        <v/>
      </c>
      <c r="C502" s="7" t="str">
        <f>IF(B502="","",Timecards!L500)</f>
        <v/>
      </c>
      <c r="D502" s="7" t="str">
        <f>IF(B502="","",SUMIFS(Timecards!$M:$M,Timecards!$C:$C,Summary!$B502,Timecards!$L:$L,Summary!$C502,Timecards!$O:$O,1))</f>
        <v/>
      </c>
      <c r="E502" s="7" t="str">
        <f>IF(B502="","",VLOOKUP(D502,'GD rates'!$B$3:$C$9,2,FALSE))</f>
        <v/>
      </c>
      <c r="F502" s="23" t="str">
        <f t="shared" si="78"/>
        <v/>
      </c>
      <c r="G502" s="5">
        <f>IF(ISERROR(VLOOKUP(E502,'GD rates'!C:D,2,FALSE)),0,VLOOKUP(E502,'GD rates'!C:D,2,FALSE))</f>
        <v>0</v>
      </c>
      <c r="H502" s="10">
        <f>SUMIFS(Timecards!$E:$E,Timecards!$D:$D,H$2,Timecards!$C:$C,$B502,Timecards!$N:$N,$E502)+SUMIFS(Timecards!$G:$G,Timecards!$F:$F,H$2,Timecards!$C:$C,$B502,Timecards!$N:$N,$E502)</f>
        <v>0</v>
      </c>
      <c r="I502" s="5">
        <f t="shared" si="79"/>
        <v>0</v>
      </c>
      <c r="J502" s="10">
        <f>SUMIFS(Timecards!$E:$E,Timecards!$D:$D,J$2,Timecards!$C:$C,$B502,Timecards!$N:$N,$E502)+SUMIFS(Timecards!$G:$G,Timecards!$F:$F,J$2,Timecards!$C:$C,$B502,Timecards!$N:$N,$E502)</f>
        <v>0</v>
      </c>
      <c r="K502" s="5">
        <f t="shared" si="80"/>
        <v>0</v>
      </c>
      <c r="L502" s="10">
        <f>SUMIFS(Timecards!$E:$E,Timecards!$D:$D,L$2,Timecards!$C:$C,$B502,Timecards!$N:$N,$E502)+SUMIFS(Timecards!$G:$G,Timecards!$F:$F,L$2,Timecards!$C:$C,$B502,Timecards!$N:$N,$E502)</f>
        <v>0</v>
      </c>
      <c r="M502" s="5">
        <f t="shared" si="81"/>
        <v>0</v>
      </c>
      <c r="N502" s="10">
        <f>SUMIFS(Timecards!$E:$E,Timecards!$D:$D,N$2,Timecards!$C:$C,$B502,Timecards!$N:$N,$E502)+SUMIFS(Timecards!$G:$G,Timecards!$F:$F,N$2,Timecards!$C:$C,$B502,Timecards!$N:$N,$E502)</f>
        <v>0</v>
      </c>
      <c r="O502" s="5">
        <f t="shared" si="82"/>
        <v>0</v>
      </c>
      <c r="P502" s="10">
        <f>SUMIFS(Timecards!$E:$E,Timecards!$D:$D,P$2,Timecards!$C:$C,$B502,Timecards!$N:$N,$E502)+SUMIFS(Timecards!$G:$G,Timecards!$F:$F,P$2,Timecards!$C:$C,$B502,Timecards!$N:$N,$E502)</f>
        <v>0</v>
      </c>
      <c r="Q502" s="5">
        <f t="shared" si="83"/>
        <v>0</v>
      </c>
      <c r="R502" s="10">
        <f>SUMIFS(Timecards!$E:$E,Timecards!$D:$D,R$2,Timecards!$C:$C,$B502,Timecards!$N:$N,$E502)+SUMIFS(Timecards!$G:$G,Timecards!$F:$F,R$2,Timecards!$C:$C,$B502,Timecards!$N:$N,$E502)</f>
        <v>0</v>
      </c>
      <c r="S502" s="5">
        <f t="shared" si="84"/>
        <v>0</v>
      </c>
      <c r="T502" s="10">
        <f t="shared" si="86"/>
        <v>0</v>
      </c>
      <c r="U502" s="14">
        <f t="shared" si="86"/>
        <v>0</v>
      </c>
    </row>
    <row r="503" spans="2:21" hidden="1">
      <c r="B503" s="7" t="str">
        <f>IF(Timecards!O501="","",Timecards!C501)</f>
        <v/>
      </c>
      <c r="C503" s="7" t="str">
        <f>IF(B503="","",Timecards!L501)</f>
        <v/>
      </c>
      <c r="D503" s="7" t="str">
        <f>IF(B503="","",SUMIFS(Timecards!$M:$M,Timecards!$C:$C,Summary!$B503,Timecards!$L:$L,Summary!$C503,Timecards!$O:$O,1))</f>
        <v/>
      </c>
      <c r="E503" s="7" t="str">
        <f>IF(B503="","",VLOOKUP(D503,'GD rates'!$B$3:$C$9,2,FALSE))</f>
        <v/>
      </c>
      <c r="F503" s="23" t="str">
        <f t="shared" si="78"/>
        <v/>
      </c>
      <c r="G503" s="5">
        <f>IF(ISERROR(VLOOKUP(E503,'GD rates'!C:D,2,FALSE)),0,VLOOKUP(E503,'GD rates'!C:D,2,FALSE))</f>
        <v>0</v>
      </c>
      <c r="H503" s="10">
        <f>SUMIFS(Timecards!$E:$E,Timecards!$D:$D,H$2,Timecards!$C:$C,$B503,Timecards!$N:$N,$E503)+SUMIFS(Timecards!$G:$G,Timecards!$F:$F,H$2,Timecards!$C:$C,$B503,Timecards!$N:$N,$E503)</f>
        <v>0</v>
      </c>
      <c r="I503" s="5">
        <f t="shared" si="79"/>
        <v>0</v>
      </c>
      <c r="J503" s="10">
        <f>SUMIFS(Timecards!$E:$E,Timecards!$D:$D,J$2,Timecards!$C:$C,$B503,Timecards!$N:$N,$E503)+SUMIFS(Timecards!$G:$G,Timecards!$F:$F,J$2,Timecards!$C:$C,$B503,Timecards!$N:$N,$E503)</f>
        <v>0</v>
      </c>
      <c r="K503" s="5">
        <f t="shared" si="80"/>
        <v>0</v>
      </c>
      <c r="L503" s="10">
        <f>SUMIFS(Timecards!$E:$E,Timecards!$D:$D,L$2,Timecards!$C:$C,$B503,Timecards!$N:$N,$E503)+SUMIFS(Timecards!$G:$G,Timecards!$F:$F,L$2,Timecards!$C:$C,$B503,Timecards!$N:$N,$E503)</f>
        <v>0</v>
      </c>
      <c r="M503" s="5">
        <f t="shared" si="81"/>
        <v>0</v>
      </c>
      <c r="N503" s="10">
        <f>SUMIFS(Timecards!$E:$E,Timecards!$D:$D,N$2,Timecards!$C:$C,$B503,Timecards!$N:$N,$E503)+SUMIFS(Timecards!$G:$G,Timecards!$F:$F,N$2,Timecards!$C:$C,$B503,Timecards!$N:$N,$E503)</f>
        <v>0</v>
      </c>
      <c r="O503" s="5">
        <f t="shared" si="82"/>
        <v>0</v>
      </c>
      <c r="P503" s="10">
        <f>SUMIFS(Timecards!$E:$E,Timecards!$D:$D,P$2,Timecards!$C:$C,$B503,Timecards!$N:$N,$E503)+SUMIFS(Timecards!$G:$G,Timecards!$F:$F,P$2,Timecards!$C:$C,$B503,Timecards!$N:$N,$E503)</f>
        <v>0</v>
      </c>
      <c r="Q503" s="5">
        <f t="shared" si="83"/>
        <v>0</v>
      </c>
      <c r="R503" s="10">
        <f>SUMIFS(Timecards!$E:$E,Timecards!$D:$D,R$2,Timecards!$C:$C,$B503,Timecards!$N:$N,$E503)+SUMIFS(Timecards!$G:$G,Timecards!$F:$F,R$2,Timecards!$C:$C,$B503,Timecards!$N:$N,$E503)</f>
        <v>0</v>
      </c>
      <c r="S503" s="5">
        <f t="shared" si="84"/>
        <v>0</v>
      </c>
      <c r="T503" s="10">
        <f t="shared" si="86"/>
        <v>0</v>
      </c>
      <c r="U503" s="14">
        <f t="shared" si="86"/>
        <v>0</v>
      </c>
    </row>
    <row r="504" spans="2:21" hidden="1">
      <c r="B504" s="7" t="str">
        <f>IF(Timecards!O502="","",Timecards!C502)</f>
        <v/>
      </c>
      <c r="C504" s="7" t="str">
        <f>IF(B504="","",Timecards!L502)</f>
        <v/>
      </c>
      <c r="D504" s="7" t="str">
        <f>IF(B504="","",SUMIFS(Timecards!$M:$M,Timecards!$C:$C,Summary!$B504,Timecards!$L:$L,Summary!$C504,Timecards!$O:$O,1))</f>
        <v/>
      </c>
      <c r="E504" s="7" t="str">
        <f>IF(B504="","",VLOOKUP(D504,'GD rates'!$B$3:$C$9,2,FALSE))</f>
        <v/>
      </c>
      <c r="F504" s="23" t="str">
        <f t="shared" si="78"/>
        <v/>
      </c>
      <c r="G504" s="5">
        <f>IF(ISERROR(VLOOKUP(E504,'GD rates'!C:D,2,FALSE)),0,VLOOKUP(E504,'GD rates'!C:D,2,FALSE))</f>
        <v>0</v>
      </c>
      <c r="H504" s="10">
        <f>SUMIFS(Timecards!$E:$E,Timecards!$D:$D,H$2,Timecards!$C:$C,$B504,Timecards!$N:$N,$E504)+SUMIFS(Timecards!$G:$G,Timecards!$F:$F,H$2,Timecards!$C:$C,$B504,Timecards!$N:$N,$E504)</f>
        <v>0</v>
      </c>
      <c r="I504" s="5">
        <f t="shared" si="79"/>
        <v>0</v>
      </c>
      <c r="J504" s="10">
        <f>SUMIFS(Timecards!$E:$E,Timecards!$D:$D,J$2,Timecards!$C:$C,$B504,Timecards!$N:$N,$E504)+SUMIFS(Timecards!$G:$G,Timecards!$F:$F,J$2,Timecards!$C:$C,$B504,Timecards!$N:$N,$E504)</f>
        <v>0</v>
      </c>
      <c r="K504" s="5">
        <f t="shared" si="80"/>
        <v>0</v>
      </c>
      <c r="L504" s="10">
        <f>SUMIFS(Timecards!$E:$E,Timecards!$D:$D,L$2,Timecards!$C:$C,$B504,Timecards!$N:$N,$E504)+SUMIFS(Timecards!$G:$G,Timecards!$F:$F,L$2,Timecards!$C:$C,$B504,Timecards!$N:$N,$E504)</f>
        <v>0</v>
      </c>
      <c r="M504" s="5">
        <f t="shared" si="81"/>
        <v>0</v>
      </c>
      <c r="N504" s="10">
        <f>SUMIFS(Timecards!$E:$E,Timecards!$D:$D,N$2,Timecards!$C:$C,$B504,Timecards!$N:$N,$E504)+SUMIFS(Timecards!$G:$G,Timecards!$F:$F,N$2,Timecards!$C:$C,$B504,Timecards!$N:$N,$E504)</f>
        <v>0</v>
      </c>
      <c r="O504" s="5">
        <f t="shared" si="82"/>
        <v>0</v>
      </c>
      <c r="P504" s="10">
        <f>SUMIFS(Timecards!$E:$E,Timecards!$D:$D,P$2,Timecards!$C:$C,$B504,Timecards!$N:$N,$E504)+SUMIFS(Timecards!$G:$G,Timecards!$F:$F,P$2,Timecards!$C:$C,$B504,Timecards!$N:$N,$E504)</f>
        <v>0</v>
      </c>
      <c r="Q504" s="5">
        <f t="shared" si="83"/>
        <v>0</v>
      </c>
      <c r="R504" s="10">
        <f>SUMIFS(Timecards!$E:$E,Timecards!$D:$D,R$2,Timecards!$C:$C,$B504,Timecards!$N:$N,$E504)+SUMIFS(Timecards!$G:$G,Timecards!$F:$F,R$2,Timecards!$C:$C,$B504,Timecards!$N:$N,$E504)</f>
        <v>0</v>
      </c>
      <c r="S504" s="5">
        <f t="shared" si="84"/>
        <v>0</v>
      </c>
      <c r="T504" s="10">
        <f t="shared" ref="T504:U523" si="87">SUMIF($H$3:$S$3,T$3,$H504:$S504)</f>
        <v>0</v>
      </c>
      <c r="U504" s="14">
        <f t="shared" si="87"/>
        <v>0</v>
      </c>
    </row>
    <row r="505" spans="2:21" hidden="1">
      <c r="B505" s="7" t="str">
        <f>IF(Timecards!O503="","",Timecards!C503)</f>
        <v/>
      </c>
      <c r="C505" s="7" t="str">
        <f>IF(B505="","",Timecards!L503)</f>
        <v/>
      </c>
      <c r="D505" s="7" t="str">
        <f>IF(B505="","",SUMIFS(Timecards!$M:$M,Timecards!$C:$C,Summary!$B505,Timecards!$L:$L,Summary!$C505,Timecards!$O:$O,1))</f>
        <v/>
      </c>
      <c r="E505" s="7" t="str">
        <f>IF(B505="","",VLOOKUP(D505,'GD rates'!$B$3:$C$9,2,FALSE))</f>
        <v/>
      </c>
      <c r="F505" s="23" t="str">
        <f t="shared" si="78"/>
        <v/>
      </c>
      <c r="G505" s="5">
        <f>IF(ISERROR(VLOOKUP(E505,'GD rates'!C:D,2,FALSE)),0,VLOOKUP(E505,'GD rates'!C:D,2,FALSE))</f>
        <v>0</v>
      </c>
      <c r="H505" s="10">
        <f>SUMIFS(Timecards!$E:$E,Timecards!$D:$D,H$2,Timecards!$C:$C,$B505,Timecards!$N:$N,$E505)+SUMIFS(Timecards!$G:$G,Timecards!$F:$F,H$2,Timecards!$C:$C,$B505,Timecards!$N:$N,$E505)</f>
        <v>0</v>
      </c>
      <c r="I505" s="5">
        <f t="shared" si="79"/>
        <v>0</v>
      </c>
      <c r="J505" s="10">
        <f>SUMIFS(Timecards!$E:$E,Timecards!$D:$D,J$2,Timecards!$C:$C,$B505,Timecards!$N:$N,$E505)+SUMIFS(Timecards!$G:$G,Timecards!$F:$F,J$2,Timecards!$C:$C,$B505,Timecards!$N:$N,$E505)</f>
        <v>0</v>
      </c>
      <c r="K505" s="5">
        <f t="shared" si="80"/>
        <v>0</v>
      </c>
      <c r="L505" s="10">
        <f>SUMIFS(Timecards!$E:$E,Timecards!$D:$D,L$2,Timecards!$C:$C,$B505,Timecards!$N:$N,$E505)+SUMIFS(Timecards!$G:$G,Timecards!$F:$F,L$2,Timecards!$C:$C,$B505,Timecards!$N:$N,$E505)</f>
        <v>0</v>
      </c>
      <c r="M505" s="5">
        <f t="shared" si="81"/>
        <v>0</v>
      </c>
      <c r="N505" s="10">
        <f>SUMIFS(Timecards!$E:$E,Timecards!$D:$D,N$2,Timecards!$C:$C,$B505,Timecards!$N:$N,$E505)+SUMIFS(Timecards!$G:$G,Timecards!$F:$F,N$2,Timecards!$C:$C,$B505,Timecards!$N:$N,$E505)</f>
        <v>0</v>
      </c>
      <c r="O505" s="5">
        <f t="shared" si="82"/>
        <v>0</v>
      </c>
      <c r="P505" s="10">
        <f>SUMIFS(Timecards!$E:$E,Timecards!$D:$D,P$2,Timecards!$C:$C,$B505,Timecards!$N:$N,$E505)+SUMIFS(Timecards!$G:$G,Timecards!$F:$F,P$2,Timecards!$C:$C,$B505,Timecards!$N:$N,$E505)</f>
        <v>0</v>
      </c>
      <c r="Q505" s="5">
        <f t="shared" si="83"/>
        <v>0</v>
      </c>
      <c r="R505" s="10">
        <f>SUMIFS(Timecards!$E:$E,Timecards!$D:$D,R$2,Timecards!$C:$C,$B505,Timecards!$N:$N,$E505)+SUMIFS(Timecards!$G:$G,Timecards!$F:$F,R$2,Timecards!$C:$C,$B505,Timecards!$N:$N,$E505)</f>
        <v>0</v>
      </c>
      <c r="S505" s="5">
        <f t="shared" si="84"/>
        <v>0</v>
      </c>
      <c r="T505" s="10">
        <f t="shared" si="87"/>
        <v>0</v>
      </c>
      <c r="U505" s="14">
        <f t="shared" si="87"/>
        <v>0</v>
      </c>
    </row>
    <row r="506" spans="2:21" hidden="1">
      <c r="B506" s="7" t="str">
        <f>IF(Timecards!O504="","",Timecards!C504)</f>
        <v/>
      </c>
      <c r="C506" s="7" t="str">
        <f>IF(B506="","",Timecards!L504)</f>
        <v/>
      </c>
      <c r="D506" s="7" t="str">
        <f>IF(B506="","",SUMIFS(Timecards!$M:$M,Timecards!$C:$C,Summary!$B506,Timecards!$L:$L,Summary!$C506,Timecards!$O:$O,1))</f>
        <v/>
      </c>
      <c r="E506" s="7" t="str">
        <f>IF(B506="","",VLOOKUP(D506,'GD rates'!$B$3:$C$9,2,FALSE))</f>
        <v/>
      </c>
      <c r="F506" s="23" t="str">
        <f t="shared" si="78"/>
        <v/>
      </c>
      <c r="G506" s="5">
        <f>IF(ISERROR(VLOOKUP(E506,'GD rates'!C:D,2,FALSE)),0,VLOOKUP(E506,'GD rates'!C:D,2,FALSE))</f>
        <v>0</v>
      </c>
      <c r="H506" s="10">
        <f>SUMIFS(Timecards!$E:$E,Timecards!$D:$D,H$2,Timecards!$C:$C,$B506,Timecards!$N:$N,$E506)+SUMIFS(Timecards!$G:$G,Timecards!$F:$F,H$2,Timecards!$C:$C,$B506,Timecards!$N:$N,$E506)</f>
        <v>0</v>
      </c>
      <c r="I506" s="5">
        <f t="shared" si="79"/>
        <v>0</v>
      </c>
      <c r="J506" s="10">
        <f>SUMIFS(Timecards!$E:$E,Timecards!$D:$D,J$2,Timecards!$C:$C,$B506,Timecards!$N:$N,$E506)+SUMIFS(Timecards!$G:$G,Timecards!$F:$F,J$2,Timecards!$C:$C,$B506,Timecards!$N:$N,$E506)</f>
        <v>0</v>
      </c>
      <c r="K506" s="5">
        <f t="shared" si="80"/>
        <v>0</v>
      </c>
      <c r="L506" s="10">
        <f>SUMIFS(Timecards!$E:$E,Timecards!$D:$D,L$2,Timecards!$C:$C,$B506,Timecards!$N:$N,$E506)+SUMIFS(Timecards!$G:$G,Timecards!$F:$F,L$2,Timecards!$C:$C,$B506,Timecards!$N:$N,$E506)</f>
        <v>0</v>
      </c>
      <c r="M506" s="5">
        <f t="shared" si="81"/>
        <v>0</v>
      </c>
      <c r="N506" s="10">
        <f>SUMIFS(Timecards!$E:$E,Timecards!$D:$D,N$2,Timecards!$C:$C,$B506,Timecards!$N:$N,$E506)+SUMIFS(Timecards!$G:$G,Timecards!$F:$F,N$2,Timecards!$C:$C,$B506,Timecards!$N:$N,$E506)</f>
        <v>0</v>
      </c>
      <c r="O506" s="5">
        <f t="shared" si="82"/>
        <v>0</v>
      </c>
      <c r="P506" s="10">
        <f>SUMIFS(Timecards!$E:$E,Timecards!$D:$D,P$2,Timecards!$C:$C,$B506,Timecards!$N:$N,$E506)+SUMIFS(Timecards!$G:$G,Timecards!$F:$F,P$2,Timecards!$C:$C,$B506,Timecards!$N:$N,$E506)</f>
        <v>0</v>
      </c>
      <c r="Q506" s="5">
        <f t="shared" si="83"/>
        <v>0</v>
      </c>
      <c r="R506" s="10">
        <f>SUMIFS(Timecards!$E:$E,Timecards!$D:$D,R$2,Timecards!$C:$C,$B506,Timecards!$N:$N,$E506)+SUMIFS(Timecards!$G:$G,Timecards!$F:$F,R$2,Timecards!$C:$C,$B506,Timecards!$N:$N,$E506)</f>
        <v>0</v>
      </c>
      <c r="S506" s="5">
        <f t="shared" si="84"/>
        <v>0</v>
      </c>
      <c r="T506" s="10">
        <f t="shared" si="87"/>
        <v>0</v>
      </c>
      <c r="U506" s="14">
        <f t="shared" si="87"/>
        <v>0</v>
      </c>
    </row>
    <row r="507" spans="2:21" hidden="1">
      <c r="B507" s="7" t="str">
        <f>IF(Timecards!O505="","",Timecards!C505)</f>
        <v/>
      </c>
      <c r="C507" s="7" t="str">
        <f>IF(B507="","",Timecards!L505)</f>
        <v/>
      </c>
      <c r="D507" s="7" t="str">
        <f>IF(B507="","",SUMIFS(Timecards!$M:$M,Timecards!$C:$C,Summary!$B507,Timecards!$L:$L,Summary!$C507,Timecards!$O:$O,1))</f>
        <v/>
      </c>
      <c r="E507" s="7" t="str">
        <f>IF(B507="","",VLOOKUP(D507,'GD rates'!$B$3:$C$9,2,FALSE))</f>
        <v/>
      </c>
      <c r="F507" s="23" t="str">
        <f t="shared" si="78"/>
        <v/>
      </c>
      <c r="G507" s="5">
        <f>IF(ISERROR(VLOOKUP(E507,'GD rates'!C:D,2,FALSE)),0,VLOOKUP(E507,'GD rates'!C:D,2,FALSE))</f>
        <v>0</v>
      </c>
      <c r="H507" s="10">
        <f>SUMIFS(Timecards!$E:$E,Timecards!$D:$D,H$2,Timecards!$C:$C,$B507,Timecards!$N:$N,$E507)+SUMIFS(Timecards!$G:$G,Timecards!$F:$F,H$2,Timecards!$C:$C,$B507,Timecards!$N:$N,$E507)</f>
        <v>0</v>
      </c>
      <c r="I507" s="5">
        <f t="shared" si="79"/>
        <v>0</v>
      </c>
      <c r="J507" s="10">
        <f>SUMIFS(Timecards!$E:$E,Timecards!$D:$D,J$2,Timecards!$C:$C,$B507,Timecards!$N:$N,$E507)+SUMIFS(Timecards!$G:$G,Timecards!$F:$F,J$2,Timecards!$C:$C,$B507,Timecards!$N:$N,$E507)</f>
        <v>0</v>
      </c>
      <c r="K507" s="5">
        <f t="shared" si="80"/>
        <v>0</v>
      </c>
      <c r="L507" s="10">
        <f>SUMIFS(Timecards!$E:$E,Timecards!$D:$D,L$2,Timecards!$C:$C,$B507,Timecards!$N:$N,$E507)+SUMIFS(Timecards!$G:$G,Timecards!$F:$F,L$2,Timecards!$C:$C,$B507,Timecards!$N:$N,$E507)</f>
        <v>0</v>
      </c>
      <c r="M507" s="5">
        <f t="shared" si="81"/>
        <v>0</v>
      </c>
      <c r="N507" s="10">
        <f>SUMIFS(Timecards!$E:$E,Timecards!$D:$D,N$2,Timecards!$C:$C,$B507,Timecards!$N:$N,$E507)+SUMIFS(Timecards!$G:$G,Timecards!$F:$F,N$2,Timecards!$C:$C,$B507,Timecards!$N:$N,$E507)</f>
        <v>0</v>
      </c>
      <c r="O507" s="5">
        <f t="shared" si="82"/>
        <v>0</v>
      </c>
      <c r="P507" s="10">
        <f>SUMIFS(Timecards!$E:$E,Timecards!$D:$D,P$2,Timecards!$C:$C,$B507,Timecards!$N:$N,$E507)+SUMIFS(Timecards!$G:$G,Timecards!$F:$F,P$2,Timecards!$C:$C,$B507,Timecards!$N:$N,$E507)</f>
        <v>0</v>
      </c>
      <c r="Q507" s="5">
        <f t="shared" si="83"/>
        <v>0</v>
      </c>
      <c r="R507" s="10">
        <f>SUMIFS(Timecards!$E:$E,Timecards!$D:$D,R$2,Timecards!$C:$C,$B507,Timecards!$N:$N,$E507)+SUMIFS(Timecards!$G:$G,Timecards!$F:$F,R$2,Timecards!$C:$C,$B507,Timecards!$N:$N,$E507)</f>
        <v>0</v>
      </c>
      <c r="S507" s="5">
        <f t="shared" si="84"/>
        <v>0</v>
      </c>
      <c r="T507" s="10">
        <f t="shared" si="87"/>
        <v>0</v>
      </c>
      <c r="U507" s="14">
        <f t="shared" si="87"/>
        <v>0</v>
      </c>
    </row>
    <row r="508" spans="2:21" hidden="1">
      <c r="B508" s="7" t="str">
        <f>IF(Timecards!O506="","",Timecards!C506)</f>
        <v/>
      </c>
      <c r="C508" s="7" t="str">
        <f>IF(B508="","",Timecards!L506)</f>
        <v/>
      </c>
      <c r="D508" s="7" t="str">
        <f>IF(B508="","",SUMIFS(Timecards!$M:$M,Timecards!$C:$C,Summary!$B508,Timecards!$L:$L,Summary!$C508,Timecards!$O:$O,1))</f>
        <v/>
      </c>
      <c r="E508" s="7" t="str">
        <f>IF(B508="","",VLOOKUP(D508,'GD rates'!$B$3:$C$9,2,FALSE))</f>
        <v/>
      </c>
      <c r="F508" s="23" t="str">
        <f t="shared" si="78"/>
        <v/>
      </c>
      <c r="G508" s="5">
        <f>IF(ISERROR(VLOOKUP(E508,'GD rates'!C:D,2,FALSE)),0,VLOOKUP(E508,'GD rates'!C:D,2,FALSE))</f>
        <v>0</v>
      </c>
      <c r="H508" s="10">
        <f>SUMIFS(Timecards!$E:$E,Timecards!$D:$D,H$2,Timecards!$C:$C,$B508,Timecards!$N:$N,$E508)+SUMIFS(Timecards!$G:$G,Timecards!$F:$F,H$2,Timecards!$C:$C,$B508,Timecards!$N:$N,$E508)</f>
        <v>0</v>
      </c>
      <c r="I508" s="5">
        <f t="shared" si="79"/>
        <v>0</v>
      </c>
      <c r="J508" s="10">
        <f>SUMIFS(Timecards!$E:$E,Timecards!$D:$D,J$2,Timecards!$C:$C,$B508,Timecards!$N:$N,$E508)+SUMIFS(Timecards!$G:$G,Timecards!$F:$F,J$2,Timecards!$C:$C,$B508,Timecards!$N:$N,$E508)</f>
        <v>0</v>
      </c>
      <c r="K508" s="5">
        <f t="shared" si="80"/>
        <v>0</v>
      </c>
      <c r="L508" s="10">
        <f>SUMIFS(Timecards!$E:$E,Timecards!$D:$D,L$2,Timecards!$C:$C,$B508,Timecards!$N:$N,$E508)+SUMIFS(Timecards!$G:$G,Timecards!$F:$F,L$2,Timecards!$C:$C,$B508,Timecards!$N:$N,$E508)</f>
        <v>0</v>
      </c>
      <c r="M508" s="5">
        <f t="shared" si="81"/>
        <v>0</v>
      </c>
      <c r="N508" s="10">
        <f>SUMIFS(Timecards!$E:$E,Timecards!$D:$D,N$2,Timecards!$C:$C,$B508,Timecards!$N:$N,$E508)+SUMIFS(Timecards!$G:$G,Timecards!$F:$F,N$2,Timecards!$C:$C,$B508,Timecards!$N:$N,$E508)</f>
        <v>0</v>
      </c>
      <c r="O508" s="5">
        <f t="shared" si="82"/>
        <v>0</v>
      </c>
      <c r="P508" s="10">
        <f>SUMIFS(Timecards!$E:$E,Timecards!$D:$D,P$2,Timecards!$C:$C,$B508,Timecards!$N:$N,$E508)+SUMIFS(Timecards!$G:$G,Timecards!$F:$F,P$2,Timecards!$C:$C,$B508,Timecards!$N:$N,$E508)</f>
        <v>0</v>
      </c>
      <c r="Q508" s="5">
        <f t="shared" si="83"/>
        <v>0</v>
      </c>
      <c r="R508" s="10">
        <f>SUMIFS(Timecards!$E:$E,Timecards!$D:$D,R$2,Timecards!$C:$C,$B508,Timecards!$N:$N,$E508)+SUMIFS(Timecards!$G:$G,Timecards!$F:$F,R$2,Timecards!$C:$C,$B508,Timecards!$N:$N,$E508)</f>
        <v>0</v>
      </c>
      <c r="S508" s="5">
        <f t="shared" si="84"/>
        <v>0</v>
      </c>
      <c r="T508" s="10">
        <f t="shared" si="87"/>
        <v>0</v>
      </c>
      <c r="U508" s="14">
        <f t="shared" si="87"/>
        <v>0</v>
      </c>
    </row>
    <row r="509" spans="2:21" hidden="1">
      <c r="B509" s="7" t="str">
        <f>IF(Timecards!O507="","",Timecards!C507)</f>
        <v/>
      </c>
      <c r="C509" s="7" t="str">
        <f>IF(B509="","",Timecards!L507)</f>
        <v/>
      </c>
      <c r="D509" s="7" t="str">
        <f>IF(B509="","",SUMIFS(Timecards!$M:$M,Timecards!$C:$C,Summary!$B509,Timecards!$L:$L,Summary!$C509,Timecards!$O:$O,1))</f>
        <v/>
      </c>
      <c r="E509" s="7" t="str">
        <f>IF(B509="","",VLOOKUP(D509,'GD rates'!$B$3:$C$9,2,FALSE))</f>
        <v/>
      </c>
      <c r="F509" s="23" t="str">
        <f t="shared" si="78"/>
        <v/>
      </c>
      <c r="G509" s="5">
        <f>IF(ISERROR(VLOOKUP(E509,'GD rates'!C:D,2,FALSE)),0,VLOOKUP(E509,'GD rates'!C:D,2,FALSE))</f>
        <v>0</v>
      </c>
      <c r="H509" s="10">
        <f>SUMIFS(Timecards!$E:$E,Timecards!$D:$D,H$2,Timecards!$C:$C,$B509,Timecards!$N:$N,$E509)+SUMIFS(Timecards!$G:$G,Timecards!$F:$F,H$2,Timecards!$C:$C,$B509,Timecards!$N:$N,$E509)</f>
        <v>0</v>
      </c>
      <c r="I509" s="5">
        <f t="shared" si="79"/>
        <v>0</v>
      </c>
      <c r="J509" s="10">
        <f>SUMIFS(Timecards!$E:$E,Timecards!$D:$D,J$2,Timecards!$C:$C,$B509,Timecards!$N:$N,$E509)+SUMIFS(Timecards!$G:$G,Timecards!$F:$F,J$2,Timecards!$C:$C,$B509,Timecards!$N:$N,$E509)</f>
        <v>0</v>
      </c>
      <c r="K509" s="5">
        <f t="shared" si="80"/>
        <v>0</v>
      </c>
      <c r="L509" s="10">
        <f>SUMIFS(Timecards!$E:$E,Timecards!$D:$D,L$2,Timecards!$C:$C,$B509,Timecards!$N:$N,$E509)+SUMIFS(Timecards!$G:$G,Timecards!$F:$F,L$2,Timecards!$C:$C,$B509,Timecards!$N:$N,$E509)</f>
        <v>0</v>
      </c>
      <c r="M509" s="5">
        <f t="shared" si="81"/>
        <v>0</v>
      </c>
      <c r="N509" s="10">
        <f>SUMIFS(Timecards!$E:$E,Timecards!$D:$D,N$2,Timecards!$C:$C,$B509,Timecards!$N:$N,$E509)+SUMIFS(Timecards!$G:$G,Timecards!$F:$F,N$2,Timecards!$C:$C,$B509,Timecards!$N:$N,$E509)</f>
        <v>0</v>
      </c>
      <c r="O509" s="5">
        <f t="shared" si="82"/>
        <v>0</v>
      </c>
      <c r="P509" s="10">
        <f>SUMIFS(Timecards!$E:$E,Timecards!$D:$D,P$2,Timecards!$C:$C,$B509,Timecards!$N:$N,$E509)+SUMIFS(Timecards!$G:$G,Timecards!$F:$F,P$2,Timecards!$C:$C,$B509,Timecards!$N:$N,$E509)</f>
        <v>0</v>
      </c>
      <c r="Q509" s="5">
        <f t="shared" si="83"/>
        <v>0</v>
      </c>
      <c r="R509" s="10">
        <f>SUMIFS(Timecards!$E:$E,Timecards!$D:$D,R$2,Timecards!$C:$C,$B509,Timecards!$N:$N,$E509)+SUMIFS(Timecards!$G:$G,Timecards!$F:$F,R$2,Timecards!$C:$C,$B509,Timecards!$N:$N,$E509)</f>
        <v>0</v>
      </c>
      <c r="S509" s="5">
        <f t="shared" si="84"/>
        <v>0</v>
      </c>
      <c r="T509" s="10">
        <f t="shared" si="87"/>
        <v>0</v>
      </c>
      <c r="U509" s="14">
        <f t="shared" si="87"/>
        <v>0</v>
      </c>
    </row>
    <row r="510" spans="2:21" hidden="1">
      <c r="B510" s="7" t="str">
        <f>IF(Timecards!O508="","",Timecards!C508)</f>
        <v/>
      </c>
      <c r="C510" s="7" t="str">
        <f>IF(B510="","",Timecards!L508)</f>
        <v/>
      </c>
      <c r="D510" s="7" t="str">
        <f>IF(B510="","",SUMIFS(Timecards!$M:$M,Timecards!$C:$C,Summary!$B510,Timecards!$L:$L,Summary!$C510,Timecards!$O:$O,1))</f>
        <v/>
      </c>
      <c r="E510" s="7" t="str">
        <f>IF(B510="","",VLOOKUP(D510,'GD rates'!$B$3:$C$9,2,FALSE))</f>
        <v/>
      </c>
      <c r="F510" s="23" t="str">
        <f t="shared" si="78"/>
        <v/>
      </c>
      <c r="G510" s="5">
        <f>IF(ISERROR(VLOOKUP(E510,'GD rates'!C:D,2,FALSE)),0,VLOOKUP(E510,'GD rates'!C:D,2,FALSE))</f>
        <v>0</v>
      </c>
      <c r="H510" s="10">
        <f>SUMIFS(Timecards!$E:$E,Timecards!$D:$D,H$2,Timecards!$C:$C,$B510,Timecards!$N:$N,$E510)+SUMIFS(Timecards!$G:$G,Timecards!$F:$F,H$2,Timecards!$C:$C,$B510,Timecards!$N:$N,$E510)</f>
        <v>0</v>
      </c>
      <c r="I510" s="5">
        <f t="shared" si="79"/>
        <v>0</v>
      </c>
      <c r="J510" s="10">
        <f>SUMIFS(Timecards!$E:$E,Timecards!$D:$D,J$2,Timecards!$C:$C,$B510,Timecards!$N:$N,$E510)+SUMIFS(Timecards!$G:$G,Timecards!$F:$F,J$2,Timecards!$C:$C,$B510,Timecards!$N:$N,$E510)</f>
        <v>0</v>
      </c>
      <c r="K510" s="5">
        <f t="shared" si="80"/>
        <v>0</v>
      </c>
      <c r="L510" s="10">
        <f>SUMIFS(Timecards!$E:$E,Timecards!$D:$D,L$2,Timecards!$C:$C,$B510,Timecards!$N:$N,$E510)+SUMIFS(Timecards!$G:$G,Timecards!$F:$F,L$2,Timecards!$C:$C,$B510,Timecards!$N:$N,$E510)</f>
        <v>0</v>
      </c>
      <c r="M510" s="5">
        <f t="shared" si="81"/>
        <v>0</v>
      </c>
      <c r="N510" s="10">
        <f>SUMIFS(Timecards!$E:$E,Timecards!$D:$D,N$2,Timecards!$C:$C,$B510,Timecards!$N:$N,$E510)+SUMIFS(Timecards!$G:$G,Timecards!$F:$F,N$2,Timecards!$C:$C,$B510,Timecards!$N:$N,$E510)</f>
        <v>0</v>
      </c>
      <c r="O510" s="5">
        <f t="shared" si="82"/>
        <v>0</v>
      </c>
      <c r="P510" s="10">
        <f>SUMIFS(Timecards!$E:$E,Timecards!$D:$D,P$2,Timecards!$C:$C,$B510,Timecards!$N:$N,$E510)+SUMIFS(Timecards!$G:$G,Timecards!$F:$F,P$2,Timecards!$C:$C,$B510,Timecards!$N:$N,$E510)</f>
        <v>0</v>
      </c>
      <c r="Q510" s="5">
        <f t="shared" si="83"/>
        <v>0</v>
      </c>
      <c r="R510" s="10">
        <f>SUMIFS(Timecards!$E:$E,Timecards!$D:$D,R$2,Timecards!$C:$C,$B510,Timecards!$N:$N,$E510)+SUMIFS(Timecards!$G:$G,Timecards!$F:$F,R$2,Timecards!$C:$C,$B510,Timecards!$N:$N,$E510)</f>
        <v>0</v>
      </c>
      <c r="S510" s="5">
        <f t="shared" si="84"/>
        <v>0</v>
      </c>
      <c r="T510" s="10">
        <f t="shared" si="87"/>
        <v>0</v>
      </c>
      <c r="U510" s="14">
        <f t="shared" si="87"/>
        <v>0</v>
      </c>
    </row>
    <row r="511" spans="2:21" hidden="1">
      <c r="B511" s="7" t="str">
        <f>IF(Timecards!O509="","",Timecards!C509)</f>
        <v/>
      </c>
      <c r="C511" s="7" t="str">
        <f>IF(B511="","",Timecards!L509)</f>
        <v/>
      </c>
      <c r="D511" s="7" t="str">
        <f>IF(B511="","",SUMIFS(Timecards!$M:$M,Timecards!$C:$C,Summary!$B511,Timecards!$L:$L,Summary!$C511,Timecards!$O:$O,1))</f>
        <v/>
      </c>
      <c r="E511" s="7" t="str">
        <f>IF(B511="","",VLOOKUP(D511,'GD rates'!$B$3:$C$9,2,FALSE))</f>
        <v/>
      </c>
      <c r="F511" s="23" t="str">
        <f t="shared" si="78"/>
        <v/>
      </c>
      <c r="G511" s="5">
        <f>IF(ISERROR(VLOOKUP(E511,'GD rates'!C:D,2,FALSE)),0,VLOOKUP(E511,'GD rates'!C:D,2,FALSE))</f>
        <v>0</v>
      </c>
      <c r="H511" s="10">
        <f>SUMIFS(Timecards!$E:$E,Timecards!$D:$D,H$2,Timecards!$C:$C,$B511,Timecards!$N:$N,$E511)+SUMIFS(Timecards!$G:$G,Timecards!$F:$F,H$2,Timecards!$C:$C,$B511,Timecards!$N:$N,$E511)</f>
        <v>0</v>
      </c>
      <c r="I511" s="5">
        <f t="shared" si="79"/>
        <v>0</v>
      </c>
      <c r="J511" s="10">
        <f>SUMIFS(Timecards!$E:$E,Timecards!$D:$D,J$2,Timecards!$C:$C,$B511,Timecards!$N:$N,$E511)+SUMIFS(Timecards!$G:$G,Timecards!$F:$F,J$2,Timecards!$C:$C,$B511,Timecards!$N:$N,$E511)</f>
        <v>0</v>
      </c>
      <c r="K511" s="5">
        <f t="shared" si="80"/>
        <v>0</v>
      </c>
      <c r="L511" s="10">
        <f>SUMIFS(Timecards!$E:$E,Timecards!$D:$D,L$2,Timecards!$C:$C,$B511,Timecards!$N:$N,$E511)+SUMIFS(Timecards!$G:$G,Timecards!$F:$F,L$2,Timecards!$C:$C,$B511,Timecards!$N:$N,$E511)</f>
        <v>0</v>
      </c>
      <c r="M511" s="5">
        <f t="shared" si="81"/>
        <v>0</v>
      </c>
      <c r="N511" s="10">
        <f>SUMIFS(Timecards!$E:$E,Timecards!$D:$D,N$2,Timecards!$C:$C,$B511,Timecards!$N:$N,$E511)+SUMIFS(Timecards!$G:$G,Timecards!$F:$F,N$2,Timecards!$C:$C,$B511,Timecards!$N:$N,$E511)</f>
        <v>0</v>
      </c>
      <c r="O511" s="5">
        <f t="shared" si="82"/>
        <v>0</v>
      </c>
      <c r="P511" s="10">
        <f>SUMIFS(Timecards!$E:$E,Timecards!$D:$D,P$2,Timecards!$C:$C,$B511,Timecards!$N:$N,$E511)+SUMIFS(Timecards!$G:$G,Timecards!$F:$F,P$2,Timecards!$C:$C,$B511,Timecards!$N:$N,$E511)</f>
        <v>0</v>
      </c>
      <c r="Q511" s="5">
        <f t="shared" si="83"/>
        <v>0</v>
      </c>
      <c r="R511" s="10">
        <f>SUMIFS(Timecards!$E:$E,Timecards!$D:$D,R$2,Timecards!$C:$C,$B511,Timecards!$N:$N,$E511)+SUMIFS(Timecards!$G:$G,Timecards!$F:$F,R$2,Timecards!$C:$C,$B511,Timecards!$N:$N,$E511)</f>
        <v>0</v>
      </c>
      <c r="S511" s="5">
        <f t="shared" si="84"/>
        <v>0</v>
      </c>
      <c r="T511" s="10">
        <f t="shared" si="87"/>
        <v>0</v>
      </c>
      <c r="U511" s="14">
        <f t="shared" si="87"/>
        <v>0</v>
      </c>
    </row>
    <row r="512" spans="2:21" hidden="1">
      <c r="B512" s="7" t="str">
        <f>IF(Timecards!O510="","",Timecards!C510)</f>
        <v/>
      </c>
      <c r="C512" s="7" t="str">
        <f>IF(B512="","",Timecards!L510)</f>
        <v/>
      </c>
      <c r="D512" s="7" t="str">
        <f>IF(B512="","",SUMIFS(Timecards!$M:$M,Timecards!$C:$C,Summary!$B512,Timecards!$L:$L,Summary!$C512,Timecards!$O:$O,1))</f>
        <v/>
      </c>
      <c r="E512" s="7" t="str">
        <f>IF(B512="","",VLOOKUP(D512,'GD rates'!$B$3:$C$9,2,FALSE))</f>
        <v/>
      </c>
      <c r="F512" s="23" t="str">
        <f t="shared" si="78"/>
        <v/>
      </c>
      <c r="G512" s="5">
        <f>IF(ISERROR(VLOOKUP(E512,'GD rates'!C:D,2,FALSE)),0,VLOOKUP(E512,'GD rates'!C:D,2,FALSE))</f>
        <v>0</v>
      </c>
      <c r="H512" s="10">
        <f>SUMIFS(Timecards!$E:$E,Timecards!$D:$D,H$2,Timecards!$C:$C,$B512,Timecards!$N:$N,$E512)+SUMIFS(Timecards!$G:$G,Timecards!$F:$F,H$2,Timecards!$C:$C,$B512,Timecards!$N:$N,$E512)</f>
        <v>0</v>
      </c>
      <c r="I512" s="5">
        <f t="shared" si="79"/>
        <v>0</v>
      </c>
      <c r="J512" s="10">
        <f>SUMIFS(Timecards!$E:$E,Timecards!$D:$D,J$2,Timecards!$C:$C,$B512,Timecards!$N:$N,$E512)+SUMIFS(Timecards!$G:$G,Timecards!$F:$F,J$2,Timecards!$C:$C,$B512,Timecards!$N:$N,$E512)</f>
        <v>0</v>
      </c>
      <c r="K512" s="5">
        <f t="shared" si="80"/>
        <v>0</v>
      </c>
      <c r="L512" s="10">
        <f>SUMIFS(Timecards!$E:$E,Timecards!$D:$D,L$2,Timecards!$C:$C,$B512,Timecards!$N:$N,$E512)+SUMIFS(Timecards!$G:$G,Timecards!$F:$F,L$2,Timecards!$C:$C,$B512,Timecards!$N:$N,$E512)</f>
        <v>0</v>
      </c>
      <c r="M512" s="5">
        <f t="shared" si="81"/>
        <v>0</v>
      </c>
      <c r="N512" s="10">
        <f>SUMIFS(Timecards!$E:$E,Timecards!$D:$D,N$2,Timecards!$C:$C,$B512,Timecards!$N:$N,$E512)+SUMIFS(Timecards!$G:$G,Timecards!$F:$F,N$2,Timecards!$C:$C,$B512,Timecards!$N:$N,$E512)</f>
        <v>0</v>
      </c>
      <c r="O512" s="5">
        <f t="shared" si="82"/>
        <v>0</v>
      </c>
      <c r="P512" s="10">
        <f>SUMIFS(Timecards!$E:$E,Timecards!$D:$D,P$2,Timecards!$C:$C,$B512,Timecards!$N:$N,$E512)+SUMIFS(Timecards!$G:$G,Timecards!$F:$F,P$2,Timecards!$C:$C,$B512,Timecards!$N:$N,$E512)</f>
        <v>0</v>
      </c>
      <c r="Q512" s="5">
        <f t="shared" si="83"/>
        <v>0</v>
      </c>
      <c r="R512" s="10">
        <f>SUMIFS(Timecards!$E:$E,Timecards!$D:$D,R$2,Timecards!$C:$C,$B512,Timecards!$N:$N,$E512)+SUMIFS(Timecards!$G:$G,Timecards!$F:$F,R$2,Timecards!$C:$C,$B512,Timecards!$N:$N,$E512)</f>
        <v>0</v>
      </c>
      <c r="S512" s="5">
        <f t="shared" si="84"/>
        <v>0</v>
      </c>
      <c r="T512" s="10">
        <f t="shared" si="87"/>
        <v>0</v>
      </c>
      <c r="U512" s="14">
        <f t="shared" si="87"/>
        <v>0</v>
      </c>
    </row>
    <row r="513" spans="2:21" hidden="1">
      <c r="B513" s="7" t="str">
        <f>IF(Timecards!O511="","",Timecards!C511)</f>
        <v/>
      </c>
      <c r="C513" s="7" t="str">
        <f>IF(B513="","",Timecards!L511)</f>
        <v/>
      </c>
      <c r="D513" s="7" t="str">
        <f>IF(B513="","",SUMIFS(Timecards!$M:$M,Timecards!$C:$C,Summary!$B513,Timecards!$L:$L,Summary!$C513,Timecards!$O:$O,1))</f>
        <v/>
      </c>
      <c r="E513" s="7" t="str">
        <f>IF(B513="","",VLOOKUP(D513,'GD rates'!$B$3:$C$9,2,FALSE))</f>
        <v/>
      </c>
      <c r="F513" s="23" t="str">
        <f t="shared" si="78"/>
        <v/>
      </c>
      <c r="G513" s="5">
        <f>IF(ISERROR(VLOOKUP(E513,'GD rates'!C:D,2,FALSE)),0,VLOOKUP(E513,'GD rates'!C:D,2,FALSE))</f>
        <v>0</v>
      </c>
      <c r="H513" s="10">
        <f>SUMIFS(Timecards!$E:$E,Timecards!$D:$D,H$2,Timecards!$C:$C,$B513,Timecards!$N:$N,$E513)+SUMIFS(Timecards!$G:$G,Timecards!$F:$F,H$2,Timecards!$C:$C,$B513,Timecards!$N:$N,$E513)</f>
        <v>0</v>
      </c>
      <c r="I513" s="5">
        <f t="shared" si="79"/>
        <v>0</v>
      </c>
      <c r="J513" s="10">
        <f>SUMIFS(Timecards!$E:$E,Timecards!$D:$D,J$2,Timecards!$C:$C,$B513,Timecards!$N:$N,$E513)+SUMIFS(Timecards!$G:$G,Timecards!$F:$F,J$2,Timecards!$C:$C,$B513,Timecards!$N:$N,$E513)</f>
        <v>0</v>
      </c>
      <c r="K513" s="5">
        <f t="shared" si="80"/>
        <v>0</v>
      </c>
      <c r="L513" s="10">
        <f>SUMIFS(Timecards!$E:$E,Timecards!$D:$D,L$2,Timecards!$C:$C,$B513,Timecards!$N:$N,$E513)+SUMIFS(Timecards!$G:$G,Timecards!$F:$F,L$2,Timecards!$C:$C,$B513,Timecards!$N:$N,$E513)</f>
        <v>0</v>
      </c>
      <c r="M513" s="5">
        <f t="shared" si="81"/>
        <v>0</v>
      </c>
      <c r="N513" s="10">
        <f>SUMIFS(Timecards!$E:$E,Timecards!$D:$D,N$2,Timecards!$C:$C,$B513,Timecards!$N:$N,$E513)+SUMIFS(Timecards!$G:$G,Timecards!$F:$F,N$2,Timecards!$C:$C,$B513,Timecards!$N:$N,$E513)</f>
        <v>0</v>
      </c>
      <c r="O513" s="5">
        <f t="shared" si="82"/>
        <v>0</v>
      </c>
      <c r="P513" s="10">
        <f>SUMIFS(Timecards!$E:$E,Timecards!$D:$D,P$2,Timecards!$C:$C,$B513,Timecards!$N:$N,$E513)+SUMIFS(Timecards!$G:$G,Timecards!$F:$F,P$2,Timecards!$C:$C,$B513,Timecards!$N:$N,$E513)</f>
        <v>0</v>
      </c>
      <c r="Q513" s="5">
        <f t="shared" si="83"/>
        <v>0</v>
      </c>
      <c r="R513" s="10">
        <f>SUMIFS(Timecards!$E:$E,Timecards!$D:$D,R$2,Timecards!$C:$C,$B513,Timecards!$N:$N,$E513)+SUMIFS(Timecards!$G:$G,Timecards!$F:$F,R$2,Timecards!$C:$C,$B513,Timecards!$N:$N,$E513)</f>
        <v>0</v>
      </c>
      <c r="S513" s="5">
        <f t="shared" si="84"/>
        <v>0</v>
      </c>
      <c r="T513" s="10">
        <f t="shared" si="87"/>
        <v>0</v>
      </c>
      <c r="U513" s="14">
        <f t="shared" si="87"/>
        <v>0</v>
      </c>
    </row>
    <row r="514" spans="2:21" hidden="1">
      <c r="B514" s="7" t="str">
        <f>IF(Timecards!O512="","",Timecards!C512)</f>
        <v/>
      </c>
      <c r="C514" s="7" t="str">
        <f>IF(B514="","",Timecards!L512)</f>
        <v/>
      </c>
      <c r="D514" s="7" t="str">
        <f>IF(B514="","",SUMIFS(Timecards!$M:$M,Timecards!$C:$C,Summary!$B514,Timecards!$L:$L,Summary!$C514,Timecards!$O:$O,1))</f>
        <v/>
      </c>
      <c r="E514" s="7" t="str">
        <f>IF(B514="","",VLOOKUP(D514,'GD rates'!$B$3:$C$9,2,FALSE))</f>
        <v/>
      </c>
      <c r="F514" s="23" t="str">
        <f t="shared" si="78"/>
        <v/>
      </c>
      <c r="G514" s="5">
        <f>IF(ISERROR(VLOOKUP(E514,'GD rates'!C:D,2,FALSE)),0,VLOOKUP(E514,'GD rates'!C:D,2,FALSE))</f>
        <v>0</v>
      </c>
      <c r="H514" s="10">
        <f>SUMIFS(Timecards!$E:$E,Timecards!$D:$D,H$2,Timecards!$C:$C,$B514,Timecards!$N:$N,$E514)+SUMIFS(Timecards!$G:$G,Timecards!$F:$F,H$2,Timecards!$C:$C,$B514,Timecards!$N:$N,$E514)</f>
        <v>0</v>
      </c>
      <c r="I514" s="5">
        <f t="shared" si="79"/>
        <v>0</v>
      </c>
      <c r="J514" s="10">
        <f>SUMIFS(Timecards!$E:$E,Timecards!$D:$D,J$2,Timecards!$C:$C,$B514,Timecards!$N:$N,$E514)+SUMIFS(Timecards!$G:$G,Timecards!$F:$F,J$2,Timecards!$C:$C,$B514,Timecards!$N:$N,$E514)</f>
        <v>0</v>
      </c>
      <c r="K514" s="5">
        <f t="shared" si="80"/>
        <v>0</v>
      </c>
      <c r="L514" s="10">
        <f>SUMIFS(Timecards!$E:$E,Timecards!$D:$D,L$2,Timecards!$C:$C,$B514,Timecards!$N:$N,$E514)+SUMIFS(Timecards!$G:$G,Timecards!$F:$F,L$2,Timecards!$C:$C,$B514,Timecards!$N:$N,$E514)</f>
        <v>0</v>
      </c>
      <c r="M514" s="5">
        <f t="shared" si="81"/>
        <v>0</v>
      </c>
      <c r="N514" s="10">
        <f>SUMIFS(Timecards!$E:$E,Timecards!$D:$D,N$2,Timecards!$C:$C,$B514,Timecards!$N:$N,$E514)+SUMIFS(Timecards!$G:$G,Timecards!$F:$F,N$2,Timecards!$C:$C,$B514,Timecards!$N:$N,$E514)</f>
        <v>0</v>
      </c>
      <c r="O514" s="5">
        <f t="shared" si="82"/>
        <v>0</v>
      </c>
      <c r="P514" s="10">
        <f>SUMIFS(Timecards!$E:$E,Timecards!$D:$D,P$2,Timecards!$C:$C,$B514,Timecards!$N:$N,$E514)+SUMIFS(Timecards!$G:$G,Timecards!$F:$F,P$2,Timecards!$C:$C,$B514,Timecards!$N:$N,$E514)</f>
        <v>0</v>
      </c>
      <c r="Q514" s="5">
        <f t="shared" si="83"/>
        <v>0</v>
      </c>
      <c r="R514" s="10">
        <f>SUMIFS(Timecards!$E:$E,Timecards!$D:$D,R$2,Timecards!$C:$C,$B514,Timecards!$N:$N,$E514)+SUMIFS(Timecards!$G:$G,Timecards!$F:$F,R$2,Timecards!$C:$C,$B514,Timecards!$N:$N,$E514)</f>
        <v>0</v>
      </c>
      <c r="S514" s="5">
        <f t="shared" si="84"/>
        <v>0</v>
      </c>
      <c r="T514" s="10">
        <f t="shared" si="87"/>
        <v>0</v>
      </c>
      <c r="U514" s="14">
        <f t="shared" si="87"/>
        <v>0</v>
      </c>
    </row>
    <row r="515" spans="2:21" hidden="1">
      <c r="B515" s="7" t="str">
        <f>IF(Timecards!O513="","",Timecards!C513)</f>
        <v/>
      </c>
      <c r="C515" s="7" t="str">
        <f>IF(B515="","",Timecards!L513)</f>
        <v/>
      </c>
      <c r="D515" s="7" t="str">
        <f>IF(B515="","",SUMIFS(Timecards!$M:$M,Timecards!$C:$C,Summary!$B515,Timecards!$L:$L,Summary!$C515,Timecards!$O:$O,1))</f>
        <v/>
      </c>
      <c r="E515" s="7" t="str">
        <f>IF(B515="","",VLOOKUP(D515,'GD rates'!$B$3:$C$9,2,FALSE))</f>
        <v/>
      </c>
      <c r="F515" s="23" t="str">
        <f t="shared" si="78"/>
        <v/>
      </c>
      <c r="G515" s="5">
        <f>IF(ISERROR(VLOOKUP(E515,'GD rates'!C:D,2,FALSE)),0,VLOOKUP(E515,'GD rates'!C:D,2,FALSE))</f>
        <v>0</v>
      </c>
      <c r="H515" s="10">
        <f>SUMIFS(Timecards!$E:$E,Timecards!$D:$D,H$2,Timecards!$C:$C,$B515,Timecards!$N:$N,$E515)+SUMIFS(Timecards!$G:$G,Timecards!$F:$F,H$2,Timecards!$C:$C,$B515,Timecards!$N:$N,$E515)</f>
        <v>0</v>
      </c>
      <c r="I515" s="5">
        <f t="shared" si="79"/>
        <v>0</v>
      </c>
      <c r="J515" s="10">
        <f>SUMIFS(Timecards!$E:$E,Timecards!$D:$D,J$2,Timecards!$C:$C,$B515,Timecards!$N:$N,$E515)+SUMIFS(Timecards!$G:$G,Timecards!$F:$F,J$2,Timecards!$C:$C,$B515,Timecards!$N:$N,$E515)</f>
        <v>0</v>
      </c>
      <c r="K515" s="5">
        <f t="shared" si="80"/>
        <v>0</v>
      </c>
      <c r="L515" s="10">
        <f>SUMIFS(Timecards!$E:$E,Timecards!$D:$D,L$2,Timecards!$C:$C,$B515,Timecards!$N:$N,$E515)+SUMIFS(Timecards!$G:$G,Timecards!$F:$F,L$2,Timecards!$C:$C,$B515,Timecards!$N:$N,$E515)</f>
        <v>0</v>
      </c>
      <c r="M515" s="5">
        <f t="shared" si="81"/>
        <v>0</v>
      </c>
      <c r="N515" s="10">
        <f>SUMIFS(Timecards!$E:$E,Timecards!$D:$D,N$2,Timecards!$C:$C,$B515,Timecards!$N:$N,$E515)+SUMIFS(Timecards!$G:$G,Timecards!$F:$F,N$2,Timecards!$C:$C,$B515,Timecards!$N:$N,$E515)</f>
        <v>0</v>
      </c>
      <c r="O515" s="5">
        <f t="shared" si="82"/>
        <v>0</v>
      </c>
      <c r="P515" s="10">
        <f>SUMIFS(Timecards!$E:$E,Timecards!$D:$D,P$2,Timecards!$C:$C,$B515,Timecards!$N:$N,$E515)+SUMIFS(Timecards!$G:$G,Timecards!$F:$F,P$2,Timecards!$C:$C,$B515,Timecards!$N:$N,$E515)</f>
        <v>0</v>
      </c>
      <c r="Q515" s="5">
        <f t="shared" si="83"/>
        <v>0</v>
      </c>
      <c r="R515" s="10">
        <f>SUMIFS(Timecards!$E:$E,Timecards!$D:$D,R$2,Timecards!$C:$C,$B515,Timecards!$N:$N,$E515)+SUMIFS(Timecards!$G:$G,Timecards!$F:$F,R$2,Timecards!$C:$C,$B515,Timecards!$N:$N,$E515)</f>
        <v>0</v>
      </c>
      <c r="S515" s="5">
        <f t="shared" si="84"/>
        <v>0</v>
      </c>
      <c r="T515" s="10">
        <f t="shared" si="87"/>
        <v>0</v>
      </c>
      <c r="U515" s="14">
        <f t="shared" si="87"/>
        <v>0</v>
      </c>
    </row>
    <row r="516" spans="2:21" hidden="1">
      <c r="B516" s="7" t="str">
        <f>IF(Timecards!O514="","",Timecards!C514)</f>
        <v/>
      </c>
      <c r="C516" s="7" t="str">
        <f>IF(B516="","",Timecards!L514)</f>
        <v/>
      </c>
      <c r="D516" s="7" t="str">
        <f>IF(B516="","",SUMIFS(Timecards!$M:$M,Timecards!$C:$C,Summary!$B516,Timecards!$L:$L,Summary!$C516,Timecards!$O:$O,1))</f>
        <v/>
      </c>
      <c r="E516" s="7" t="str">
        <f>IF(B516="","",VLOOKUP(D516,'GD rates'!$B$3:$C$9,2,FALSE))</f>
        <v/>
      </c>
      <c r="F516" s="23" t="str">
        <f t="shared" si="78"/>
        <v/>
      </c>
      <c r="G516" s="5">
        <f>IF(ISERROR(VLOOKUP(E516,'GD rates'!C:D,2,FALSE)),0,VLOOKUP(E516,'GD rates'!C:D,2,FALSE))</f>
        <v>0</v>
      </c>
      <c r="H516" s="10">
        <f>SUMIFS(Timecards!$E:$E,Timecards!$D:$D,H$2,Timecards!$C:$C,$B516,Timecards!$N:$N,$E516)+SUMIFS(Timecards!$G:$G,Timecards!$F:$F,H$2,Timecards!$C:$C,$B516,Timecards!$N:$N,$E516)</f>
        <v>0</v>
      </c>
      <c r="I516" s="5">
        <f t="shared" si="79"/>
        <v>0</v>
      </c>
      <c r="J516" s="10">
        <f>SUMIFS(Timecards!$E:$E,Timecards!$D:$D,J$2,Timecards!$C:$C,$B516,Timecards!$N:$N,$E516)+SUMIFS(Timecards!$G:$G,Timecards!$F:$F,J$2,Timecards!$C:$C,$B516,Timecards!$N:$N,$E516)</f>
        <v>0</v>
      </c>
      <c r="K516" s="5">
        <f t="shared" si="80"/>
        <v>0</v>
      </c>
      <c r="L516" s="10">
        <f>SUMIFS(Timecards!$E:$E,Timecards!$D:$D,L$2,Timecards!$C:$C,$B516,Timecards!$N:$N,$E516)+SUMIFS(Timecards!$G:$G,Timecards!$F:$F,L$2,Timecards!$C:$C,$B516,Timecards!$N:$N,$E516)</f>
        <v>0</v>
      </c>
      <c r="M516" s="5">
        <f t="shared" si="81"/>
        <v>0</v>
      </c>
      <c r="N516" s="10">
        <f>SUMIFS(Timecards!$E:$E,Timecards!$D:$D,N$2,Timecards!$C:$C,$B516,Timecards!$N:$N,$E516)+SUMIFS(Timecards!$G:$G,Timecards!$F:$F,N$2,Timecards!$C:$C,$B516,Timecards!$N:$N,$E516)</f>
        <v>0</v>
      </c>
      <c r="O516" s="5">
        <f t="shared" si="82"/>
        <v>0</v>
      </c>
      <c r="P516" s="10">
        <f>SUMIFS(Timecards!$E:$E,Timecards!$D:$D,P$2,Timecards!$C:$C,$B516,Timecards!$N:$N,$E516)+SUMIFS(Timecards!$G:$G,Timecards!$F:$F,P$2,Timecards!$C:$C,$B516,Timecards!$N:$N,$E516)</f>
        <v>0</v>
      </c>
      <c r="Q516" s="5">
        <f t="shared" si="83"/>
        <v>0</v>
      </c>
      <c r="R516" s="10">
        <f>SUMIFS(Timecards!$E:$E,Timecards!$D:$D,R$2,Timecards!$C:$C,$B516,Timecards!$N:$N,$E516)+SUMIFS(Timecards!$G:$G,Timecards!$F:$F,R$2,Timecards!$C:$C,$B516,Timecards!$N:$N,$E516)</f>
        <v>0</v>
      </c>
      <c r="S516" s="5">
        <f t="shared" si="84"/>
        <v>0</v>
      </c>
      <c r="T516" s="10">
        <f t="shared" si="87"/>
        <v>0</v>
      </c>
      <c r="U516" s="14">
        <f t="shared" si="87"/>
        <v>0</v>
      </c>
    </row>
    <row r="517" spans="2:21" hidden="1">
      <c r="B517" s="7" t="str">
        <f>IF(Timecards!O515="","",Timecards!C515)</f>
        <v/>
      </c>
      <c r="C517" s="7" t="str">
        <f>IF(B517="","",Timecards!L515)</f>
        <v/>
      </c>
      <c r="D517" s="7" t="str">
        <f>IF(B517="","",SUMIFS(Timecards!$M:$M,Timecards!$C:$C,Summary!$B517,Timecards!$L:$L,Summary!$C517,Timecards!$O:$O,1))</f>
        <v/>
      </c>
      <c r="E517" s="7" t="str">
        <f>IF(B517="","",VLOOKUP(D517,'GD rates'!$B$3:$C$9,2,FALSE))</f>
        <v/>
      </c>
      <c r="F517" s="23" t="str">
        <f t="shared" ref="F517:F580" si="88">IF(B517="","",CONCATENATE(E517," / ",LEFT(B517,FIND("&lt;",B517)-2)))</f>
        <v/>
      </c>
      <c r="G517" s="5">
        <f>IF(ISERROR(VLOOKUP(E517,'GD rates'!C:D,2,FALSE)),0,VLOOKUP(E517,'GD rates'!C:D,2,FALSE))</f>
        <v>0</v>
      </c>
      <c r="H517" s="10">
        <f>SUMIFS(Timecards!$E:$E,Timecards!$D:$D,H$2,Timecards!$C:$C,$B517,Timecards!$N:$N,$E517)+SUMIFS(Timecards!$G:$G,Timecards!$F:$F,H$2,Timecards!$C:$C,$B517,Timecards!$N:$N,$E517)</f>
        <v>0</v>
      </c>
      <c r="I517" s="5">
        <f t="shared" ref="I517:I580" si="89">H517*$G517</f>
        <v>0</v>
      </c>
      <c r="J517" s="10">
        <f>SUMIFS(Timecards!$E:$E,Timecards!$D:$D,J$2,Timecards!$C:$C,$B517,Timecards!$N:$N,$E517)+SUMIFS(Timecards!$G:$G,Timecards!$F:$F,J$2,Timecards!$C:$C,$B517,Timecards!$N:$N,$E517)</f>
        <v>0</v>
      </c>
      <c r="K517" s="5">
        <f t="shared" ref="K517:K580" si="90">J517*$G517</f>
        <v>0</v>
      </c>
      <c r="L517" s="10">
        <f>SUMIFS(Timecards!$E:$E,Timecards!$D:$D,L$2,Timecards!$C:$C,$B517,Timecards!$N:$N,$E517)+SUMIFS(Timecards!$G:$G,Timecards!$F:$F,L$2,Timecards!$C:$C,$B517,Timecards!$N:$N,$E517)</f>
        <v>0</v>
      </c>
      <c r="M517" s="5">
        <f t="shared" ref="M517:M580" si="91">L517*$G517</f>
        <v>0</v>
      </c>
      <c r="N517" s="10">
        <f>SUMIFS(Timecards!$E:$E,Timecards!$D:$D,N$2,Timecards!$C:$C,$B517,Timecards!$N:$N,$E517)+SUMIFS(Timecards!$G:$G,Timecards!$F:$F,N$2,Timecards!$C:$C,$B517,Timecards!$N:$N,$E517)</f>
        <v>0</v>
      </c>
      <c r="O517" s="5">
        <f t="shared" ref="O517:O580" si="92">N517*$G517</f>
        <v>0</v>
      </c>
      <c r="P517" s="10">
        <f>SUMIFS(Timecards!$E:$E,Timecards!$D:$D,P$2,Timecards!$C:$C,$B517,Timecards!$N:$N,$E517)+SUMIFS(Timecards!$G:$G,Timecards!$F:$F,P$2,Timecards!$C:$C,$B517,Timecards!$N:$N,$E517)</f>
        <v>0</v>
      </c>
      <c r="Q517" s="5">
        <f t="shared" ref="Q517:Q580" si="93">P517*$G517</f>
        <v>0</v>
      </c>
      <c r="R517" s="10">
        <f>SUMIFS(Timecards!$E:$E,Timecards!$D:$D,R$2,Timecards!$C:$C,$B517,Timecards!$N:$N,$E517)+SUMIFS(Timecards!$G:$G,Timecards!$F:$F,R$2,Timecards!$C:$C,$B517,Timecards!$N:$N,$E517)</f>
        <v>0</v>
      </c>
      <c r="S517" s="5">
        <f t="shared" ref="S517:S580" si="94">R517*$G517</f>
        <v>0</v>
      </c>
      <c r="T517" s="10">
        <f t="shared" si="87"/>
        <v>0</v>
      </c>
      <c r="U517" s="14">
        <f t="shared" si="87"/>
        <v>0</v>
      </c>
    </row>
    <row r="518" spans="2:21" hidden="1">
      <c r="B518" s="7" t="str">
        <f>IF(Timecards!O516="","",Timecards!C516)</f>
        <v/>
      </c>
      <c r="C518" s="7" t="str">
        <f>IF(B518="","",Timecards!L516)</f>
        <v/>
      </c>
      <c r="D518" s="7" t="str">
        <f>IF(B518="","",SUMIFS(Timecards!$M:$M,Timecards!$C:$C,Summary!$B518,Timecards!$L:$L,Summary!$C518,Timecards!$O:$O,1))</f>
        <v/>
      </c>
      <c r="E518" s="7" t="str">
        <f>IF(B518="","",VLOOKUP(D518,'GD rates'!$B$3:$C$9,2,FALSE))</f>
        <v/>
      </c>
      <c r="F518" s="23" t="str">
        <f t="shared" si="88"/>
        <v/>
      </c>
      <c r="G518" s="5">
        <f>IF(ISERROR(VLOOKUP(E518,'GD rates'!C:D,2,FALSE)),0,VLOOKUP(E518,'GD rates'!C:D,2,FALSE))</f>
        <v>0</v>
      </c>
      <c r="H518" s="10">
        <f>SUMIFS(Timecards!$E:$E,Timecards!$D:$D,H$2,Timecards!$C:$C,$B518,Timecards!$N:$N,$E518)+SUMIFS(Timecards!$G:$G,Timecards!$F:$F,H$2,Timecards!$C:$C,$B518,Timecards!$N:$N,$E518)</f>
        <v>0</v>
      </c>
      <c r="I518" s="5">
        <f t="shared" si="89"/>
        <v>0</v>
      </c>
      <c r="J518" s="10">
        <f>SUMIFS(Timecards!$E:$E,Timecards!$D:$D,J$2,Timecards!$C:$C,$B518,Timecards!$N:$N,$E518)+SUMIFS(Timecards!$G:$G,Timecards!$F:$F,J$2,Timecards!$C:$C,$B518,Timecards!$N:$N,$E518)</f>
        <v>0</v>
      </c>
      <c r="K518" s="5">
        <f t="shared" si="90"/>
        <v>0</v>
      </c>
      <c r="L518" s="10">
        <f>SUMIFS(Timecards!$E:$E,Timecards!$D:$D,L$2,Timecards!$C:$C,$B518,Timecards!$N:$N,$E518)+SUMIFS(Timecards!$G:$G,Timecards!$F:$F,L$2,Timecards!$C:$C,$B518,Timecards!$N:$N,$E518)</f>
        <v>0</v>
      </c>
      <c r="M518" s="5">
        <f t="shared" si="91"/>
        <v>0</v>
      </c>
      <c r="N518" s="10">
        <f>SUMIFS(Timecards!$E:$E,Timecards!$D:$D,N$2,Timecards!$C:$C,$B518,Timecards!$N:$N,$E518)+SUMIFS(Timecards!$G:$G,Timecards!$F:$F,N$2,Timecards!$C:$C,$B518,Timecards!$N:$N,$E518)</f>
        <v>0</v>
      </c>
      <c r="O518" s="5">
        <f t="shared" si="92"/>
        <v>0</v>
      </c>
      <c r="P518" s="10">
        <f>SUMIFS(Timecards!$E:$E,Timecards!$D:$D,P$2,Timecards!$C:$C,$B518,Timecards!$N:$N,$E518)+SUMIFS(Timecards!$G:$G,Timecards!$F:$F,P$2,Timecards!$C:$C,$B518,Timecards!$N:$N,$E518)</f>
        <v>0</v>
      </c>
      <c r="Q518" s="5">
        <f t="shared" si="93"/>
        <v>0</v>
      </c>
      <c r="R518" s="10">
        <f>SUMIFS(Timecards!$E:$E,Timecards!$D:$D,R$2,Timecards!$C:$C,$B518,Timecards!$N:$N,$E518)+SUMIFS(Timecards!$G:$G,Timecards!$F:$F,R$2,Timecards!$C:$C,$B518,Timecards!$N:$N,$E518)</f>
        <v>0</v>
      </c>
      <c r="S518" s="5">
        <f t="shared" si="94"/>
        <v>0</v>
      </c>
      <c r="T518" s="10">
        <f t="shared" si="87"/>
        <v>0</v>
      </c>
      <c r="U518" s="14">
        <f t="shared" si="87"/>
        <v>0</v>
      </c>
    </row>
    <row r="519" spans="2:21" hidden="1">
      <c r="B519" s="7" t="str">
        <f>IF(Timecards!O517="","",Timecards!C517)</f>
        <v/>
      </c>
      <c r="C519" s="7" t="str">
        <f>IF(B519="","",Timecards!L517)</f>
        <v/>
      </c>
      <c r="D519" s="7" t="str">
        <f>IF(B519="","",SUMIFS(Timecards!$M:$M,Timecards!$C:$C,Summary!$B519,Timecards!$L:$L,Summary!$C519,Timecards!$O:$O,1))</f>
        <v/>
      </c>
      <c r="E519" s="7" t="str">
        <f>IF(B519="","",VLOOKUP(D519,'GD rates'!$B$3:$C$9,2,FALSE))</f>
        <v/>
      </c>
      <c r="F519" s="23" t="str">
        <f t="shared" si="88"/>
        <v/>
      </c>
      <c r="G519" s="5">
        <f>IF(ISERROR(VLOOKUP(E519,'GD rates'!C:D,2,FALSE)),0,VLOOKUP(E519,'GD rates'!C:D,2,FALSE))</f>
        <v>0</v>
      </c>
      <c r="H519" s="10">
        <f>SUMIFS(Timecards!$E:$E,Timecards!$D:$D,H$2,Timecards!$C:$C,$B519,Timecards!$N:$N,$E519)+SUMIFS(Timecards!$G:$G,Timecards!$F:$F,H$2,Timecards!$C:$C,$B519,Timecards!$N:$N,$E519)</f>
        <v>0</v>
      </c>
      <c r="I519" s="5">
        <f t="shared" si="89"/>
        <v>0</v>
      </c>
      <c r="J519" s="10">
        <f>SUMIFS(Timecards!$E:$E,Timecards!$D:$D,J$2,Timecards!$C:$C,$B519,Timecards!$N:$N,$E519)+SUMIFS(Timecards!$G:$G,Timecards!$F:$F,J$2,Timecards!$C:$C,$B519,Timecards!$N:$N,$E519)</f>
        <v>0</v>
      </c>
      <c r="K519" s="5">
        <f t="shared" si="90"/>
        <v>0</v>
      </c>
      <c r="L519" s="10">
        <f>SUMIFS(Timecards!$E:$E,Timecards!$D:$D,L$2,Timecards!$C:$C,$B519,Timecards!$N:$N,$E519)+SUMIFS(Timecards!$G:$G,Timecards!$F:$F,L$2,Timecards!$C:$C,$B519,Timecards!$N:$N,$E519)</f>
        <v>0</v>
      </c>
      <c r="M519" s="5">
        <f t="shared" si="91"/>
        <v>0</v>
      </c>
      <c r="N519" s="10">
        <f>SUMIFS(Timecards!$E:$E,Timecards!$D:$D,N$2,Timecards!$C:$C,$B519,Timecards!$N:$N,$E519)+SUMIFS(Timecards!$G:$G,Timecards!$F:$F,N$2,Timecards!$C:$C,$B519,Timecards!$N:$N,$E519)</f>
        <v>0</v>
      </c>
      <c r="O519" s="5">
        <f t="shared" si="92"/>
        <v>0</v>
      </c>
      <c r="P519" s="10">
        <f>SUMIFS(Timecards!$E:$E,Timecards!$D:$D,P$2,Timecards!$C:$C,$B519,Timecards!$N:$N,$E519)+SUMIFS(Timecards!$G:$G,Timecards!$F:$F,P$2,Timecards!$C:$C,$B519,Timecards!$N:$N,$E519)</f>
        <v>0</v>
      </c>
      <c r="Q519" s="5">
        <f t="shared" si="93"/>
        <v>0</v>
      </c>
      <c r="R519" s="10">
        <f>SUMIFS(Timecards!$E:$E,Timecards!$D:$D,R$2,Timecards!$C:$C,$B519,Timecards!$N:$N,$E519)+SUMIFS(Timecards!$G:$G,Timecards!$F:$F,R$2,Timecards!$C:$C,$B519,Timecards!$N:$N,$E519)</f>
        <v>0</v>
      </c>
      <c r="S519" s="5">
        <f t="shared" si="94"/>
        <v>0</v>
      </c>
      <c r="T519" s="10">
        <f t="shared" si="87"/>
        <v>0</v>
      </c>
      <c r="U519" s="14">
        <f t="shared" si="87"/>
        <v>0</v>
      </c>
    </row>
    <row r="520" spans="2:21" hidden="1">
      <c r="B520" s="7" t="str">
        <f>IF(Timecards!O518="","",Timecards!C518)</f>
        <v/>
      </c>
      <c r="C520" s="7" t="str">
        <f>IF(B520="","",Timecards!L518)</f>
        <v/>
      </c>
      <c r="D520" s="7" t="str">
        <f>IF(B520="","",SUMIFS(Timecards!$M:$M,Timecards!$C:$C,Summary!$B520,Timecards!$L:$L,Summary!$C520,Timecards!$O:$O,1))</f>
        <v/>
      </c>
      <c r="E520" s="7" t="str">
        <f>IF(B520="","",VLOOKUP(D520,'GD rates'!$B$3:$C$9,2,FALSE))</f>
        <v/>
      </c>
      <c r="F520" s="23" t="str">
        <f t="shared" si="88"/>
        <v/>
      </c>
      <c r="G520" s="5">
        <f>IF(ISERROR(VLOOKUP(E520,'GD rates'!C:D,2,FALSE)),0,VLOOKUP(E520,'GD rates'!C:D,2,FALSE))</f>
        <v>0</v>
      </c>
      <c r="H520" s="10">
        <f>SUMIFS(Timecards!$E:$E,Timecards!$D:$D,H$2,Timecards!$C:$C,$B520,Timecards!$N:$N,$E520)+SUMIFS(Timecards!$G:$G,Timecards!$F:$F,H$2,Timecards!$C:$C,$B520,Timecards!$N:$N,$E520)</f>
        <v>0</v>
      </c>
      <c r="I520" s="5">
        <f t="shared" si="89"/>
        <v>0</v>
      </c>
      <c r="J520" s="10">
        <f>SUMIFS(Timecards!$E:$E,Timecards!$D:$D,J$2,Timecards!$C:$C,$B520,Timecards!$N:$N,$E520)+SUMIFS(Timecards!$G:$G,Timecards!$F:$F,J$2,Timecards!$C:$C,$B520,Timecards!$N:$N,$E520)</f>
        <v>0</v>
      </c>
      <c r="K520" s="5">
        <f t="shared" si="90"/>
        <v>0</v>
      </c>
      <c r="L520" s="10">
        <f>SUMIFS(Timecards!$E:$E,Timecards!$D:$D,L$2,Timecards!$C:$C,$B520,Timecards!$N:$N,$E520)+SUMIFS(Timecards!$G:$G,Timecards!$F:$F,L$2,Timecards!$C:$C,$B520,Timecards!$N:$N,$E520)</f>
        <v>0</v>
      </c>
      <c r="M520" s="5">
        <f t="shared" si="91"/>
        <v>0</v>
      </c>
      <c r="N520" s="10">
        <f>SUMIFS(Timecards!$E:$E,Timecards!$D:$D,N$2,Timecards!$C:$C,$B520,Timecards!$N:$N,$E520)+SUMIFS(Timecards!$G:$G,Timecards!$F:$F,N$2,Timecards!$C:$C,$B520,Timecards!$N:$N,$E520)</f>
        <v>0</v>
      </c>
      <c r="O520" s="5">
        <f t="shared" si="92"/>
        <v>0</v>
      </c>
      <c r="P520" s="10">
        <f>SUMIFS(Timecards!$E:$E,Timecards!$D:$D,P$2,Timecards!$C:$C,$B520,Timecards!$N:$N,$E520)+SUMIFS(Timecards!$G:$G,Timecards!$F:$F,P$2,Timecards!$C:$C,$B520,Timecards!$N:$N,$E520)</f>
        <v>0</v>
      </c>
      <c r="Q520" s="5">
        <f t="shared" si="93"/>
        <v>0</v>
      </c>
      <c r="R520" s="10">
        <f>SUMIFS(Timecards!$E:$E,Timecards!$D:$D,R$2,Timecards!$C:$C,$B520,Timecards!$N:$N,$E520)+SUMIFS(Timecards!$G:$G,Timecards!$F:$F,R$2,Timecards!$C:$C,$B520,Timecards!$N:$N,$E520)</f>
        <v>0</v>
      </c>
      <c r="S520" s="5">
        <f t="shared" si="94"/>
        <v>0</v>
      </c>
      <c r="T520" s="10">
        <f t="shared" si="87"/>
        <v>0</v>
      </c>
      <c r="U520" s="14">
        <f t="shared" si="87"/>
        <v>0</v>
      </c>
    </row>
    <row r="521" spans="2:21" hidden="1">
      <c r="B521" s="7" t="str">
        <f>IF(Timecards!O519="","",Timecards!C519)</f>
        <v/>
      </c>
      <c r="C521" s="7" t="str">
        <f>IF(B521="","",Timecards!L519)</f>
        <v/>
      </c>
      <c r="D521" s="7" t="str">
        <f>IF(B521="","",SUMIFS(Timecards!$M:$M,Timecards!$C:$C,Summary!$B521,Timecards!$L:$L,Summary!$C521,Timecards!$O:$O,1))</f>
        <v/>
      </c>
      <c r="E521" s="7" t="str">
        <f>IF(B521="","",VLOOKUP(D521,'GD rates'!$B$3:$C$9,2,FALSE))</f>
        <v/>
      </c>
      <c r="F521" s="23" t="str">
        <f t="shared" si="88"/>
        <v/>
      </c>
      <c r="G521" s="5">
        <f>IF(ISERROR(VLOOKUP(E521,'GD rates'!C:D,2,FALSE)),0,VLOOKUP(E521,'GD rates'!C:D,2,FALSE))</f>
        <v>0</v>
      </c>
      <c r="H521" s="10">
        <f>SUMIFS(Timecards!$E:$E,Timecards!$D:$D,H$2,Timecards!$C:$C,$B521,Timecards!$N:$N,$E521)+SUMIFS(Timecards!$G:$G,Timecards!$F:$F,H$2,Timecards!$C:$C,$B521,Timecards!$N:$N,$E521)</f>
        <v>0</v>
      </c>
      <c r="I521" s="5">
        <f t="shared" si="89"/>
        <v>0</v>
      </c>
      <c r="J521" s="10">
        <f>SUMIFS(Timecards!$E:$E,Timecards!$D:$D,J$2,Timecards!$C:$C,$B521,Timecards!$N:$N,$E521)+SUMIFS(Timecards!$G:$G,Timecards!$F:$F,J$2,Timecards!$C:$C,$B521,Timecards!$N:$N,$E521)</f>
        <v>0</v>
      </c>
      <c r="K521" s="5">
        <f t="shared" si="90"/>
        <v>0</v>
      </c>
      <c r="L521" s="10">
        <f>SUMIFS(Timecards!$E:$E,Timecards!$D:$D,L$2,Timecards!$C:$C,$B521,Timecards!$N:$N,$E521)+SUMIFS(Timecards!$G:$G,Timecards!$F:$F,L$2,Timecards!$C:$C,$B521,Timecards!$N:$N,$E521)</f>
        <v>0</v>
      </c>
      <c r="M521" s="5">
        <f t="shared" si="91"/>
        <v>0</v>
      </c>
      <c r="N521" s="10">
        <f>SUMIFS(Timecards!$E:$E,Timecards!$D:$D,N$2,Timecards!$C:$C,$B521,Timecards!$N:$N,$E521)+SUMIFS(Timecards!$G:$G,Timecards!$F:$F,N$2,Timecards!$C:$C,$B521,Timecards!$N:$N,$E521)</f>
        <v>0</v>
      </c>
      <c r="O521" s="5">
        <f t="shared" si="92"/>
        <v>0</v>
      </c>
      <c r="P521" s="10">
        <f>SUMIFS(Timecards!$E:$E,Timecards!$D:$D,P$2,Timecards!$C:$C,$B521,Timecards!$N:$N,$E521)+SUMIFS(Timecards!$G:$G,Timecards!$F:$F,P$2,Timecards!$C:$C,$B521,Timecards!$N:$N,$E521)</f>
        <v>0</v>
      </c>
      <c r="Q521" s="5">
        <f t="shared" si="93"/>
        <v>0</v>
      </c>
      <c r="R521" s="10">
        <f>SUMIFS(Timecards!$E:$E,Timecards!$D:$D,R$2,Timecards!$C:$C,$B521,Timecards!$N:$N,$E521)+SUMIFS(Timecards!$G:$G,Timecards!$F:$F,R$2,Timecards!$C:$C,$B521,Timecards!$N:$N,$E521)</f>
        <v>0</v>
      </c>
      <c r="S521" s="5">
        <f t="shared" si="94"/>
        <v>0</v>
      </c>
      <c r="T521" s="10">
        <f t="shared" si="87"/>
        <v>0</v>
      </c>
      <c r="U521" s="14">
        <f t="shared" si="87"/>
        <v>0</v>
      </c>
    </row>
    <row r="522" spans="2:21" hidden="1">
      <c r="B522" s="7" t="str">
        <f>IF(Timecards!O520="","",Timecards!C520)</f>
        <v/>
      </c>
      <c r="C522" s="7" t="str">
        <f>IF(B522="","",Timecards!L520)</f>
        <v/>
      </c>
      <c r="D522" s="7" t="str">
        <f>IF(B522="","",SUMIFS(Timecards!$M:$M,Timecards!$C:$C,Summary!$B522,Timecards!$L:$L,Summary!$C522,Timecards!$O:$O,1))</f>
        <v/>
      </c>
      <c r="E522" s="7" t="str">
        <f>IF(B522="","",VLOOKUP(D522,'GD rates'!$B$3:$C$9,2,FALSE))</f>
        <v/>
      </c>
      <c r="F522" s="23" t="str">
        <f t="shared" si="88"/>
        <v/>
      </c>
      <c r="G522" s="5">
        <f>IF(ISERROR(VLOOKUP(E522,'GD rates'!C:D,2,FALSE)),0,VLOOKUP(E522,'GD rates'!C:D,2,FALSE))</f>
        <v>0</v>
      </c>
      <c r="H522" s="10">
        <f>SUMIFS(Timecards!$E:$E,Timecards!$D:$D,H$2,Timecards!$C:$C,$B522,Timecards!$N:$N,$E522)+SUMIFS(Timecards!$G:$G,Timecards!$F:$F,H$2,Timecards!$C:$C,$B522,Timecards!$N:$N,$E522)</f>
        <v>0</v>
      </c>
      <c r="I522" s="5">
        <f t="shared" si="89"/>
        <v>0</v>
      </c>
      <c r="J522" s="10">
        <f>SUMIFS(Timecards!$E:$E,Timecards!$D:$D,J$2,Timecards!$C:$C,$B522,Timecards!$N:$N,$E522)+SUMIFS(Timecards!$G:$G,Timecards!$F:$F,J$2,Timecards!$C:$C,$B522,Timecards!$N:$N,$E522)</f>
        <v>0</v>
      </c>
      <c r="K522" s="5">
        <f t="shared" si="90"/>
        <v>0</v>
      </c>
      <c r="L522" s="10">
        <f>SUMIFS(Timecards!$E:$E,Timecards!$D:$D,L$2,Timecards!$C:$C,$B522,Timecards!$N:$N,$E522)+SUMIFS(Timecards!$G:$G,Timecards!$F:$F,L$2,Timecards!$C:$C,$B522,Timecards!$N:$N,$E522)</f>
        <v>0</v>
      </c>
      <c r="M522" s="5">
        <f t="shared" si="91"/>
        <v>0</v>
      </c>
      <c r="N522" s="10">
        <f>SUMIFS(Timecards!$E:$E,Timecards!$D:$D,N$2,Timecards!$C:$C,$B522,Timecards!$N:$N,$E522)+SUMIFS(Timecards!$G:$G,Timecards!$F:$F,N$2,Timecards!$C:$C,$B522,Timecards!$N:$N,$E522)</f>
        <v>0</v>
      </c>
      <c r="O522" s="5">
        <f t="shared" si="92"/>
        <v>0</v>
      </c>
      <c r="P522" s="10">
        <f>SUMIFS(Timecards!$E:$E,Timecards!$D:$D,P$2,Timecards!$C:$C,$B522,Timecards!$N:$N,$E522)+SUMIFS(Timecards!$G:$G,Timecards!$F:$F,P$2,Timecards!$C:$C,$B522,Timecards!$N:$N,$E522)</f>
        <v>0</v>
      </c>
      <c r="Q522" s="5">
        <f t="shared" si="93"/>
        <v>0</v>
      </c>
      <c r="R522" s="10">
        <f>SUMIFS(Timecards!$E:$E,Timecards!$D:$D,R$2,Timecards!$C:$C,$B522,Timecards!$N:$N,$E522)+SUMIFS(Timecards!$G:$G,Timecards!$F:$F,R$2,Timecards!$C:$C,$B522,Timecards!$N:$N,$E522)</f>
        <v>0</v>
      </c>
      <c r="S522" s="5">
        <f t="shared" si="94"/>
        <v>0</v>
      </c>
      <c r="T522" s="10">
        <f t="shared" si="87"/>
        <v>0</v>
      </c>
      <c r="U522" s="14">
        <f t="shared" si="87"/>
        <v>0</v>
      </c>
    </row>
    <row r="523" spans="2:21" hidden="1">
      <c r="B523" s="7" t="str">
        <f>IF(Timecards!O521="","",Timecards!C521)</f>
        <v/>
      </c>
      <c r="C523" s="7" t="str">
        <f>IF(B523="","",Timecards!L521)</f>
        <v/>
      </c>
      <c r="D523" s="7" t="str">
        <f>IF(B523="","",SUMIFS(Timecards!$M:$M,Timecards!$C:$C,Summary!$B523,Timecards!$L:$L,Summary!$C523,Timecards!$O:$O,1))</f>
        <v/>
      </c>
      <c r="E523" s="7" t="str">
        <f>IF(B523="","",VLOOKUP(D523,'GD rates'!$B$3:$C$9,2,FALSE))</f>
        <v/>
      </c>
      <c r="F523" s="23" t="str">
        <f t="shared" si="88"/>
        <v/>
      </c>
      <c r="G523" s="5">
        <f>IF(ISERROR(VLOOKUP(E523,'GD rates'!C:D,2,FALSE)),0,VLOOKUP(E523,'GD rates'!C:D,2,FALSE))</f>
        <v>0</v>
      </c>
      <c r="H523" s="10">
        <f>SUMIFS(Timecards!$E:$E,Timecards!$D:$D,H$2,Timecards!$C:$C,$B523,Timecards!$N:$N,$E523)+SUMIFS(Timecards!$G:$G,Timecards!$F:$F,H$2,Timecards!$C:$C,$B523,Timecards!$N:$N,$E523)</f>
        <v>0</v>
      </c>
      <c r="I523" s="5">
        <f t="shared" si="89"/>
        <v>0</v>
      </c>
      <c r="J523" s="10">
        <f>SUMIFS(Timecards!$E:$E,Timecards!$D:$D,J$2,Timecards!$C:$C,$B523,Timecards!$N:$N,$E523)+SUMIFS(Timecards!$G:$G,Timecards!$F:$F,J$2,Timecards!$C:$C,$B523,Timecards!$N:$N,$E523)</f>
        <v>0</v>
      </c>
      <c r="K523" s="5">
        <f t="shared" si="90"/>
        <v>0</v>
      </c>
      <c r="L523" s="10">
        <f>SUMIFS(Timecards!$E:$E,Timecards!$D:$D,L$2,Timecards!$C:$C,$B523,Timecards!$N:$N,$E523)+SUMIFS(Timecards!$G:$G,Timecards!$F:$F,L$2,Timecards!$C:$C,$B523,Timecards!$N:$N,$E523)</f>
        <v>0</v>
      </c>
      <c r="M523" s="5">
        <f t="shared" si="91"/>
        <v>0</v>
      </c>
      <c r="N523" s="10">
        <f>SUMIFS(Timecards!$E:$E,Timecards!$D:$D,N$2,Timecards!$C:$C,$B523,Timecards!$N:$N,$E523)+SUMIFS(Timecards!$G:$G,Timecards!$F:$F,N$2,Timecards!$C:$C,$B523,Timecards!$N:$N,$E523)</f>
        <v>0</v>
      </c>
      <c r="O523" s="5">
        <f t="shared" si="92"/>
        <v>0</v>
      </c>
      <c r="P523" s="10">
        <f>SUMIFS(Timecards!$E:$E,Timecards!$D:$D,P$2,Timecards!$C:$C,$B523,Timecards!$N:$N,$E523)+SUMIFS(Timecards!$G:$G,Timecards!$F:$F,P$2,Timecards!$C:$C,$B523,Timecards!$N:$N,$E523)</f>
        <v>0</v>
      </c>
      <c r="Q523" s="5">
        <f t="shared" si="93"/>
        <v>0</v>
      </c>
      <c r="R523" s="10">
        <f>SUMIFS(Timecards!$E:$E,Timecards!$D:$D,R$2,Timecards!$C:$C,$B523,Timecards!$N:$N,$E523)+SUMIFS(Timecards!$G:$G,Timecards!$F:$F,R$2,Timecards!$C:$C,$B523,Timecards!$N:$N,$E523)</f>
        <v>0</v>
      </c>
      <c r="S523" s="5">
        <f t="shared" si="94"/>
        <v>0</v>
      </c>
      <c r="T523" s="10">
        <f t="shared" si="87"/>
        <v>0</v>
      </c>
      <c r="U523" s="14">
        <f t="shared" si="87"/>
        <v>0</v>
      </c>
    </row>
    <row r="524" spans="2:21" hidden="1">
      <c r="B524" s="7" t="str">
        <f>IF(Timecards!O522="","",Timecards!C522)</f>
        <v/>
      </c>
      <c r="C524" s="7" t="str">
        <f>IF(B524="","",Timecards!L522)</f>
        <v/>
      </c>
      <c r="D524" s="7" t="str">
        <f>IF(B524="","",SUMIFS(Timecards!$M:$M,Timecards!$C:$C,Summary!$B524,Timecards!$L:$L,Summary!$C524,Timecards!$O:$O,1))</f>
        <v/>
      </c>
      <c r="E524" s="7" t="str">
        <f>IF(B524="","",VLOOKUP(D524,'GD rates'!$B$3:$C$9,2,FALSE))</f>
        <v/>
      </c>
      <c r="F524" s="23" t="str">
        <f t="shared" si="88"/>
        <v/>
      </c>
      <c r="G524" s="5">
        <f>IF(ISERROR(VLOOKUP(E524,'GD rates'!C:D,2,FALSE)),0,VLOOKUP(E524,'GD rates'!C:D,2,FALSE))</f>
        <v>0</v>
      </c>
      <c r="H524" s="10">
        <f>SUMIFS(Timecards!$E:$E,Timecards!$D:$D,H$2,Timecards!$C:$C,$B524,Timecards!$N:$N,$E524)+SUMIFS(Timecards!$G:$G,Timecards!$F:$F,H$2,Timecards!$C:$C,$B524,Timecards!$N:$N,$E524)</f>
        <v>0</v>
      </c>
      <c r="I524" s="5">
        <f t="shared" si="89"/>
        <v>0</v>
      </c>
      <c r="J524" s="10">
        <f>SUMIFS(Timecards!$E:$E,Timecards!$D:$D,J$2,Timecards!$C:$C,$B524,Timecards!$N:$N,$E524)+SUMIFS(Timecards!$G:$G,Timecards!$F:$F,J$2,Timecards!$C:$C,$B524,Timecards!$N:$N,$E524)</f>
        <v>0</v>
      </c>
      <c r="K524" s="5">
        <f t="shared" si="90"/>
        <v>0</v>
      </c>
      <c r="L524" s="10">
        <f>SUMIFS(Timecards!$E:$E,Timecards!$D:$D,L$2,Timecards!$C:$C,$B524,Timecards!$N:$N,$E524)+SUMIFS(Timecards!$G:$G,Timecards!$F:$F,L$2,Timecards!$C:$C,$B524,Timecards!$N:$N,$E524)</f>
        <v>0</v>
      </c>
      <c r="M524" s="5">
        <f t="shared" si="91"/>
        <v>0</v>
      </c>
      <c r="N524" s="10">
        <f>SUMIFS(Timecards!$E:$E,Timecards!$D:$D,N$2,Timecards!$C:$C,$B524,Timecards!$N:$N,$E524)+SUMIFS(Timecards!$G:$G,Timecards!$F:$F,N$2,Timecards!$C:$C,$B524,Timecards!$N:$N,$E524)</f>
        <v>0</v>
      </c>
      <c r="O524" s="5">
        <f t="shared" si="92"/>
        <v>0</v>
      </c>
      <c r="P524" s="10">
        <f>SUMIFS(Timecards!$E:$E,Timecards!$D:$D,P$2,Timecards!$C:$C,$B524,Timecards!$N:$N,$E524)+SUMIFS(Timecards!$G:$G,Timecards!$F:$F,P$2,Timecards!$C:$C,$B524,Timecards!$N:$N,$E524)</f>
        <v>0</v>
      </c>
      <c r="Q524" s="5">
        <f t="shared" si="93"/>
        <v>0</v>
      </c>
      <c r="R524" s="10">
        <f>SUMIFS(Timecards!$E:$E,Timecards!$D:$D,R$2,Timecards!$C:$C,$B524,Timecards!$N:$N,$E524)+SUMIFS(Timecards!$G:$G,Timecards!$F:$F,R$2,Timecards!$C:$C,$B524,Timecards!$N:$N,$E524)</f>
        <v>0</v>
      </c>
      <c r="S524" s="5">
        <f t="shared" si="94"/>
        <v>0</v>
      </c>
      <c r="T524" s="10">
        <f t="shared" ref="T524:U543" si="95">SUMIF($H$3:$S$3,T$3,$H524:$S524)</f>
        <v>0</v>
      </c>
      <c r="U524" s="14">
        <f t="shared" si="95"/>
        <v>0</v>
      </c>
    </row>
    <row r="525" spans="2:21" hidden="1">
      <c r="B525" s="7" t="str">
        <f>IF(Timecards!O523="","",Timecards!C523)</f>
        <v/>
      </c>
      <c r="C525" s="7" t="str">
        <f>IF(B525="","",Timecards!L523)</f>
        <v/>
      </c>
      <c r="D525" s="7" t="str">
        <f>IF(B525="","",SUMIFS(Timecards!$M:$M,Timecards!$C:$C,Summary!$B525,Timecards!$L:$L,Summary!$C525,Timecards!$O:$O,1))</f>
        <v/>
      </c>
      <c r="E525" s="7" t="str">
        <f>IF(B525="","",VLOOKUP(D525,'GD rates'!$B$3:$C$9,2,FALSE))</f>
        <v/>
      </c>
      <c r="F525" s="23" t="str">
        <f t="shared" si="88"/>
        <v/>
      </c>
      <c r="G525" s="5">
        <f>IF(ISERROR(VLOOKUP(E525,'GD rates'!C:D,2,FALSE)),0,VLOOKUP(E525,'GD rates'!C:D,2,FALSE))</f>
        <v>0</v>
      </c>
      <c r="H525" s="10">
        <f>SUMIFS(Timecards!$E:$E,Timecards!$D:$D,H$2,Timecards!$C:$C,$B525,Timecards!$N:$N,$E525)+SUMIFS(Timecards!$G:$G,Timecards!$F:$F,H$2,Timecards!$C:$C,$B525,Timecards!$N:$N,$E525)</f>
        <v>0</v>
      </c>
      <c r="I525" s="5">
        <f t="shared" si="89"/>
        <v>0</v>
      </c>
      <c r="J525" s="10">
        <f>SUMIFS(Timecards!$E:$E,Timecards!$D:$D,J$2,Timecards!$C:$C,$B525,Timecards!$N:$N,$E525)+SUMIFS(Timecards!$G:$G,Timecards!$F:$F,J$2,Timecards!$C:$C,$B525,Timecards!$N:$N,$E525)</f>
        <v>0</v>
      </c>
      <c r="K525" s="5">
        <f t="shared" si="90"/>
        <v>0</v>
      </c>
      <c r="L525" s="10">
        <f>SUMIFS(Timecards!$E:$E,Timecards!$D:$D,L$2,Timecards!$C:$C,$B525,Timecards!$N:$N,$E525)+SUMIFS(Timecards!$G:$G,Timecards!$F:$F,L$2,Timecards!$C:$C,$B525,Timecards!$N:$N,$E525)</f>
        <v>0</v>
      </c>
      <c r="M525" s="5">
        <f t="shared" si="91"/>
        <v>0</v>
      </c>
      <c r="N525" s="10">
        <f>SUMIFS(Timecards!$E:$E,Timecards!$D:$D,N$2,Timecards!$C:$C,$B525,Timecards!$N:$N,$E525)+SUMIFS(Timecards!$G:$G,Timecards!$F:$F,N$2,Timecards!$C:$C,$B525,Timecards!$N:$N,$E525)</f>
        <v>0</v>
      </c>
      <c r="O525" s="5">
        <f t="shared" si="92"/>
        <v>0</v>
      </c>
      <c r="P525" s="10">
        <f>SUMIFS(Timecards!$E:$E,Timecards!$D:$D,P$2,Timecards!$C:$C,$B525,Timecards!$N:$N,$E525)+SUMIFS(Timecards!$G:$G,Timecards!$F:$F,P$2,Timecards!$C:$C,$B525,Timecards!$N:$N,$E525)</f>
        <v>0</v>
      </c>
      <c r="Q525" s="5">
        <f t="shared" si="93"/>
        <v>0</v>
      </c>
      <c r="R525" s="10">
        <f>SUMIFS(Timecards!$E:$E,Timecards!$D:$D,R$2,Timecards!$C:$C,$B525,Timecards!$N:$N,$E525)+SUMIFS(Timecards!$G:$G,Timecards!$F:$F,R$2,Timecards!$C:$C,$B525,Timecards!$N:$N,$E525)</f>
        <v>0</v>
      </c>
      <c r="S525" s="5">
        <f t="shared" si="94"/>
        <v>0</v>
      </c>
      <c r="T525" s="10">
        <f t="shared" si="95"/>
        <v>0</v>
      </c>
      <c r="U525" s="14">
        <f t="shared" si="95"/>
        <v>0</v>
      </c>
    </row>
    <row r="526" spans="2:21" hidden="1">
      <c r="B526" s="7" t="str">
        <f>IF(Timecards!O524="","",Timecards!C524)</f>
        <v/>
      </c>
      <c r="C526" s="7" t="str">
        <f>IF(B526="","",Timecards!L524)</f>
        <v/>
      </c>
      <c r="D526" s="7" t="str">
        <f>IF(B526="","",SUMIFS(Timecards!$M:$M,Timecards!$C:$C,Summary!$B526,Timecards!$L:$L,Summary!$C526,Timecards!$O:$O,1))</f>
        <v/>
      </c>
      <c r="E526" s="7" t="str">
        <f>IF(B526="","",VLOOKUP(D526,'GD rates'!$B$3:$C$9,2,FALSE))</f>
        <v/>
      </c>
      <c r="F526" s="23" t="str">
        <f t="shared" si="88"/>
        <v/>
      </c>
      <c r="G526" s="5">
        <f>IF(ISERROR(VLOOKUP(E526,'GD rates'!C:D,2,FALSE)),0,VLOOKUP(E526,'GD rates'!C:D,2,FALSE))</f>
        <v>0</v>
      </c>
      <c r="H526" s="10">
        <f>SUMIFS(Timecards!$E:$E,Timecards!$D:$D,H$2,Timecards!$C:$C,$B526,Timecards!$N:$N,$E526)+SUMIFS(Timecards!$G:$G,Timecards!$F:$F,H$2,Timecards!$C:$C,$B526,Timecards!$N:$N,$E526)</f>
        <v>0</v>
      </c>
      <c r="I526" s="5">
        <f t="shared" si="89"/>
        <v>0</v>
      </c>
      <c r="J526" s="10">
        <f>SUMIFS(Timecards!$E:$E,Timecards!$D:$D,J$2,Timecards!$C:$C,$B526,Timecards!$N:$N,$E526)+SUMIFS(Timecards!$G:$G,Timecards!$F:$F,J$2,Timecards!$C:$C,$B526,Timecards!$N:$N,$E526)</f>
        <v>0</v>
      </c>
      <c r="K526" s="5">
        <f t="shared" si="90"/>
        <v>0</v>
      </c>
      <c r="L526" s="10">
        <f>SUMIFS(Timecards!$E:$E,Timecards!$D:$D,L$2,Timecards!$C:$C,$B526,Timecards!$N:$N,$E526)+SUMIFS(Timecards!$G:$G,Timecards!$F:$F,L$2,Timecards!$C:$C,$B526,Timecards!$N:$N,$E526)</f>
        <v>0</v>
      </c>
      <c r="M526" s="5">
        <f t="shared" si="91"/>
        <v>0</v>
      </c>
      <c r="N526" s="10">
        <f>SUMIFS(Timecards!$E:$E,Timecards!$D:$D,N$2,Timecards!$C:$C,$B526,Timecards!$N:$N,$E526)+SUMIFS(Timecards!$G:$G,Timecards!$F:$F,N$2,Timecards!$C:$C,$B526,Timecards!$N:$N,$E526)</f>
        <v>0</v>
      </c>
      <c r="O526" s="5">
        <f t="shared" si="92"/>
        <v>0</v>
      </c>
      <c r="P526" s="10">
        <f>SUMIFS(Timecards!$E:$E,Timecards!$D:$D,P$2,Timecards!$C:$C,$B526,Timecards!$N:$N,$E526)+SUMIFS(Timecards!$G:$G,Timecards!$F:$F,P$2,Timecards!$C:$C,$B526,Timecards!$N:$N,$E526)</f>
        <v>0</v>
      </c>
      <c r="Q526" s="5">
        <f t="shared" si="93"/>
        <v>0</v>
      </c>
      <c r="R526" s="10">
        <f>SUMIFS(Timecards!$E:$E,Timecards!$D:$D,R$2,Timecards!$C:$C,$B526,Timecards!$N:$N,$E526)+SUMIFS(Timecards!$G:$G,Timecards!$F:$F,R$2,Timecards!$C:$C,$B526,Timecards!$N:$N,$E526)</f>
        <v>0</v>
      </c>
      <c r="S526" s="5">
        <f t="shared" si="94"/>
        <v>0</v>
      </c>
      <c r="T526" s="10">
        <f t="shared" si="95"/>
        <v>0</v>
      </c>
      <c r="U526" s="14">
        <f t="shared" si="95"/>
        <v>0</v>
      </c>
    </row>
    <row r="527" spans="2:21" hidden="1">
      <c r="B527" s="7" t="str">
        <f>IF(Timecards!O525="","",Timecards!C525)</f>
        <v/>
      </c>
      <c r="C527" s="7" t="str">
        <f>IF(B527="","",Timecards!L525)</f>
        <v/>
      </c>
      <c r="D527" s="7" t="str">
        <f>IF(B527="","",SUMIFS(Timecards!$M:$M,Timecards!$C:$C,Summary!$B527,Timecards!$L:$L,Summary!$C527,Timecards!$O:$O,1))</f>
        <v/>
      </c>
      <c r="E527" s="7" t="str">
        <f>IF(B527="","",VLOOKUP(D527,'GD rates'!$B$3:$C$9,2,FALSE))</f>
        <v/>
      </c>
      <c r="F527" s="23" t="str">
        <f t="shared" si="88"/>
        <v/>
      </c>
      <c r="G527" s="5">
        <f>IF(ISERROR(VLOOKUP(E527,'GD rates'!C:D,2,FALSE)),0,VLOOKUP(E527,'GD rates'!C:D,2,FALSE))</f>
        <v>0</v>
      </c>
      <c r="H527" s="10">
        <f>SUMIFS(Timecards!$E:$E,Timecards!$D:$D,H$2,Timecards!$C:$C,$B527,Timecards!$N:$N,$E527)+SUMIFS(Timecards!$G:$G,Timecards!$F:$F,H$2,Timecards!$C:$C,$B527,Timecards!$N:$N,$E527)</f>
        <v>0</v>
      </c>
      <c r="I527" s="5">
        <f t="shared" si="89"/>
        <v>0</v>
      </c>
      <c r="J527" s="10">
        <f>SUMIFS(Timecards!$E:$E,Timecards!$D:$D,J$2,Timecards!$C:$C,$B527,Timecards!$N:$N,$E527)+SUMIFS(Timecards!$G:$G,Timecards!$F:$F,J$2,Timecards!$C:$C,$B527,Timecards!$N:$N,$E527)</f>
        <v>0</v>
      </c>
      <c r="K527" s="5">
        <f t="shared" si="90"/>
        <v>0</v>
      </c>
      <c r="L527" s="10">
        <f>SUMIFS(Timecards!$E:$E,Timecards!$D:$D,L$2,Timecards!$C:$C,$B527,Timecards!$N:$N,$E527)+SUMIFS(Timecards!$G:$G,Timecards!$F:$F,L$2,Timecards!$C:$C,$B527,Timecards!$N:$N,$E527)</f>
        <v>0</v>
      </c>
      <c r="M527" s="5">
        <f t="shared" si="91"/>
        <v>0</v>
      </c>
      <c r="N527" s="10">
        <f>SUMIFS(Timecards!$E:$E,Timecards!$D:$D,N$2,Timecards!$C:$C,$B527,Timecards!$N:$N,$E527)+SUMIFS(Timecards!$G:$G,Timecards!$F:$F,N$2,Timecards!$C:$C,$B527,Timecards!$N:$N,$E527)</f>
        <v>0</v>
      </c>
      <c r="O527" s="5">
        <f t="shared" si="92"/>
        <v>0</v>
      </c>
      <c r="P527" s="10">
        <f>SUMIFS(Timecards!$E:$E,Timecards!$D:$D,P$2,Timecards!$C:$C,$B527,Timecards!$N:$N,$E527)+SUMIFS(Timecards!$G:$G,Timecards!$F:$F,P$2,Timecards!$C:$C,$B527,Timecards!$N:$N,$E527)</f>
        <v>0</v>
      </c>
      <c r="Q527" s="5">
        <f t="shared" si="93"/>
        <v>0</v>
      </c>
      <c r="R527" s="10">
        <f>SUMIFS(Timecards!$E:$E,Timecards!$D:$D,R$2,Timecards!$C:$C,$B527,Timecards!$N:$N,$E527)+SUMIFS(Timecards!$G:$G,Timecards!$F:$F,R$2,Timecards!$C:$C,$B527,Timecards!$N:$N,$E527)</f>
        <v>0</v>
      </c>
      <c r="S527" s="5">
        <f t="shared" si="94"/>
        <v>0</v>
      </c>
      <c r="T527" s="10">
        <f t="shared" si="95"/>
        <v>0</v>
      </c>
      <c r="U527" s="14">
        <f t="shared" si="95"/>
        <v>0</v>
      </c>
    </row>
    <row r="528" spans="2:21" hidden="1">
      <c r="B528" s="7" t="str">
        <f>IF(Timecards!O526="","",Timecards!C526)</f>
        <v/>
      </c>
      <c r="C528" s="7" t="str">
        <f>IF(B528="","",Timecards!L526)</f>
        <v/>
      </c>
      <c r="D528" s="7" t="str">
        <f>IF(B528="","",SUMIFS(Timecards!$M:$M,Timecards!$C:$C,Summary!$B528,Timecards!$L:$L,Summary!$C528,Timecards!$O:$O,1))</f>
        <v/>
      </c>
      <c r="E528" s="7" t="str">
        <f>IF(B528="","",VLOOKUP(D528,'GD rates'!$B$3:$C$9,2,FALSE))</f>
        <v/>
      </c>
      <c r="F528" s="23" t="str">
        <f t="shared" si="88"/>
        <v/>
      </c>
      <c r="G528" s="5">
        <f>IF(ISERROR(VLOOKUP(E528,'GD rates'!C:D,2,FALSE)),0,VLOOKUP(E528,'GD rates'!C:D,2,FALSE))</f>
        <v>0</v>
      </c>
      <c r="H528" s="10">
        <f>SUMIFS(Timecards!$E:$E,Timecards!$D:$D,H$2,Timecards!$C:$C,$B528,Timecards!$N:$N,$E528)+SUMIFS(Timecards!$G:$G,Timecards!$F:$F,H$2,Timecards!$C:$C,$B528,Timecards!$N:$N,$E528)</f>
        <v>0</v>
      </c>
      <c r="I528" s="5">
        <f t="shared" si="89"/>
        <v>0</v>
      </c>
      <c r="J528" s="10">
        <f>SUMIFS(Timecards!$E:$E,Timecards!$D:$D,J$2,Timecards!$C:$C,$B528,Timecards!$N:$N,$E528)+SUMIFS(Timecards!$G:$G,Timecards!$F:$F,J$2,Timecards!$C:$C,$B528,Timecards!$N:$N,$E528)</f>
        <v>0</v>
      </c>
      <c r="K528" s="5">
        <f t="shared" si="90"/>
        <v>0</v>
      </c>
      <c r="L528" s="10">
        <f>SUMIFS(Timecards!$E:$E,Timecards!$D:$D,L$2,Timecards!$C:$C,$B528,Timecards!$N:$N,$E528)+SUMIFS(Timecards!$G:$G,Timecards!$F:$F,L$2,Timecards!$C:$C,$B528,Timecards!$N:$N,$E528)</f>
        <v>0</v>
      </c>
      <c r="M528" s="5">
        <f t="shared" si="91"/>
        <v>0</v>
      </c>
      <c r="N528" s="10">
        <f>SUMIFS(Timecards!$E:$E,Timecards!$D:$D,N$2,Timecards!$C:$C,$B528,Timecards!$N:$N,$E528)+SUMIFS(Timecards!$G:$G,Timecards!$F:$F,N$2,Timecards!$C:$C,$B528,Timecards!$N:$N,$E528)</f>
        <v>0</v>
      </c>
      <c r="O528" s="5">
        <f t="shared" si="92"/>
        <v>0</v>
      </c>
      <c r="P528" s="10">
        <f>SUMIFS(Timecards!$E:$E,Timecards!$D:$D,P$2,Timecards!$C:$C,$B528,Timecards!$N:$N,$E528)+SUMIFS(Timecards!$G:$G,Timecards!$F:$F,P$2,Timecards!$C:$C,$B528,Timecards!$N:$N,$E528)</f>
        <v>0</v>
      </c>
      <c r="Q528" s="5">
        <f t="shared" si="93"/>
        <v>0</v>
      </c>
      <c r="R528" s="10">
        <f>SUMIFS(Timecards!$E:$E,Timecards!$D:$D,R$2,Timecards!$C:$C,$B528,Timecards!$N:$N,$E528)+SUMIFS(Timecards!$G:$G,Timecards!$F:$F,R$2,Timecards!$C:$C,$B528,Timecards!$N:$N,$E528)</f>
        <v>0</v>
      </c>
      <c r="S528" s="5">
        <f t="shared" si="94"/>
        <v>0</v>
      </c>
      <c r="T528" s="10">
        <f t="shared" si="95"/>
        <v>0</v>
      </c>
      <c r="U528" s="14">
        <f t="shared" si="95"/>
        <v>0</v>
      </c>
    </row>
    <row r="529" spans="2:21" hidden="1">
      <c r="B529" s="7" t="str">
        <f>IF(Timecards!O527="","",Timecards!C527)</f>
        <v/>
      </c>
      <c r="C529" s="7" t="str">
        <f>IF(B529="","",Timecards!L527)</f>
        <v/>
      </c>
      <c r="D529" s="7" t="str">
        <f>IF(B529="","",SUMIFS(Timecards!$M:$M,Timecards!$C:$C,Summary!$B529,Timecards!$L:$L,Summary!$C529,Timecards!$O:$O,1))</f>
        <v/>
      </c>
      <c r="E529" s="7" t="str">
        <f>IF(B529="","",VLOOKUP(D529,'GD rates'!$B$3:$C$9,2,FALSE))</f>
        <v/>
      </c>
      <c r="F529" s="23" t="str">
        <f t="shared" si="88"/>
        <v/>
      </c>
      <c r="G529" s="5">
        <f>IF(ISERROR(VLOOKUP(E529,'GD rates'!C:D,2,FALSE)),0,VLOOKUP(E529,'GD rates'!C:D,2,FALSE))</f>
        <v>0</v>
      </c>
      <c r="H529" s="10">
        <f>SUMIFS(Timecards!$E:$E,Timecards!$D:$D,H$2,Timecards!$C:$C,$B529,Timecards!$N:$N,$E529)+SUMIFS(Timecards!$G:$G,Timecards!$F:$F,H$2,Timecards!$C:$C,$B529,Timecards!$N:$N,$E529)</f>
        <v>0</v>
      </c>
      <c r="I529" s="5">
        <f t="shared" si="89"/>
        <v>0</v>
      </c>
      <c r="J529" s="10">
        <f>SUMIFS(Timecards!$E:$E,Timecards!$D:$D,J$2,Timecards!$C:$C,$B529,Timecards!$N:$N,$E529)+SUMIFS(Timecards!$G:$G,Timecards!$F:$F,J$2,Timecards!$C:$C,$B529,Timecards!$N:$N,$E529)</f>
        <v>0</v>
      </c>
      <c r="K529" s="5">
        <f t="shared" si="90"/>
        <v>0</v>
      </c>
      <c r="L529" s="10">
        <f>SUMIFS(Timecards!$E:$E,Timecards!$D:$D,L$2,Timecards!$C:$C,$B529,Timecards!$N:$N,$E529)+SUMIFS(Timecards!$G:$G,Timecards!$F:$F,L$2,Timecards!$C:$C,$B529,Timecards!$N:$N,$E529)</f>
        <v>0</v>
      </c>
      <c r="M529" s="5">
        <f t="shared" si="91"/>
        <v>0</v>
      </c>
      <c r="N529" s="10">
        <f>SUMIFS(Timecards!$E:$E,Timecards!$D:$D,N$2,Timecards!$C:$C,$B529,Timecards!$N:$N,$E529)+SUMIFS(Timecards!$G:$G,Timecards!$F:$F,N$2,Timecards!$C:$C,$B529,Timecards!$N:$N,$E529)</f>
        <v>0</v>
      </c>
      <c r="O529" s="5">
        <f t="shared" si="92"/>
        <v>0</v>
      </c>
      <c r="P529" s="10">
        <f>SUMIFS(Timecards!$E:$E,Timecards!$D:$D,P$2,Timecards!$C:$C,$B529,Timecards!$N:$N,$E529)+SUMIFS(Timecards!$G:$G,Timecards!$F:$F,P$2,Timecards!$C:$C,$B529,Timecards!$N:$N,$E529)</f>
        <v>0</v>
      </c>
      <c r="Q529" s="5">
        <f t="shared" si="93"/>
        <v>0</v>
      </c>
      <c r="R529" s="10">
        <f>SUMIFS(Timecards!$E:$E,Timecards!$D:$D,R$2,Timecards!$C:$C,$B529,Timecards!$N:$N,$E529)+SUMIFS(Timecards!$G:$G,Timecards!$F:$F,R$2,Timecards!$C:$C,$B529,Timecards!$N:$N,$E529)</f>
        <v>0</v>
      </c>
      <c r="S529" s="5">
        <f t="shared" si="94"/>
        <v>0</v>
      </c>
      <c r="T529" s="10">
        <f t="shared" si="95"/>
        <v>0</v>
      </c>
      <c r="U529" s="14">
        <f t="shared" si="95"/>
        <v>0</v>
      </c>
    </row>
    <row r="530" spans="2:21" hidden="1">
      <c r="B530" s="7" t="str">
        <f>IF(Timecards!O528="","",Timecards!C528)</f>
        <v/>
      </c>
      <c r="C530" s="7" t="str">
        <f>IF(B530="","",Timecards!L528)</f>
        <v/>
      </c>
      <c r="D530" s="7" t="str">
        <f>IF(B530="","",SUMIFS(Timecards!$M:$M,Timecards!$C:$C,Summary!$B530,Timecards!$L:$L,Summary!$C530,Timecards!$O:$O,1))</f>
        <v/>
      </c>
      <c r="E530" s="7" t="str">
        <f>IF(B530="","",VLOOKUP(D530,'GD rates'!$B$3:$C$9,2,FALSE))</f>
        <v/>
      </c>
      <c r="F530" s="23" t="str">
        <f t="shared" si="88"/>
        <v/>
      </c>
      <c r="G530" s="5">
        <f>IF(ISERROR(VLOOKUP(E530,'GD rates'!C:D,2,FALSE)),0,VLOOKUP(E530,'GD rates'!C:D,2,FALSE))</f>
        <v>0</v>
      </c>
      <c r="H530" s="10">
        <f>SUMIFS(Timecards!$E:$E,Timecards!$D:$D,H$2,Timecards!$C:$C,$B530,Timecards!$N:$N,$E530)+SUMIFS(Timecards!$G:$G,Timecards!$F:$F,H$2,Timecards!$C:$C,$B530,Timecards!$N:$N,$E530)</f>
        <v>0</v>
      </c>
      <c r="I530" s="5">
        <f t="shared" si="89"/>
        <v>0</v>
      </c>
      <c r="J530" s="10">
        <f>SUMIFS(Timecards!$E:$E,Timecards!$D:$D,J$2,Timecards!$C:$C,$B530,Timecards!$N:$N,$E530)+SUMIFS(Timecards!$G:$G,Timecards!$F:$F,J$2,Timecards!$C:$C,$B530,Timecards!$N:$N,$E530)</f>
        <v>0</v>
      </c>
      <c r="K530" s="5">
        <f t="shared" si="90"/>
        <v>0</v>
      </c>
      <c r="L530" s="10">
        <f>SUMIFS(Timecards!$E:$E,Timecards!$D:$D,L$2,Timecards!$C:$C,$B530,Timecards!$N:$N,$E530)+SUMIFS(Timecards!$G:$G,Timecards!$F:$F,L$2,Timecards!$C:$C,$B530,Timecards!$N:$N,$E530)</f>
        <v>0</v>
      </c>
      <c r="M530" s="5">
        <f t="shared" si="91"/>
        <v>0</v>
      </c>
      <c r="N530" s="10">
        <f>SUMIFS(Timecards!$E:$E,Timecards!$D:$D,N$2,Timecards!$C:$C,$B530,Timecards!$N:$N,$E530)+SUMIFS(Timecards!$G:$G,Timecards!$F:$F,N$2,Timecards!$C:$C,$B530,Timecards!$N:$N,$E530)</f>
        <v>0</v>
      </c>
      <c r="O530" s="5">
        <f t="shared" si="92"/>
        <v>0</v>
      </c>
      <c r="P530" s="10">
        <f>SUMIFS(Timecards!$E:$E,Timecards!$D:$D,P$2,Timecards!$C:$C,$B530,Timecards!$N:$N,$E530)+SUMIFS(Timecards!$G:$G,Timecards!$F:$F,P$2,Timecards!$C:$C,$B530,Timecards!$N:$N,$E530)</f>
        <v>0</v>
      </c>
      <c r="Q530" s="5">
        <f t="shared" si="93"/>
        <v>0</v>
      </c>
      <c r="R530" s="10">
        <f>SUMIFS(Timecards!$E:$E,Timecards!$D:$D,R$2,Timecards!$C:$C,$B530,Timecards!$N:$N,$E530)+SUMIFS(Timecards!$G:$G,Timecards!$F:$F,R$2,Timecards!$C:$C,$B530,Timecards!$N:$N,$E530)</f>
        <v>0</v>
      </c>
      <c r="S530" s="5">
        <f t="shared" si="94"/>
        <v>0</v>
      </c>
      <c r="T530" s="10">
        <f t="shared" si="95"/>
        <v>0</v>
      </c>
      <c r="U530" s="14">
        <f t="shared" si="95"/>
        <v>0</v>
      </c>
    </row>
    <row r="531" spans="2:21" hidden="1">
      <c r="B531" s="7" t="str">
        <f>IF(Timecards!O529="","",Timecards!C529)</f>
        <v/>
      </c>
      <c r="C531" s="7" t="str">
        <f>IF(B531="","",Timecards!L529)</f>
        <v/>
      </c>
      <c r="D531" s="7" t="str">
        <f>IF(B531="","",SUMIFS(Timecards!$M:$M,Timecards!$C:$C,Summary!$B531,Timecards!$L:$L,Summary!$C531,Timecards!$O:$O,1))</f>
        <v/>
      </c>
      <c r="E531" s="7" t="str">
        <f>IF(B531="","",VLOOKUP(D531,'GD rates'!$B$3:$C$9,2,FALSE))</f>
        <v/>
      </c>
      <c r="F531" s="23" t="str">
        <f t="shared" si="88"/>
        <v/>
      </c>
      <c r="G531" s="5">
        <f>IF(ISERROR(VLOOKUP(E531,'GD rates'!C:D,2,FALSE)),0,VLOOKUP(E531,'GD rates'!C:D,2,FALSE))</f>
        <v>0</v>
      </c>
      <c r="H531" s="10">
        <f>SUMIFS(Timecards!$E:$E,Timecards!$D:$D,H$2,Timecards!$C:$C,$B531,Timecards!$N:$N,$E531)+SUMIFS(Timecards!$G:$G,Timecards!$F:$F,H$2,Timecards!$C:$C,$B531,Timecards!$N:$N,$E531)</f>
        <v>0</v>
      </c>
      <c r="I531" s="5">
        <f t="shared" si="89"/>
        <v>0</v>
      </c>
      <c r="J531" s="10">
        <f>SUMIFS(Timecards!$E:$E,Timecards!$D:$D,J$2,Timecards!$C:$C,$B531,Timecards!$N:$N,$E531)+SUMIFS(Timecards!$G:$G,Timecards!$F:$F,J$2,Timecards!$C:$C,$B531,Timecards!$N:$N,$E531)</f>
        <v>0</v>
      </c>
      <c r="K531" s="5">
        <f t="shared" si="90"/>
        <v>0</v>
      </c>
      <c r="L531" s="10">
        <f>SUMIFS(Timecards!$E:$E,Timecards!$D:$D,L$2,Timecards!$C:$C,$B531,Timecards!$N:$N,$E531)+SUMIFS(Timecards!$G:$G,Timecards!$F:$F,L$2,Timecards!$C:$C,$B531,Timecards!$N:$N,$E531)</f>
        <v>0</v>
      </c>
      <c r="M531" s="5">
        <f t="shared" si="91"/>
        <v>0</v>
      </c>
      <c r="N531" s="10">
        <f>SUMIFS(Timecards!$E:$E,Timecards!$D:$D,N$2,Timecards!$C:$C,$B531,Timecards!$N:$N,$E531)+SUMIFS(Timecards!$G:$G,Timecards!$F:$F,N$2,Timecards!$C:$C,$B531,Timecards!$N:$N,$E531)</f>
        <v>0</v>
      </c>
      <c r="O531" s="5">
        <f t="shared" si="92"/>
        <v>0</v>
      </c>
      <c r="P531" s="10">
        <f>SUMIFS(Timecards!$E:$E,Timecards!$D:$D,P$2,Timecards!$C:$C,$B531,Timecards!$N:$N,$E531)+SUMIFS(Timecards!$G:$G,Timecards!$F:$F,P$2,Timecards!$C:$C,$B531,Timecards!$N:$N,$E531)</f>
        <v>0</v>
      </c>
      <c r="Q531" s="5">
        <f t="shared" si="93"/>
        <v>0</v>
      </c>
      <c r="R531" s="10">
        <f>SUMIFS(Timecards!$E:$E,Timecards!$D:$D,R$2,Timecards!$C:$C,$B531,Timecards!$N:$N,$E531)+SUMIFS(Timecards!$G:$G,Timecards!$F:$F,R$2,Timecards!$C:$C,$B531,Timecards!$N:$N,$E531)</f>
        <v>0</v>
      </c>
      <c r="S531" s="5">
        <f t="shared" si="94"/>
        <v>0</v>
      </c>
      <c r="T531" s="10">
        <f t="shared" si="95"/>
        <v>0</v>
      </c>
      <c r="U531" s="14">
        <f t="shared" si="95"/>
        <v>0</v>
      </c>
    </row>
    <row r="532" spans="2:21" hidden="1">
      <c r="B532" s="7" t="str">
        <f>IF(Timecards!O530="","",Timecards!C530)</f>
        <v/>
      </c>
      <c r="C532" s="7" t="str">
        <f>IF(B532="","",Timecards!L530)</f>
        <v/>
      </c>
      <c r="D532" s="7" t="str">
        <f>IF(B532="","",SUMIFS(Timecards!$M:$M,Timecards!$C:$C,Summary!$B532,Timecards!$L:$L,Summary!$C532,Timecards!$O:$O,1))</f>
        <v/>
      </c>
      <c r="E532" s="7" t="str">
        <f>IF(B532="","",VLOOKUP(D532,'GD rates'!$B$3:$C$9,2,FALSE))</f>
        <v/>
      </c>
      <c r="F532" s="23" t="str">
        <f t="shared" si="88"/>
        <v/>
      </c>
      <c r="G532" s="5">
        <f>IF(ISERROR(VLOOKUP(E532,'GD rates'!C:D,2,FALSE)),0,VLOOKUP(E532,'GD rates'!C:D,2,FALSE))</f>
        <v>0</v>
      </c>
      <c r="H532" s="10">
        <f>SUMIFS(Timecards!$E:$E,Timecards!$D:$D,H$2,Timecards!$C:$C,$B532,Timecards!$N:$N,$E532)+SUMIFS(Timecards!$G:$G,Timecards!$F:$F,H$2,Timecards!$C:$C,$B532,Timecards!$N:$N,$E532)</f>
        <v>0</v>
      </c>
      <c r="I532" s="5">
        <f t="shared" si="89"/>
        <v>0</v>
      </c>
      <c r="J532" s="10">
        <f>SUMIFS(Timecards!$E:$E,Timecards!$D:$D,J$2,Timecards!$C:$C,$B532,Timecards!$N:$N,$E532)+SUMIFS(Timecards!$G:$G,Timecards!$F:$F,J$2,Timecards!$C:$C,$B532,Timecards!$N:$N,$E532)</f>
        <v>0</v>
      </c>
      <c r="K532" s="5">
        <f t="shared" si="90"/>
        <v>0</v>
      </c>
      <c r="L532" s="10">
        <f>SUMIFS(Timecards!$E:$E,Timecards!$D:$D,L$2,Timecards!$C:$C,$B532,Timecards!$N:$N,$E532)+SUMIFS(Timecards!$G:$G,Timecards!$F:$F,L$2,Timecards!$C:$C,$B532,Timecards!$N:$N,$E532)</f>
        <v>0</v>
      </c>
      <c r="M532" s="5">
        <f t="shared" si="91"/>
        <v>0</v>
      </c>
      <c r="N532" s="10">
        <f>SUMIFS(Timecards!$E:$E,Timecards!$D:$D,N$2,Timecards!$C:$C,$B532,Timecards!$N:$N,$E532)+SUMIFS(Timecards!$G:$G,Timecards!$F:$F,N$2,Timecards!$C:$C,$B532,Timecards!$N:$N,$E532)</f>
        <v>0</v>
      </c>
      <c r="O532" s="5">
        <f t="shared" si="92"/>
        <v>0</v>
      </c>
      <c r="P532" s="10">
        <f>SUMIFS(Timecards!$E:$E,Timecards!$D:$D,P$2,Timecards!$C:$C,$B532,Timecards!$N:$N,$E532)+SUMIFS(Timecards!$G:$G,Timecards!$F:$F,P$2,Timecards!$C:$C,$B532,Timecards!$N:$N,$E532)</f>
        <v>0</v>
      </c>
      <c r="Q532" s="5">
        <f t="shared" si="93"/>
        <v>0</v>
      </c>
      <c r="R532" s="10">
        <f>SUMIFS(Timecards!$E:$E,Timecards!$D:$D,R$2,Timecards!$C:$C,$B532,Timecards!$N:$N,$E532)+SUMIFS(Timecards!$G:$G,Timecards!$F:$F,R$2,Timecards!$C:$C,$B532,Timecards!$N:$N,$E532)</f>
        <v>0</v>
      </c>
      <c r="S532" s="5">
        <f t="shared" si="94"/>
        <v>0</v>
      </c>
      <c r="T532" s="10">
        <f t="shared" si="95"/>
        <v>0</v>
      </c>
      <c r="U532" s="14">
        <f t="shared" si="95"/>
        <v>0</v>
      </c>
    </row>
    <row r="533" spans="2:21" hidden="1">
      <c r="B533" s="7" t="str">
        <f>IF(Timecards!O531="","",Timecards!C531)</f>
        <v/>
      </c>
      <c r="C533" s="7" t="str">
        <f>IF(B533="","",Timecards!L531)</f>
        <v/>
      </c>
      <c r="D533" s="7" t="str">
        <f>IF(B533="","",SUMIFS(Timecards!$M:$M,Timecards!$C:$C,Summary!$B533,Timecards!$L:$L,Summary!$C533,Timecards!$O:$O,1))</f>
        <v/>
      </c>
      <c r="E533" s="7" t="str">
        <f>IF(B533="","",VLOOKUP(D533,'GD rates'!$B$3:$C$9,2,FALSE))</f>
        <v/>
      </c>
      <c r="F533" s="23" t="str">
        <f t="shared" si="88"/>
        <v/>
      </c>
      <c r="G533" s="5">
        <f>IF(ISERROR(VLOOKUP(E533,'GD rates'!C:D,2,FALSE)),0,VLOOKUP(E533,'GD rates'!C:D,2,FALSE))</f>
        <v>0</v>
      </c>
      <c r="H533" s="10">
        <f>SUMIFS(Timecards!$E:$E,Timecards!$D:$D,H$2,Timecards!$C:$C,$B533,Timecards!$N:$N,$E533)+SUMIFS(Timecards!$G:$G,Timecards!$F:$F,H$2,Timecards!$C:$C,$B533,Timecards!$N:$N,$E533)</f>
        <v>0</v>
      </c>
      <c r="I533" s="5">
        <f t="shared" si="89"/>
        <v>0</v>
      </c>
      <c r="J533" s="10">
        <f>SUMIFS(Timecards!$E:$E,Timecards!$D:$D,J$2,Timecards!$C:$C,$B533,Timecards!$N:$N,$E533)+SUMIFS(Timecards!$G:$G,Timecards!$F:$F,J$2,Timecards!$C:$C,$B533,Timecards!$N:$N,$E533)</f>
        <v>0</v>
      </c>
      <c r="K533" s="5">
        <f t="shared" si="90"/>
        <v>0</v>
      </c>
      <c r="L533" s="10">
        <f>SUMIFS(Timecards!$E:$E,Timecards!$D:$D,L$2,Timecards!$C:$C,$B533,Timecards!$N:$N,$E533)+SUMIFS(Timecards!$G:$G,Timecards!$F:$F,L$2,Timecards!$C:$C,$B533,Timecards!$N:$N,$E533)</f>
        <v>0</v>
      </c>
      <c r="M533" s="5">
        <f t="shared" si="91"/>
        <v>0</v>
      </c>
      <c r="N533" s="10">
        <f>SUMIFS(Timecards!$E:$E,Timecards!$D:$D,N$2,Timecards!$C:$C,$B533,Timecards!$N:$N,$E533)+SUMIFS(Timecards!$G:$G,Timecards!$F:$F,N$2,Timecards!$C:$C,$B533,Timecards!$N:$N,$E533)</f>
        <v>0</v>
      </c>
      <c r="O533" s="5">
        <f t="shared" si="92"/>
        <v>0</v>
      </c>
      <c r="P533" s="10">
        <f>SUMIFS(Timecards!$E:$E,Timecards!$D:$D,P$2,Timecards!$C:$C,$B533,Timecards!$N:$N,$E533)+SUMIFS(Timecards!$G:$G,Timecards!$F:$F,P$2,Timecards!$C:$C,$B533,Timecards!$N:$N,$E533)</f>
        <v>0</v>
      </c>
      <c r="Q533" s="5">
        <f t="shared" si="93"/>
        <v>0</v>
      </c>
      <c r="R533" s="10">
        <f>SUMIFS(Timecards!$E:$E,Timecards!$D:$D,R$2,Timecards!$C:$C,$B533,Timecards!$N:$N,$E533)+SUMIFS(Timecards!$G:$G,Timecards!$F:$F,R$2,Timecards!$C:$C,$B533,Timecards!$N:$N,$E533)</f>
        <v>0</v>
      </c>
      <c r="S533" s="5">
        <f t="shared" si="94"/>
        <v>0</v>
      </c>
      <c r="T533" s="10">
        <f t="shared" si="95"/>
        <v>0</v>
      </c>
      <c r="U533" s="14">
        <f t="shared" si="95"/>
        <v>0</v>
      </c>
    </row>
    <row r="534" spans="2:21" hidden="1">
      <c r="B534" s="7" t="str">
        <f>IF(Timecards!O532="","",Timecards!C532)</f>
        <v/>
      </c>
      <c r="C534" s="7" t="str">
        <f>IF(B534="","",Timecards!L532)</f>
        <v/>
      </c>
      <c r="D534" s="7" t="str">
        <f>IF(B534="","",SUMIFS(Timecards!$M:$M,Timecards!$C:$C,Summary!$B534,Timecards!$L:$L,Summary!$C534,Timecards!$O:$O,1))</f>
        <v/>
      </c>
      <c r="E534" s="7" t="str">
        <f>IF(B534="","",VLOOKUP(D534,'GD rates'!$B$3:$C$9,2,FALSE))</f>
        <v/>
      </c>
      <c r="F534" s="23" t="str">
        <f t="shared" si="88"/>
        <v/>
      </c>
      <c r="G534" s="5">
        <f>IF(ISERROR(VLOOKUP(E534,'GD rates'!C:D,2,FALSE)),0,VLOOKUP(E534,'GD rates'!C:D,2,FALSE))</f>
        <v>0</v>
      </c>
      <c r="H534" s="10">
        <f>SUMIFS(Timecards!$E:$E,Timecards!$D:$D,H$2,Timecards!$C:$C,$B534,Timecards!$N:$N,$E534)+SUMIFS(Timecards!$G:$G,Timecards!$F:$F,H$2,Timecards!$C:$C,$B534,Timecards!$N:$N,$E534)</f>
        <v>0</v>
      </c>
      <c r="I534" s="5">
        <f t="shared" si="89"/>
        <v>0</v>
      </c>
      <c r="J534" s="10">
        <f>SUMIFS(Timecards!$E:$E,Timecards!$D:$D,J$2,Timecards!$C:$C,$B534,Timecards!$N:$N,$E534)+SUMIFS(Timecards!$G:$G,Timecards!$F:$F,J$2,Timecards!$C:$C,$B534,Timecards!$N:$N,$E534)</f>
        <v>0</v>
      </c>
      <c r="K534" s="5">
        <f t="shared" si="90"/>
        <v>0</v>
      </c>
      <c r="L534" s="10">
        <f>SUMIFS(Timecards!$E:$E,Timecards!$D:$D,L$2,Timecards!$C:$C,$B534,Timecards!$N:$N,$E534)+SUMIFS(Timecards!$G:$G,Timecards!$F:$F,L$2,Timecards!$C:$C,$B534,Timecards!$N:$N,$E534)</f>
        <v>0</v>
      </c>
      <c r="M534" s="5">
        <f t="shared" si="91"/>
        <v>0</v>
      </c>
      <c r="N534" s="10">
        <f>SUMIFS(Timecards!$E:$E,Timecards!$D:$D,N$2,Timecards!$C:$C,$B534,Timecards!$N:$N,$E534)+SUMIFS(Timecards!$G:$G,Timecards!$F:$F,N$2,Timecards!$C:$C,$B534,Timecards!$N:$N,$E534)</f>
        <v>0</v>
      </c>
      <c r="O534" s="5">
        <f t="shared" si="92"/>
        <v>0</v>
      </c>
      <c r="P534" s="10">
        <f>SUMIFS(Timecards!$E:$E,Timecards!$D:$D,P$2,Timecards!$C:$C,$B534,Timecards!$N:$N,$E534)+SUMIFS(Timecards!$G:$G,Timecards!$F:$F,P$2,Timecards!$C:$C,$B534,Timecards!$N:$N,$E534)</f>
        <v>0</v>
      </c>
      <c r="Q534" s="5">
        <f t="shared" si="93"/>
        <v>0</v>
      </c>
      <c r="R534" s="10">
        <f>SUMIFS(Timecards!$E:$E,Timecards!$D:$D,R$2,Timecards!$C:$C,$B534,Timecards!$N:$N,$E534)+SUMIFS(Timecards!$G:$G,Timecards!$F:$F,R$2,Timecards!$C:$C,$B534,Timecards!$N:$N,$E534)</f>
        <v>0</v>
      </c>
      <c r="S534" s="5">
        <f t="shared" si="94"/>
        <v>0</v>
      </c>
      <c r="T534" s="10">
        <f t="shared" si="95"/>
        <v>0</v>
      </c>
      <c r="U534" s="14">
        <f t="shared" si="95"/>
        <v>0</v>
      </c>
    </row>
    <row r="535" spans="2:21" hidden="1">
      <c r="B535" s="7" t="str">
        <f>IF(Timecards!O533="","",Timecards!C533)</f>
        <v/>
      </c>
      <c r="C535" s="7" t="str">
        <f>IF(B535="","",Timecards!L533)</f>
        <v/>
      </c>
      <c r="D535" s="7" t="str">
        <f>IF(B535="","",SUMIFS(Timecards!$M:$M,Timecards!$C:$C,Summary!$B535,Timecards!$L:$L,Summary!$C535,Timecards!$O:$O,1))</f>
        <v/>
      </c>
      <c r="E535" s="7" t="str">
        <f>IF(B535="","",VLOOKUP(D535,'GD rates'!$B$3:$C$9,2,FALSE))</f>
        <v/>
      </c>
      <c r="F535" s="23" t="str">
        <f t="shared" si="88"/>
        <v/>
      </c>
      <c r="G535" s="5">
        <f>IF(ISERROR(VLOOKUP(E535,'GD rates'!C:D,2,FALSE)),0,VLOOKUP(E535,'GD rates'!C:D,2,FALSE))</f>
        <v>0</v>
      </c>
      <c r="H535" s="10">
        <f>SUMIFS(Timecards!$E:$E,Timecards!$D:$D,H$2,Timecards!$C:$C,$B535,Timecards!$N:$N,$E535)+SUMIFS(Timecards!$G:$G,Timecards!$F:$F,H$2,Timecards!$C:$C,$B535,Timecards!$N:$N,$E535)</f>
        <v>0</v>
      </c>
      <c r="I535" s="5">
        <f t="shared" si="89"/>
        <v>0</v>
      </c>
      <c r="J535" s="10">
        <f>SUMIFS(Timecards!$E:$E,Timecards!$D:$D,J$2,Timecards!$C:$C,$B535,Timecards!$N:$N,$E535)+SUMIFS(Timecards!$G:$G,Timecards!$F:$F,J$2,Timecards!$C:$C,$B535,Timecards!$N:$N,$E535)</f>
        <v>0</v>
      </c>
      <c r="K535" s="5">
        <f t="shared" si="90"/>
        <v>0</v>
      </c>
      <c r="L535" s="10">
        <f>SUMIFS(Timecards!$E:$E,Timecards!$D:$D,L$2,Timecards!$C:$C,$B535,Timecards!$N:$N,$E535)+SUMIFS(Timecards!$G:$G,Timecards!$F:$F,L$2,Timecards!$C:$C,$B535,Timecards!$N:$N,$E535)</f>
        <v>0</v>
      </c>
      <c r="M535" s="5">
        <f t="shared" si="91"/>
        <v>0</v>
      </c>
      <c r="N535" s="10">
        <f>SUMIFS(Timecards!$E:$E,Timecards!$D:$D,N$2,Timecards!$C:$C,$B535,Timecards!$N:$N,$E535)+SUMIFS(Timecards!$G:$G,Timecards!$F:$F,N$2,Timecards!$C:$C,$B535,Timecards!$N:$N,$E535)</f>
        <v>0</v>
      </c>
      <c r="O535" s="5">
        <f t="shared" si="92"/>
        <v>0</v>
      </c>
      <c r="P535" s="10">
        <f>SUMIFS(Timecards!$E:$E,Timecards!$D:$D,P$2,Timecards!$C:$C,$B535,Timecards!$N:$N,$E535)+SUMIFS(Timecards!$G:$G,Timecards!$F:$F,P$2,Timecards!$C:$C,$B535,Timecards!$N:$N,$E535)</f>
        <v>0</v>
      </c>
      <c r="Q535" s="5">
        <f t="shared" si="93"/>
        <v>0</v>
      </c>
      <c r="R535" s="10">
        <f>SUMIFS(Timecards!$E:$E,Timecards!$D:$D,R$2,Timecards!$C:$C,$B535,Timecards!$N:$N,$E535)+SUMIFS(Timecards!$G:$G,Timecards!$F:$F,R$2,Timecards!$C:$C,$B535,Timecards!$N:$N,$E535)</f>
        <v>0</v>
      </c>
      <c r="S535" s="5">
        <f t="shared" si="94"/>
        <v>0</v>
      </c>
      <c r="T535" s="10">
        <f t="shared" si="95"/>
        <v>0</v>
      </c>
      <c r="U535" s="14">
        <f t="shared" si="95"/>
        <v>0</v>
      </c>
    </row>
    <row r="536" spans="2:21" hidden="1">
      <c r="B536" s="7" t="str">
        <f>IF(Timecards!O534="","",Timecards!C534)</f>
        <v/>
      </c>
      <c r="C536" s="7" t="str">
        <f>IF(B536="","",Timecards!L534)</f>
        <v/>
      </c>
      <c r="D536" s="7" t="str">
        <f>IF(B536="","",SUMIFS(Timecards!$M:$M,Timecards!$C:$C,Summary!$B536,Timecards!$L:$L,Summary!$C536,Timecards!$O:$O,1))</f>
        <v/>
      </c>
      <c r="E536" s="7" t="str">
        <f>IF(B536="","",VLOOKUP(D536,'GD rates'!$B$3:$C$9,2,FALSE))</f>
        <v/>
      </c>
      <c r="F536" s="23" t="str">
        <f t="shared" si="88"/>
        <v/>
      </c>
      <c r="G536" s="5">
        <f>IF(ISERROR(VLOOKUP(E536,'GD rates'!C:D,2,FALSE)),0,VLOOKUP(E536,'GD rates'!C:D,2,FALSE))</f>
        <v>0</v>
      </c>
      <c r="H536" s="10">
        <f>SUMIFS(Timecards!$E:$E,Timecards!$D:$D,H$2,Timecards!$C:$C,$B536,Timecards!$N:$N,$E536)+SUMIFS(Timecards!$G:$G,Timecards!$F:$F,H$2,Timecards!$C:$C,$B536,Timecards!$N:$N,$E536)</f>
        <v>0</v>
      </c>
      <c r="I536" s="5">
        <f t="shared" si="89"/>
        <v>0</v>
      </c>
      <c r="J536" s="10">
        <f>SUMIFS(Timecards!$E:$E,Timecards!$D:$D,J$2,Timecards!$C:$C,$B536,Timecards!$N:$N,$E536)+SUMIFS(Timecards!$G:$G,Timecards!$F:$F,J$2,Timecards!$C:$C,$B536,Timecards!$N:$N,$E536)</f>
        <v>0</v>
      </c>
      <c r="K536" s="5">
        <f t="shared" si="90"/>
        <v>0</v>
      </c>
      <c r="L536" s="10">
        <f>SUMIFS(Timecards!$E:$E,Timecards!$D:$D,L$2,Timecards!$C:$C,$B536,Timecards!$N:$N,$E536)+SUMIFS(Timecards!$G:$G,Timecards!$F:$F,L$2,Timecards!$C:$C,$B536,Timecards!$N:$N,$E536)</f>
        <v>0</v>
      </c>
      <c r="M536" s="5">
        <f t="shared" si="91"/>
        <v>0</v>
      </c>
      <c r="N536" s="10">
        <f>SUMIFS(Timecards!$E:$E,Timecards!$D:$D,N$2,Timecards!$C:$C,$B536,Timecards!$N:$N,$E536)+SUMIFS(Timecards!$G:$G,Timecards!$F:$F,N$2,Timecards!$C:$C,$B536,Timecards!$N:$N,$E536)</f>
        <v>0</v>
      </c>
      <c r="O536" s="5">
        <f t="shared" si="92"/>
        <v>0</v>
      </c>
      <c r="P536" s="10">
        <f>SUMIFS(Timecards!$E:$E,Timecards!$D:$D,P$2,Timecards!$C:$C,$B536,Timecards!$N:$N,$E536)+SUMIFS(Timecards!$G:$G,Timecards!$F:$F,P$2,Timecards!$C:$C,$B536,Timecards!$N:$N,$E536)</f>
        <v>0</v>
      </c>
      <c r="Q536" s="5">
        <f t="shared" si="93"/>
        <v>0</v>
      </c>
      <c r="R536" s="10">
        <f>SUMIFS(Timecards!$E:$E,Timecards!$D:$D,R$2,Timecards!$C:$C,$B536,Timecards!$N:$N,$E536)+SUMIFS(Timecards!$G:$G,Timecards!$F:$F,R$2,Timecards!$C:$C,$B536,Timecards!$N:$N,$E536)</f>
        <v>0</v>
      </c>
      <c r="S536" s="5">
        <f t="shared" si="94"/>
        <v>0</v>
      </c>
      <c r="T536" s="10">
        <f t="shared" si="95"/>
        <v>0</v>
      </c>
      <c r="U536" s="14">
        <f t="shared" si="95"/>
        <v>0</v>
      </c>
    </row>
    <row r="537" spans="2:21" hidden="1">
      <c r="B537" s="7" t="str">
        <f>IF(Timecards!O535="","",Timecards!C535)</f>
        <v/>
      </c>
      <c r="C537" s="7" t="str">
        <f>IF(B537="","",Timecards!L535)</f>
        <v/>
      </c>
      <c r="D537" s="7" t="str">
        <f>IF(B537="","",SUMIFS(Timecards!$M:$M,Timecards!$C:$C,Summary!$B537,Timecards!$L:$L,Summary!$C537,Timecards!$O:$O,1))</f>
        <v/>
      </c>
      <c r="E537" s="7" t="str">
        <f>IF(B537="","",VLOOKUP(D537,'GD rates'!$B$3:$C$9,2,FALSE))</f>
        <v/>
      </c>
      <c r="F537" s="23" t="str">
        <f t="shared" si="88"/>
        <v/>
      </c>
      <c r="G537" s="5">
        <f>IF(ISERROR(VLOOKUP(E537,'GD rates'!C:D,2,FALSE)),0,VLOOKUP(E537,'GD rates'!C:D,2,FALSE))</f>
        <v>0</v>
      </c>
      <c r="H537" s="10">
        <f>SUMIFS(Timecards!$E:$E,Timecards!$D:$D,H$2,Timecards!$C:$C,$B537,Timecards!$N:$N,$E537)+SUMIFS(Timecards!$G:$G,Timecards!$F:$F,H$2,Timecards!$C:$C,$B537,Timecards!$N:$N,$E537)</f>
        <v>0</v>
      </c>
      <c r="I537" s="5">
        <f t="shared" si="89"/>
        <v>0</v>
      </c>
      <c r="J537" s="10">
        <f>SUMIFS(Timecards!$E:$E,Timecards!$D:$D,J$2,Timecards!$C:$C,$B537,Timecards!$N:$N,$E537)+SUMIFS(Timecards!$G:$G,Timecards!$F:$F,J$2,Timecards!$C:$C,$B537,Timecards!$N:$N,$E537)</f>
        <v>0</v>
      </c>
      <c r="K537" s="5">
        <f t="shared" si="90"/>
        <v>0</v>
      </c>
      <c r="L537" s="10">
        <f>SUMIFS(Timecards!$E:$E,Timecards!$D:$D,L$2,Timecards!$C:$C,$B537,Timecards!$N:$N,$E537)+SUMIFS(Timecards!$G:$G,Timecards!$F:$F,L$2,Timecards!$C:$C,$B537,Timecards!$N:$N,$E537)</f>
        <v>0</v>
      </c>
      <c r="M537" s="5">
        <f t="shared" si="91"/>
        <v>0</v>
      </c>
      <c r="N537" s="10">
        <f>SUMIFS(Timecards!$E:$E,Timecards!$D:$D,N$2,Timecards!$C:$C,$B537,Timecards!$N:$N,$E537)+SUMIFS(Timecards!$G:$G,Timecards!$F:$F,N$2,Timecards!$C:$C,$B537,Timecards!$N:$N,$E537)</f>
        <v>0</v>
      </c>
      <c r="O537" s="5">
        <f t="shared" si="92"/>
        <v>0</v>
      </c>
      <c r="P537" s="10">
        <f>SUMIFS(Timecards!$E:$E,Timecards!$D:$D,P$2,Timecards!$C:$C,$B537,Timecards!$N:$N,$E537)+SUMIFS(Timecards!$G:$G,Timecards!$F:$F,P$2,Timecards!$C:$C,$B537,Timecards!$N:$N,$E537)</f>
        <v>0</v>
      </c>
      <c r="Q537" s="5">
        <f t="shared" si="93"/>
        <v>0</v>
      </c>
      <c r="R537" s="10">
        <f>SUMIFS(Timecards!$E:$E,Timecards!$D:$D,R$2,Timecards!$C:$C,$B537,Timecards!$N:$N,$E537)+SUMIFS(Timecards!$G:$G,Timecards!$F:$F,R$2,Timecards!$C:$C,$B537,Timecards!$N:$N,$E537)</f>
        <v>0</v>
      </c>
      <c r="S537" s="5">
        <f t="shared" si="94"/>
        <v>0</v>
      </c>
      <c r="T537" s="10">
        <f t="shared" si="95"/>
        <v>0</v>
      </c>
      <c r="U537" s="14">
        <f t="shared" si="95"/>
        <v>0</v>
      </c>
    </row>
    <row r="538" spans="2:21" hidden="1">
      <c r="B538" s="7" t="str">
        <f>IF(Timecards!O536="","",Timecards!C536)</f>
        <v/>
      </c>
      <c r="C538" s="7" t="str">
        <f>IF(B538="","",Timecards!L536)</f>
        <v/>
      </c>
      <c r="D538" s="7" t="str">
        <f>IF(B538="","",SUMIFS(Timecards!$M:$M,Timecards!$C:$C,Summary!$B538,Timecards!$L:$L,Summary!$C538,Timecards!$O:$O,1))</f>
        <v/>
      </c>
      <c r="E538" s="7" t="str">
        <f>IF(B538="","",VLOOKUP(D538,'GD rates'!$B$3:$C$9,2,FALSE))</f>
        <v/>
      </c>
      <c r="F538" s="23" t="str">
        <f t="shared" si="88"/>
        <v/>
      </c>
      <c r="G538" s="5">
        <f>IF(ISERROR(VLOOKUP(E538,'GD rates'!C:D,2,FALSE)),0,VLOOKUP(E538,'GD rates'!C:D,2,FALSE))</f>
        <v>0</v>
      </c>
      <c r="H538" s="10">
        <f>SUMIFS(Timecards!$E:$E,Timecards!$D:$D,H$2,Timecards!$C:$C,$B538,Timecards!$N:$N,$E538)+SUMIFS(Timecards!$G:$G,Timecards!$F:$F,H$2,Timecards!$C:$C,$B538,Timecards!$N:$N,$E538)</f>
        <v>0</v>
      </c>
      <c r="I538" s="5">
        <f t="shared" si="89"/>
        <v>0</v>
      </c>
      <c r="J538" s="10">
        <f>SUMIFS(Timecards!$E:$E,Timecards!$D:$D,J$2,Timecards!$C:$C,$B538,Timecards!$N:$N,$E538)+SUMIFS(Timecards!$G:$G,Timecards!$F:$F,J$2,Timecards!$C:$C,$B538,Timecards!$N:$N,$E538)</f>
        <v>0</v>
      </c>
      <c r="K538" s="5">
        <f t="shared" si="90"/>
        <v>0</v>
      </c>
      <c r="L538" s="10">
        <f>SUMIFS(Timecards!$E:$E,Timecards!$D:$D,L$2,Timecards!$C:$C,$B538,Timecards!$N:$N,$E538)+SUMIFS(Timecards!$G:$G,Timecards!$F:$F,L$2,Timecards!$C:$C,$B538,Timecards!$N:$N,$E538)</f>
        <v>0</v>
      </c>
      <c r="M538" s="5">
        <f t="shared" si="91"/>
        <v>0</v>
      </c>
      <c r="N538" s="10">
        <f>SUMIFS(Timecards!$E:$E,Timecards!$D:$D,N$2,Timecards!$C:$C,$B538,Timecards!$N:$N,$E538)+SUMIFS(Timecards!$G:$G,Timecards!$F:$F,N$2,Timecards!$C:$C,$B538,Timecards!$N:$N,$E538)</f>
        <v>0</v>
      </c>
      <c r="O538" s="5">
        <f t="shared" si="92"/>
        <v>0</v>
      </c>
      <c r="P538" s="10">
        <f>SUMIFS(Timecards!$E:$E,Timecards!$D:$D,P$2,Timecards!$C:$C,$B538,Timecards!$N:$N,$E538)+SUMIFS(Timecards!$G:$G,Timecards!$F:$F,P$2,Timecards!$C:$C,$B538,Timecards!$N:$N,$E538)</f>
        <v>0</v>
      </c>
      <c r="Q538" s="5">
        <f t="shared" si="93"/>
        <v>0</v>
      </c>
      <c r="R538" s="10">
        <f>SUMIFS(Timecards!$E:$E,Timecards!$D:$D,R$2,Timecards!$C:$C,$B538,Timecards!$N:$N,$E538)+SUMIFS(Timecards!$G:$G,Timecards!$F:$F,R$2,Timecards!$C:$C,$B538,Timecards!$N:$N,$E538)</f>
        <v>0</v>
      </c>
      <c r="S538" s="5">
        <f t="shared" si="94"/>
        <v>0</v>
      </c>
      <c r="T538" s="10">
        <f t="shared" si="95"/>
        <v>0</v>
      </c>
      <c r="U538" s="14">
        <f t="shared" si="95"/>
        <v>0</v>
      </c>
    </row>
    <row r="539" spans="2:21" hidden="1">
      <c r="B539" s="7" t="str">
        <f>IF(Timecards!O537="","",Timecards!C537)</f>
        <v/>
      </c>
      <c r="C539" s="7" t="str">
        <f>IF(B539="","",Timecards!L537)</f>
        <v/>
      </c>
      <c r="D539" s="7" t="str">
        <f>IF(B539="","",SUMIFS(Timecards!$M:$M,Timecards!$C:$C,Summary!$B539,Timecards!$L:$L,Summary!$C539,Timecards!$O:$O,1))</f>
        <v/>
      </c>
      <c r="E539" s="7" t="str">
        <f>IF(B539="","",VLOOKUP(D539,'GD rates'!$B$3:$C$9,2,FALSE))</f>
        <v/>
      </c>
      <c r="F539" s="23" t="str">
        <f t="shared" si="88"/>
        <v/>
      </c>
      <c r="G539" s="5">
        <f>IF(ISERROR(VLOOKUP(E539,'GD rates'!C:D,2,FALSE)),0,VLOOKUP(E539,'GD rates'!C:D,2,FALSE))</f>
        <v>0</v>
      </c>
      <c r="H539" s="10">
        <f>SUMIFS(Timecards!$E:$E,Timecards!$D:$D,H$2,Timecards!$C:$C,$B539,Timecards!$N:$N,$E539)+SUMIFS(Timecards!$G:$G,Timecards!$F:$F,H$2,Timecards!$C:$C,$B539,Timecards!$N:$N,$E539)</f>
        <v>0</v>
      </c>
      <c r="I539" s="5">
        <f t="shared" si="89"/>
        <v>0</v>
      </c>
      <c r="J539" s="10">
        <f>SUMIFS(Timecards!$E:$E,Timecards!$D:$D,J$2,Timecards!$C:$C,$B539,Timecards!$N:$N,$E539)+SUMIFS(Timecards!$G:$G,Timecards!$F:$F,J$2,Timecards!$C:$C,$B539,Timecards!$N:$N,$E539)</f>
        <v>0</v>
      </c>
      <c r="K539" s="5">
        <f t="shared" si="90"/>
        <v>0</v>
      </c>
      <c r="L539" s="10">
        <f>SUMIFS(Timecards!$E:$E,Timecards!$D:$D,L$2,Timecards!$C:$C,$B539,Timecards!$N:$N,$E539)+SUMIFS(Timecards!$G:$G,Timecards!$F:$F,L$2,Timecards!$C:$C,$B539,Timecards!$N:$N,$E539)</f>
        <v>0</v>
      </c>
      <c r="M539" s="5">
        <f t="shared" si="91"/>
        <v>0</v>
      </c>
      <c r="N539" s="10">
        <f>SUMIFS(Timecards!$E:$E,Timecards!$D:$D,N$2,Timecards!$C:$C,$B539,Timecards!$N:$N,$E539)+SUMIFS(Timecards!$G:$G,Timecards!$F:$F,N$2,Timecards!$C:$C,$B539,Timecards!$N:$N,$E539)</f>
        <v>0</v>
      </c>
      <c r="O539" s="5">
        <f t="shared" si="92"/>
        <v>0</v>
      </c>
      <c r="P539" s="10">
        <f>SUMIFS(Timecards!$E:$E,Timecards!$D:$D,P$2,Timecards!$C:$C,$B539,Timecards!$N:$N,$E539)+SUMIFS(Timecards!$G:$G,Timecards!$F:$F,P$2,Timecards!$C:$C,$B539,Timecards!$N:$N,$E539)</f>
        <v>0</v>
      </c>
      <c r="Q539" s="5">
        <f t="shared" si="93"/>
        <v>0</v>
      </c>
      <c r="R539" s="10">
        <f>SUMIFS(Timecards!$E:$E,Timecards!$D:$D,R$2,Timecards!$C:$C,$B539,Timecards!$N:$N,$E539)+SUMIFS(Timecards!$G:$G,Timecards!$F:$F,R$2,Timecards!$C:$C,$B539,Timecards!$N:$N,$E539)</f>
        <v>0</v>
      </c>
      <c r="S539" s="5">
        <f t="shared" si="94"/>
        <v>0</v>
      </c>
      <c r="T539" s="10">
        <f t="shared" si="95"/>
        <v>0</v>
      </c>
      <c r="U539" s="14">
        <f t="shared" si="95"/>
        <v>0</v>
      </c>
    </row>
    <row r="540" spans="2:21" hidden="1">
      <c r="B540" s="7" t="str">
        <f>IF(Timecards!O538="","",Timecards!C538)</f>
        <v/>
      </c>
      <c r="C540" s="7" t="str">
        <f>IF(B540="","",Timecards!L538)</f>
        <v/>
      </c>
      <c r="D540" s="7" t="str">
        <f>IF(B540="","",SUMIFS(Timecards!$M:$M,Timecards!$C:$C,Summary!$B540,Timecards!$L:$L,Summary!$C540,Timecards!$O:$O,1))</f>
        <v/>
      </c>
      <c r="E540" s="7" t="str">
        <f>IF(B540="","",VLOOKUP(D540,'GD rates'!$B$3:$C$9,2,FALSE))</f>
        <v/>
      </c>
      <c r="F540" s="23" t="str">
        <f t="shared" si="88"/>
        <v/>
      </c>
      <c r="G540" s="5">
        <f>IF(ISERROR(VLOOKUP(E540,'GD rates'!C:D,2,FALSE)),0,VLOOKUP(E540,'GD rates'!C:D,2,FALSE))</f>
        <v>0</v>
      </c>
      <c r="H540" s="10">
        <f>SUMIFS(Timecards!$E:$E,Timecards!$D:$D,H$2,Timecards!$C:$C,$B540,Timecards!$N:$N,$E540)+SUMIFS(Timecards!$G:$G,Timecards!$F:$F,H$2,Timecards!$C:$C,$B540,Timecards!$N:$N,$E540)</f>
        <v>0</v>
      </c>
      <c r="I540" s="5">
        <f t="shared" si="89"/>
        <v>0</v>
      </c>
      <c r="J540" s="10">
        <f>SUMIFS(Timecards!$E:$E,Timecards!$D:$D,J$2,Timecards!$C:$C,$B540,Timecards!$N:$N,$E540)+SUMIFS(Timecards!$G:$G,Timecards!$F:$F,J$2,Timecards!$C:$C,$B540,Timecards!$N:$N,$E540)</f>
        <v>0</v>
      </c>
      <c r="K540" s="5">
        <f t="shared" si="90"/>
        <v>0</v>
      </c>
      <c r="L540" s="10">
        <f>SUMIFS(Timecards!$E:$E,Timecards!$D:$D,L$2,Timecards!$C:$C,$B540,Timecards!$N:$N,$E540)+SUMIFS(Timecards!$G:$G,Timecards!$F:$F,L$2,Timecards!$C:$C,$B540,Timecards!$N:$N,$E540)</f>
        <v>0</v>
      </c>
      <c r="M540" s="5">
        <f t="shared" si="91"/>
        <v>0</v>
      </c>
      <c r="N540" s="10">
        <f>SUMIFS(Timecards!$E:$E,Timecards!$D:$D,N$2,Timecards!$C:$C,$B540,Timecards!$N:$N,$E540)+SUMIFS(Timecards!$G:$G,Timecards!$F:$F,N$2,Timecards!$C:$C,$B540,Timecards!$N:$N,$E540)</f>
        <v>0</v>
      </c>
      <c r="O540" s="5">
        <f t="shared" si="92"/>
        <v>0</v>
      </c>
      <c r="P540" s="10">
        <f>SUMIFS(Timecards!$E:$E,Timecards!$D:$D,P$2,Timecards!$C:$C,$B540,Timecards!$N:$N,$E540)+SUMIFS(Timecards!$G:$G,Timecards!$F:$F,P$2,Timecards!$C:$C,$B540,Timecards!$N:$N,$E540)</f>
        <v>0</v>
      </c>
      <c r="Q540" s="5">
        <f t="shared" si="93"/>
        <v>0</v>
      </c>
      <c r="R540" s="10">
        <f>SUMIFS(Timecards!$E:$E,Timecards!$D:$D,R$2,Timecards!$C:$C,$B540,Timecards!$N:$N,$E540)+SUMIFS(Timecards!$G:$G,Timecards!$F:$F,R$2,Timecards!$C:$C,$B540,Timecards!$N:$N,$E540)</f>
        <v>0</v>
      </c>
      <c r="S540" s="5">
        <f t="shared" si="94"/>
        <v>0</v>
      </c>
      <c r="T540" s="10">
        <f t="shared" si="95"/>
        <v>0</v>
      </c>
      <c r="U540" s="14">
        <f t="shared" si="95"/>
        <v>0</v>
      </c>
    </row>
    <row r="541" spans="2:21" hidden="1">
      <c r="B541" s="7" t="str">
        <f>IF(Timecards!O539="","",Timecards!C539)</f>
        <v/>
      </c>
      <c r="C541" s="7" t="str">
        <f>IF(B541="","",Timecards!L539)</f>
        <v/>
      </c>
      <c r="D541" s="7" t="str">
        <f>IF(B541="","",SUMIFS(Timecards!$M:$M,Timecards!$C:$C,Summary!$B541,Timecards!$L:$L,Summary!$C541,Timecards!$O:$O,1))</f>
        <v/>
      </c>
      <c r="E541" s="7" t="str">
        <f>IF(B541="","",VLOOKUP(D541,'GD rates'!$B$3:$C$9,2,FALSE))</f>
        <v/>
      </c>
      <c r="F541" s="23" t="str">
        <f t="shared" si="88"/>
        <v/>
      </c>
      <c r="G541" s="5">
        <f>IF(ISERROR(VLOOKUP(E541,'GD rates'!C:D,2,FALSE)),0,VLOOKUP(E541,'GD rates'!C:D,2,FALSE))</f>
        <v>0</v>
      </c>
      <c r="H541" s="10">
        <f>SUMIFS(Timecards!$E:$E,Timecards!$D:$D,H$2,Timecards!$C:$C,$B541,Timecards!$N:$N,$E541)+SUMIFS(Timecards!$G:$G,Timecards!$F:$F,H$2,Timecards!$C:$C,$B541,Timecards!$N:$N,$E541)</f>
        <v>0</v>
      </c>
      <c r="I541" s="5">
        <f t="shared" si="89"/>
        <v>0</v>
      </c>
      <c r="J541" s="10">
        <f>SUMIFS(Timecards!$E:$E,Timecards!$D:$D,J$2,Timecards!$C:$C,$B541,Timecards!$N:$N,$E541)+SUMIFS(Timecards!$G:$G,Timecards!$F:$F,J$2,Timecards!$C:$C,$B541,Timecards!$N:$N,$E541)</f>
        <v>0</v>
      </c>
      <c r="K541" s="5">
        <f t="shared" si="90"/>
        <v>0</v>
      </c>
      <c r="L541" s="10">
        <f>SUMIFS(Timecards!$E:$E,Timecards!$D:$D,L$2,Timecards!$C:$C,$B541,Timecards!$N:$N,$E541)+SUMIFS(Timecards!$G:$G,Timecards!$F:$F,L$2,Timecards!$C:$C,$B541,Timecards!$N:$N,$E541)</f>
        <v>0</v>
      </c>
      <c r="M541" s="5">
        <f t="shared" si="91"/>
        <v>0</v>
      </c>
      <c r="N541" s="10">
        <f>SUMIFS(Timecards!$E:$E,Timecards!$D:$D,N$2,Timecards!$C:$C,$B541,Timecards!$N:$N,$E541)+SUMIFS(Timecards!$G:$G,Timecards!$F:$F,N$2,Timecards!$C:$C,$B541,Timecards!$N:$N,$E541)</f>
        <v>0</v>
      </c>
      <c r="O541" s="5">
        <f t="shared" si="92"/>
        <v>0</v>
      </c>
      <c r="P541" s="10">
        <f>SUMIFS(Timecards!$E:$E,Timecards!$D:$D,P$2,Timecards!$C:$C,$B541,Timecards!$N:$N,$E541)+SUMIFS(Timecards!$G:$G,Timecards!$F:$F,P$2,Timecards!$C:$C,$B541,Timecards!$N:$N,$E541)</f>
        <v>0</v>
      </c>
      <c r="Q541" s="5">
        <f t="shared" si="93"/>
        <v>0</v>
      </c>
      <c r="R541" s="10">
        <f>SUMIFS(Timecards!$E:$E,Timecards!$D:$D,R$2,Timecards!$C:$C,$B541,Timecards!$N:$N,$E541)+SUMIFS(Timecards!$G:$G,Timecards!$F:$F,R$2,Timecards!$C:$C,$B541,Timecards!$N:$N,$E541)</f>
        <v>0</v>
      </c>
      <c r="S541" s="5">
        <f t="shared" si="94"/>
        <v>0</v>
      </c>
      <c r="T541" s="10">
        <f t="shared" si="95"/>
        <v>0</v>
      </c>
      <c r="U541" s="14">
        <f t="shared" si="95"/>
        <v>0</v>
      </c>
    </row>
    <row r="542" spans="2:21" hidden="1">
      <c r="B542" s="7" t="str">
        <f>IF(Timecards!O540="","",Timecards!C540)</f>
        <v/>
      </c>
      <c r="C542" s="7" t="str">
        <f>IF(B542="","",Timecards!L540)</f>
        <v/>
      </c>
      <c r="D542" s="7" t="str">
        <f>IF(B542="","",SUMIFS(Timecards!$M:$M,Timecards!$C:$C,Summary!$B542,Timecards!$L:$L,Summary!$C542,Timecards!$O:$O,1))</f>
        <v/>
      </c>
      <c r="E542" s="7" t="str">
        <f>IF(B542="","",VLOOKUP(D542,'GD rates'!$B$3:$C$9,2,FALSE))</f>
        <v/>
      </c>
      <c r="F542" s="23" t="str">
        <f t="shared" si="88"/>
        <v/>
      </c>
      <c r="G542" s="5">
        <f>IF(ISERROR(VLOOKUP(E542,'GD rates'!C:D,2,FALSE)),0,VLOOKUP(E542,'GD rates'!C:D,2,FALSE))</f>
        <v>0</v>
      </c>
      <c r="H542" s="10">
        <f>SUMIFS(Timecards!$E:$E,Timecards!$D:$D,H$2,Timecards!$C:$C,$B542,Timecards!$N:$N,$E542)+SUMIFS(Timecards!$G:$G,Timecards!$F:$F,H$2,Timecards!$C:$C,$B542,Timecards!$N:$N,$E542)</f>
        <v>0</v>
      </c>
      <c r="I542" s="5">
        <f t="shared" si="89"/>
        <v>0</v>
      </c>
      <c r="J542" s="10">
        <f>SUMIFS(Timecards!$E:$E,Timecards!$D:$D,J$2,Timecards!$C:$C,$B542,Timecards!$N:$N,$E542)+SUMIFS(Timecards!$G:$G,Timecards!$F:$F,J$2,Timecards!$C:$C,$B542,Timecards!$N:$N,$E542)</f>
        <v>0</v>
      </c>
      <c r="K542" s="5">
        <f t="shared" si="90"/>
        <v>0</v>
      </c>
      <c r="L542" s="10">
        <f>SUMIFS(Timecards!$E:$E,Timecards!$D:$D,L$2,Timecards!$C:$C,$B542,Timecards!$N:$N,$E542)+SUMIFS(Timecards!$G:$G,Timecards!$F:$F,L$2,Timecards!$C:$C,$B542,Timecards!$N:$N,$E542)</f>
        <v>0</v>
      </c>
      <c r="M542" s="5">
        <f t="shared" si="91"/>
        <v>0</v>
      </c>
      <c r="N542" s="10">
        <f>SUMIFS(Timecards!$E:$E,Timecards!$D:$D,N$2,Timecards!$C:$C,$B542,Timecards!$N:$N,$E542)+SUMIFS(Timecards!$G:$G,Timecards!$F:$F,N$2,Timecards!$C:$C,$B542,Timecards!$N:$N,$E542)</f>
        <v>0</v>
      </c>
      <c r="O542" s="5">
        <f t="shared" si="92"/>
        <v>0</v>
      </c>
      <c r="P542" s="10">
        <f>SUMIFS(Timecards!$E:$E,Timecards!$D:$D,P$2,Timecards!$C:$C,$B542,Timecards!$N:$N,$E542)+SUMIFS(Timecards!$G:$G,Timecards!$F:$F,P$2,Timecards!$C:$C,$B542,Timecards!$N:$N,$E542)</f>
        <v>0</v>
      </c>
      <c r="Q542" s="5">
        <f t="shared" si="93"/>
        <v>0</v>
      </c>
      <c r="R542" s="10">
        <f>SUMIFS(Timecards!$E:$E,Timecards!$D:$D,R$2,Timecards!$C:$C,$B542,Timecards!$N:$N,$E542)+SUMIFS(Timecards!$G:$G,Timecards!$F:$F,R$2,Timecards!$C:$C,$B542,Timecards!$N:$N,$E542)</f>
        <v>0</v>
      </c>
      <c r="S542" s="5">
        <f t="shared" si="94"/>
        <v>0</v>
      </c>
      <c r="T542" s="10">
        <f t="shared" si="95"/>
        <v>0</v>
      </c>
      <c r="U542" s="14">
        <f t="shared" si="95"/>
        <v>0</v>
      </c>
    </row>
    <row r="543" spans="2:21" hidden="1">
      <c r="B543" s="7" t="str">
        <f>IF(Timecards!O541="","",Timecards!C541)</f>
        <v/>
      </c>
      <c r="C543" s="7" t="str">
        <f>IF(B543="","",Timecards!L541)</f>
        <v/>
      </c>
      <c r="D543" s="7" t="str">
        <f>IF(B543="","",SUMIFS(Timecards!$M:$M,Timecards!$C:$C,Summary!$B543,Timecards!$L:$L,Summary!$C543,Timecards!$O:$O,1))</f>
        <v/>
      </c>
      <c r="E543" s="7" t="str">
        <f>IF(B543="","",VLOOKUP(D543,'GD rates'!$B$3:$C$9,2,FALSE))</f>
        <v/>
      </c>
      <c r="F543" s="23" t="str">
        <f t="shared" si="88"/>
        <v/>
      </c>
      <c r="G543" s="5">
        <f>IF(ISERROR(VLOOKUP(E543,'GD rates'!C:D,2,FALSE)),0,VLOOKUP(E543,'GD rates'!C:D,2,FALSE))</f>
        <v>0</v>
      </c>
      <c r="H543" s="10">
        <f>SUMIFS(Timecards!$E:$E,Timecards!$D:$D,H$2,Timecards!$C:$C,$B543,Timecards!$N:$N,$E543)+SUMIFS(Timecards!$G:$G,Timecards!$F:$F,H$2,Timecards!$C:$C,$B543,Timecards!$N:$N,$E543)</f>
        <v>0</v>
      </c>
      <c r="I543" s="5">
        <f t="shared" si="89"/>
        <v>0</v>
      </c>
      <c r="J543" s="10">
        <f>SUMIFS(Timecards!$E:$E,Timecards!$D:$D,J$2,Timecards!$C:$C,$B543,Timecards!$N:$N,$E543)+SUMIFS(Timecards!$G:$G,Timecards!$F:$F,J$2,Timecards!$C:$C,$B543,Timecards!$N:$N,$E543)</f>
        <v>0</v>
      </c>
      <c r="K543" s="5">
        <f t="shared" si="90"/>
        <v>0</v>
      </c>
      <c r="L543" s="10">
        <f>SUMIFS(Timecards!$E:$E,Timecards!$D:$D,L$2,Timecards!$C:$C,$B543,Timecards!$N:$N,$E543)+SUMIFS(Timecards!$G:$G,Timecards!$F:$F,L$2,Timecards!$C:$C,$B543,Timecards!$N:$N,$E543)</f>
        <v>0</v>
      </c>
      <c r="M543" s="5">
        <f t="shared" si="91"/>
        <v>0</v>
      </c>
      <c r="N543" s="10">
        <f>SUMIFS(Timecards!$E:$E,Timecards!$D:$D,N$2,Timecards!$C:$C,$B543,Timecards!$N:$N,$E543)+SUMIFS(Timecards!$G:$G,Timecards!$F:$F,N$2,Timecards!$C:$C,$B543,Timecards!$N:$N,$E543)</f>
        <v>0</v>
      </c>
      <c r="O543" s="5">
        <f t="shared" si="92"/>
        <v>0</v>
      </c>
      <c r="P543" s="10">
        <f>SUMIFS(Timecards!$E:$E,Timecards!$D:$D,P$2,Timecards!$C:$C,$B543,Timecards!$N:$N,$E543)+SUMIFS(Timecards!$G:$G,Timecards!$F:$F,P$2,Timecards!$C:$C,$B543,Timecards!$N:$N,$E543)</f>
        <v>0</v>
      </c>
      <c r="Q543" s="5">
        <f t="shared" si="93"/>
        <v>0</v>
      </c>
      <c r="R543" s="10">
        <f>SUMIFS(Timecards!$E:$E,Timecards!$D:$D,R$2,Timecards!$C:$C,$B543,Timecards!$N:$N,$E543)+SUMIFS(Timecards!$G:$G,Timecards!$F:$F,R$2,Timecards!$C:$C,$B543,Timecards!$N:$N,$E543)</f>
        <v>0</v>
      </c>
      <c r="S543" s="5">
        <f t="shared" si="94"/>
        <v>0</v>
      </c>
      <c r="T543" s="10">
        <f t="shared" si="95"/>
        <v>0</v>
      </c>
      <c r="U543" s="14">
        <f t="shared" si="95"/>
        <v>0</v>
      </c>
    </row>
    <row r="544" spans="2:21" hidden="1">
      <c r="B544" s="7" t="str">
        <f>IF(Timecards!O542="","",Timecards!C542)</f>
        <v/>
      </c>
      <c r="C544" s="7" t="str">
        <f>IF(B544="","",Timecards!L542)</f>
        <v/>
      </c>
      <c r="D544" s="7" t="str">
        <f>IF(B544="","",SUMIFS(Timecards!$M:$M,Timecards!$C:$C,Summary!$B544,Timecards!$L:$L,Summary!$C544,Timecards!$O:$O,1))</f>
        <v/>
      </c>
      <c r="E544" s="7" t="str">
        <f>IF(B544="","",VLOOKUP(D544,'GD rates'!$B$3:$C$9,2,FALSE))</f>
        <v/>
      </c>
      <c r="F544" s="23" t="str">
        <f t="shared" si="88"/>
        <v/>
      </c>
      <c r="G544" s="5">
        <f>IF(ISERROR(VLOOKUP(E544,'GD rates'!C:D,2,FALSE)),0,VLOOKUP(E544,'GD rates'!C:D,2,FALSE))</f>
        <v>0</v>
      </c>
      <c r="H544" s="10">
        <f>SUMIFS(Timecards!$E:$E,Timecards!$D:$D,H$2,Timecards!$C:$C,$B544,Timecards!$N:$N,$E544)+SUMIFS(Timecards!$G:$G,Timecards!$F:$F,H$2,Timecards!$C:$C,$B544,Timecards!$N:$N,$E544)</f>
        <v>0</v>
      </c>
      <c r="I544" s="5">
        <f t="shared" si="89"/>
        <v>0</v>
      </c>
      <c r="J544" s="10">
        <f>SUMIFS(Timecards!$E:$E,Timecards!$D:$D,J$2,Timecards!$C:$C,$B544,Timecards!$N:$N,$E544)+SUMIFS(Timecards!$G:$G,Timecards!$F:$F,J$2,Timecards!$C:$C,$B544,Timecards!$N:$N,$E544)</f>
        <v>0</v>
      </c>
      <c r="K544" s="5">
        <f t="shared" si="90"/>
        <v>0</v>
      </c>
      <c r="L544" s="10">
        <f>SUMIFS(Timecards!$E:$E,Timecards!$D:$D,L$2,Timecards!$C:$C,$B544,Timecards!$N:$N,$E544)+SUMIFS(Timecards!$G:$G,Timecards!$F:$F,L$2,Timecards!$C:$C,$B544,Timecards!$N:$N,$E544)</f>
        <v>0</v>
      </c>
      <c r="M544" s="5">
        <f t="shared" si="91"/>
        <v>0</v>
      </c>
      <c r="N544" s="10">
        <f>SUMIFS(Timecards!$E:$E,Timecards!$D:$D,N$2,Timecards!$C:$C,$B544,Timecards!$N:$N,$E544)+SUMIFS(Timecards!$G:$G,Timecards!$F:$F,N$2,Timecards!$C:$C,$B544,Timecards!$N:$N,$E544)</f>
        <v>0</v>
      </c>
      <c r="O544" s="5">
        <f t="shared" si="92"/>
        <v>0</v>
      </c>
      <c r="P544" s="10">
        <f>SUMIFS(Timecards!$E:$E,Timecards!$D:$D,P$2,Timecards!$C:$C,$B544,Timecards!$N:$N,$E544)+SUMIFS(Timecards!$G:$G,Timecards!$F:$F,P$2,Timecards!$C:$C,$B544,Timecards!$N:$N,$E544)</f>
        <v>0</v>
      </c>
      <c r="Q544" s="5">
        <f t="shared" si="93"/>
        <v>0</v>
      </c>
      <c r="R544" s="10">
        <f>SUMIFS(Timecards!$E:$E,Timecards!$D:$D,R$2,Timecards!$C:$C,$B544,Timecards!$N:$N,$E544)+SUMIFS(Timecards!$G:$G,Timecards!$F:$F,R$2,Timecards!$C:$C,$B544,Timecards!$N:$N,$E544)</f>
        <v>0</v>
      </c>
      <c r="S544" s="5">
        <f t="shared" si="94"/>
        <v>0</v>
      </c>
      <c r="T544" s="10">
        <f t="shared" ref="T544:U563" si="96">SUMIF($H$3:$S$3,T$3,$H544:$S544)</f>
        <v>0</v>
      </c>
      <c r="U544" s="14">
        <f t="shared" si="96"/>
        <v>0</v>
      </c>
    </row>
    <row r="545" spans="2:21" hidden="1">
      <c r="B545" s="7" t="str">
        <f>IF(Timecards!O543="","",Timecards!C543)</f>
        <v/>
      </c>
      <c r="C545" s="7" t="str">
        <f>IF(B545="","",Timecards!L543)</f>
        <v/>
      </c>
      <c r="D545" s="7" t="str">
        <f>IF(B545="","",SUMIFS(Timecards!$M:$M,Timecards!$C:$C,Summary!$B545,Timecards!$L:$L,Summary!$C545,Timecards!$O:$O,1))</f>
        <v/>
      </c>
      <c r="E545" s="7" t="str">
        <f>IF(B545="","",VLOOKUP(D545,'GD rates'!$B$3:$C$9,2,FALSE))</f>
        <v/>
      </c>
      <c r="F545" s="23" t="str">
        <f t="shared" si="88"/>
        <v/>
      </c>
      <c r="G545" s="5">
        <f>IF(ISERROR(VLOOKUP(E545,'GD rates'!C:D,2,FALSE)),0,VLOOKUP(E545,'GD rates'!C:D,2,FALSE))</f>
        <v>0</v>
      </c>
      <c r="H545" s="10">
        <f>SUMIFS(Timecards!$E:$E,Timecards!$D:$D,H$2,Timecards!$C:$C,$B545,Timecards!$N:$N,$E545)+SUMIFS(Timecards!$G:$G,Timecards!$F:$F,H$2,Timecards!$C:$C,$B545,Timecards!$N:$N,$E545)</f>
        <v>0</v>
      </c>
      <c r="I545" s="5">
        <f t="shared" si="89"/>
        <v>0</v>
      </c>
      <c r="J545" s="10">
        <f>SUMIFS(Timecards!$E:$E,Timecards!$D:$D,J$2,Timecards!$C:$C,$B545,Timecards!$N:$N,$E545)+SUMIFS(Timecards!$G:$G,Timecards!$F:$F,J$2,Timecards!$C:$C,$B545,Timecards!$N:$N,$E545)</f>
        <v>0</v>
      </c>
      <c r="K545" s="5">
        <f t="shared" si="90"/>
        <v>0</v>
      </c>
      <c r="L545" s="10">
        <f>SUMIFS(Timecards!$E:$E,Timecards!$D:$D,L$2,Timecards!$C:$C,$B545,Timecards!$N:$N,$E545)+SUMIFS(Timecards!$G:$G,Timecards!$F:$F,L$2,Timecards!$C:$C,$B545,Timecards!$N:$N,$E545)</f>
        <v>0</v>
      </c>
      <c r="M545" s="5">
        <f t="shared" si="91"/>
        <v>0</v>
      </c>
      <c r="N545" s="10">
        <f>SUMIFS(Timecards!$E:$E,Timecards!$D:$D,N$2,Timecards!$C:$C,$B545,Timecards!$N:$N,$E545)+SUMIFS(Timecards!$G:$G,Timecards!$F:$F,N$2,Timecards!$C:$C,$B545,Timecards!$N:$N,$E545)</f>
        <v>0</v>
      </c>
      <c r="O545" s="5">
        <f t="shared" si="92"/>
        <v>0</v>
      </c>
      <c r="P545" s="10">
        <f>SUMIFS(Timecards!$E:$E,Timecards!$D:$D,P$2,Timecards!$C:$C,$B545,Timecards!$N:$N,$E545)+SUMIFS(Timecards!$G:$G,Timecards!$F:$F,P$2,Timecards!$C:$C,$B545,Timecards!$N:$N,$E545)</f>
        <v>0</v>
      </c>
      <c r="Q545" s="5">
        <f t="shared" si="93"/>
        <v>0</v>
      </c>
      <c r="R545" s="10">
        <f>SUMIFS(Timecards!$E:$E,Timecards!$D:$D,R$2,Timecards!$C:$C,$B545,Timecards!$N:$N,$E545)+SUMIFS(Timecards!$G:$G,Timecards!$F:$F,R$2,Timecards!$C:$C,$B545,Timecards!$N:$N,$E545)</f>
        <v>0</v>
      </c>
      <c r="S545" s="5">
        <f t="shared" si="94"/>
        <v>0</v>
      </c>
      <c r="T545" s="10">
        <f t="shared" si="96"/>
        <v>0</v>
      </c>
      <c r="U545" s="14">
        <f t="shared" si="96"/>
        <v>0</v>
      </c>
    </row>
    <row r="546" spans="2:21" hidden="1">
      <c r="B546" s="7" t="str">
        <f>IF(Timecards!O544="","",Timecards!C544)</f>
        <v/>
      </c>
      <c r="C546" s="7" t="str">
        <f>IF(B546="","",Timecards!L544)</f>
        <v/>
      </c>
      <c r="D546" s="7" t="str">
        <f>IF(B546="","",SUMIFS(Timecards!$M:$M,Timecards!$C:$C,Summary!$B546,Timecards!$L:$L,Summary!$C546,Timecards!$O:$O,1))</f>
        <v/>
      </c>
      <c r="E546" s="7" t="str">
        <f>IF(B546="","",VLOOKUP(D546,'GD rates'!$B$3:$C$9,2,FALSE))</f>
        <v/>
      </c>
      <c r="F546" s="23" t="str">
        <f t="shared" si="88"/>
        <v/>
      </c>
      <c r="G546" s="5">
        <f>IF(ISERROR(VLOOKUP(E546,'GD rates'!C:D,2,FALSE)),0,VLOOKUP(E546,'GD rates'!C:D,2,FALSE))</f>
        <v>0</v>
      </c>
      <c r="H546" s="10">
        <f>SUMIFS(Timecards!$E:$E,Timecards!$D:$D,H$2,Timecards!$C:$C,$B546,Timecards!$N:$N,$E546)+SUMIFS(Timecards!$G:$G,Timecards!$F:$F,H$2,Timecards!$C:$C,$B546,Timecards!$N:$N,$E546)</f>
        <v>0</v>
      </c>
      <c r="I546" s="5">
        <f t="shared" si="89"/>
        <v>0</v>
      </c>
      <c r="J546" s="10">
        <f>SUMIFS(Timecards!$E:$E,Timecards!$D:$D,J$2,Timecards!$C:$C,$B546,Timecards!$N:$N,$E546)+SUMIFS(Timecards!$G:$G,Timecards!$F:$F,J$2,Timecards!$C:$C,$B546,Timecards!$N:$N,$E546)</f>
        <v>0</v>
      </c>
      <c r="K546" s="5">
        <f t="shared" si="90"/>
        <v>0</v>
      </c>
      <c r="L546" s="10">
        <f>SUMIFS(Timecards!$E:$E,Timecards!$D:$D,L$2,Timecards!$C:$C,$B546,Timecards!$N:$N,$E546)+SUMIFS(Timecards!$G:$G,Timecards!$F:$F,L$2,Timecards!$C:$C,$B546,Timecards!$N:$N,$E546)</f>
        <v>0</v>
      </c>
      <c r="M546" s="5">
        <f t="shared" si="91"/>
        <v>0</v>
      </c>
      <c r="N546" s="10">
        <f>SUMIFS(Timecards!$E:$E,Timecards!$D:$D,N$2,Timecards!$C:$C,$B546,Timecards!$N:$N,$E546)+SUMIFS(Timecards!$G:$G,Timecards!$F:$F,N$2,Timecards!$C:$C,$B546,Timecards!$N:$N,$E546)</f>
        <v>0</v>
      </c>
      <c r="O546" s="5">
        <f t="shared" si="92"/>
        <v>0</v>
      </c>
      <c r="P546" s="10">
        <f>SUMIFS(Timecards!$E:$E,Timecards!$D:$D,P$2,Timecards!$C:$C,$B546,Timecards!$N:$N,$E546)+SUMIFS(Timecards!$G:$G,Timecards!$F:$F,P$2,Timecards!$C:$C,$B546,Timecards!$N:$N,$E546)</f>
        <v>0</v>
      </c>
      <c r="Q546" s="5">
        <f t="shared" si="93"/>
        <v>0</v>
      </c>
      <c r="R546" s="10">
        <f>SUMIFS(Timecards!$E:$E,Timecards!$D:$D,R$2,Timecards!$C:$C,$B546,Timecards!$N:$N,$E546)+SUMIFS(Timecards!$G:$G,Timecards!$F:$F,R$2,Timecards!$C:$C,$B546,Timecards!$N:$N,$E546)</f>
        <v>0</v>
      </c>
      <c r="S546" s="5">
        <f t="shared" si="94"/>
        <v>0</v>
      </c>
      <c r="T546" s="10">
        <f t="shared" si="96"/>
        <v>0</v>
      </c>
      <c r="U546" s="14">
        <f t="shared" si="96"/>
        <v>0</v>
      </c>
    </row>
    <row r="547" spans="2:21" hidden="1">
      <c r="B547" s="7" t="str">
        <f>IF(Timecards!O545="","",Timecards!C545)</f>
        <v/>
      </c>
      <c r="C547" s="7" t="str">
        <f>IF(B547="","",Timecards!L545)</f>
        <v/>
      </c>
      <c r="D547" s="7" t="str">
        <f>IF(B547="","",SUMIFS(Timecards!$M:$M,Timecards!$C:$C,Summary!$B547,Timecards!$L:$L,Summary!$C547,Timecards!$O:$O,1))</f>
        <v/>
      </c>
      <c r="E547" s="7" t="str">
        <f>IF(B547="","",VLOOKUP(D547,'GD rates'!$B$3:$C$9,2,FALSE))</f>
        <v/>
      </c>
      <c r="F547" s="23" t="str">
        <f t="shared" si="88"/>
        <v/>
      </c>
      <c r="G547" s="5">
        <f>IF(ISERROR(VLOOKUP(E547,'GD rates'!C:D,2,FALSE)),0,VLOOKUP(E547,'GD rates'!C:D,2,FALSE))</f>
        <v>0</v>
      </c>
      <c r="H547" s="10">
        <f>SUMIFS(Timecards!$E:$E,Timecards!$D:$D,H$2,Timecards!$C:$C,$B547,Timecards!$N:$N,$E547)+SUMIFS(Timecards!$G:$G,Timecards!$F:$F,H$2,Timecards!$C:$C,$B547,Timecards!$N:$N,$E547)</f>
        <v>0</v>
      </c>
      <c r="I547" s="5">
        <f t="shared" si="89"/>
        <v>0</v>
      </c>
      <c r="J547" s="10">
        <f>SUMIFS(Timecards!$E:$E,Timecards!$D:$D,J$2,Timecards!$C:$C,$B547,Timecards!$N:$N,$E547)+SUMIFS(Timecards!$G:$G,Timecards!$F:$F,J$2,Timecards!$C:$C,$B547,Timecards!$N:$N,$E547)</f>
        <v>0</v>
      </c>
      <c r="K547" s="5">
        <f t="shared" si="90"/>
        <v>0</v>
      </c>
      <c r="L547" s="10">
        <f>SUMIFS(Timecards!$E:$E,Timecards!$D:$D,L$2,Timecards!$C:$C,$B547,Timecards!$N:$N,$E547)+SUMIFS(Timecards!$G:$G,Timecards!$F:$F,L$2,Timecards!$C:$C,$B547,Timecards!$N:$N,$E547)</f>
        <v>0</v>
      </c>
      <c r="M547" s="5">
        <f t="shared" si="91"/>
        <v>0</v>
      </c>
      <c r="N547" s="10">
        <f>SUMIFS(Timecards!$E:$E,Timecards!$D:$D,N$2,Timecards!$C:$C,$B547,Timecards!$N:$N,$E547)+SUMIFS(Timecards!$G:$G,Timecards!$F:$F,N$2,Timecards!$C:$C,$B547,Timecards!$N:$N,$E547)</f>
        <v>0</v>
      </c>
      <c r="O547" s="5">
        <f t="shared" si="92"/>
        <v>0</v>
      </c>
      <c r="P547" s="10">
        <f>SUMIFS(Timecards!$E:$E,Timecards!$D:$D,P$2,Timecards!$C:$C,$B547,Timecards!$N:$N,$E547)+SUMIFS(Timecards!$G:$G,Timecards!$F:$F,P$2,Timecards!$C:$C,$B547,Timecards!$N:$N,$E547)</f>
        <v>0</v>
      </c>
      <c r="Q547" s="5">
        <f t="shared" si="93"/>
        <v>0</v>
      </c>
      <c r="R547" s="10">
        <f>SUMIFS(Timecards!$E:$E,Timecards!$D:$D,R$2,Timecards!$C:$C,$B547,Timecards!$N:$N,$E547)+SUMIFS(Timecards!$G:$G,Timecards!$F:$F,R$2,Timecards!$C:$C,$B547,Timecards!$N:$N,$E547)</f>
        <v>0</v>
      </c>
      <c r="S547" s="5">
        <f t="shared" si="94"/>
        <v>0</v>
      </c>
      <c r="T547" s="10">
        <f t="shared" si="96"/>
        <v>0</v>
      </c>
      <c r="U547" s="14">
        <f t="shared" si="96"/>
        <v>0</v>
      </c>
    </row>
    <row r="548" spans="2:21" hidden="1">
      <c r="B548" s="7" t="str">
        <f>IF(Timecards!O546="","",Timecards!C546)</f>
        <v/>
      </c>
      <c r="C548" s="7" t="str">
        <f>IF(B548="","",Timecards!L546)</f>
        <v/>
      </c>
      <c r="D548" s="7" t="str">
        <f>IF(B548="","",SUMIFS(Timecards!$M:$M,Timecards!$C:$C,Summary!$B548,Timecards!$L:$L,Summary!$C548,Timecards!$O:$O,1))</f>
        <v/>
      </c>
      <c r="E548" s="7" t="str">
        <f>IF(B548="","",VLOOKUP(D548,'GD rates'!$B$3:$C$9,2,FALSE))</f>
        <v/>
      </c>
      <c r="F548" s="23" t="str">
        <f t="shared" si="88"/>
        <v/>
      </c>
      <c r="G548" s="5">
        <f>IF(ISERROR(VLOOKUP(E548,'GD rates'!C:D,2,FALSE)),0,VLOOKUP(E548,'GD rates'!C:D,2,FALSE))</f>
        <v>0</v>
      </c>
      <c r="H548" s="10">
        <f>SUMIFS(Timecards!$E:$E,Timecards!$D:$D,H$2,Timecards!$C:$C,$B548,Timecards!$N:$N,$E548)+SUMIFS(Timecards!$G:$G,Timecards!$F:$F,H$2,Timecards!$C:$C,$B548,Timecards!$N:$N,$E548)</f>
        <v>0</v>
      </c>
      <c r="I548" s="5">
        <f t="shared" si="89"/>
        <v>0</v>
      </c>
      <c r="J548" s="10">
        <f>SUMIFS(Timecards!$E:$E,Timecards!$D:$D,J$2,Timecards!$C:$C,$B548,Timecards!$N:$N,$E548)+SUMIFS(Timecards!$G:$G,Timecards!$F:$F,J$2,Timecards!$C:$C,$B548,Timecards!$N:$N,$E548)</f>
        <v>0</v>
      </c>
      <c r="K548" s="5">
        <f t="shared" si="90"/>
        <v>0</v>
      </c>
      <c r="L548" s="10">
        <f>SUMIFS(Timecards!$E:$E,Timecards!$D:$D,L$2,Timecards!$C:$C,$B548,Timecards!$N:$N,$E548)+SUMIFS(Timecards!$G:$G,Timecards!$F:$F,L$2,Timecards!$C:$C,$B548,Timecards!$N:$N,$E548)</f>
        <v>0</v>
      </c>
      <c r="M548" s="5">
        <f t="shared" si="91"/>
        <v>0</v>
      </c>
      <c r="N548" s="10">
        <f>SUMIFS(Timecards!$E:$E,Timecards!$D:$D,N$2,Timecards!$C:$C,$B548,Timecards!$N:$N,$E548)+SUMIFS(Timecards!$G:$G,Timecards!$F:$F,N$2,Timecards!$C:$C,$B548,Timecards!$N:$N,$E548)</f>
        <v>0</v>
      </c>
      <c r="O548" s="5">
        <f t="shared" si="92"/>
        <v>0</v>
      </c>
      <c r="P548" s="10">
        <f>SUMIFS(Timecards!$E:$E,Timecards!$D:$D,P$2,Timecards!$C:$C,$B548,Timecards!$N:$N,$E548)+SUMIFS(Timecards!$G:$G,Timecards!$F:$F,P$2,Timecards!$C:$C,$B548,Timecards!$N:$N,$E548)</f>
        <v>0</v>
      </c>
      <c r="Q548" s="5">
        <f t="shared" si="93"/>
        <v>0</v>
      </c>
      <c r="R548" s="10">
        <f>SUMIFS(Timecards!$E:$E,Timecards!$D:$D,R$2,Timecards!$C:$C,$B548,Timecards!$N:$N,$E548)+SUMIFS(Timecards!$G:$G,Timecards!$F:$F,R$2,Timecards!$C:$C,$B548,Timecards!$N:$N,$E548)</f>
        <v>0</v>
      </c>
      <c r="S548" s="5">
        <f t="shared" si="94"/>
        <v>0</v>
      </c>
      <c r="T548" s="10">
        <f t="shared" si="96"/>
        <v>0</v>
      </c>
      <c r="U548" s="14">
        <f t="shared" si="96"/>
        <v>0</v>
      </c>
    </row>
    <row r="549" spans="2:21" hidden="1">
      <c r="B549" s="7" t="str">
        <f>IF(Timecards!O547="","",Timecards!C547)</f>
        <v/>
      </c>
      <c r="C549" s="7" t="str">
        <f>IF(B549="","",Timecards!L547)</f>
        <v/>
      </c>
      <c r="D549" s="7" t="str">
        <f>IF(B549="","",SUMIFS(Timecards!$M:$M,Timecards!$C:$C,Summary!$B549,Timecards!$L:$L,Summary!$C549,Timecards!$O:$O,1))</f>
        <v/>
      </c>
      <c r="E549" s="7" t="str">
        <f>IF(B549="","",VLOOKUP(D549,'GD rates'!$B$3:$C$9,2,FALSE))</f>
        <v/>
      </c>
      <c r="F549" s="23" t="str">
        <f t="shared" si="88"/>
        <v/>
      </c>
      <c r="G549" s="5">
        <f>IF(ISERROR(VLOOKUP(E549,'GD rates'!C:D,2,FALSE)),0,VLOOKUP(E549,'GD rates'!C:D,2,FALSE))</f>
        <v>0</v>
      </c>
      <c r="H549" s="10">
        <f>SUMIFS(Timecards!$E:$E,Timecards!$D:$D,H$2,Timecards!$C:$C,$B549,Timecards!$N:$N,$E549)+SUMIFS(Timecards!$G:$G,Timecards!$F:$F,H$2,Timecards!$C:$C,$B549,Timecards!$N:$N,$E549)</f>
        <v>0</v>
      </c>
      <c r="I549" s="5">
        <f t="shared" si="89"/>
        <v>0</v>
      </c>
      <c r="J549" s="10">
        <f>SUMIFS(Timecards!$E:$E,Timecards!$D:$D,J$2,Timecards!$C:$C,$B549,Timecards!$N:$N,$E549)+SUMIFS(Timecards!$G:$G,Timecards!$F:$F,J$2,Timecards!$C:$C,$B549,Timecards!$N:$N,$E549)</f>
        <v>0</v>
      </c>
      <c r="K549" s="5">
        <f t="shared" si="90"/>
        <v>0</v>
      </c>
      <c r="L549" s="10">
        <f>SUMIFS(Timecards!$E:$E,Timecards!$D:$D,L$2,Timecards!$C:$C,$B549,Timecards!$N:$N,$E549)+SUMIFS(Timecards!$G:$G,Timecards!$F:$F,L$2,Timecards!$C:$C,$B549,Timecards!$N:$N,$E549)</f>
        <v>0</v>
      </c>
      <c r="M549" s="5">
        <f t="shared" si="91"/>
        <v>0</v>
      </c>
      <c r="N549" s="10">
        <f>SUMIFS(Timecards!$E:$E,Timecards!$D:$D,N$2,Timecards!$C:$C,$B549,Timecards!$N:$N,$E549)+SUMIFS(Timecards!$G:$G,Timecards!$F:$F,N$2,Timecards!$C:$C,$B549,Timecards!$N:$N,$E549)</f>
        <v>0</v>
      </c>
      <c r="O549" s="5">
        <f t="shared" si="92"/>
        <v>0</v>
      </c>
      <c r="P549" s="10">
        <f>SUMIFS(Timecards!$E:$E,Timecards!$D:$D,P$2,Timecards!$C:$C,$B549,Timecards!$N:$N,$E549)+SUMIFS(Timecards!$G:$G,Timecards!$F:$F,P$2,Timecards!$C:$C,$B549,Timecards!$N:$N,$E549)</f>
        <v>0</v>
      </c>
      <c r="Q549" s="5">
        <f t="shared" si="93"/>
        <v>0</v>
      </c>
      <c r="R549" s="10">
        <f>SUMIFS(Timecards!$E:$E,Timecards!$D:$D,R$2,Timecards!$C:$C,$B549,Timecards!$N:$N,$E549)+SUMIFS(Timecards!$G:$G,Timecards!$F:$F,R$2,Timecards!$C:$C,$B549,Timecards!$N:$N,$E549)</f>
        <v>0</v>
      </c>
      <c r="S549" s="5">
        <f t="shared" si="94"/>
        <v>0</v>
      </c>
      <c r="T549" s="10">
        <f t="shared" si="96"/>
        <v>0</v>
      </c>
      <c r="U549" s="14">
        <f t="shared" si="96"/>
        <v>0</v>
      </c>
    </row>
    <row r="550" spans="2:21" hidden="1">
      <c r="B550" s="7" t="str">
        <f>IF(Timecards!O548="","",Timecards!C548)</f>
        <v/>
      </c>
      <c r="C550" s="7" t="str">
        <f>IF(B550="","",Timecards!L548)</f>
        <v/>
      </c>
      <c r="D550" s="7" t="str">
        <f>IF(B550="","",SUMIFS(Timecards!$M:$M,Timecards!$C:$C,Summary!$B550,Timecards!$L:$L,Summary!$C550,Timecards!$O:$O,1))</f>
        <v/>
      </c>
      <c r="E550" s="7" t="str">
        <f>IF(B550="","",VLOOKUP(D550,'GD rates'!$B$3:$C$9,2,FALSE))</f>
        <v/>
      </c>
      <c r="F550" s="23" t="str">
        <f t="shared" si="88"/>
        <v/>
      </c>
      <c r="G550" s="5">
        <f>IF(ISERROR(VLOOKUP(E550,'GD rates'!C:D,2,FALSE)),0,VLOOKUP(E550,'GD rates'!C:D,2,FALSE))</f>
        <v>0</v>
      </c>
      <c r="H550" s="10">
        <f>SUMIFS(Timecards!$E:$E,Timecards!$D:$D,H$2,Timecards!$C:$C,$B550,Timecards!$N:$N,$E550)+SUMIFS(Timecards!$G:$G,Timecards!$F:$F,H$2,Timecards!$C:$C,$B550,Timecards!$N:$N,$E550)</f>
        <v>0</v>
      </c>
      <c r="I550" s="5">
        <f t="shared" si="89"/>
        <v>0</v>
      </c>
      <c r="J550" s="10">
        <f>SUMIFS(Timecards!$E:$E,Timecards!$D:$D,J$2,Timecards!$C:$C,$B550,Timecards!$N:$N,$E550)+SUMIFS(Timecards!$G:$G,Timecards!$F:$F,J$2,Timecards!$C:$C,$B550,Timecards!$N:$N,$E550)</f>
        <v>0</v>
      </c>
      <c r="K550" s="5">
        <f t="shared" si="90"/>
        <v>0</v>
      </c>
      <c r="L550" s="10">
        <f>SUMIFS(Timecards!$E:$E,Timecards!$D:$D,L$2,Timecards!$C:$C,$B550,Timecards!$N:$N,$E550)+SUMIFS(Timecards!$G:$G,Timecards!$F:$F,L$2,Timecards!$C:$C,$B550,Timecards!$N:$N,$E550)</f>
        <v>0</v>
      </c>
      <c r="M550" s="5">
        <f t="shared" si="91"/>
        <v>0</v>
      </c>
      <c r="N550" s="10">
        <f>SUMIFS(Timecards!$E:$E,Timecards!$D:$D,N$2,Timecards!$C:$C,$B550,Timecards!$N:$N,$E550)+SUMIFS(Timecards!$G:$G,Timecards!$F:$F,N$2,Timecards!$C:$C,$B550,Timecards!$N:$N,$E550)</f>
        <v>0</v>
      </c>
      <c r="O550" s="5">
        <f t="shared" si="92"/>
        <v>0</v>
      </c>
      <c r="P550" s="10">
        <f>SUMIFS(Timecards!$E:$E,Timecards!$D:$D,P$2,Timecards!$C:$C,$B550,Timecards!$N:$N,$E550)+SUMIFS(Timecards!$G:$G,Timecards!$F:$F,P$2,Timecards!$C:$C,$B550,Timecards!$N:$N,$E550)</f>
        <v>0</v>
      </c>
      <c r="Q550" s="5">
        <f t="shared" si="93"/>
        <v>0</v>
      </c>
      <c r="R550" s="10">
        <f>SUMIFS(Timecards!$E:$E,Timecards!$D:$D,R$2,Timecards!$C:$C,$B550,Timecards!$N:$N,$E550)+SUMIFS(Timecards!$G:$G,Timecards!$F:$F,R$2,Timecards!$C:$C,$B550,Timecards!$N:$N,$E550)</f>
        <v>0</v>
      </c>
      <c r="S550" s="5">
        <f t="shared" si="94"/>
        <v>0</v>
      </c>
      <c r="T550" s="10">
        <f t="shared" si="96"/>
        <v>0</v>
      </c>
      <c r="U550" s="14">
        <f t="shared" si="96"/>
        <v>0</v>
      </c>
    </row>
    <row r="551" spans="2:21" hidden="1">
      <c r="B551" s="7" t="str">
        <f>IF(Timecards!O549="","",Timecards!C549)</f>
        <v/>
      </c>
      <c r="C551" s="7" t="str">
        <f>IF(B551="","",Timecards!L549)</f>
        <v/>
      </c>
      <c r="D551" s="7" t="str">
        <f>IF(B551="","",SUMIFS(Timecards!$M:$M,Timecards!$C:$C,Summary!$B551,Timecards!$L:$L,Summary!$C551,Timecards!$O:$O,1))</f>
        <v/>
      </c>
      <c r="E551" s="7" t="str">
        <f>IF(B551="","",VLOOKUP(D551,'GD rates'!$B$3:$C$9,2,FALSE))</f>
        <v/>
      </c>
      <c r="F551" s="23" t="str">
        <f t="shared" si="88"/>
        <v/>
      </c>
      <c r="G551" s="5">
        <f>IF(ISERROR(VLOOKUP(E551,'GD rates'!C:D,2,FALSE)),0,VLOOKUP(E551,'GD rates'!C:D,2,FALSE))</f>
        <v>0</v>
      </c>
      <c r="H551" s="10">
        <f>SUMIFS(Timecards!$E:$E,Timecards!$D:$D,H$2,Timecards!$C:$C,$B551,Timecards!$N:$N,$E551)+SUMIFS(Timecards!$G:$G,Timecards!$F:$F,H$2,Timecards!$C:$C,$B551,Timecards!$N:$N,$E551)</f>
        <v>0</v>
      </c>
      <c r="I551" s="5">
        <f t="shared" si="89"/>
        <v>0</v>
      </c>
      <c r="J551" s="10">
        <f>SUMIFS(Timecards!$E:$E,Timecards!$D:$D,J$2,Timecards!$C:$C,$B551,Timecards!$N:$N,$E551)+SUMIFS(Timecards!$G:$G,Timecards!$F:$F,J$2,Timecards!$C:$C,$B551,Timecards!$N:$N,$E551)</f>
        <v>0</v>
      </c>
      <c r="K551" s="5">
        <f t="shared" si="90"/>
        <v>0</v>
      </c>
      <c r="L551" s="10">
        <f>SUMIFS(Timecards!$E:$E,Timecards!$D:$D,L$2,Timecards!$C:$C,$B551,Timecards!$N:$N,$E551)+SUMIFS(Timecards!$G:$G,Timecards!$F:$F,L$2,Timecards!$C:$C,$B551,Timecards!$N:$N,$E551)</f>
        <v>0</v>
      </c>
      <c r="M551" s="5">
        <f t="shared" si="91"/>
        <v>0</v>
      </c>
      <c r="N551" s="10">
        <f>SUMIFS(Timecards!$E:$E,Timecards!$D:$D,N$2,Timecards!$C:$C,$B551,Timecards!$N:$N,$E551)+SUMIFS(Timecards!$G:$G,Timecards!$F:$F,N$2,Timecards!$C:$C,$B551,Timecards!$N:$N,$E551)</f>
        <v>0</v>
      </c>
      <c r="O551" s="5">
        <f t="shared" si="92"/>
        <v>0</v>
      </c>
      <c r="P551" s="10">
        <f>SUMIFS(Timecards!$E:$E,Timecards!$D:$D,P$2,Timecards!$C:$C,$B551,Timecards!$N:$N,$E551)+SUMIFS(Timecards!$G:$G,Timecards!$F:$F,P$2,Timecards!$C:$C,$B551,Timecards!$N:$N,$E551)</f>
        <v>0</v>
      </c>
      <c r="Q551" s="5">
        <f t="shared" si="93"/>
        <v>0</v>
      </c>
      <c r="R551" s="10">
        <f>SUMIFS(Timecards!$E:$E,Timecards!$D:$D,R$2,Timecards!$C:$C,$B551,Timecards!$N:$N,$E551)+SUMIFS(Timecards!$G:$G,Timecards!$F:$F,R$2,Timecards!$C:$C,$B551,Timecards!$N:$N,$E551)</f>
        <v>0</v>
      </c>
      <c r="S551" s="5">
        <f t="shared" si="94"/>
        <v>0</v>
      </c>
      <c r="T551" s="10">
        <f t="shared" si="96"/>
        <v>0</v>
      </c>
      <c r="U551" s="14">
        <f t="shared" si="96"/>
        <v>0</v>
      </c>
    </row>
    <row r="552" spans="2:21" hidden="1">
      <c r="B552" s="7" t="str">
        <f>IF(Timecards!O550="","",Timecards!C550)</f>
        <v/>
      </c>
      <c r="C552" s="7" t="str">
        <f>IF(B552="","",Timecards!L550)</f>
        <v/>
      </c>
      <c r="D552" s="7" t="str">
        <f>IF(B552="","",SUMIFS(Timecards!$M:$M,Timecards!$C:$C,Summary!$B552,Timecards!$L:$L,Summary!$C552,Timecards!$O:$O,1))</f>
        <v/>
      </c>
      <c r="E552" s="7" t="str">
        <f>IF(B552="","",VLOOKUP(D552,'GD rates'!$B$3:$C$9,2,FALSE))</f>
        <v/>
      </c>
      <c r="F552" s="23" t="str">
        <f t="shared" si="88"/>
        <v/>
      </c>
      <c r="G552" s="5">
        <f>IF(ISERROR(VLOOKUP(E552,'GD rates'!C:D,2,FALSE)),0,VLOOKUP(E552,'GD rates'!C:D,2,FALSE))</f>
        <v>0</v>
      </c>
      <c r="H552" s="10">
        <f>SUMIFS(Timecards!$E:$E,Timecards!$D:$D,H$2,Timecards!$C:$C,$B552,Timecards!$N:$N,$E552)+SUMIFS(Timecards!$G:$G,Timecards!$F:$F,H$2,Timecards!$C:$C,$B552,Timecards!$N:$N,$E552)</f>
        <v>0</v>
      </c>
      <c r="I552" s="5">
        <f t="shared" si="89"/>
        <v>0</v>
      </c>
      <c r="J552" s="10">
        <f>SUMIFS(Timecards!$E:$E,Timecards!$D:$D,J$2,Timecards!$C:$C,$B552,Timecards!$N:$N,$E552)+SUMIFS(Timecards!$G:$G,Timecards!$F:$F,J$2,Timecards!$C:$C,$B552,Timecards!$N:$N,$E552)</f>
        <v>0</v>
      </c>
      <c r="K552" s="5">
        <f t="shared" si="90"/>
        <v>0</v>
      </c>
      <c r="L552" s="10">
        <f>SUMIFS(Timecards!$E:$E,Timecards!$D:$D,L$2,Timecards!$C:$C,$B552,Timecards!$N:$N,$E552)+SUMIFS(Timecards!$G:$G,Timecards!$F:$F,L$2,Timecards!$C:$C,$B552,Timecards!$N:$N,$E552)</f>
        <v>0</v>
      </c>
      <c r="M552" s="5">
        <f t="shared" si="91"/>
        <v>0</v>
      </c>
      <c r="N552" s="10">
        <f>SUMIFS(Timecards!$E:$E,Timecards!$D:$D,N$2,Timecards!$C:$C,$B552,Timecards!$N:$N,$E552)+SUMIFS(Timecards!$G:$G,Timecards!$F:$F,N$2,Timecards!$C:$C,$B552,Timecards!$N:$N,$E552)</f>
        <v>0</v>
      </c>
      <c r="O552" s="5">
        <f t="shared" si="92"/>
        <v>0</v>
      </c>
      <c r="P552" s="10">
        <f>SUMIFS(Timecards!$E:$E,Timecards!$D:$D,P$2,Timecards!$C:$C,$B552,Timecards!$N:$N,$E552)+SUMIFS(Timecards!$G:$G,Timecards!$F:$F,P$2,Timecards!$C:$C,$B552,Timecards!$N:$N,$E552)</f>
        <v>0</v>
      </c>
      <c r="Q552" s="5">
        <f t="shared" si="93"/>
        <v>0</v>
      </c>
      <c r="R552" s="10">
        <f>SUMIFS(Timecards!$E:$E,Timecards!$D:$D,R$2,Timecards!$C:$C,$B552,Timecards!$N:$N,$E552)+SUMIFS(Timecards!$G:$G,Timecards!$F:$F,R$2,Timecards!$C:$C,$B552,Timecards!$N:$N,$E552)</f>
        <v>0</v>
      </c>
      <c r="S552" s="5">
        <f t="shared" si="94"/>
        <v>0</v>
      </c>
      <c r="T552" s="10">
        <f t="shared" si="96"/>
        <v>0</v>
      </c>
      <c r="U552" s="14">
        <f t="shared" si="96"/>
        <v>0</v>
      </c>
    </row>
    <row r="553" spans="2:21" hidden="1">
      <c r="B553" s="7" t="str">
        <f>IF(Timecards!O551="","",Timecards!C551)</f>
        <v/>
      </c>
      <c r="C553" s="7" t="str">
        <f>IF(B553="","",Timecards!L551)</f>
        <v/>
      </c>
      <c r="D553" s="7" t="str">
        <f>IF(B553="","",SUMIFS(Timecards!$M:$M,Timecards!$C:$C,Summary!$B553,Timecards!$L:$L,Summary!$C553,Timecards!$O:$O,1))</f>
        <v/>
      </c>
      <c r="E553" s="7" t="str">
        <f>IF(B553="","",VLOOKUP(D553,'GD rates'!$B$3:$C$9,2,FALSE))</f>
        <v/>
      </c>
      <c r="F553" s="23" t="str">
        <f t="shared" si="88"/>
        <v/>
      </c>
      <c r="G553" s="5">
        <f>IF(ISERROR(VLOOKUP(E553,'GD rates'!C:D,2,FALSE)),0,VLOOKUP(E553,'GD rates'!C:D,2,FALSE))</f>
        <v>0</v>
      </c>
      <c r="H553" s="10">
        <f>SUMIFS(Timecards!$E:$E,Timecards!$D:$D,H$2,Timecards!$C:$C,$B553,Timecards!$N:$N,$E553)+SUMIFS(Timecards!$G:$G,Timecards!$F:$F,H$2,Timecards!$C:$C,$B553,Timecards!$N:$N,$E553)</f>
        <v>0</v>
      </c>
      <c r="I553" s="5">
        <f t="shared" si="89"/>
        <v>0</v>
      </c>
      <c r="J553" s="10">
        <f>SUMIFS(Timecards!$E:$E,Timecards!$D:$D,J$2,Timecards!$C:$C,$B553,Timecards!$N:$N,$E553)+SUMIFS(Timecards!$G:$G,Timecards!$F:$F,J$2,Timecards!$C:$C,$B553,Timecards!$N:$N,$E553)</f>
        <v>0</v>
      </c>
      <c r="K553" s="5">
        <f t="shared" si="90"/>
        <v>0</v>
      </c>
      <c r="L553" s="10">
        <f>SUMIFS(Timecards!$E:$E,Timecards!$D:$D,L$2,Timecards!$C:$C,$B553,Timecards!$N:$N,$E553)+SUMIFS(Timecards!$G:$G,Timecards!$F:$F,L$2,Timecards!$C:$C,$B553,Timecards!$N:$N,$E553)</f>
        <v>0</v>
      </c>
      <c r="M553" s="5">
        <f t="shared" si="91"/>
        <v>0</v>
      </c>
      <c r="N553" s="10">
        <f>SUMIFS(Timecards!$E:$E,Timecards!$D:$D,N$2,Timecards!$C:$C,$B553,Timecards!$N:$N,$E553)+SUMIFS(Timecards!$G:$G,Timecards!$F:$F,N$2,Timecards!$C:$C,$B553,Timecards!$N:$N,$E553)</f>
        <v>0</v>
      </c>
      <c r="O553" s="5">
        <f t="shared" si="92"/>
        <v>0</v>
      </c>
      <c r="P553" s="10">
        <f>SUMIFS(Timecards!$E:$E,Timecards!$D:$D,P$2,Timecards!$C:$C,$B553,Timecards!$N:$N,$E553)+SUMIFS(Timecards!$G:$G,Timecards!$F:$F,P$2,Timecards!$C:$C,$B553,Timecards!$N:$N,$E553)</f>
        <v>0</v>
      </c>
      <c r="Q553" s="5">
        <f t="shared" si="93"/>
        <v>0</v>
      </c>
      <c r="R553" s="10">
        <f>SUMIFS(Timecards!$E:$E,Timecards!$D:$D,R$2,Timecards!$C:$C,$B553,Timecards!$N:$N,$E553)+SUMIFS(Timecards!$G:$G,Timecards!$F:$F,R$2,Timecards!$C:$C,$B553,Timecards!$N:$N,$E553)</f>
        <v>0</v>
      </c>
      <c r="S553" s="5">
        <f t="shared" si="94"/>
        <v>0</v>
      </c>
      <c r="T553" s="10">
        <f t="shared" si="96"/>
        <v>0</v>
      </c>
      <c r="U553" s="14">
        <f t="shared" si="96"/>
        <v>0</v>
      </c>
    </row>
    <row r="554" spans="2:21" hidden="1">
      <c r="B554" s="7" t="str">
        <f>IF(Timecards!O552="","",Timecards!C552)</f>
        <v/>
      </c>
      <c r="C554" s="7" t="str">
        <f>IF(B554="","",Timecards!L552)</f>
        <v/>
      </c>
      <c r="D554" s="7" t="str">
        <f>IF(B554="","",SUMIFS(Timecards!$M:$M,Timecards!$C:$C,Summary!$B554,Timecards!$L:$L,Summary!$C554,Timecards!$O:$O,1))</f>
        <v/>
      </c>
      <c r="E554" s="7" t="str">
        <f>IF(B554="","",VLOOKUP(D554,'GD rates'!$B$3:$C$9,2,FALSE))</f>
        <v/>
      </c>
      <c r="F554" s="23" t="str">
        <f t="shared" si="88"/>
        <v/>
      </c>
      <c r="G554" s="5">
        <f>IF(ISERROR(VLOOKUP(E554,'GD rates'!C:D,2,FALSE)),0,VLOOKUP(E554,'GD rates'!C:D,2,FALSE))</f>
        <v>0</v>
      </c>
      <c r="H554" s="10">
        <f>SUMIFS(Timecards!$E:$E,Timecards!$D:$D,H$2,Timecards!$C:$C,$B554,Timecards!$N:$N,$E554)+SUMIFS(Timecards!$G:$G,Timecards!$F:$F,H$2,Timecards!$C:$C,$B554,Timecards!$N:$N,$E554)</f>
        <v>0</v>
      </c>
      <c r="I554" s="5">
        <f t="shared" si="89"/>
        <v>0</v>
      </c>
      <c r="J554" s="10">
        <f>SUMIFS(Timecards!$E:$E,Timecards!$D:$D,J$2,Timecards!$C:$C,$B554,Timecards!$N:$N,$E554)+SUMIFS(Timecards!$G:$G,Timecards!$F:$F,J$2,Timecards!$C:$C,$B554,Timecards!$N:$N,$E554)</f>
        <v>0</v>
      </c>
      <c r="K554" s="5">
        <f t="shared" si="90"/>
        <v>0</v>
      </c>
      <c r="L554" s="10">
        <f>SUMIFS(Timecards!$E:$E,Timecards!$D:$D,L$2,Timecards!$C:$C,$B554,Timecards!$N:$N,$E554)+SUMIFS(Timecards!$G:$G,Timecards!$F:$F,L$2,Timecards!$C:$C,$B554,Timecards!$N:$N,$E554)</f>
        <v>0</v>
      </c>
      <c r="M554" s="5">
        <f t="shared" si="91"/>
        <v>0</v>
      </c>
      <c r="N554" s="10">
        <f>SUMIFS(Timecards!$E:$E,Timecards!$D:$D,N$2,Timecards!$C:$C,$B554,Timecards!$N:$N,$E554)+SUMIFS(Timecards!$G:$G,Timecards!$F:$F,N$2,Timecards!$C:$C,$B554,Timecards!$N:$N,$E554)</f>
        <v>0</v>
      </c>
      <c r="O554" s="5">
        <f t="shared" si="92"/>
        <v>0</v>
      </c>
      <c r="P554" s="10">
        <f>SUMIFS(Timecards!$E:$E,Timecards!$D:$D,P$2,Timecards!$C:$C,$B554,Timecards!$N:$N,$E554)+SUMIFS(Timecards!$G:$G,Timecards!$F:$F,P$2,Timecards!$C:$C,$B554,Timecards!$N:$N,$E554)</f>
        <v>0</v>
      </c>
      <c r="Q554" s="5">
        <f t="shared" si="93"/>
        <v>0</v>
      </c>
      <c r="R554" s="10">
        <f>SUMIFS(Timecards!$E:$E,Timecards!$D:$D,R$2,Timecards!$C:$C,$B554,Timecards!$N:$N,$E554)+SUMIFS(Timecards!$G:$G,Timecards!$F:$F,R$2,Timecards!$C:$C,$B554,Timecards!$N:$N,$E554)</f>
        <v>0</v>
      </c>
      <c r="S554" s="5">
        <f t="shared" si="94"/>
        <v>0</v>
      </c>
      <c r="T554" s="10">
        <f t="shared" si="96"/>
        <v>0</v>
      </c>
      <c r="U554" s="14">
        <f t="shared" si="96"/>
        <v>0</v>
      </c>
    </row>
    <row r="555" spans="2:21" hidden="1">
      <c r="B555" s="7" t="str">
        <f>IF(Timecards!O553="","",Timecards!C553)</f>
        <v/>
      </c>
      <c r="C555" s="7" t="str">
        <f>IF(B555="","",Timecards!L553)</f>
        <v/>
      </c>
      <c r="D555" s="7" t="str">
        <f>IF(B555="","",SUMIFS(Timecards!$M:$M,Timecards!$C:$C,Summary!$B555,Timecards!$L:$L,Summary!$C555,Timecards!$O:$O,1))</f>
        <v/>
      </c>
      <c r="E555" s="7" t="str">
        <f>IF(B555="","",VLOOKUP(D555,'GD rates'!$B$3:$C$9,2,FALSE))</f>
        <v/>
      </c>
      <c r="F555" s="23" t="str">
        <f t="shared" si="88"/>
        <v/>
      </c>
      <c r="G555" s="5">
        <f>IF(ISERROR(VLOOKUP(E555,'GD rates'!C:D,2,FALSE)),0,VLOOKUP(E555,'GD rates'!C:D,2,FALSE))</f>
        <v>0</v>
      </c>
      <c r="H555" s="10">
        <f>SUMIFS(Timecards!$E:$E,Timecards!$D:$D,H$2,Timecards!$C:$C,$B555,Timecards!$N:$N,$E555)+SUMIFS(Timecards!$G:$G,Timecards!$F:$F,H$2,Timecards!$C:$C,$B555,Timecards!$N:$N,$E555)</f>
        <v>0</v>
      </c>
      <c r="I555" s="5">
        <f t="shared" si="89"/>
        <v>0</v>
      </c>
      <c r="J555" s="10">
        <f>SUMIFS(Timecards!$E:$E,Timecards!$D:$D,J$2,Timecards!$C:$C,$B555,Timecards!$N:$N,$E555)+SUMIFS(Timecards!$G:$G,Timecards!$F:$F,J$2,Timecards!$C:$C,$B555,Timecards!$N:$N,$E555)</f>
        <v>0</v>
      </c>
      <c r="K555" s="5">
        <f t="shared" si="90"/>
        <v>0</v>
      </c>
      <c r="L555" s="10">
        <f>SUMIFS(Timecards!$E:$E,Timecards!$D:$D,L$2,Timecards!$C:$C,$B555,Timecards!$N:$N,$E555)+SUMIFS(Timecards!$G:$G,Timecards!$F:$F,L$2,Timecards!$C:$C,$B555,Timecards!$N:$N,$E555)</f>
        <v>0</v>
      </c>
      <c r="M555" s="5">
        <f t="shared" si="91"/>
        <v>0</v>
      </c>
      <c r="N555" s="10">
        <f>SUMIFS(Timecards!$E:$E,Timecards!$D:$D,N$2,Timecards!$C:$C,$B555,Timecards!$N:$N,$E555)+SUMIFS(Timecards!$G:$G,Timecards!$F:$F,N$2,Timecards!$C:$C,$B555,Timecards!$N:$N,$E555)</f>
        <v>0</v>
      </c>
      <c r="O555" s="5">
        <f t="shared" si="92"/>
        <v>0</v>
      </c>
      <c r="P555" s="10">
        <f>SUMIFS(Timecards!$E:$E,Timecards!$D:$D,P$2,Timecards!$C:$C,$B555,Timecards!$N:$N,$E555)+SUMIFS(Timecards!$G:$G,Timecards!$F:$F,P$2,Timecards!$C:$C,$B555,Timecards!$N:$N,$E555)</f>
        <v>0</v>
      </c>
      <c r="Q555" s="5">
        <f t="shared" si="93"/>
        <v>0</v>
      </c>
      <c r="R555" s="10">
        <f>SUMIFS(Timecards!$E:$E,Timecards!$D:$D,R$2,Timecards!$C:$C,$B555,Timecards!$N:$N,$E555)+SUMIFS(Timecards!$G:$G,Timecards!$F:$F,R$2,Timecards!$C:$C,$B555,Timecards!$N:$N,$E555)</f>
        <v>0</v>
      </c>
      <c r="S555" s="5">
        <f t="shared" si="94"/>
        <v>0</v>
      </c>
      <c r="T555" s="10">
        <f t="shared" si="96"/>
        <v>0</v>
      </c>
      <c r="U555" s="14">
        <f t="shared" si="96"/>
        <v>0</v>
      </c>
    </row>
    <row r="556" spans="2:21" hidden="1">
      <c r="B556" s="7" t="str">
        <f>IF(Timecards!O554="","",Timecards!C554)</f>
        <v/>
      </c>
      <c r="C556" s="7" t="str">
        <f>IF(B556="","",Timecards!L554)</f>
        <v/>
      </c>
      <c r="D556" s="7" t="str">
        <f>IF(B556="","",SUMIFS(Timecards!$M:$M,Timecards!$C:$C,Summary!$B556,Timecards!$L:$L,Summary!$C556,Timecards!$O:$O,1))</f>
        <v/>
      </c>
      <c r="E556" s="7" t="str">
        <f>IF(B556="","",VLOOKUP(D556,'GD rates'!$B$3:$C$9,2,FALSE))</f>
        <v/>
      </c>
      <c r="F556" s="23" t="str">
        <f t="shared" si="88"/>
        <v/>
      </c>
      <c r="G556" s="5">
        <f>IF(ISERROR(VLOOKUP(E556,'GD rates'!C:D,2,FALSE)),0,VLOOKUP(E556,'GD rates'!C:D,2,FALSE))</f>
        <v>0</v>
      </c>
      <c r="H556" s="10">
        <f>SUMIFS(Timecards!$E:$E,Timecards!$D:$D,H$2,Timecards!$C:$C,$B556,Timecards!$N:$N,$E556)+SUMIFS(Timecards!$G:$G,Timecards!$F:$F,H$2,Timecards!$C:$C,$B556,Timecards!$N:$N,$E556)</f>
        <v>0</v>
      </c>
      <c r="I556" s="5">
        <f t="shared" si="89"/>
        <v>0</v>
      </c>
      <c r="J556" s="10">
        <f>SUMIFS(Timecards!$E:$E,Timecards!$D:$D,J$2,Timecards!$C:$C,$B556,Timecards!$N:$N,$E556)+SUMIFS(Timecards!$G:$G,Timecards!$F:$F,J$2,Timecards!$C:$C,$B556,Timecards!$N:$N,$E556)</f>
        <v>0</v>
      </c>
      <c r="K556" s="5">
        <f t="shared" si="90"/>
        <v>0</v>
      </c>
      <c r="L556" s="10">
        <f>SUMIFS(Timecards!$E:$E,Timecards!$D:$D,L$2,Timecards!$C:$C,$B556,Timecards!$N:$N,$E556)+SUMIFS(Timecards!$G:$G,Timecards!$F:$F,L$2,Timecards!$C:$C,$B556,Timecards!$N:$N,$E556)</f>
        <v>0</v>
      </c>
      <c r="M556" s="5">
        <f t="shared" si="91"/>
        <v>0</v>
      </c>
      <c r="N556" s="10">
        <f>SUMIFS(Timecards!$E:$E,Timecards!$D:$D,N$2,Timecards!$C:$C,$B556,Timecards!$N:$N,$E556)+SUMIFS(Timecards!$G:$G,Timecards!$F:$F,N$2,Timecards!$C:$C,$B556,Timecards!$N:$N,$E556)</f>
        <v>0</v>
      </c>
      <c r="O556" s="5">
        <f t="shared" si="92"/>
        <v>0</v>
      </c>
      <c r="P556" s="10">
        <f>SUMIFS(Timecards!$E:$E,Timecards!$D:$D,P$2,Timecards!$C:$C,$B556,Timecards!$N:$N,$E556)+SUMIFS(Timecards!$G:$G,Timecards!$F:$F,P$2,Timecards!$C:$C,$B556,Timecards!$N:$N,$E556)</f>
        <v>0</v>
      </c>
      <c r="Q556" s="5">
        <f t="shared" si="93"/>
        <v>0</v>
      </c>
      <c r="R556" s="10">
        <f>SUMIFS(Timecards!$E:$E,Timecards!$D:$D,R$2,Timecards!$C:$C,$B556,Timecards!$N:$N,$E556)+SUMIFS(Timecards!$G:$G,Timecards!$F:$F,R$2,Timecards!$C:$C,$B556,Timecards!$N:$N,$E556)</f>
        <v>0</v>
      </c>
      <c r="S556" s="5">
        <f t="shared" si="94"/>
        <v>0</v>
      </c>
      <c r="T556" s="10">
        <f t="shared" si="96"/>
        <v>0</v>
      </c>
      <c r="U556" s="14">
        <f t="shared" si="96"/>
        <v>0</v>
      </c>
    </row>
    <row r="557" spans="2:21" hidden="1">
      <c r="B557" s="7" t="str">
        <f>IF(Timecards!O555="","",Timecards!C555)</f>
        <v/>
      </c>
      <c r="C557" s="7" t="str">
        <f>IF(B557="","",Timecards!L555)</f>
        <v/>
      </c>
      <c r="D557" s="7" t="str">
        <f>IF(B557="","",SUMIFS(Timecards!$M:$M,Timecards!$C:$C,Summary!$B557,Timecards!$L:$L,Summary!$C557,Timecards!$O:$O,1))</f>
        <v/>
      </c>
      <c r="E557" s="7" t="str">
        <f>IF(B557="","",VLOOKUP(D557,'GD rates'!$B$3:$C$9,2,FALSE))</f>
        <v/>
      </c>
      <c r="F557" s="23" t="str">
        <f t="shared" si="88"/>
        <v/>
      </c>
      <c r="G557" s="5">
        <f>IF(ISERROR(VLOOKUP(E557,'GD rates'!C:D,2,FALSE)),0,VLOOKUP(E557,'GD rates'!C:D,2,FALSE))</f>
        <v>0</v>
      </c>
      <c r="H557" s="10">
        <f>SUMIFS(Timecards!$E:$E,Timecards!$D:$D,H$2,Timecards!$C:$C,$B557,Timecards!$N:$N,$E557)+SUMIFS(Timecards!$G:$G,Timecards!$F:$F,H$2,Timecards!$C:$C,$B557,Timecards!$N:$N,$E557)</f>
        <v>0</v>
      </c>
      <c r="I557" s="5">
        <f t="shared" si="89"/>
        <v>0</v>
      </c>
      <c r="J557" s="10">
        <f>SUMIFS(Timecards!$E:$E,Timecards!$D:$D,J$2,Timecards!$C:$C,$B557,Timecards!$N:$N,$E557)+SUMIFS(Timecards!$G:$G,Timecards!$F:$F,J$2,Timecards!$C:$C,$B557,Timecards!$N:$N,$E557)</f>
        <v>0</v>
      </c>
      <c r="K557" s="5">
        <f t="shared" si="90"/>
        <v>0</v>
      </c>
      <c r="L557" s="10">
        <f>SUMIFS(Timecards!$E:$E,Timecards!$D:$D,L$2,Timecards!$C:$C,$B557,Timecards!$N:$N,$E557)+SUMIFS(Timecards!$G:$G,Timecards!$F:$F,L$2,Timecards!$C:$C,$B557,Timecards!$N:$N,$E557)</f>
        <v>0</v>
      </c>
      <c r="M557" s="5">
        <f t="shared" si="91"/>
        <v>0</v>
      </c>
      <c r="N557" s="10">
        <f>SUMIFS(Timecards!$E:$E,Timecards!$D:$D,N$2,Timecards!$C:$C,$B557,Timecards!$N:$N,$E557)+SUMIFS(Timecards!$G:$G,Timecards!$F:$F,N$2,Timecards!$C:$C,$B557,Timecards!$N:$N,$E557)</f>
        <v>0</v>
      </c>
      <c r="O557" s="5">
        <f t="shared" si="92"/>
        <v>0</v>
      </c>
      <c r="P557" s="10">
        <f>SUMIFS(Timecards!$E:$E,Timecards!$D:$D,P$2,Timecards!$C:$C,$B557,Timecards!$N:$N,$E557)+SUMIFS(Timecards!$G:$G,Timecards!$F:$F,P$2,Timecards!$C:$C,$B557,Timecards!$N:$N,$E557)</f>
        <v>0</v>
      </c>
      <c r="Q557" s="5">
        <f t="shared" si="93"/>
        <v>0</v>
      </c>
      <c r="R557" s="10">
        <f>SUMIFS(Timecards!$E:$E,Timecards!$D:$D,R$2,Timecards!$C:$C,$B557,Timecards!$N:$N,$E557)+SUMIFS(Timecards!$G:$G,Timecards!$F:$F,R$2,Timecards!$C:$C,$B557,Timecards!$N:$N,$E557)</f>
        <v>0</v>
      </c>
      <c r="S557" s="5">
        <f t="shared" si="94"/>
        <v>0</v>
      </c>
      <c r="T557" s="10">
        <f t="shared" si="96"/>
        <v>0</v>
      </c>
      <c r="U557" s="14">
        <f t="shared" si="96"/>
        <v>0</v>
      </c>
    </row>
    <row r="558" spans="2:21" hidden="1">
      <c r="B558" s="7" t="str">
        <f>IF(Timecards!O556="","",Timecards!C556)</f>
        <v/>
      </c>
      <c r="C558" s="7" t="str">
        <f>IF(B558="","",Timecards!L556)</f>
        <v/>
      </c>
      <c r="D558" s="7" t="str">
        <f>IF(B558="","",SUMIFS(Timecards!$M:$M,Timecards!$C:$C,Summary!$B558,Timecards!$L:$L,Summary!$C558,Timecards!$O:$O,1))</f>
        <v/>
      </c>
      <c r="E558" s="7" t="str">
        <f>IF(B558="","",VLOOKUP(D558,'GD rates'!$B$3:$C$9,2,FALSE))</f>
        <v/>
      </c>
      <c r="F558" s="23" t="str">
        <f t="shared" si="88"/>
        <v/>
      </c>
      <c r="G558" s="5">
        <f>IF(ISERROR(VLOOKUP(E558,'GD rates'!C:D,2,FALSE)),0,VLOOKUP(E558,'GD rates'!C:D,2,FALSE))</f>
        <v>0</v>
      </c>
      <c r="H558" s="10">
        <f>SUMIFS(Timecards!$E:$E,Timecards!$D:$D,H$2,Timecards!$C:$C,$B558,Timecards!$N:$N,$E558)+SUMIFS(Timecards!$G:$G,Timecards!$F:$F,H$2,Timecards!$C:$C,$B558,Timecards!$N:$N,$E558)</f>
        <v>0</v>
      </c>
      <c r="I558" s="5">
        <f t="shared" si="89"/>
        <v>0</v>
      </c>
      <c r="J558" s="10">
        <f>SUMIFS(Timecards!$E:$E,Timecards!$D:$D,J$2,Timecards!$C:$C,$B558,Timecards!$N:$N,$E558)+SUMIFS(Timecards!$G:$G,Timecards!$F:$F,J$2,Timecards!$C:$C,$B558,Timecards!$N:$N,$E558)</f>
        <v>0</v>
      </c>
      <c r="K558" s="5">
        <f t="shared" si="90"/>
        <v>0</v>
      </c>
      <c r="L558" s="10">
        <f>SUMIFS(Timecards!$E:$E,Timecards!$D:$D,L$2,Timecards!$C:$C,$B558,Timecards!$N:$N,$E558)+SUMIFS(Timecards!$G:$G,Timecards!$F:$F,L$2,Timecards!$C:$C,$B558,Timecards!$N:$N,$E558)</f>
        <v>0</v>
      </c>
      <c r="M558" s="5">
        <f t="shared" si="91"/>
        <v>0</v>
      </c>
      <c r="N558" s="10">
        <f>SUMIFS(Timecards!$E:$E,Timecards!$D:$D,N$2,Timecards!$C:$C,$B558,Timecards!$N:$N,$E558)+SUMIFS(Timecards!$G:$G,Timecards!$F:$F,N$2,Timecards!$C:$C,$B558,Timecards!$N:$N,$E558)</f>
        <v>0</v>
      </c>
      <c r="O558" s="5">
        <f t="shared" si="92"/>
        <v>0</v>
      </c>
      <c r="P558" s="10">
        <f>SUMIFS(Timecards!$E:$E,Timecards!$D:$D,P$2,Timecards!$C:$C,$B558,Timecards!$N:$N,$E558)+SUMIFS(Timecards!$G:$G,Timecards!$F:$F,P$2,Timecards!$C:$C,$B558,Timecards!$N:$N,$E558)</f>
        <v>0</v>
      </c>
      <c r="Q558" s="5">
        <f t="shared" si="93"/>
        <v>0</v>
      </c>
      <c r="R558" s="10">
        <f>SUMIFS(Timecards!$E:$E,Timecards!$D:$D,R$2,Timecards!$C:$C,$B558,Timecards!$N:$N,$E558)+SUMIFS(Timecards!$G:$G,Timecards!$F:$F,R$2,Timecards!$C:$C,$B558,Timecards!$N:$N,$E558)</f>
        <v>0</v>
      </c>
      <c r="S558" s="5">
        <f t="shared" si="94"/>
        <v>0</v>
      </c>
      <c r="T558" s="10">
        <f t="shared" si="96"/>
        <v>0</v>
      </c>
      <c r="U558" s="14">
        <f t="shared" si="96"/>
        <v>0</v>
      </c>
    </row>
    <row r="559" spans="2:21" hidden="1">
      <c r="B559" s="7" t="str">
        <f>IF(Timecards!O557="","",Timecards!C557)</f>
        <v/>
      </c>
      <c r="C559" s="7" t="str">
        <f>IF(B559="","",Timecards!L557)</f>
        <v/>
      </c>
      <c r="D559" s="7" t="str">
        <f>IF(B559="","",SUMIFS(Timecards!$M:$M,Timecards!$C:$C,Summary!$B559,Timecards!$L:$L,Summary!$C559,Timecards!$O:$O,1))</f>
        <v/>
      </c>
      <c r="E559" s="7" t="str">
        <f>IF(B559="","",VLOOKUP(D559,'GD rates'!$B$3:$C$9,2,FALSE))</f>
        <v/>
      </c>
      <c r="F559" s="23" t="str">
        <f t="shared" si="88"/>
        <v/>
      </c>
      <c r="G559" s="5">
        <f>IF(ISERROR(VLOOKUP(E559,'GD rates'!C:D,2,FALSE)),0,VLOOKUP(E559,'GD rates'!C:D,2,FALSE))</f>
        <v>0</v>
      </c>
      <c r="H559" s="10">
        <f>SUMIFS(Timecards!$E:$E,Timecards!$D:$D,H$2,Timecards!$C:$C,$B559,Timecards!$N:$N,$E559)+SUMIFS(Timecards!$G:$G,Timecards!$F:$F,H$2,Timecards!$C:$C,$B559,Timecards!$N:$N,$E559)</f>
        <v>0</v>
      </c>
      <c r="I559" s="5">
        <f t="shared" si="89"/>
        <v>0</v>
      </c>
      <c r="J559" s="10">
        <f>SUMIFS(Timecards!$E:$E,Timecards!$D:$D,J$2,Timecards!$C:$C,$B559,Timecards!$N:$N,$E559)+SUMIFS(Timecards!$G:$G,Timecards!$F:$F,J$2,Timecards!$C:$C,$B559,Timecards!$N:$N,$E559)</f>
        <v>0</v>
      </c>
      <c r="K559" s="5">
        <f t="shared" si="90"/>
        <v>0</v>
      </c>
      <c r="L559" s="10">
        <f>SUMIFS(Timecards!$E:$E,Timecards!$D:$D,L$2,Timecards!$C:$C,$B559,Timecards!$N:$N,$E559)+SUMIFS(Timecards!$G:$G,Timecards!$F:$F,L$2,Timecards!$C:$C,$B559,Timecards!$N:$N,$E559)</f>
        <v>0</v>
      </c>
      <c r="M559" s="5">
        <f t="shared" si="91"/>
        <v>0</v>
      </c>
      <c r="N559" s="10">
        <f>SUMIFS(Timecards!$E:$E,Timecards!$D:$D,N$2,Timecards!$C:$C,$B559,Timecards!$N:$N,$E559)+SUMIFS(Timecards!$G:$G,Timecards!$F:$F,N$2,Timecards!$C:$C,$B559,Timecards!$N:$N,$E559)</f>
        <v>0</v>
      </c>
      <c r="O559" s="5">
        <f t="shared" si="92"/>
        <v>0</v>
      </c>
      <c r="P559" s="10">
        <f>SUMIFS(Timecards!$E:$E,Timecards!$D:$D,P$2,Timecards!$C:$C,$B559,Timecards!$N:$N,$E559)+SUMIFS(Timecards!$G:$G,Timecards!$F:$F,P$2,Timecards!$C:$C,$B559,Timecards!$N:$N,$E559)</f>
        <v>0</v>
      </c>
      <c r="Q559" s="5">
        <f t="shared" si="93"/>
        <v>0</v>
      </c>
      <c r="R559" s="10">
        <f>SUMIFS(Timecards!$E:$E,Timecards!$D:$D,R$2,Timecards!$C:$C,$B559,Timecards!$N:$N,$E559)+SUMIFS(Timecards!$G:$G,Timecards!$F:$F,R$2,Timecards!$C:$C,$B559,Timecards!$N:$N,$E559)</f>
        <v>0</v>
      </c>
      <c r="S559" s="5">
        <f t="shared" si="94"/>
        <v>0</v>
      </c>
      <c r="T559" s="10">
        <f t="shared" si="96"/>
        <v>0</v>
      </c>
      <c r="U559" s="14">
        <f t="shared" si="96"/>
        <v>0</v>
      </c>
    </row>
    <row r="560" spans="2:21" hidden="1">
      <c r="B560" s="7" t="str">
        <f>IF(Timecards!O558="","",Timecards!C558)</f>
        <v/>
      </c>
      <c r="C560" s="7" t="str">
        <f>IF(B560="","",Timecards!L558)</f>
        <v/>
      </c>
      <c r="D560" s="7" t="str">
        <f>IF(B560="","",SUMIFS(Timecards!$M:$M,Timecards!$C:$C,Summary!$B560,Timecards!$L:$L,Summary!$C560,Timecards!$O:$O,1))</f>
        <v/>
      </c>
      <c r="E560" s="7" t="str">
        <f>IF(B560="","",VLOOKUP(D560,'GD rates'!$B$3:$C$9,2,FALSE))</f>
        <v/>
      </c>
      <c r="F560" s="23" t="str">
        <f t="shared" si="88"/>
        <v/>
      </c>
      <c r="G560" s="5">
        <f>IF(ISERROR(VLOOKUP(E560,'GD rates'!C:D,2,FALSE)),0,VLOOKUP(E560,'GD rates'!C:D,2,FALSE))</f>
        <v>0</v>
      </c>
      <c r="H560" s="10">
        <f>SUMIFS(Timecards!$E:$E,Timecards!$D:$D,H$2,Timecards!$C:$C,$B560,Timecards!$N:$N,$E560)+SUMIFS(Timecards!$G:$G,Timecards!$F:$F,H$2,Timecards!$C:$C,$B560,Timecards!$N:$N,$E560)</f>
        <v>0</v>
      </c>
      <c r="I560" s="5">
        <f t="shared" si="89"/>
        <v>0</v>
      </c>
      <c r="J560" s="10">
        <f>SUMIFS(Timecards!$E:$E,Timecards!$D:$D,J$2,Timecards!$C:$C,$B560,Timecards!$N:$N,$E560)+SUMIFS(Timecards!$G:$G,Timecards!$F:$F,J$2,Timecards!$C:$C,$B560,Timecards!$N:$N,$E560)</f>
        <v>0</v>
      </c>
      <c r="K560" s="5">
        <f t="shared" si="90"/>
        <v>0</v>
      </c>
      <c r="L560" s="10">
        <f>SUMIFS(Timecards!$E:$E,Timecards!$D:$D,L$2,Timecards!$C:$C,$B560,Timecards!$N:$N,$E560)+SUMIFS(Timecards!$G:$G,Timecards!$F:$F,L$2,Timecards!$C:$C,$B560,Timecards!$N:$N,$E560)</f>
        <v>0</v>
      </c>
      <c r="M560" s="5">
        <f t="shared" si="91"/>
        <v>0</v>
      </c>
      <c r="N560" s="10">
        <f>SUMIFS(Timecards!$E:$E,Timecards!$D:$D,N$2,Timecards!$C:$C,$B560,Timecards!$N:$N,$E560)+SUMIFS(Timecards!$G:$G,Timecards!$F:$F,N$2,Timecards!$C:$C,$B560,Timecards!$N:$N,$E560)</f>
        <v>0</v>
      </c>
      <c r="O560" s="5">
        <f t="shared" si="92"/>
        <v>0</v>
      </c>
      <c r="P560" s="10">
        <f>SUMIFS(Timecards!$E:$E,Timecards!$D:$D,P$2,Timecards!$C:$C,$B560,Timecards!$N:$N,$E560)+SUMIFS(Timecards!$G:$G,Timecards!$F:$F,P$2,Timecards!$C:$C,$B560,Timecards!$N:$N,$E560)</f>
        <v>0</v>
      </c>
      <c r="Q560" s="5">
        <f t="shared" si="93"/>
        <v>0</v>
      </c>
      <c r="R560" s="10">
        <f>SUMIFS(Timecards!$E:$E,Timecards!$D:$D,R$2,Timecards!$C:$C,$B560,Timecards!$N:$N,$E560)+SUMIFS(Timecards!$G:$G,Timecards!$F:$F,R$2,Timecards!$C:$C,$B560,Timecards!$N:$N,$E560)</f>
        <v>0</v>
      </c>
      <c r="S560" s="5">
        <f t="shared" si="94"/>
        <v>0</v>
      </c>
      <c r="T560" s="10">
        <f t="shared" si="96"/>
        <v>0</v>
      </c>
      <c r="U560" s="14">
        <f t="shared" si="96"/>
        <v>0</v>
      </c>
    </row>
    <row r="561" spans="2:21" hidden="1">
      <c r="B561" s="7" t="str">
        <f>IF(Timecards!O559="","",Timecards!C559)</f>
        <v/>
      </c>
      <c r="C561" s="7" t="str">
        <f>IF(B561="","",Timecards!L559)</f>
        <v/>
      </c>
      <c r="D561" s="7" t="str">
        <f>IF(B561="","",SUMIFS(Timecards!$M:$M,Timecards!$C:$C,Summary!$B561,Timecards!$L:$L,Summary!$C561,Timecards!$O:$O,1))</f>
        <v/>
      </c>
      <c r="E561" s="7" t="str">
        <f>IF(B561="","",VLOOKUP(D561,'GD rates'!$B$3:$C$9,2,FALSE))</f>
        <v/>
      </c>
      <c r="F561" s="23" t="str">
        <f t="shared" si="88"/>
        <v/>
      </c>
      <c r="G561" s="5">
        <f>IF(ISERROR(VLOOKUP(E561,'GD rates'!C:D,2,FALSE)),0,VLOOKUP(E561,'GD rates'!C:D,2,FALSE))</f>
        <v>0</v>
      </c>
      <c r="H561" s="10">
        <f>SUMIFS(Timecards!$E:$E,Timecards!$D:$D,H$2,Timecards!$C:$C,$B561,Timecards!$N:$N,$E561)+SUMIFS(Timecards!$G:$G,Timecards!$F:$F,H$2,Timecards!$C:$C,$B561,Timecards!$N:$N,$E561)</f>
        <v>0</v>
      </c>
      <c r="I561" s="5">
        <f t="shared" si="89"/>
        <v>0</v>
      </c>
      <c r="J561" s="10">
        <f>SUMIFS(Timecards!$E:$E,Timecards!$D:$D,J$2,Timecards!$C:$C,$B561,Timecards!$N:$N,$E561)+SUMIFS(Timecards!$G:$G,Timecards!$F:$F,J$2,Timecards!$C:$C,$B561,Timecards!$N:$N,$E561)</f>
        <v>0</v>
      </c>
      <c r="K561" s="5">
        <f t="shared" si="90"/>
        <v>0</v>
      </c>
      <c r="L561" s="10">
        <f>SUMIFS(Timecards!$E:$E,Timecards!$D:$D,L$2,Timecards!$C:$C,$B561,Timecards!$N:$N,$E561)+SUMIFS(Timecards!$G:$G,Timecards!$F:$F,L$2,Timecards!$C:$C,$B561,Timecards!$N:$N,$E561)</f>
        <v>0</v>
      </c>
      <c r="M561" s="5">
        <f t="shared" si="91"/>
        <v>0</v>
      </c>
      <c r="N561" s="10">
        <f>SUMIFS(Timecards!$E:$E,Timecards!$D:$D,N$2,Timecards!$C:$C,$B561,Timecards!$N:$N,$E561)+SUMIFS(Timecards!$G:$G,Timecards!$F:$F,N$2,Timecards!$C:$C,$B561,Timecards!$N:$N,$E561)</f>
        <v>0</v>
      </c>
      <c r="O561" s="5">
        <f t="shared" si="92"/>
        <v>0</v>
      </c>
      <c r="P561" s="10">
        <f>SUMIFS(Timecards!$E:$E,Timecards!$D:$D,P$2,Timecards!$C:$C,$B561,Timecards!$N:$N,$E561)+SUMIFS(Timecards!$G:$G,Timecards!$F:$F,P$2,Timecards!$C:$C,$B561,Timecards!$N:$N,$E561)</f>
        <v>0</v>
      </c>
      <c r="Q561" s="5">
        <f t="shared" si="93"/>
        <v>0</v>
      </c>
      <c r="R561" s="10">
        <f>SUMIFS(Timecards!$E:$E,Timecards!$D:$D,R$2,Timecards!$C:$C,$B561,Timecards!$N:$N,$E561)+SUMIFS(Timecards!$G:$G,Timecards!$F:$F,R$2,Timecards!$C:$C,$B561,Timecards!$N:$N,$E561)</f>
        <v>0</v>
      </c>
      <c r="S561" s="5">
        <f t="shared" si="94"/>
        <v>0</v>
      </c>
      <c r="T561" s="10">
        <f t="shared" si="96"/>
        <v>0</v>
      </c>
      <c r="U561" s="14">
        <f t="shared" si="96"/>
        <v>0</v>
      </c>
    </row>
    <row r="562" spans="2:21" hidden="1">
      <c r="B562" s="7" t="str">
        <f>IF(Timecards!O560="","",Timecards!C560)</f>
        <v/>
      </c>
      <c r="C562" s="7" t="str">
        <f>IF(B562="","",Timecards!L560)</f>
        <v/>
      </c>
      <c r="D562" s="7" t="str">
        <f>IF(B562="","",SUMIFS(Timecards!$M:$M,Timecards!$C:$C,Summary!$B562,Timecards!$L:$L,Summary!$C562,Timecards!$O:$O,1))</f>
        <v/>
      </c>
      <c r="E562" s="7" t="str">
        <f>IF(B562="","",VLOOKUP(D562,'GD rates'!$B$3:$C$9,2,FALSE))</f>
        <v/>
      </c>
      <c r="F562" s="23" t="str">
        <f t="shared" si="88"/>
        <v/>
      </c>
      <c r="G562" s="5">
        <f>IF(ISERROR(VLOOKUP(E562,'GD rates'!C:D,2,FALSE)),0,VLOOKUP(E562,'GD rates'!C:D,2,FALSE))</f>
        <v>0</v>
      </c>
      <c r="H562" s="10">
        <f>SUMIFS(Timecards!$E:$E,Timecards!$D:$D,H$2,Timecards!$C:$C,$B562,Timecards!$N:$N,$E562)+SUMIFS(Timecards!$G:$G,Timecards!$F:$F,H$2,Timecards!$C:$C,$B562,Timecards!$N:$N,$E562)</f>
        <v>0</v>
      </c>
      <c r="I562" s="5">
        <f t="shared" si="89"/>
        <v>0</v>
      </c>
      <c r="J562" s="10">
        <f>SUMIFS(Timecards!$E:$E,Timecards!$D:$D,J$2,Timecards!$C:$C,$B562,Timecards!$N:$N,$E562)+SUMIFS(Timecards!$G:$G,Timecards!$F:$F,J$2,Timecards!$C:$C,$B562,Timecards!$N:$N,$E562)</f>
        <v>0</v>
      </c>
      <c r="K562" s="5">
        <f t="shared" si="90"/>
        <v>0</v>
      </c>
      <c r="L562" s="10">
        <f>SUMIFS(Timecards!$E:$E,Timecards!$D:$D,L$2,Timecards!$C:$C,$B562,Timecards!$N:$N,$E562)+SUMIFS(Timecards!$G:$G,Timecards!$F:$F,L$2,Timecards!$C:$C,$B562,Timecards!$N:$N,$E562)</f>
        <v>0</v>
      </c>
      <c r="M562" s="5">
        <f t="shared" si="91"/>
        <v>0</v>
      </c>
      <c r="N562" s="10">
        <f>SUMIFS(Timecards!$E:$E,Timecards!$D:$D,N$2,Timecards!$C:$C,$B562,Timecards!$N:$N,$E562)+SUMIFS(Timecards!$G:$G,Timecards!$F:$F,N$2,Timecards!$C:$C,$B562,Timecards!$N:$N,$E562)</f>
        <v>0</v>
      </c>
      <c r="O562" s="5">
        <f t="shared" si="92"/>
        <v>0</v>
      </c>
      <c r="P562" s="10">
        <f>SUMIFS(Timecards!$E:$E,Timecards!$D:$D,P$2,Timecards!$C:$C,$B562,Timecards!$N:$N,$E562)+SUMIFS(Timecards!$G:$G,Timecards!$F:$F,P$2,Timecards!$C:$C,$B562,Timecards!$N:$N,$E562)</f>
        <v>0</v>
      </c>
      <c r="Q562" s="5">
        <f t="shared" si="93"/>
        <v>0</v>
      </c>
      <c r="R562" s="10">
        <f>SUMIFS(Timecards!$E:$E,Timecards!$D:$D,R$2,Timecards!$C:$C,$B562,Timecards!$N:$N,$E562)+SUMIFS(Timecards!$G:$G,Timecards!$F:$F,R$2,Timecards!$C:$C,$B562,Timecards!$N:$N,$E562)</f>
        <v>0</v>
      </c>
      <c r="S562" s="5">
        <f t="shared" si="94"/>
        <v>0</v>
      </c>
      <c r="T562" s="10">
        <f t="shared" si="96"/>
        <v>0</v>
      </c>
      <c r="U562" s="14">
        <f t="shared" si="96"/>
        <v>0</v>
      </c>
    </row>
    <row r="563" spans="2:21" hidden="1">
      <c r="B563" s="7" t="str">
        <f>IF(Timecards!O561="","",Timecards!C561)</f>
        <v/>
      </c>
      <c r="C563" s="7" t="str">
        <f>IF(B563="","",Timecards!L561)</f>
        <v/>
      </c>
      <c r="D563" s="7" t="str">
        <f>IF(B563="","",SUMIFS(Timecards!$M:$M,Timecards!$C:$C,Summary!$B563,Timecards!$L:$L,Summary!$C563,Timecards!$O:$O,1))</f>
        <v/>
      </c>
      <c r="E563" s="7" t="str">
        <f>IF(B563="","",VLOOKUP(D563,'GD rates'!$B$3:$C$9,2,FALSE))</f>
        <v/>
      </c>
      <c r="F563" s="23" t="str">
        <f t="shared" si="88"/>
        <v/>
      </c>
      <c r="G563" s="5">
        <f>IF(ISERROR(VLOOKUP(E563,'GD rates'!C:D,2,FALSE)),0,VLOOKUP(E563,'GD rates'!C:D,2,FALSE))</f>
        <v>0</v>
      </c>
      <c r="H563" s="10">
        <f>SUMIFS(Timecards!$E:$E,Timecards!$D:$D,H$2,Timecards!$C:$C,$B563,Timecards!$N:$N,$E563)+SUMIFS(Timecards!$G:$G,Timecards!$F:$F,H$2,Timecards!$C:$C,$B563,Timecards!$N:$N,$E563)</f>
        <v>0</v>
      </c>
      <c r="I563" s="5">
        <f t="shared" si="89"/>
        <v>0</v>
      </c>
      <c r="J563" s="10">
        <f>SUMIFS(Timecards!$E:$E,Timecards!$D:$D,J$2,Timecards!$C:$C,$B563,Timecards!$N:$N,$E563)+SUMIFS(Timecards!$G:$G,Timecards!$F:$F,J$2,Timecards!$C:$C,$B563,Timecards!$N:$N,$E563)</f>
        <v>0</v>
      </c>
      <c r="K563" s="5">
        <f t="shared" si="90"/>
        <v>0</v>
      </c>
      <c r="L563" s="10">
        <f>SUMIFS(Timecards!$E:$E,Timecards!$D:$D,L$2,Timecards!$C:$C,$B563,Timecards!$N:$N,$E563)+SUMIFS(Timecards!$G:$G,Timecards!$F:$F,L$2,Timecards!$C:$C,$B563,Timecards!$N:$N,$E563)</f>
        <v>0</v>
      </c>
      <c r="M563" s="5">
        <f t="shared" si="91"/>
        <v>0</v>
      </c>
      <c r="N563" s="10">
        <f>SUMIFS(Timecards!$E:$E,Timecards!$D:$D,N$2,Timecards!$C:$C,$B563,Timecards!$N:$N,$E563)+SUMIFS(Timecards!$G:$G,Timecards!$F:$F,N$2,Timecards!$C:$C,$B563,Timecards!$N:$N,$E563)</f>
        <v>0</v>
      </c>
      <c r="O563" s="5">
        <f t="shared" si="92"/>
        <v>0</v>
      </c>
      <c r="P563" s="10">
        <f>SUMIFS(Timecards!$E:$E,Timecards!$D:$D,P$2,Timecards!$C:$C,$B563,Timecards!$N:$N,$E563)+SUMIFS(Timecards!$G:$G,Timecards!$F:$F,P$2,Timecards!$C:$C,$B563,Timecards!$N:$N,$E563)</f>
        <v>0</v>
      </c>
      <c r="Q563" s="5">
        <f t="shared" si="93"/>
        <v>0</v>
      </c>
      <c r="R563" s="10">
        <f>SUMIFS(Timecards!$E:$E,Timecards!$D:$D,R$2,Timecards!$C:$C,$B563,Timecards!$N:$N,$E563)+SUMIFS(Timecards!$G:$G,Timecards!$F:$F,R$2,Timecards!$C:$C,$B563,Timecards!$N:$N,$E563)</f>
        <v>0</v>
      </c>
      <c r="S563" s="5">
        <f t="shared" si="94"/>
        <v>0</v>
      </c>
      <c r="T563" s="10">
        <f t="shared" si="96"/>
        <v>0</v>
      </c>
      <c r="U563" s="14">
        <f t="shared" si="96"/>
        <v>0</v>
      </c>
    </row>
    <row r="564" spans="2:21" hidden="1">
      <c r="B564" s="7" t="str">
        <f>IF(Timecards!O562="","",Timecards!C562)</f>
        <v/>
      </c>
      <c r="C564" s="7" t="str">
        <f>IF(B564="","",Timecards!L562)</f>
        <v/>
      </c>
      <c r="D564" s="7" t="str">
        <f>IF(B564="","",SUMIFS(Timecards!$M:$M,Timecards!$C:$C,Summary!$B564,Timecards!$L:$L,Summary!$C564,Timecards!$O:$O,1))</f>
        <v/>
      </c>
      <c r="E564" s="7" t="str">
        <f>IF(B564="","",VLOOKUP(D564,'GD rates'!$B$3:$C$9,2,FALSE))</f>
        <v/>
      </c>
      <c r="F564" s="23" t="str">
        <f t="shared" si="88"/>
        <v/>
      </c>
      <c r="G564" s="5">
        <f>IF(ISERROR(VLOOKUP(E564,'GD rates'!C:D,2,FALSE)),0,VLOOKUP(E564,'GD rates'!C:D,2,FALSE))</f>
        <v>0</v>
      </c>
      <c r="H564" s="10">
        <f>SUMIFS(Timecards!$E:$E,Timecards!$D:$D,H$2,Timecards!$C:$C,$B564,Timecards!$N:$N,$E564)+SUMIFS(Timecards!$G:$G,Timecards!$F:$F,H$2,Timecards!$C:$C,$B564,Timecards!$N:$N,$E564)</f>
        <v>0</v>
      </c>
      <c r="I564" s="5">
        <f t="shared" si="89"/>
        <v>0</v>
      </c>
      <c r="J564" s="10">
        <f>SUMIFS(Timecards!$E:$E,Timecards!$D:$D,J$2,Timecards!$C:$C,$B564,Timecards!$N:$N,$E564)+SUMIFS(Timecards!$G:$G,Timecards!$F:$F,J$2,Timecards!$C:$C,$B564,Timecards!$N:$N,$E564)</f>
        <v>0</v>
      </c>
      <c r="K564" s="5">
        <f t="shared" si="90"/>
        <v>0</v>
      </c>
      <c r="L564" s="10">
        <f>SUMIFS(Timecards!$E:$E,Timecards!$D:$D,L$2,Timecards!$C:$C,$B564,Timecards!$N:$N,$E564)+SUMIFS(Timecards!$G:$G,Timecards!$F:$F,L$2,Timecards!$C:$C,$B564,Timecards!$N:$N,$E564)</f>
        <v>0</v>
      </c>
      <c r="M564" s="5">
        <f t="shared" si="91"/>
        <v>0</v>
      </c>
      <c r="N564" s="10">
        <f>SUMIFS(Timecards!$E:$E,Timecards!$D:$D,N$2,Timecards!$C:$C,$B564,Timecards!$N:$N,$E564)+SUMIFS(Timecards!$G:$G,Timecards!$F:$F,N$2,Timecards!$C:$C,$B564,Timecards!$N:$N,$E564)</f>
        <v>0</v>
      </c>
      <c r="O564" s="5">
        <f t="shared" si="92"/>
        <v>0</v>
      </c>
      <c r="P564" s="10">
        <f>SUMIFS(Timecards!$E:$E,Timecards!$D:$D,P$2,Timecards!$C:$C,$B564,Timecards!$N:$N,$E564)+SUMIFS(Timecards!$G:$G,Timecards!$F:$F,P$2,Timecards!$C:$C,$B564,Timecards!$N:$N,$E564)</f>
        <v>0</v>
      </c>
      <c r="Q564" s="5">
        <f t="shared" si="93"/>
        <v>0</v>
      </c>
      <c r="R564" s="10">
        <f>SUMIFS(Timecards!$E:$E,Timecards!$D:$D,R$2,Timecards!$C:$C,$B564,Timecards!$N:$N,$E564)+SUMIFS(Timecards!$G:$G,Timecards!$F:$F,R$2,Timecards!$C:$C,$B564,Timecards!$N:$N,$E564)</f>
        <v>0</v>
      </c>
      <c r="S564" s="5">
        <f t="shared" si="94"/>
        <v>0</v>
      </c>
      <c r="T564" s="10">
        <f t="shared" ref="T564:U583" si="97">SUMIF($H$3:$S$3,T$3,$H564:$S564)</f>
        <v>0</v>
      </c>
      <c r="U564" s="14">
        <f t="shared" si="97"/>
        <v>0</v>
      </c>
    </row>
    <row r="565" spans="2:21" hidden="1">
      <c r="B565" s="7" t="str">
        <f>IF(Timecards!O563="","",Timecards!C563)</f>
        <v/>
      </c>
      <c r="C565" s="7" t="str">
        <f>IF(B565="","",Timecards!L563)</f>
        <v/>
      </c>
      <c r="D565" s="7" t="str">
        <f>IF(B565="","",SUMIFS(Timecards!$M:$M,Timecards!$C:$C,Summary!$B565,Timecards!$L:$L,Summary!$C565,Timecards!$O:$O,1))</f>
        <v/>
      </c>
      <c r="E565" s="7" t="str">
        <f>IF(B565="","",VLOOKUP(D565,'GD rates'!$B$3:$C$9,2,FALSE))</f>
        <v/>
      </c>
      <c r="F565" s="23" t="str">
        <f t="shared" si="88"/>
        <v/>
      </c>
      <c r="G565" s="5">
        <f>IF(ISERROR(VLOOKUP(E565,'GD rates'!C:D,2,FALSE)),0,VLOOKUP(E565,'GD rates'!C:D,2,FALSE))</f>
        <v>0</v>
      </c>
      <c r="H565" s="10">
        <f>SUMIFS(Timecards!$E:$E,Timecards!$D:$D,H$2,Timecards!$C:$C,$B565,Timecards!$N:$N,$E565)+SUMIFS(Timecards!$G:$G,Timecards!$F:$F,H$2,Timecards!$C:$C,$B565,Timecards!$N:$N,$E565)</f>
        <v>0</v>
      </c>
      <c r="I565" s="5">
        <f t="shared" si="89"/>
        <v>0</v>
      </c>
      <c r="J565" s="10">
        <f>SUMIFS(Timecards!$E:$E,Timecards!$D:$D,J$2,Timecards!$C:$C,$B565,Timecards!$N:$N,$E565)+SUMIFS(Timecards!$G:$G,Timecards!$F:$F,J$2,Timecards!$C:$C,$B565,Timecards!$N:$N,$E565)</f>
        <v>0</v>
      </c>
      <c r="K565" s="5">
        <f t="shared" si="90"/>
        <v>0</v>
      </c>
      <c r="L565" s="10">
        <f>SUMIFS(Timecards!$E:$E,Timecards!$D:$D,L$2,Timecards!$C:$C,$B565,Timecards!$N:$N,$E565)+SUMIFS(Timecards!$G:$G,Timecards!$F:$F,L$2,Timecards!$C:$C,$B565,Timecards!$N:$N,$E565)</f>
        <v>0</v>
      </c>
      <c r="M565" s="5">
        <f t="shared" si="91"/>
        <v>0</v>
      </c>
      <c r="N565" s="10">
        <f>SUMIFS(Timecards!$E:$E,Timecards!$D:$D,N$2,Timecards!$C:$C,$B565,Timecards!$N:$N,$E565)+SUMIFS(Timecards!$G:$G,Timecards!$F:$F,N$2,Timecards!$C:$C,$B565,Timecards!$N:$N,$E565)</f>
        <v>0</v>
      </c>
      <c r="O565" s="5">
        <f t="shared" si="92"/>
        <v>0</v>
      </c>
      <c r="P565" s="10">
        <f>SUMIFS(Timecards!$E:$E,Timecards!$D:$D,P$2,Timecards!$C:$C,$B565,Timecards!$N:$N,$E565)+SUMIFS(Timecards!$G:$G,Timecards!$F:$F,P$2,Timecards!$C:$C,$B565,Timecards!$N:$N,$E565)</f>
        <v>0</v>
      </c>
      <c r="Q565" s="5">
        <f t="shared" si="93"/>
        <v>0</v>
      </c>
      <c r="R565" s="10">
        <f>SUMIFS(Timecards!$E:$E,Timecards!$D:$D,R$2,Timecards!$C:$C,$B565,Timecards!$N:$N,$E565)+SUMIFS(Timecards!$G:$G,Timecards!$F:$F,R$2,Timecards!$C:$C,$B565,Timecards!$N:$N,$E565)</f>
        <v>0</v>
      </c>
      <c r="S565" s="5">
        <f t="shared" si="94"/>
        <v>0</v>
      </c>
      <c r="T565" s="10">
        <f t="shared" si="97"/>
        <v>0</v>
      </c>
      <c r="U565" s="14">
        <f t="shared" si="97"/>
        <v>0</v>
      </c>
    </row>
    <row r="566" spans="2:21" hidden="1">
      <c r="B566" s="7" t="str">
        <f>IF(Timecards!O564="","",Timecards!C564)</f>
        <v/>
      </c>
      <c r="C566" s="7" t="str">
        <f>IF(B566="","",Timecards!L564)</f>
        <v/>
      </c>
      <c r="D566" s="7" t="str">
        <f>IF(B566="","",SUMIFS(Timecards!$M:$M,Timecards!$C:$C,Summary!$B566,Timecards!$L:$L,Summary!$C566,Timecards!$O:$O,1))</f>
        <v/>
      </c>
      <c r="E566" s="7" t="str">
        <f>IF(B566="","",VLOOKUP(D566,'GD rates'!$B$3:$C$9,2,FALSE))</f>
        <v/>
      </c>
      <c r="F566" s="23" t="str">
        <f t="shared" si="88"/>
        <v/>
      </c>
      <c r="G566" s="5">
        <f>IF(ISERROR(VLOOKUP(E566,'GD rates'!C:D,2,FALSE)),0,VLOOKUP(E566,'GD rates'!C:D,2,FALSE))</f>
        <v>0</v>
      </c>
      <c r="H566" s="10">
        <f>SUMIFS(Timecards!$E:$E,Timecards!$D:$D,H$2,Timecards!$C:$C,$B566,Timecards!$N:$N,$E566)+SUMIFS(Timecards!$G:$G,Timecards!$F:$F,H$2,Timecards!$C:$C,$B566,Timecards!$N:$N,$E566)</f>
        <v>0</v>
      </c>
      <c r="I566" s="5">
        <f t="shared" si="89"/>
        <v>0</v>
      </c>
      <c r="J566" s="10">
        <f>SUMIFS(Timecards!$E:$E,Timecards!$D:$D,J$2,Timecards!$C:$C,$B566,Timecards!$N:$N,$E566)+SUMIFS(Timecards!$G:$G,Timecards!$F:$F,J$2,Timecards!$C:$C,$B566,Timecards!$N:$N,$E566)</f>
        <v>0</v>
      </c>
      <c r="K566" s="5">
        <f t="shared" si="90"/>
        <v>0</v>
      </c>
      <c r="L566" s="10">
        <f>SUMIFS(Timecards!$E:$E,Timecards!$D:$D,L$2,Timecards!$C:$C,$B566,Timecards!$N:$N,$E566)+SUMIFS(Timecards!$G:$G,Timecards!$F:$F,L$2,Timecards!$C:$C,$B566,Timecards!$N:$N,$E566)</f>
        <v>0</v>
      </c>
      <c r="M566" s="5">
        <f t="shared" si="91"/>
        <v>0</v>
      </c>
      <c r="N566" s="10">
        <f>SUMIFS(Timecards!$E:$E,Timecards!$D:$D,N$2,Timecards!$C:$C,$B566,Timecards!$N:$N,$E566)+SUMIFS(Timecards!$G:$G,Timecards!$F:$F,N$2,Timecards!$C:$C,$B566,Timecards!$N:$N,$E566)</f>
        <v>0</v>
      </c>
      <c r="O566" s="5">
        <f t="shared" si="92"/>
        <v>0</v>
      </c>
      <c r="P566" s="10">
        <f>SUMIFS(Timecards!$E:$E,Timecards!$D:$D,P$2,Timecards!$C:$C,$B566,Timecards!$N:$N,$E566)+SUMIFS(Timecards!$G:$G,Timecards!$F:$F,P$2,Timecards!$C:$C,$B566,Timecards!$N:$N,$E566)</f>
        <v>0</v>
      </c>
      <c r="Q566" s="5">
        <f t="shared" si="93"/>
        <v>0</v>
      </c>
      <c r="R566" s="10">
        <f>SUMIFS(Timecards!$E:$E,Timecards!$D:$D,R$2,Timecards!$C:$C,$B566,Timecards!$N:$N,$E566)+SUMIFS(Timecards!$G:$G,Timecards!$F:$F,R$2,Timecards!$C:$C,$B566,Timecards!$N:$N,$E566)</f>
        <v>0</v>
      </c>
      <c r="S566" s="5">
        <f t="shared" si="94"/>
        <v>0</v>
      </c>
      <c r="T566" s="10">
        <f t="shared" si="97"/>
        <v>0</v>
      </c>
      <c r="U566" s="14">
        <f t="shared" si="97"/>
        <v>0</v>
      </c>
    </row>
    <row r="567" spans="2:21" hidden="1">
      <c r="B567" s="7" t="str">
        <f>IF(Timecards!O565="","",Timecards!C565)</f>
        <v/>
      </c>
      <c r="C567" s="7" t="str">
        <f>IF(B567="","",Timecards!L565)</f>
        <v/>
      </c>
      <c r="D567" s="7" t="str">
        <f>IF(B567="","",SUMIFS(Timecards!$M:$M,Timecards!$C:$C,Summary!$B567,Timecards!$L:$L,Summary!$C567,Timecards!$O:$O,1))</f>
        <v/>
      </c>
      <c r="E567" s="7" t="str">
        <f>IF(B567="","",VLOOKUP(D567,'GD rates'!$B$3:$C$9,2,FALSE))</f>
        <v/>
      </c>
      <c r="F567" s="23" t="str">
        <f t="shared" si="88"/>
        <v/>
      </c>
      <c r="G567" s="5">
        <f>IF(ISERROR(VLOOKUP(E567,'GD rates'!C:D,2,FALSE)),0,VLOOKUP(E567,'GD rates'!C:D,2,FALSE))</f>
        <v>0</v>
      </c>
      <c r="H567" s="10">
        <f>SUMIFS(Timecards!$E:$E,Timecards!$D:$D,H$2,Timecards!$C:$C,$B567,Timecards!$N:$N,$E567)+SUMIFS(Timecards!$G:$G,Timecards!$F:$F,H$2,Timecards!$C:$C,$B567,Timecards!$N:$N,$E567)</f>
        <v>0</v>
      </c>
      <c r="I567" s="5">
        <f t="shared" si="89"/>
        <v>0</v>
      </c>
      <c r="J567" s="10">
        <f>SUMIFS(Timecards!$E:$E,Timecards!$D:$D,J$2,Timecards!$C:$C,$B567,Timecards!$N:$N,$E567)+SUMIFS(Timecards!$G:$G,Timecards!$F:$F,J$2,Timecards!$C:$C,$B567,Timecards!$N:$N,$E567)</f>
        <v>0</v>
      </c>
      <c r="K567" s="5">
        <f t="shared" si="90"/>
        <v>0</v>
      </c>
      <c r="L567" s="10">
        <f>SUMIFS(Timecards!$E:$E,Timecards!$D:$D,L$2,Timecards!$C:$C,$B567,Timecards!$N:$N,$E567)+SUMIFS(Timecards!$G:$G,Timecards!$F:$F,L$2,Timecards!$C:$C,$B567,Timecards!$N:$N,$E567)</f>
        <v>0</v>
      </c>
      <c r="M567" s="5">
        <f t="shared" si="91"/>
        <v>0</v>
      </c>
      <c r="N567" s="10">
        <f>SUMIFS(Timecards!$E:$E,Timecards!$D:$D,N$2,Timecards!$C:$C,$B567,Timecards!$N:$N,$E567)+SUMIFS(Timecards!$G:$G,Timecards!$F:$F,N$2,Timecards!$C:$C,$B567,Timecards!$N:$N,$E567)</f>
        <v>0</v>
      </c>
      <c r="O567" s="5">
        <f t="shared" si="92"/>
        <v>0</v>
      </c>
      <c r="P567" s="10">
        <f>SUMIFS(Timecards!$E:$E,Timecards!$D:$D,P$2,Timecards!$C:$C,$B567,Timecards!$N:$N,$E567)+SUMIFS(Timecards!$G:$G,Timecards!$F:$F,P$2,Timecards!$C:$C,$B567,Timecards!$N:$N,$E567)</f>
        <v>0</v>
      </c>
      <c r="Q567" s="5">
        <f t="shared" si="93"/>
        <v>0</v>
      </c>
      <c r="R567" s="10">
        <f>SUMIFS(Timecards!$E:$E,Timecards!$D:$D,R$2,Timecards!$C:$C,$B567,Timecards!$N:$N,$E567)+SUMIFS(Timecards!$G:$G,Timecards!$F:$F,R$2,Timecards!$C:$C,$B567,Timecards!$N:$N,$E567)</f>
        <v>0</v>
      </c>
      <c r="S567" s="5">
        <f t="shared" si="94"/>
        <v>0</v>
      </c>
      <c r="T567" s="10">
        <f t="shared" si="97"/>
        <v>0</v>
      </c>
      <c r="U567" s="14">
        <f t="shared" si="97"/>
        <v>0</v>
      </c>
    </row>
    <row r="568" spans="2:21" hidden="1">
      <c r="B568" s="7" t="str">
        <f>IF(Timecards!O566="","",Timecards!C566)</f>
        <v/>
      </c>
      <c r="C568" s="7" t="str">
        <f>IF(B568="","",Timecards!L566)</f>
        <v/>
      </c>
      <c r="D568" s="7" t="str">
        <f>IF(B568="","",SUMIFS(Timecards!$M:$M,Timecards!$C:$C,Summary!$B568,Timecards!$L:$L,Summary!$C568,Timecards!$O:$O,1))</f>
        <v/>
      </c>
      <c r="E568" s="7" t="str">
        <f>IF(B568="","",VLOOKUP(D568,'GD rates'!$B$3:$C$9,2,FALSE))</f>
        <v/>
      </c>
      <c r="F568" s="23" t="str">
        <f t="shared" si="88"/>
        <v/>
      </c>
      <c r="G568" s="5">
        <f>IF(ISERROR(VLOOKUP(E568,'GD rates'!C:D,2,FALSE)),0,VLOOKUP(E568,'GD rates'!C:D,2,FALSE))</f>
        <v>0</v>
      </c>
      <c r="H568" s="10">
        <f>SUMIFS(Timecards!$E:$E,Timecards!$D:$D,H$2,Timecards!$C:$C,$B568,Timecards!$N:$N,$E568)+SUMIFS(Timecards!$G:$G,Timecards!$F:$F,H$2,Timecards!$C:$C,$B568,Timecards!$N:$N,$E568)</f>
        <v>0</v>
      </c>
      <c r="I568" s="5">
        <f t="shared" si="89"/>
        <v>0</v>
      </c>
      <c r="J568" s="10">
        <f>SUMIFS(Timecards!$E:$E,Timecards!$D:$D,J$2,Timecards!$C:$C,$B568,Timecards!$N:$N,$E568)+SUMIFS(Timecards!$G:$G,Timecards!$F:$F,J$2,Timecards!$C:$C,$B568,Timecards!$N:$N,$E568)</f>
        <v>0</v>
      </c>
      <c r="K568" s="5">
        <f t="shared" si="90"/>
        <v>0</v>
      </c>
      <c r="L568" s="10">
        <f>SUMIFS(Timecards!$E:$E,Timecards!$D:$D,L$2,Timecards!$C:$C,$B568,Timecards!$N:$N,$E568)+SUMIFS(Timecards!$G:$G,Timecards!$F:$F,L$2,Timecards!$C:$C,$B568,Timecards!$N:$N,$E568)</f>
        <v>0</v>
      </c>
      <c r="M568" s="5">
        <f t="shared" si="91"/>
        <v>0</v>
      </c>
      <c r="N568" s="10">
        <f>SUMIFS(Timecards!$E:$E,Timecards!$D:$D,N$2,Timecards!$C:$C,$B568,Timecards!$N:$N,$E568)+SUMIFS(Timecards!$G:$G,Timecards!$F:$F,N$2,Timecards!$C:$C,$B568,Timecards!$N:$N,$E568)</f>
        <v>0</v>
      </c>
      <c r="O568" s="5">
        <f t="shared" si="92"/>
        <v>0</v>
      </c>
      <c r="P568" s="10">
        <f>SUMIFS(Timecards!$E:$E,Timecards!$D:$D,P$2,Timecards!$C:$C,$B568,Timecards!$N:$N,$E568)+SUMIFS(Timecards!$G:$G,Timecards!$F:$F,P$2,Timecards!$C:$C,$B568,Timecards!$N:$N,$E568)</f>
        <v>0</v>
      </c>
      <c r="Q568" s="5">
        <f t="shared" si="93"/>
        <v>0</v>
      </c>
      <c r="R568" s="10">
        <f>SUMIFS(Timecards!$E:$E,Timecards!$D:$D,R$2,Timecards!$C:$C,$B568,Timecards!$N:$N,$E568)+SUMIFS(Timecards!$G:$G,Timecards!$F:$F,R$2,Timecards!$C:$C,$B568,Timecards!$N:$N,$E568)</f>
        <v>0</v>
      </c>
      <c r="S568" s="5">
        <f t="shared" si="94"/>
        <v>0</v>
      </c>
      <c r="T568" s="10">
        <f t="shared" si="97"/>
        <v>0</v>
      </c>
      <c r="U568" s="14">
        <f t="shared" si="97"/>
        <v>0</v>
      </c>
    </row>
    <row r="569" spans="2:21" hidden="1">
      <c r="B569" s="7" t="str">
        <f>IF(Timecards!O567="","",Timecards!C567)</f>
        <v/>
      </c>
      <c r="C569" s="7" t="str">
        <f>IF(B569="","",Timecards!L567)</f>
        <v/>
      </c>
      <c r="D569" s="7" t="str">
        <f>IF(B569="","",SUMIFS(Timecards!$M:$M,Timecards!$C:$C,Summary!$B569,Timecards!$L:$L,Summary!$C569,Timecards!$O:$O,1))</f>
        <v/>
      </c>
      <c r="E569" s="7" t="str">
        <f>IF(B569="","",VLOOKUP(D569,'GD rates'!$B$3:$C$9,2,FALSE))</f>
        <v/>
      </c>
      <c r="F569" s="23" t="str">
        <f t="shared" si="88"/>
        <v/>
      </c>
      <c r="G569" s="5">
        <f>IF(ISERROR(VLOOKUP(E569,'GD rates'!C:D,2,FALSE)),0,VLOOKUP(E569,'GD rates'!C:D,2,FALSE))</f>
        <v>0</v>
      </c>
      <c r="H569" s="10">
        <f>SUMIFS(Timecards!$E:$E,Timecards!$D:$D,H$2,Timecards!$C:$C,$B569,Timecards!$N:$N,$E569)+SUMIFS(Timecards!$G:$G,Timecards!$F:$F,H$2,Timecards!$C:$C,$B569,Timecards!$N:$N,$E569)</f>
        <v>0</v>
      </c>
      <c r="I569" s="5">
        <f t="shared" si="89"/>
        <v>0</v>
      </c>
      <c r="J569" s="10">
        <f>SUMIFS(Timecards!$E:$E,Timecards!$D:$D,J$2,Timecards!$C:$C,$B569,Timecards!$N:$N,$E569)+SUMIFS(Timecards!$G:$G,Timecards!$F:$F,J$2,Timecards!$C:$C,$B569,Timecards!$N:$N,$E569)</f>
        <v>0</v>
      </c>
      <c r="K569" s="5">
        <f t="shared" si="90"/>
        <v>0</v>
      </c>
      <c r="L569" s="10">
        <f>SUMIFS(Timecards!$E:$E,Timecards!$D:$D,L$2,Timecards!$C:$C,$B569,Timecards!$N:$N,$E569)+SUMIFS(Timecards!$G:$G,Timecards!$F:$F,L$2,Timecards!$C:$C,$B569,Timecards!$N:$N,$E569)</f>
        <v>0</v>
      </c>
      <c r="M569" s="5">
        <f t="shared" si="91"/>
        <v>0</v>
      </c>
      <c r="N569" s="10">
        <f>SUMIFS(Timecards!$E:$E,Timecards!$D:$D,N$2,Timecards!$C:$C,$B569,Timecards!$N:$N,$E569)+SUMIFS(Timecards!$G:$G,Timecards!$F:$F,N$2,Timecards!$C:$C,$B569,Timecards!$N:$N,$E569)</f>
        <v>0</v>
      </c>
      <c r="O569" s="5">
        <f t="shared" si="92"/>
        <v>0</v>
      </c>
      <c r="P569" s="10">
        <f>SUMIFS(Timecards!$E:$E,Timecards!$D:$D,P$2,Timecards!$C:$C,$B569,Timecards!$N:$N,$E569)+SUMIFS(Timecards!$G:$G,Timecards!$F:$F,P$2,Timecards!$C:$C,$B569,Timecards!$N:$N,$E569)</f>
        <v>0</v>
      </c>
      <c r="Q569" s="5">
        <f t="shared" si="93"/>
        <v>0</v>
      </c>
      <c r="R569" s="10">
        <f>SUMIFS(Timecards!$E:$E,Timecards!$D:$D,R$2,Timecards!$C:$C,$B569,Timecards!$N:$N,$E569)+SUMIFS(Timecards!$G:$G,Timecards!$F:$F,R$2,Timecards!$C:$C,$B569,Timecards!$N:$N,$E569)</f>
        <v>0</v>
      </c>
      <c r="S569" s="5">
        <f t="shared" si="94"/>
        <v>0</v>
      </c>
      <c r="T569" s="10">
        <f t="shared" si="97"/>
        <v>0</v>
      </c>
      <c r="U569" s="14">
        <f t="shared" si="97"/>
        <v>0</v>
      </c>
    </row>
    <row r="570" spans="2:21" hidden="1">
      <c r="B570" s="7" t="str">
        <f>IF(Timecards!O568="","",Timecards!C568)</f>
        <v/>
      </c>
      <c r="C570" s="7" t="str">
        <f>IF(B570="","",Timecards!L568)</f>
        <v/>
      </c>
      <c r="D570" s="7" t="str">
        <f>IF(B570="","",SUMIFS(Timecards!$M:$M,Timecards!$C:$C,Summary!$B570,Timecards!$L:$L,Summary!$C570,Timecards!$O:$O,1))</f>
        <v/>
      </c>
      <c r="E570" s="7" t="str">
        <f>IF(B570="","",VLOOKUP(D570,'GD rates'!$B$3:$C$9,2,FALSE))</f>
        <v/>
      </c>
      <c r="F570" s="23" t="str">
        <f t="shared" si="88"/>
        <v/>
      </c>
      <c r="G570" s="5">
        <f>IF(ISERROR(VLOOKUP(E570,'GD rates'!C:D,2,FALSE)),0,VLOOKUP(E570,'GD rates'!C:D,2,FALSE))</f>
        <v>0</v>
      </c>
      <c r="H570" s="10">
        <f>SUMIFS(Timecards!$E:$E,Timecards!$D:$D,H$2,Timecards!$C:$C,$B570,Timecards!$N:$N,$E570)+SUMIFS(Timecards!$G:$G,Timecards!$F:$F,H$2,Timecards!$C:$C,$B570,Timecards!$N:$N,$E570)</f>
        <v>0</v>
      </c>
      <c r="I570" s="5">
        <f t="shared" si="89"/>
        <v>0</v>
      </c>
      <c r="J570" s="10">
        <f>SUMIFS(Timecards!$E:$E,Timecards!$D:$D,J$2,Timecards!$C:$C,$B570,Timecards!$N:$N,$E570)+SUMIFS(Timecards!$G:$G,Timecards!$F:$F,J$2,Timecards!$C:$C,$B570,Timecards!$N:$N,$E570)</f>
        <v>0</v>
      </c>
      <c r="K570" s="5">
        <f t="shared" si="90"/>
        <v>0</v>
      </c>
      <c r="L570" s="10">
        <f>SUMIFS(Timecards!$E:$E,Timecards!$D:$D,L$2,Timecards!$C:$C,$B570,Timecards!$N:$N,$E570)+SUMIFS(Timecards!$G:$G,Timecards!$F:$F,L$2,Timecards!$C:$C,$B570,Timecards!$N:$N,$E570)</f>
        <v>0</v>
      </c>
      <c r="M570" s="5">
        <f t="shared" si="91"/>
        <v>0</v>
      </c>
      <c r="N570" s="10">
        <f>SUMIFS(Timecards!$E:$E,Timecards!$D:$D,N$2,Timecards!$C:$C,$B570,Timecards!$N:$N,$E570)+SUMIFS(Timecards!$G:$G,Timecards!$F:$F,N$2,Timecards!$C:$C,$B570,Timecards!$N:$N,$E570)</f>
        <v>0</v>
      </c>
      <c r="O570" s="5">
        <f t="shared" si="92"/>
        <v>0</v>
      </c>
      <c r="P570" s="10">
        <f>SUMIFS(Timecards!$E:$E,Timecards!$D:$D,P$2,Timecards!$C:$C,$B570,Timecards!$N:$N,$E570)+SUMIFS(Timecards!$G:$G,Timecards!$F:$F,P$2,Timecards!$C:$C,$B570,Timecards!$N:$N,$E570)</f>
        <v>0</v>
      </c>
      <c r="Q570" s="5">
        <f t="shared" si="93"/>
        <v>0</v>
      </c>
      <c r="R570" s="10">
        <f>SUMIFS(Timecards!$E:$E,Timecards!$D:$D,R$2,Timecards!$C:$C,$B570,Timecards!$N:$N,$E570)+SUMIFS(Timecards!$G:$G,Timecards!$F:$F,R$2,Timecards!$C:$C,$B570,Timecards!$N:$N,$E570)</f>
        <v>0</v>
      </c>
      <c r="S570" s="5">
        <f t="shared" si="94"/>
        <v>0</v>
      </c>
      <c r="T570" s="10">
        <f t="shared" si="97"/>
        <v>0</v>
      </c>
      <c r="U570" s="14">
        <f t="shared" si="97"/>
        <v>0</v>
      </c>
    </row>
    <row r="571" spans="2:21" hidden="1">
      <c r="B571" s="7" t="str">
        <f>IF(Timecards!O569="","",Timecards!C569)</f>
        <v/>
      </c>
      <c r="C571" s="7" t="str">
        <f>IF(B571="","",Timecards!L569)</f>
        <v/>
      </c>
      <c r="D571" s="7" t="str">
        <f>IF(B571="","",SUMIFS(Timecards!$M:$M,Timecards!$C:$C,Summary!$B571,Timecards!$L:$L,Summary!$C571,Timecards!$O:$O,1))</f>
        <v/>
      </c>
      <c r="E571" s="7" t="str">
        <f>IF(B571="","",VLOOKUP(D571,'GD rates'!$B$3:$C$9,2,FALSE))</f>
        <v/>
      </c>
      <c r="F571" s="23" t="str">
        <f t="shared" si="88"/>
        <v/>
      </c>
      <c r="G571" s="5">
        <f>IF(ISERROR(VLOOKUP(E571,'GD rates'!C:D,2,FALSE)),0,VLOOKUP(E571,'GD rates'!C:D,2,FALSE))</f>
        <v>0</v>
      </c>
      <c r="H571" s="10">
        <f>SUMIFS(Timecards!$E:$E,Timecards!$D:$D,H$2,Timecards!$C:$C,$B571,Timecards!$N:$N,$E571)+SUMIFS(Timecards!$G:$G,Timecards!$F:$F,H$2,Timecards!$C:$C,$B571,Timecards!$N:$N,$E571)</f>
        <v>0</v>
      </c>
      <c r="I571" s="5">
        <f t="shared" si="89"/>
        <v>0</v>
      </c>
      <c r="J571" s="10">
        <f>SUMIFS(Timecards!$E:$E,Timecards!$D:$D,J$2,Timecards!$C:$C,$B571,Timecards!$N:$N,$E571)+SUMIFS(Timecards!$G:$G,Timecards!$F:$F,J$2,Timecards!$C:$C,$B571,Timecards!$N:$N,$E571)</f>
        <v>0</v>
      </c>
      <c r="K571" s="5">
        <f t="shared" si="90"/>
        <v>0</v>
      </c>
      <c r="L571" s="10">
        <f>SUMIFS(Timecards!$E:$E,Timecards!$D:$D,L$2,Timecards!$C:$C,$B571,Timecards!$N:$N,$E571)+SUMIFS(Timecards!$G:$G,Timecards!$F:$F,L$2,Timecards!$C:$C,$B571,Timecards!$N:$N,$E571)</f>
        <v>0</v>
      </c>
      <c r="M571" s="5">
        <f t="shared" si="91"/>
        <v>0</v>
      </c>
      <c r="N571" s="10">
        <f>SUMIFS(Timecards!$E:$E,Timecards!$D:$D,N$2,Timecards!$C:$C,$B571,Timecards!$N:$N,$E571)+SUMIFS(Timecards!$G:$G,Timecards!$F:$F,N$2,Timecards!$C:$C,$B571,Timecards!$N:$N,$E571)</f>
        <v>0</v>
      </c>
      <c r="O571" s="5">
        <f t="shared" si="92"/>
        <v>0</v>
      </c>
      <c r="P571" s="10">
        <f>SUMIFS(Timecards!$E:$E,Timecards!$D:$D,P$2,Timecards!$C:$C,$B571,Timecards!$N:$N,$E571)+SUMIFS(Timecards!$G:$G,Timecards!$F:$F,P$2,Timecards!$C:$C,$B571,Timecards!$N:$N,$E571)</f>
        <v>0</v>
      </c>
      <c r="Q571" s="5">
        <f t="shared" si="93"/>
        <v>0</v>
      </c>
      <c r="R571" s="10">
        <f>SUMIFS(Timecards!$E:$E,Timecards!$D:$D,R$2,Timecards!$C:$C,$B571,Timecards!$N:$N,$E571)+SUMIFS(Timecards!$G:$G,Timecards!$F:$F,R$2,Timecards!$C:$C,$B571,Timecards!$N:$N,$E571)</f>
        <v>0</v>
      </c>
      <c r="S571" s="5">
        <f t="shared" si="94"/>
        <v>0</v>
      </c>
      <c r="T571" s="10">
        <f t="shared" si="97"/>
        <v>0</v>
      </c>
      <c r="U571" s="14">
        <f t="shared" si="97"/>
        <v>0</v>
      </c>
    </row>
    <row r="572" spans="2:21" hidden="1">
      <c r="B572" s="7" t="str">
        <f>IF(Timecards!O570="","",Timecards!C570)</f>
        <v/>
      </c>
      <c r="C572" s="7" t="str">
        <f>IF(B572="","",Timecards!L570)</f>
        <v/>
      </c>
      <c r="D572" s="7" t="str">
        <f>IF(B572="","",SUMIFS(Timecards!$M:$M,Timecards!$C:$C,Summary!$B572,Timecards!$L:$L,Summary!$C572,Timecards!$O:$O,1))</f>
        <v/>
      </c>
      <c r="E572" s="7" t="str">
        <f>IF(B572="","",VLOOKUP(D572,'GD rates'!$B$3:$C$9,2,FALSE))</f>
        <v/>
      </c>
      <c r="F572" s="23" t="str">
        <f t="shared" si="88"/>
        <v/>
      </c>
      <c r="G572" s="5">
        <f>IF(ISERROR(VLOOKUP(E572,'GD rates'!C:D,2,FALSE)),0,VLOOKUP(E572,'GD rates'!C:D,2,FALSE))</f>
        <v>0</v>
      </c>
      <c r="H572" s="10">
        <f>SUMIFS(Timecards!$E:$E,Timecards!$D:$D,H$2,Timecards!$C:$C,$B572,Timecards!$N:$N,$E572)+SUMIFS(Timecards!$G:$G,Timecards!$F:$F,H$2,Timecards!$C:$C,$B572,Timecards!$N:$N,$E572)</f>
        <v>0</v>
      </c>
      <c r="I572" s="5">
        <f t="shared" si="89"/>
        <v>0</v>
      </c>
      <c r="J572" s="10">
        <f>SUMIFS(Timecards!$E:$E,Timecards!$D:$D,J$2,Timecards!$C:$C,$B572,Timecards!$N:$N,$E572)+SUMIFS(Timecards!$G:$G,Timecards!$F:$F,J$2,Timecards!$C:$C,$B572,Timecards!$N:$N,$E572)</f>
        <v>0</v>
      </c>
      <c r="K572" s="5">
        <f t="shared" si="90"/>
        <v>0</v>
      </c>
      <c r="L572" s="10">
        <f>SUMIFS(Timecards!$E:$E,Timecards!$D:$D,L$2,Timecards!$C:$C,$B572,Timecards!$N:$N,$E572)+SUMIFS(Timecards!$G:$G,Timecards!$F:$F,L$2,Timecards!$C:$C,$B572,Timecards!$N:$N,$E572)</f>
        <v>0</v>
      </c>
      <c r="M572" s="5">
        <f t="shared" si="91"/>
        <v>0</v>
      </c>
      <c r="N572" s="10">
        <f>SUMIFS(Timecards!$E:$E,Timecards!$D:$D,N$2,Timecards!$C:$C,$B572,Timecards!$N:$N,$E572)+SUMIFS(Timecards!$G:$G,Timecards!$F:$F,N$2,Timecards!$C:$C,$B572,Timecards!$N:$N,$E572)</f>
        <v>0</v>
      </c>
      <c r="O572" s="5">
        <f t="shared" si="92"/>
        <v>0</v>
      </c>
      <c r="P572" s="10">
        <f>SUMIFS(Timecards!$E:$E,Timecards!$D:$D,P$2,Timecards!$C:$C,$B572,Timecards!$N:$N,$E572)+SUMIFS(Timecards!$G:$G,Timecards!$F:$F,P$2,Timecards!$C:$C,$B572,Timecards!$N:$N,$E572)</f>
        <v>0</v>
      </c>
      <c r="Q572" s="5">
        <f t="shared" si="93"/>
        <v>0</v>
      </c>
      <c r="R572" s="10">
        <f>SUMIFS(Timecards!$E:$E,Timecards!$D:$D,R$2,Timecards!$C:$C,$B572,Timecards!$N:$N,$E572)+SUMIFS(Timecards!$G:$G,Timecards!$F:$F,R$2,Timecards!$C:$C,$B572,Timecards!$N:$N,$E572)</f>
        <v>0</v>
      </c>
      <c r="S572" s="5">
        <f t="shared" si="94"/>
        <v>0</v>
      </c>
      <c r="T572" s="10">
        <f t="shared" si="97"/>
        <v>0</v>
      </c>
      <c r="U572" s="14">
        <f t="shared" si="97"/>
        <v>0</v>
      </c>
    </row>
    <row r="573" spans="2:21" hidden="1">
      <c r="B573" s="7" t="str">
        <f>IF(Timecards!O571="","",Timecards!C571)</f>
        <v/>
      </c>
      <c r="C573" s="7" t="str">
        <f>IF(B573="","",Timecards!L571)</f>
        <v/>
      </c>
      <c r="D573" s="7" t="str">
        <f>IF(B573="","",SUMIFS(Timecards!$M:$M,Timecards!$C:$C,Summary!$B573,Timecards!$L:$L,Summary!$C573,Timecards!$O:$O,1))</f>
        <v/>
      </c>
      <c r="E573" s="7" t="str">
        <f>IF(B573="","",VLOOKUP(D573,'GD rates'!$B$3:$C$9,2,FALSE))</f>
        <v/>
      </c>
      <c r="F573" s="23" t="str">
        <f t="shared" si="88"/>
        <v/>
      </c>
      <c r="G573" s="5">
        <f>IF(ISERROR(VLOOKUP(E573,'GD rates'!C:D,2,FALSE)),0,VLOOKUP(E573,'GD rates'!C:D,2,FALSE))</f>
        <v>0</v>
      </c>
      <c r="H573" s="10">
        <f>SUMIFS(Timecards!$E:$E,Timecards!$D:$D,H$2,Timecards!$C:$C,$B573,Timecards!$N:$N,$E573)+SUMIFS(Timecards!$G:$G,Timecards!$F:$F,H$2,Timecards!$C:$C,$B573,Timecards!$N:$N,$E573)</f>
        <v>0</v>
      </c>
      <c r="I573" s="5">
        <f t="shared" si="89"/>
        <v>0</v>
      </c>
      <c r="J573" s="10">
        <f>SUMIFS(Timecards!$E:$E,Timecards!$D:$D,J$2,Timecards!$C:$C,$B573,Timecards!$N:$N,$E573)+SUMIFS(Timecards!$G:$G,Timecards!$F:$F,J$2,Timecards!$C:$C,$B573,Timecards!$N:$N,$E573)</f>
        <v>0</v>
      </c>
      <c r="K573" s="5">
        <f t="shared" si="90"/>
        <v>0</v>
      </c>
      <c r="L573" s="10">
        <f>SUMIFS(Timecards!$E:$E,Timecards!$D:$D,L$2,Timecards!$C:$C,$B573,Timecards!$N:$N,$E573)+SUMIFS(Timecards!$G:$G,Timecards!$F:$F,L$2,Timecards!$C:$C,$B573,Timecards!$N:$N,$E573)</f>
        <v>0</v>
      </c>
      <c r="M573" s="5">
        <f t="shared" si="91"/>
        <v>0</v>
      </c>
      <c r="N573" s="10">
        <f>SUMIFS(Timecards!$E:$E,Timecards!$D:$D,N$2,Timecards!$C:$C,$B573,Timecards!$N:$N,$E573)+SUMIFS(Timecards!$G:$G,Timecards!$F:$F,N$2,Timecards!$C:$C,$B573,Timecards!$N:$N,$E573)</f>
        <v>0</v>
      </c>
      <c r="O573" s="5">
        <f t="shared" si="92"/>
        <v>0</v>
      </c>
      <c r="P573" s="10">
        <f>SUMIFS(Timecards!$E:$E,Timecards!$D:$D,P$2,Timecards!$C:$C,$B573,Timecards!$N:$N,$E573)+SUMIFS(Timecards!$G:$G,Timecards!$F:$F,P$2,Timecards!$C:$C,$B573,Timecards!$N:$N,$E573)</f>
        <v>0</v>
      </c>
      <c r="Q573" s="5">
        <f t="shared" si="93"/>
        <v>0</v>
      </c>
      <c r="R573" s="10">
        <f>SUMIFS(Timecards!$E:$E,Timecards!$D:$D,R$2,Timecards!$C:$C,$B573,Timecards!$N:$N,$E573)+SUMIFS(Timecards!$G:$G,Timecards!$F:$F,R$2,Timecards!$C:$C,$B573,Timecards!$N:$N,$E573)</f>
        <v>0</v>
      </c>
      <c r="S573" s="5">
        <f t="shared" si="94"/>
        <v>0</v>
      </c>
      <c r="T573" s="10">
        <f t="shared" si="97"/>
        <v>0</v>
      </c>
      <c r="U573" s="14">
        <f t="shared" si="97"/>
        <v>0</v>
      </c>
    </row>
    <row r="574" spans="2:21" hidden="1">
      <c r="B574" s="7" t="str">
        <f>IF(Timecards!O572="","",Timecards!C572)</f>
        <v/>
      </c>
      <c r="C574" s="7" t="str">
        <f>IF(B574="","",Timecards!L572)</f>
        <v/>
      </c>
      <c r="D574" s="7" t="str">
        <f>IF(B574="","",SUMIFS(Timecards!$M:$M,Timecards!$C:$C,Summary!$B574,Timecards!$L:$L,Summary!$C574,Timecards!$O:$O,1))</f>
        <v/>
      </c>
      <c r="E574" s="7" t="str">
        <f>IF(B574="","",VLOOKUP(D574,'GD rates'!$B$3:$C$9,2,FALSE))</f>
        <v/>
      </c>
      <c r="F574" s="23" t="str">
        <f t="shared" si="88"/>
        <v/>
      </c>
      <c r="G574" s="5">
        <f>IF(ISERROR(VLOOKUP(E574,'GD rates'!C:D,2,FALSE)),0,VLOOKUP(E574,'GD rates'!C:D,2,FALSE))</f>
        <v>0</v>
      </c>
      <c r="H574" s="10">
        <f>SUMIFS(Timecards!$E:$E,Timecards!$D:$D,H$2,Timecards!$C:$C,$B574,Timecards!$N:$N,$E574)+SUMIFS(Timecards!$G:$G,Timecards!$F:$F,H$2,Timecards!$C:$C,$B574,Timecards!$N:$N,$E574)</f>
        <v>0</v>
      </c>
      <c r="I574" s="5">
        <f t="shared" si="89"/>
        <v>0</v>
      </c>
      <c r="J574" s="10">
        <f>SUMIFS(Timecards!$E:$E,Timecards!$D:$D,J$2,Timecards!$C:$C,$B574,Timecards!$N:$N,$E574)+SUMIFS(Timecards!$G:$G,Timecards!$F:$F,J$2,Timecards!$C:$C,$B574,Timecards!$N:$N,$E574)</f>
        <v>0</v>
      </c>
      <c r="K574" s="5">
        <f t="shared" si="90"/>
        <v>0</v>
      </c>
      <c r="L574" s="10">
        <f>SUMIFS(Timecards!$E:$E,Timecards!$D:$D,L$2,Timecards!$C:$C,$B574,Timecards!$N:$N,$E574)+SUMIFS(Timecards!$G:$G,Timecards!$F:$F,L$2,Timecards!$C:$C,$B574,Timecards!$N:$N,$E574)</f>
        <v>0</v>
      </c>
      <c r="M574" s="5">
        <f t="shared" si="91"/>
        <v>0</v>
      </c>
      <c r="N574" s="10">
        <f>SUMIFS(Timecards!$E:$E,Timecards!$D:$D,N$2,Timecards!$C:$C,$B574,Timecards!$N:$N,$E574)+SUMIFS(Timecards!$G:$G,Timecards!$F:$F,N$2,Timecards!$C:$C,$B574,Timecards!$N:$N,$E574)</f>
        <v>0</v>
      </c>
      <c r="O574" s="5">
        <f t="shared" si="92"/>
        <v>0</v>
      </c>
      <c r="P574" s="10">
        <f>SUMIFS(Timecards!$E:$E,Timecards!$D:$D,P$2,Timecards!$C:$C,$B574,Timecards!$N:$N,$E574)+SUMIFS(Timecards!$G:$G,Timecards!$F:$F,P$2,Timecards!$C:$C,$B574,Timecards!$N:$N,$E574)</f>
        <v>0</v>
      </c>
      <c r="Q574" s="5">
        <f t="shared" si="93"/>
        <v>0</v>
      </c>
      <c r="R574" s="10">
        <f>SUMIFS(Timecards!$E:$E,Timecards!$D:$D,R$2,Timecards!$C:$C,$B574,Timecards!$N:$N,$E574)+SUMIFS(Timecards!$G:$G,Timecards!$F:$F,R$2,Timecards!$C:$C,$B574,Timecards!$N:$N,$E574)</f>
        <v>0</v>
      </c>
      <c r="S574" s="5">
        <f t="shared" si="94"/>
        <v>0</v>
      </c>
      <c r="T574" s="10">
        <f t="shared" si="97"/>
        <v>0</v>
      </c>
      <c r="U574" s="14">
        <f t="shared" si="97"/>
        <v>0</v>
      </c>
    </row>
    <row r="575" spans="2:21" hidden="1">
      <c r="B575" s="7" t="str">
        <f>IF(Timecards!O573="","",Timecards!C573)</f>
        <v/>
      </c>
      <c r="C575" s="7" t="str">
        <f>IF(B575="","",Timecards!L573)</f>
        <v/>
      </c>
      <c r="D575" s="7" t="str">
        <f>IF(B575="","",SUMIFS(Timecards!$M:$M,Timecards!$C:$C,Summary!$B575,Timecards!$L:$L,Summary!$C575,Timecards!$O:$O,1))</f>
        <v/>
      </c>
      <c r="E575" s="7" t="str">
        <f>IF(B575="","",VLOOKUP(D575,'GD rates'!$B$3:$C$9,2,FALSE))</f>
        <v/>
      </c>
      <c r="F575" s="23" t="str">
        <f t="shared" si="88"/>
        <v/>
      </c>
      <c r="G575" s="5">
        <f>IF(ISERROR(VLOOKUP(E575,'GD rates'!C:D,2,FALSE)),0,VLOOKUP(E575,'GD rates'!C:D,2,FALSE))</f>
        <v>0</v>
      </c>
      <c r="H575" s="10">
        <f>SUMIFS(Timecards!$E:$E,Timecards!$D:$D,H$2,Timecards!$C:$C,$B575,Timecards!$N:$N,$E575)+SUMIFS(Timecards!$G:$G,Timecards!$F:$F,H$2,Timecards!$C:$C,$B575,Timecards!$N:$N,$E575)</f>
        <v>0</v>
      </c>
      <c r="I575" s="5">
        <f t="shared" si="89"/>
        <v>0</v>
      </c>
      <c r="J575" s="10">
        <f>SUMIFS(Timecards!$E:$E,Timecards!$D:$D,J$2,Timecards!$C:$C,$B575,Timecards!$N:$N,$E575)+SUMIFS(Timecards!$G:$G,Timecards!$F:$F,J$2,Timecards!$C:$C,$B575,Timecards!$N:$N,$E575)</f>
        <v>0</v>
      </c>
      <c r="K575" s="5">
        <f t="shared" si="90"/>
        <v>0</v>
      </c>
      <c r="L575" s="10">
        <f>SUMIFS(Timecards!$E:$E,Timecards!$D:$D,L$2,Timecards!$C:$C,$B575,Timecards!$N:$N,$E575)+SUMIFS(Timecards!$G:$G,Timecards!$F:$F,L$2,Timecards!$C:$C,$B575,Timecards!$N:$N,$E575)</f>
        <v>0</v>
      </c>
      <c r="M575" s="5">
        <f t="shared" si="91"/>
        <v>0</v>
      </c>
      <c r="N575" s="10">
        <f>SUMIFS(Timecards!$E:$E,Timecards!$D:$D,N$2,Timecards!$C:$C,$B575,Timecards!$N:$N,$E575)+SUMIFS(Timecards!$G:$G,Timecards!$F:$F,N$2,Timecards!$C:$C,$B575,Timecards!$N:$N,$E575)</f>
        <v>0</v>
      </c>
      <c r="O575" s="5">
        <f t="shared" si="92"/>
        <v>0</v>
      </c>
      <c r="P575" s="10">
        <f>SUMIFS(Timecards!$E:$E,Timecards!$D:$D,P$2,Timecards!$C:$C,$B575,Timecards!$N:$N,$E575)+SUMIFS(Timecards!$G:$G,Timecards!$F:$F,P$2,Timecards!$C:$C,$B575,Timecards!$N:$N,$E575)</f>
        <v>0</v>
      </c>
      <c r="Q575" s="5">
        <f t="shared" si="93"/>
        <v>0</v>
      </c>
      <c r="R575" s="10">
        <f>SUMIFS(Timecards!$E:$E,Timecards!$D:$D,R$2,Timecards!$C:$C,$B575,Timecards!$N:$N,$E575)+SUMIFS(Timecards!$G:$G,Timecards!$F:$F,R$2,Timecards!$C:$C,$B575,Timecards!$N:$N,$E575)</f>
        <v>0</v>
      </c>
      <c r="S575" s="5">
        <f t="shared" si="94"/>
        <v>0</v>
      </c>
      <c r="T575" s="10">
        <f t="shared" si="97"/>
        <v>0</v>
      </c>
      <c r="U575" s="14">
        <f t="shared" si="97"/>
        <v>0</v>
      </c>
    </row>
    <row r="576" spans="2:21" hidden="1">
      <c r="B576" s="7" t="str">
        <f>IF(Timecards!O574="","",Timecards!C574)</f>
        <v/>
      </c>
      <c r="C576" s="7" t="str">
        <f>IF(B576="","",Timecards!L574)</f>
        <v/>
      </c>
      <c r="D576" s="7" t="str">
        <f>IF(B576="","",SUMIFS(Timecards!$M:$M,Timecards!$C:$C,Summary!$B576,Timecards!$L:$L,Summary!$C576,Timecards!$O:$O,1))</f>
        <v/>
      </c>
      <c r="E576" s="7" t="str">
        <f>IF(B576="","",VLOOKUP(D576,'GD rates'!$B$3:$C$9,2,FALSE))</f>
        <v/>
      </c>
      <c r="F576" s="23" t="str">
        <f t="shared" si="88"/>
        <v/>
      </c>
      <c r="G576" s="5">
        <f>IF(ISERROR(VLOOKUP(E576,'GD rates'!C:D,2,FALSE)),0,VLOOKUP(E576,'GD rates'!C:D,2,FALSE))</f>
        <v>0</v>
      </c>
      <c r="H576" s="10">
        <f>SUMIFS(Timecards!$E:$E,Timecards!$D:$D,H$2,Timecards!$C:$C,$B576,Timecards!$N:$N,$E576)+SUMIFS(Timecards!$G:$G,Timecards!$F:$F,H$2,Timecards!$C:$C,$B576,Timecards!$N:$N,$E576)</f>
        <v>0</v>
      </c>
      <c r="I576" s="5">
        <f t="shared" si="89"/>
        <v>0</v>
      </c>
      <c r="J576" s="10">
        <f>SUMIFS(Timecards!$E:$E,Timecards!$D:$D,J$2,Timecards!$C:$C,$B576,Timecards!$N:$N,$E576)+SUMIFS(Timecards!$G:$G,Timecards!$F:$F,J$2,Timecards!$C:$C,$B576,Timecards!$N:$N,$E576)</f>
        <v>0</v>
      </c>
      <c r="K576" s="5">
        <f t="shared" si="90"/>
        <v>0</v>
      </c>
      <c r="L576" s="10">
        <f>SUMIFS(Timecards!$E:$E,Timecards!$D:$D,L$2,Timecards!$C:$C,$B576,Timecards!$N:$N,$E576)+SUMIFS(Timecards!$G:$G,Timecards!$F:$F,L$2,Timecards!$C:$C,$B576,Timecards!$N:$N,$E576)</f>
        <v>0</v>
      </c>
      <c r="M576" s="5">
        <f t="shared" si="91"/>
        <v>0</v>
      </c>
      <c r="N576" s="10">
        <f>SUMIFS(Timecards!$E:$E,Timecards!$D:$D,N$2,Timecards!$C:$C,$B576,Timecards!$N:$N,$E576)+SUMIFS(Timecards!$G:$G,Timecards!$F:$F,N$2,Timecards!$C:$C,$B576,Timecards!$N:$N,$E576)</f>
        <v>0</v>
      </c>
      <c r="O576" s="5">
        <f t="shared" si="92"/>
        <v>0</v>
      </c>
      <c r="P576" s="10">
        <f>SUMIFS(Timecards!$E:$E,Timecards!$D:$D,P$2,Timecards!$C:$C,$B576,Timecards!$N:$N,$E576)+SUMIFS(Timecards!$G:$G,Timecards!$F:$F,P$2,Timecards!$C:$C,$B576,Timecards!$N:$N,$E576)</f>
        <v>0</v>
      </c>
      <c r="Q576" s="5">
        <f t="shared" si="93"/>
        <v>0</v>
      </c>
      <c r="R576" s="10">
        <f>SUMIFS(Timecards!$E:$E,Timecards!$D:$D,R$2,Timecards!$C:$C,$B576,Timecards!$N:$N,$E576)+SUMIFS(Timecards!$G:$G,Timecards!$F:$F,R$2,Timecards!$C:$C,$B576,Timecards!$N:$N,$E576)</f>
        <v>0</v>
      </c>
      <c r="S576" s="5">
        <f t="shared" si="94"/>
        <v>0</v>
      </c>
      <c r="T576" s="10">
        <f t="shared" si="97"/>
        <v>0</v>
      </c>
      <c r="U576" s="14">
        <f t="shared" si="97"/>
        <v>0</v>
      </c>
    </row>
    <row r="577" spans="2:21" hidden="1">
      <c r="B577" s="7" t="str">
        <f>IF(Timecards!O575="","",Timecards!C575)</f>
        <v/>
      </c>
      <c r="C577" s="7" t="str">
        <f>IF(B577="","",Timecards!L575)</f>
        <v/>
      </c>
      <c r="D577" s="7" t="str">
        <f>IF(B577="","",SUMIFS(Timecards!$M:$M,Timecards!$C:$C,Summary!$B577,Timecards!$L:$L,Summary!$C577,Timecards!$O:$O,1))</f>
        <v/>
      </c>
      <c r="E577" s="7" t="str">
        <f>IF(B577="","",VLOOKUP(D577,'GD rates'!$B$3:$C$9,2,FALSE))</f>
        <v/>
      </c>
      <c r="F577" s="23" t="str">
        <f t="shared" si="88"/>
        <v/>
      </c>
      <c r="G577" s="5">
        <f>IF(ISERROR(VLOOKUP(E577,'GD rates'!C:D,2,FALSE)),0,VLOOKUP(E577,'GD rates'!C:D,2,FALSE))</f>
        <v>0</v>
      </c>
      <c r="H577" s="10">
        <f>SUMIFS(Timecards!$E:$E,Timecards!$D:$D,H$2,Timecards!$C:$C,$B577,Timecards!$N:$N,$E577)+SUMIFS(Timecards!$G:$G,Timecards!$F:$F,H$2,Timecards!$C:$C,$B577,Timecards!$N:$N,$E577)</f>
        <v>0</v>
      </c>
      <c r="I577" s="5">
        <f t="shared" si="89"/>
        <v>0</v>
      </c>
      <c r="J577" s="10">
        <f>SUMIFS(Timecards!$E:$E,Timecards!$D:$D,J$2,Timecards!$C:$C,$B577,Timecards!$N:$N,$E577)+SUMIFS(Timecards!$G:$G,Timecards!$F:$F,J$2,Timecards!$C:$C,$B577,Timecards!$N:$N,$E577)</f>
        <v>0</v>
      </c>
      <c r="K577" s="5">
        <f t="shared" si="90"/>
        <v>0</v>
      </c>
      <c r="L577" s="10">
        <f>SUMIFS(Timecards!$E:$E,Timecards!$D:$D,L$2,Timecards!$C:$C,$B577,Timecards!$N:$N,$E577)+SUMIFS(Timecards!$G:$G,Timecards!$F:$F,L$2,Timecards!$C:$C,$B577,Timecards!$N:$N,$E577)</f>
        <v>0</v>
      </c>
      <c r="M577" s="5">
        <f t="shared" si="91"/>
        <v>0</v>
      </c>
      <c r="N577" s="10">
        <f>SUMIFS(Timecards!$E:$E,Timecards!$D:$D,N$2,Timecards!$C:$C,$B577,Timecards!$N:$N,$E577)+SUMIFS(Timecards!$G:$G,Timecards!$F:$F,N$2,Timecards!$C:$C,$B577,Timecards!$N:$N,$E577)</f>
        <v>0</v>
      </c>
      <c r="O577" s="5">
        <f t="shared" si="92"/>
        <v>0</v>
      </c>
      <c r="P577" s="10">
        <f>SUMIFS(Timecards!$E:$E,Timecards!$D:$D,P$2,Timecards!$C:$C,$B577,Timecards!$N:$N,$E577)+SUMIFS(Timecards!$G:$G,Timecards!$F:$F,P$2,Timecards!$C:$C,$B577,Timecards!$N:$N,$E577)</f>
        <v>0</v>
      </c>
      <c r="Q577" s="5">
        <f t="shared" si="93"/>
        <v>0</v>
      </c>
      <c r="R577" s="10">
        <f>SUMIFS(Timecards!$E:$E,Timecards!$D:$D,R$2,Timecards!$C:$C,$B577,Timecards!$N:$N,$E577)+SUMIFS(Timecards!$G:$G,Timecards!$F:$F,R$2,Timecards!$C:$C,$B577,Timecards!$N:$N,$E577)</f>
        <v>0</v>
      </c>
      <c r="S577" s="5">
        <f t="shared" si="94"/>
        <v>0</v>
      </c>
      <c r="T577" s="10">
        <f t="shared" si="97"/>
        <v>0</v>
      </c>
      <c r="U577" s="14">
        <f t="shared" si="97"/>
        <v>0</v>
      </c>
    </row>
    <row r="578" spans="2:21" hidden="1">
      <c r="B578" s="7" t="str">
        <f>IF(Timecards!O576="","",Timecards!C576)</f>
        <v/>
      </c>
      <c r="C578" s="7" t="str">
        <f>IF(B578="","",Timecards!L576)</f>
        <v/>
      </c>
      <c r="D578" s="7" t="str">
        <f>IF(B578="","",SUMIFS(Timecards!$M:$M,Timecards!$C:$C,Summary!$B578,Timecards!$L:$L,Summary!$C578,Timecards!$O:$O,1))</f>
        <v/>
      </c>
      <c r="E578" s="7" t="str">
        <f>IF(B578="","",VLOOKUP(D578,'GD rates'!$B$3:$C$9,2,FALSE))</f>
        <v/>
      </c>
      <c r="F578" s="23" t="str">
        <f t="shared" si="88"/>
        <v/>
      </c>
      <c r="G578" s="5">
        <f>IF(ISERROR(VLOOKUP(E578,'GD rates'!C:D,2,FALSE)),0,VLOOKUP(E578,'GD rates'!C:D,2,FALSE))</f>
        <v>0</v>
      </c>
      <c r="H578" s="10">
        <f>SUMIFS(Timecards!$E:$E,Timecards!$D:$D,H$2,Timecards!$C:$C,$B578,Timecards!$N:$N,$E578)+SUMIFS(Timecards!$G:$G,Timecards!$F:$F,H$2,Timecards!$C:$C,$B578,Timecards!$N:$N,$E578)</f>
        <v>0</v>
      </c>
      <c r="I578" s="5">
        <f t="shared" si="89"/>
        <v>0</v>
      </c>
      <c r="J578" s="10">
        <f>SUMIFS(Timecards!$E:$E,Timecards!$D:$D,J$2,Timecards!$C:$C,$B578,Timecards!$N:$N,$E578)+SUMIFS(Timecards!$G:$G,Timecards!$F:$F,J$2,Timecards!$C:$C,$B578,Timecards!$N:$N,$E578)</f>
        <v>0</v>
      </c>
      <c r="K578" s="5">
        <f t="shared" si="90"/>
        <v>0</v>
      </c>
      <c r="L578" s="10">
        <f>SUMIFS(Timecards!$E:$E,Timecards!$D:$D,L$2,Timecards!$C:$C,$B578,Timecards!$N:$N,$E578)+SUMIFS(Timecards!$G:$G,Timecards!$F:$F,L$2,Timecards!$C:$C,$B578,Timecards!$N:$N,$E578)</f>
        <v>0</v>
      </c>
      <c r="M578" s="5">
        <f t="shared" si="91"/>
        <v>0</v>
      </c>
      <c r="N578" s="10">
        <f>SUMIFS(Timecards!$E:$E,Timecards!$D:$D,N$2,Timecards!$C:$C,$B578,Timecards!$N:$N,$E578)+SUMIFS(Timecards!$G:$G,Timecards!$F:$F,N$2,Timecards!$C:$C,$B578,Timecards!$N:$N,$E578)</f>
        <v>0</v>
      </c>
      <c r="O578" s="5">
        <f t="shared" si="92"/>
        <v>0</v>
      </c>
      <c r="P578" s="10">
        <f>SUMIFS(Timecards!$E:$E,Timecards!$D:$D,P$2,Timecards!$C:$C,$B578,Timecards!$N:$N,$E578)+SUMIFS(Timecards!$G:$G,Timecards!$F:$F,P$2,Timecards!$C:$C,$B578,Timecards!$N:$N,$E578)</f>
        <v>0</v>
      </c>
      <c r="Q578" s="5">
        <f t="shared" si="93"/>
        <v>0</v>
      </c>
      <c r="R578" s="10">
        <f>SUMIFS(Timecards!$E:$E,Timecards!$D:$D,R$2,Timecards!$C:$C,$B578,Timecards!$N:$N,$E578)+SUMIFS(Timecards!$G:$G,Timecards!$F:$F,R$2,Timecards!$C:$C,$B578,Timecards!$N:$N,$E578)</f>
        <v>0</v>
      </c>
      <c r="S578" s="5">
        <f t="shared" si="94"/>
        <v>0</v>
      </c>
      <c r="T578" s="10">
        <f t="shared" si="97"/>
        <v>0</v>
      </c>
      <c r="U578" s="14">
        <f t="shared" si="97"/>
        <v>0</v>
      </c>
    </row>
    <row r="579" spans="2:21" hidden="1">
      <c r="B579" s="7" t="str">
        <f>IF(Timecards!O577="","",Timecards!C577)</f>
        <v/>
      </c>
      <c r="C579" s="7" t="str">
        <f>IF(B579="","",Timecards!L577)</f>
        <v/>
      </c>
      <c r="D579" s="7" t="str">
        <f>IF(B579="","",SUMIFS(Timecards!$M:$M,Timecards!$C:$C,Summary!$B579,Timecards!$L:$L,Summary!$C579,Timecards!$O:$O,1))</f>
        <v/>
      </c>
      <c r="E579" s="7" t="str">
        <f>IF(B579="","",VLOOKUP(D579,'GD rates'!$B$3:$C$9,2,FALSE))</f>
        <v/>
      </c>
      <c r="F579" s="23" t="str">
        <f t="shared" si="88"/>
        <v/>
      </c>
      <c r="G579" s="5">
        <f>IF(ISERROR(VLOOKUP(E579,'GD rates'!C:D,2,FALSE)),0,VLOOKUP(E579,'GD rates'!C:D,2,FALSE))</f>
        <v>0</v>
      </c>
      <c r="H579" s="10">
        <f>SUMIFS(Timecards!$E:$E,Timecards!$D:$D,H$2,Timecards!$C:$C,$B579,Timecards!$N:$N,$E579)+SUMIFS(Timecards!$G:$G,Timecards!$F:$F,H$2,Timecards!$C:$C,$B579,Timecards!$N:$N,$E579)</f>
        <v>0</v>
      </c>
      <c r="I579" s="5">
        <f t="shared" si="89"/>
        <v>0</v>
      </c>
      <c r="J579" s="10">
        <f>SUMIFS(Timecards!$E:$E,Timecards!$D:$D,J$2,Timecards!$C:$C,$B579,Timecards!$N:$N,$E579)+SUMIFS(Timecards!$G:$G,Timecards!$F:$F,J$2,Timecards!$C:$C,$B579,Timecards!$N:$N,$E579)</f>
        <v>0</v>
      </c>
      <c r="K579" s="5">
        <f t="shared" si="90"/>
        <v>0</v>
      </c>
      <c r="L579" s="10">
        <f>SUMIFS(Timecards!$E:$E,Timecards!$D:$D,L$2,Timecards!$C:$C,$B579,Timecards!$N:$N,$E579)+SUMIFS(Timecards!$G:$G,Timecards!$F:$F,L$2,Timecards!$C:$C,$B579,Timecards!$N:$N,$E579)</f>
        <v>0</v>
      </c>
      <c r="M579" s="5">
        <f t="shared" si="91"/>
        <v>0</v>
      </c>
      <c r="N579" s="10">
        <f>SUMIFS(Timecards!$E:$E,Timecards!$D:$D,N$2,Timecards!$C:$C,$B579,Timecards!$N:$N,$E579)+SUMIFS(Timecards!$G:$G,Timecards!$F:$F,N$2,Timecards!$C:$C,$B579,Timecards!$N:$N,$E579)</f>
        <v>0</v>
      </c>
      <c r="O579" s="5">
        <f t="shared" si="92"/>
        <v>0</v>
      </c>
      <c r="P579" s="10">
        <f>SUMIFS(Timecards!$E:$E,Timecards!$D:$D,P$2,Timecards!$C:$C,$B579,Timecards!$N:$N,$E579)+SUMIFS(Timecards!$G:$G,Timecards!$F:$F,P$2,Timecards!$C:$C,$B579,Timecards!$N:$N,$E579)</f>
        <v>0</v>
      </c>
      <c r="Q579" s="5">
        <f t="shared" si="93"/>
        <v>0</v>
      </c>
      <c r="R579" s="10">
        <f>SUMIFS(Timecards!$E:$E,Timecards!$D:$D,R$2,Timecards!$C:$C,$B579,Timecards!$N:$N,$E579)+SUMIFS(Timecards!$G:$G,Timecards!$F:$F,R$2,Timecards!$C:$C,$B579,Timecards!$N:$N,$E579)</f>
        <v>0</v>
      </c>
      <c r="S579" s="5">
        <f t="shared" si="94"/>
        <v>0</v>
      </c>
      <c r="T579" s="10">
        <f t="shared" si="97"/>
        <v>0</v>
      </c>
      <c r="U579" s="14">
        <f t="shared" si="97"/>
        <v>0</v>
      </c>
    </row>
    <row r="580" spans="2:21" hidden="1">
      <c r="B580" s="7" t="str">
        <f>IF(Timecards!O578="","",Timecards!C578)</f>
        <v/>
      </c>
      <c r="C580" s="7" t="str">
        <f>IF(B580="","",Timecards!L578)</f>
        <v/>
      </c>
      <c r="D580" s="7" t="str">
        <f>IF(B580="","",SUMIFS(Timecards!$M:$M,Timecards!$C:$C,Summary!$B580,Timecards!$L:$L,Summary!$C580,Timecards!$O:$O,1))</f>
        <v/>
      </c>
      <c r="E580" s="7" t="str">
        <f>IF(B580="","",VLOOKUP(D580,'GD rates'!$B$3:$C$9,2,FALSE))</f>
        <v/>
      </c>
      <c r="F580" s="23" t="str">
        <f t="shared" si="88"/>
        <v/>
      </c>
      <c r="G580" s="5">
        <f>IF(ISERROR(VLOOKUP(E580,'GD rates'!C:D,2,FALSE)),0,VLOOKUP(E580,'GD rates'!C:D,2,FALSE))</f>
        <v>0</v>
      </c>
      <c r="H580" s="10">
        <f>SUMIFS(Timecards!$E:$E,Timecards!$D:$D,H$2,Timecards!$C:$C,$B580,Timecards!$N:$N,$E580)+SUMIFS(Timecards!$G:$G,Timecards!$F:$F,H$2,Timecards!$C:$C,$B580,Timecards!$N:$N,$E580)</f>
        <v>0</v>
      </c>
      <c r="I580" s="5">
        <f t="shared" si="89"/>
        <v>0</v>
      </c>
      <c r="J580" s="10">
        <f>SUMIFS(Timecards!$E:$E,Timecards!$D:$D,J$2,Timecards!$C:$C,$B580,Timecards!$N:$N,$E580)+SUMIFS(Timecards!$G:$G,Timecards!$F:$F,J$2,Timecards!$C:$C,$B580,Timecards!$N:$N,$E580)</f>
        <v>0</v>
      </c>
      <c r="K580" s="5">
        <f t="shared" si="90"/>
        <v>0</v>
      </c>
      <c r="L580" s="10">
        <f>SUMIFS(Timecards!$E:$E,Timecards!$D:$D,L$2,Timecards!$C:$C,$B580,Timecards!$N:$N,$E580)+SUMIFS(Timecards!$G:$G,Timecards!$F:$F,L$2,Timecards!$C:$C,$B580,Timecards!$N:$N,$E580)</f>
        <v>0</v>
      </c>
      <c r="M580" s="5">
        <f t="shared" si="91"/>
        <v>0</v>
      </c>
      <c r="N580" s="10">
        <f>SUMIFS(Timecards!$E:$E,Timecards!$D:$D,N$2,Timecards!$C:$C,$B580,Timecards!$N:$N,$E580)+SUMIFS(Timecards!$G:$G,Timecards!$F:$F,N$2,Timecards!$C:$C,$B580,Timecards!$N:$N,$E580)</f>
        <v>0</v>
      </c>
      <c r="O580" s="5">
        <f t="shared" si="92"/>
        <v>0</v>
      </c>
      <c r="P580" s="10">
        <f>SUMIFS(Timecards!$E:$E,Timecards!$D:$D,P$2,Timecards!$C:$C,$B580,Timecards!$N:$N,$E580)+SUMIFS(Timecards!$G:$G,Timecards!$F:$F,P$2,Timecards!$C:$C,$B580,Timecards!$N:$N,$E580)</f>
        <v>0</v>
      </c>
      <c r="Q580" s="5">
        <f t="shared" si="93"/>
        <v>0</v>
      </c>
      <c r="R580" s="10">
        <f>SUMIFS(Timecards!$E:$E,Timecards!$D:$D,R$2,Timecards!$C:$C,$B580,Timecards!$N:$N,$E580)+SUMIFS(Timecards!$G:$G,Timecards!$F:$F,R$2,Timecards!$C:$C,$B580,Timecards!$N:$N,$E580)</f>
        <v>0</v>
      </c>
      <c r="S580" s="5">
        <f t="shared" si="94"/>
        <v>0</v>
      </c>
      <c r="T580" s="10">
        <f t="shared" si="97"/>
        <v>0</v>
      </c>
      <c r="U580" s="14">
        <f t="shared" si="97"/>
        <v>0</v>
      </c>
    </row>
    <row r="581" spans="2:21" hidden="1">
      <c r="B581" s="7" t="str">
        <f>IF(Timecards!O579="","",Timecards!C579)</f>
        <v/>
      </c>
      <c r="C581" s="7" t="str">
        <f>IF(B581="","",Timecards!L579)</f>
        <v/>
      </c>
      <c r="D581" s="7" t="str">
        <f>IF(B581="","",SUMIFS(Timecards!$M:$M,Timecards!$C:$C,Summary!$B581,Timecards!$L:$L,Summary!$C581,Timecards!$O:$O,1))</f>
        <v/>
      </c>
      <c r="E581" s="7" t="str">
        <f>IF(B581="","",VLOOKUP(D581,'GD rates'!$B$3:$C$9,2,FALSE))</f>
        <v/>
      </c>
      <c r="F581" s="23" t="str">
        <f t="shared" ref="F581:F644" si="98">IF(B581="","",CONCATENATE(E581," / ",LEFT(B581,FIND("&lt;",B581)-2)))</f>
        <v/>
      </c>
      <c r="G581" s="5">
        <f>IF(ISERROR(VLOOKUP(E581,'GD rates'!C:D,2,FALSE)),0,VLOOKUP(E581,'GD rates'!C:D,2,FALSE))</f>
        <v>0</v>
      </c>
      <c r="H581" s="10">
        <f>SUMIFS(Timecards!$E:$E,Timecards!$D:$D,H$2,Timecards!$C:$C,$B581,Timecards!$N:$N,$E581)+SUMIFS(Timecards!$G:$G,Timecards!$F:$F,H$2,Timecards!$C:$C,$B581,Timecards!$N:$N,$E581)</f>
        <v>0</v>
      </c>
      <c r="I581" s="5">
        <f t="shared" ref="I581:I644" si="99">H581*$G581</f>
        <v>0</v>
      </c>
      <c r="J581" s="10">
        <f>SUMIFS(Timecards!$E:$E,Timecards!$D:$D,J$2,Timecards!$C:$C,$B581,Timecards!$N:$N,$E581)+SUMIFS(Timecards!$G:$G,Timecards!$F:$F,J$2,Timecards!$C:$C,$B581,Timecards!$N:$N,$E581)</f>
        <v>0</v>
      </c>
      <c r="K581" s="5">
        <f t="shared" ref="K581:K644" si="100">J581*$G581</f>
        <v>0</v>
      </c>
      <c r="L581" s="10">
        <f>SUMIFS(Timecards!$E:$E,Timecards!$D:$D,L$2,Timecards!$C:$C,$B581,Timecards!$N:$N,$E581)+SUMIFS(Timecards!$G:$G,Timecards!$F:$F,L$2,Timecards!$C:$C,$B581,Timecards!$N:$N,$E581)</f>
        <v>0</v>
      </c>
      <c r="M581" s="5">
        <f t="shared" ref="M581:M644" si="101">L581*$G581</f>
        <v>0</v>
      </c>
      <c r="N581" s="10">
        <f>SUMIFS(Timecards!$E:$E,Timecards!$D:$D,N$2,Timecards!$C:$C,$B581,Timecards!$N:$N,$E581)+SUMIFS(Timecards!$G:$G,Timecards!$F:$F,N$2,Timecards!$C:$C,$B581,Timecards!$N:$N,$E581)</f>
        <v>0</v>
      </c>
      <c r="O581" s="5">
        <f t="shared" ref="O581:O644" si="102">N581*$G581</f>
        <v>0</v>
      </c>
      <c r="P581" s="10">
        <f>SUMIFS(Timecards!$E:$E,Timecards!$D:$D,P$2,Timecards!$C:$C,$B581,Timecards!$N:$N,$E581)+SUMIFS(Timecards!$G:$G,Timecards!$F:$F,P$2,Timecards!$C:$C,$B581,Timecards!$N:$N,$E581)</f>
        <v>0</v>
      </c>
      <c r="Q581" s="5">
        <f t="shared" ref="Q581:Q644" si="103">P581*$G581</f>
        <v>0</v>
      </c>
      <c r="R581" s="10">
        <f>SUMIFS(Timecards!$E:$E,Timecards!$D:$D,R$2,Timecards!$C:$C,$B581,Timecards!$N:$N,$E581)+SUMIFS(Timecards!$G:$G,Timecards!$F:$F,R$2,Timecards!$C:$C,$B581,Timecards!$N:$N,$E581)</f>
        <v>0</v>
      </c>
      <c r="S581" s="5">
        <f t="shared" ref="S581:S644" si="104">R581*$G581</f>
        <v>0</v>
      </c>
      <c r="T581" s="10">
        <f t="shared" si="97"/>
        <v>0</v>
      </c>
      <c r="U581" s="14">
        <f t="shared" si="97"/>
        <v>0</v>
      </c>
    </row>
    <row r="582" spans="2:21" hidden="1">
      <c r="B582" s="7" t="str">
        <f>IF(Timecards!O580="","",Timecards!C580)</f>
        <v/>
      </c>
      <c r="C582" s="7" t="str">
        <f>IF(B582="","",Timecards!L580)</f>
        <v/>
      </c>
      <c r="D582" s="7" t="str">
        <f>IF(B582="","",SUMIFS(Timecards!$M:$M,Timecards!$C:$C,Summary!$B582,Timecards!$L:$L,Summary!$C582,Timecards!$O:$O,1))</f>
        <v/>
      </c>
      <c r="E582" s="7" t="str">
        <f>IF(B582="","",VLOOKUP(D582,'GD rates'!$B$3:$C$9,2,FALSE))</f>
        <v/>
      </c>
      <c r="F582" s="23" t="str">
        <f t="shared" si="98"/>
        <v/>
      </c>
      <c r="G582" s="5">
        <f>IF(ISERROR(VLOOKUP(E582,'GD rates'!C:D,2,FALSE)),0,VLOOKUP(E582,'GD rates'!C:D,2,FALSE))</f>
        <v>0</v>
      </c>
      <c r="H582" s="10">
        <f>SUMIFS(Timecards!$E:$E,Timecards!$D:$D,H$2,Timecards!$C:$C,$B582,Timecards!$N:$N,$E582)+SUMIFS(Timecards!$G:$G,Timecards!$F:$F,H$2,Timecards!$C:$C,$B582,Timecards!$N:$N,$E582)</f>
        <v>0</v>
      </c>
      <c r="I582" s="5">
        <f t="shared" si="99"/>
        <v>0</v>
      </c>
      <c r="J582" s="10">
        <f>SUMIFS(Timecards!$E:$E,Timecards!$D:$D,J$2,Timecards!$C:$C,$B582,Timecards!$N:$N,$E582)+SUMIFS(Timecards!$G:$G,Timecards!$F:$F,J$2,Timecards!$C:$C,$B582,Timecards!$N:$N,$E582)</f>
        <v>0</v>
      </c>
      <c r="K582" s="5">
        <f t="shared" si="100"/>
        <v>0</v>
      </c>
      <c r="L582" s="10">
        <f>SUMIFS(Timecards!$E:$E,Timecards!$D:$D,L$2,Timecards!$C:$C,$B582,Timecards!$N:$N,$E582)+SUMIFS(Timecards!$G:$G,Timecards!$F:$F,L$2,Timecards!$C:$C,$B582,Timecards!$N:$N,$E582)</f>
        <v>0</v>
      </c>
      <c r="M582" s="5">
        <f t="shared" si="101"/>
        <v>0</v>
      </c>
      <c r="N582" s="10">
        <f>SUMIFS(Timecards!$E:$E,Timecards!$D:$D,N$2,Timecards!$C:$C,$B582,Timecards!$N:$N,$E582)+SUMIFS(Timecards!$G:$G,Timecards!$F:$F,N$2,Timecards!$C:$C,$B582,Timecards!$N:$N,$E582)</f>
        <v>0</v>
      </c>
      <c r="O582" s="5">
        <f t="shared" si="102"/>
        <v>0</v>
      </c>
      <c r="P582" s="10">
        <f>SUMIFS(Timecards!$E:$E,Timecards!$D:$D,P$2,Timecards!$C:$C,$B582,Timecards!$N:$N,$E582)+SUMIFS(Timecards!$G:$G,Timecards!$F:$F,P$2,Timecards!$C:$C,$B582,Timecards!$N:$N,$E582)</f>
        <v>0</v>
      </c>
      <c r="Q582" s="5">
        <f t="shared" si="103"/>
        <v>0</v>
      </c>
      <c r="R582" s="10">
        <f>SUMIFS(Timecards!$E:$E,Timecards!$D:$D,R$2,Timecards!$C:$C,$B582,Timecards!$N:$N,$E582)+SUMIFS(Timecards!$G:$G,Timecards!$F:$F,R$2,Timecards!$C:$C,$B582,Timecards!$N:$N,$E582)</f>
        <v>0</v>
      </c>
      <c r="S582" s="5">
        <f t="shared" si="104"/>
        <v>0</v>
      </c>
      <c r="T582" s="10">
        <f t="shared" si="97"/>
        <v>0</v>
      </c>
      <c r="U582" s="14">
        <f t="shared" si="97"/>
        <v>0</v>
      </c>
    </row>
    <row r="583" spans="2:21" hidden="1">
      <c r="B583" s="7" t="str">
        <f>IF(Timecards!O581="","",Timecards!C581)</f>
        <v/>
      </c>
      <c r="C583" s="7" t="str">
        <f>IF(B583="","",Timecards!L581)</f>
        <v/>
      </c>
      <c r="D583" s="7" t="str">
        <f>IF(B583="","",SUMIFS(Timecards!$M:$M,Timecards!$C:$C,Summary!$B583,Timecards!$L:$L,Summary!$C583,Timecards!$O:$O,1))</f>
        <v/>
      </c>
      <c r="E583" s="7" t="str">
        <f>IF(B583="","",VLOOKUP(D583,'GD rates'!$B$3:$C$9,2,FALSE))</f>
        <v/>
      </c>
      <c r="F583" s="23" t="str">
        <f t="shared" si="98"/>
        <v/>
      </c>
      <c r="G583" s="5">
        <f>IF(ISERROR(VLOOKUP(E583,'GD rates'!C:D,2,FALSE)),0,VLOOKUP(E583,'GD rates'!C:D,2,FALSE))</f>
        <v>0</v>
      </c>
      <c r="H583" s="10">
        <f>SUMIFS(Timecards!$E:$E,Timecards!$D:$D,H$2,Timecards!$C:$C,$B583,Timecards!$N:$N,$E583)+SUMIFS(Timecards!$G:$G,Timecards!$F:$F,H$2,Timecards!$C:$C,$B583,Timecards!$N:$N,$E583)</f>
        <v>0</v>
      </c>
      <c r="I583" s="5">
        <f t="shared" si="99"/>
        <v>0</v>
      </c>
      <c r="J583" s="10">
        <f>SUMIFS(Timecards!$E:$E,Timecards!$D:$D,J$2,Timecards!$C:$C,$B583,Timecards!$N:$N,$E583)+SUMIFS(Timecards!$G:$G,Timecards!$F:$F,J$2,Timecards!$C:$C,$B583,Timecards!$N:$N,$E583)</f>
        <v>0</v>
      </c>
      <c r="K583" s="5">
        <f t="shared" si="100"/>
        <v>0</v>
      </c>
      <c r="L583" s="10">
        <f>SUMIFS(Timecards!$E:$E,Timecards!$D:$D,L$2,Timecards!$C:$C,$B583,Timecards!$N:$N,$E583)+SUMIFS(Timecards!$G:$G,Timecards!$F:$F,L$2,Timecards!$C:$C,$B583,Timecards!$N:$N,$E583)</f>
        <v>0</v>
      </c>
      <c r="M583" s="5">
        <f t="shared" si="101"/>
        <v>0</v>
      </c>
      <c r="N583" s="10">
        <f>SUMIFS(Timecards!$E:$E,Timecards!$D:$D,N$2,Timecards!$C:$C,$B583,Timecards!$N:$N,$E583)+SUMIFS(Timecards!$G:$G,Timecards!$F:$F,N$2,Timecards!$C:$C,$B583,Timecards!$N:$N,$E583)</f>
        <v>0</v>
      </c>
      <c r="O583" s="5">
        <f t="shared" si="102"/>
        <v>0</v>
      </c>
      <c r="P583" s="10">
        <f>SUMIFS(Timecards!$E:$E,Timecards!$D:$D,P$2,Timecards!$C:$C,$B583,Timecards!$N:$N,$E583)+SUMIFS(Timecards!$G:$G,Timecards!$F:$F,P$2,Timecards!$C:$C,$B583,Timecards!$N:$N,$E583)</f>
        <v>0</v>
      </c>
      <c r="Q583" s="5">
        <f t="shared" si="103"/>
        <v>0</v>
      </c>
      <c r="R583" s="10">
        <f>SUMIFS(Timecards!$E:$E,Timecards!$D:$D,R$2,Timecards!$C:$C,$B583,Timecards!$N:$N,$E583)+SUMIFS(Timecards!$G:$G,Timecards!$F:$F,R$2,Timecards!$C:$C,$B583,Timecards!$N:$N,$E583)</f>
        <v>0</v>
      </c>
      <c r="S583" s="5">
        <f t="shared" si="104"/>
        <v>0</v>
      </c>
      <c r="T583" s="10">
        <f t="shared" si="97"/>
        <v>0</v>
      </c>
      <c r="U583" s="14">
        <f t="shared" si="97"/>
        <v>0</v>
      </c>
    </row>
    <row r="584" spans="2:21" hidden="1">
      <c r="B584" s="7" t="str">
        <f>IF(Timecards!O582="","",Timecards!C582)</f>
        <v/>
      </c>
      <c r="C584" s="7" t="str">
        <f>IF(B584="","",Timecards!L582)</f>
        <v/>
      </c>
      <c r="D584" s="7" t="str">
        <f>IF(B584="","",SUMIFS(Timecards!$M:$M,Timecards!$C:$C,Summary!$B584,Timecards!$L:$L,Summary!$C584,Timecards!$O:$O,1))</f>
        <v/>
      </c>
      <c r="E584" s="7" t="str">
        <f>IF(B584="","",VLOOKUP(D584,'GD rates'!$B$3:$C$9,2,FALSE))</f>
        <v/>
      </c>
      <c r="F584" s="23" t="str">
        <f t="shared" si="98"/>
        <v/>
      </c>
      <c r="G584" s="5">
        <f>IF(ISERROR(VLOOKUP(E584,'GD rates'!C:D,2,FALSE)),0,VLOOKUP(E584,'GD rates'!C:D,2,FALSE))</f>
        <v>0</v>
      </c>
      <c r="H584" s="10">
        <f>SUMIFS(Timecards!$E:$E,Timecards!$D:$D,H$2,Timecards!$C:$C,$B584,Timecards!$N:$N,$E584)+SUMIFS(Timecards!$G:$G,Timecards!$F:$F,H$2,Timecards!$C:$C,$B584,Timecards!$N:$N,$E584)</f>
        <v>0</v>
      </c>
      <c r="I584" s="5">
        <f t="shared" si="99"/>
        <v>0</v>
      </c>
      <c r="J584" s="10">
        <f>SUMIFS(Timecards!$E:$E,Timecards!$D:$D,J$2,Timecards!$C:$C,$B584,Timecards!$N:$N,$E584)+SUMIFS(Timecards!$G:$G,Timecards!$F:$F,J$2,Timecards!$C:$C,$B584,Timecards!$N:$N,$E584)</f>
        <v>0</v>
      </c>
      <c r="K584" s="5">
        <f t="shared" si="100"/>
        <v>0</v>
      </c>
      <c r="L584" s="10">
        <f>SUMIFS(Timecards!$E:$E,Timecards!$D:$D,L$2,Timecards!$C:$C,$B584,Timecards!$N:$N,$E584)+SUMIFS(Timecards!$G:$G,Timecards!$F:$F,L$2,Timecards!$C:$C,$B584,Timecards!$N:$N,$E584)</f>
        <v>0</v>
      </c>
      <c r="M584" s="5">
        <f t="shared" si="101"/>
        <v>0</v>
      </c>
      <c r="N584" s="10">
        <f>SUMIFS(Timecards!$E:$E,Timecards!$D:$D,N$2,Timecards!$C:$C,$B584,Timecards!$N:$N,$E584)+SUMIFS(Timecards!$G:$G,Timecards!$F:$F,N$2,Timecards!$C:$C,$B584,Timecards!$N:$N,$E584)</f>
        <v>0</v>
      </c>
      <c r="O584" s="5">
        <f t="shared" si="102"/>
        <v>0</v>
      </c>
      <c r="P584" s="10">
        <f>SUMIFS(Timecards!$E:$E,Timecards!$D:$D,P$2,Timecards!$C:$C,$B584,Timecards!$N:$N,$E584)+SUMIFS(Timecards!$G:$G,Timecards!$F:$F,P$2,Timecards!$C:$C,$B584,Timecards!$N:$N,$E584)</f>
        <v>0</v>
      </c>
      <c r="Q584" s="5">
        <f t="shared" si="103"/>
        <v>0</v>
      </c>
      <c r="R584" s="10">
        <f>SUMIFS(Timecards!$E:$E,Timecards!$D:$D,R$2,Timecards!$C:$C,$B584,Timecards!$N:$N,$E584)+SUMIFS(Timecards!$G:$G,Timecards!$F:$F,R$2,Timecards!$C:$C,$B584,Timecards!$N:$N,$E584)</f>
        <v>0</v>
      </c>
      <c r="S584" s="5">
        <f t="shared" si="104"/>
        <v>0</v>
      </c>
      <c r="T584" s="10">
        <f t="shared" ref="T584:U603" si="105">SUMIF($H$3:$S$3,T$3,$H584:$S584)</f>
        <v>0</v>
      </c>
      <c r="U584" s="14">
        <f t="shared" si="105"/>
        <v>0</v>
      </c>
    </row>
    <row r="585" spans="2:21" hidden="1">
      <c r="B585" s="7" t="str">
        <f>IF(Timecards!O583="","",Timecards!C583)</f>
        <v/>
      </c>
      <c r="C585" s="7" t="str">
        <f>IF(B585="","",Timecards!L583)</f>
        <v/>
      </c>
      <c r="D585" s="7" t="str">
        <f>IF(B585="","",SUMIFS(Timecards!$M:$M,Timecards!$C:$C,Summary!$B585,Timecards!$L:$L,Summary!$C585,Timecards!$O:$O,1))</f>
        <v/>
      </c>
      <c r="E585" s="7" t="str">
        <f>IF(B585="","",VLOOKUP(D585,'GD rates'!$B$3:$C$9,2,FALSE))</f>
        <v/>
      </c>
      <c r="F585" s="23" t="str">
        <f t="shared" si="98"/>
        <v/>
      </c>
      <c r="G585" s="5">
        <f>IF(ISERROR(VLOOKUP(E585,'GD rates'!C:D,2,FALSE)),0,VLOOKUP(E585,'GD rates'!C:D,2,FALSE))</f>
        <v>0</v>
      </c>
      <c r="H585" s="10">
        <f>SUMIFS(Timecards!$E:$E,Timecards!$D:$D,H$2,Timecards!$C:$C,$B585,Timecards!$N:$N,$E585)+SUMIFS(Timecards!$G:$G,Timecards!$F:$F,H$2,Timecards!$C:$C,$B585,Timecards!$N:$N,$E585)</f>
        <v>0</v>
      </c>
      <c r="I585" s="5">
        <f t="shared" si="99"/>
        <v>0</v>
      </c>
      <c r="J585" s="10">
        <f>SUMIFS(Timecards!$E:$E,Timecards!$D:$D,J$2,Timecards!$C:$C,$B585,Timecards!$N:$N,$E585)+SUMIFS(Timecards!$G:$G,Timecards!$F:$F,J$2,Timecards!$C:$C,$B585,Timecards!$N:$N,$E585)</f>
        <v>0</v>
      </c>
      <c r="K585" s="5">
        <f t="shared" si="100"/>
        <v>0</v>
      </c>
      <c r="L585" s="10">
        <f>SUMIFS(Timecards!$E:$E,Timecards!$D:$D,L$2,Timecards!$C:$C,$B585,Timecards!$N:$N,$E585)+SUMIFS(Timecards!$G:$G,Timecards!$F:$F,L$2,Timecards!$C:$C,$B585,Timecards!$N:$N,$E585)</f>
        <v>0</v>
      </c>
      <c r="M585" s="5">
        <f t="shared" si="101"/>
        <v>0</v>
      </c>
      <c r="N585" s="10">
        <f>SUMIFS(Timecards!$E:$E,Timecards!$D:$D,N$2,Timecards!$C:$C,$B585,Timecards!$N:$N,$E585)+SUMIFS(Timecards!$G:$G,Timecards!$F:$F,N$2,Timecards!$C:$C,$B585,Timecards!$N:$N,$E585)</f>
        <v>0</v>
      </c>
      <c r="O585" s="5">
        <f t="shared" si="102"/>
        <v>0</v>
      </c>
      <c r="P585" s="10">
        <f>SUMIFS(Timecards!$E:$E,Timecards!$D:$D,P$2,Timecards!$C:$C,$B585,Timecards!$N:$N,$E585)+SUMIFS(Timecards!$G:$G,Timecards!$F:$F,P$2,Timecards!$C:$C,$B585,Timecards!$N:$N,$E585)</f>
        <v>0</v>
      </c>
      <c r="Q585" s="5">
        <f t="shared" si="103"/>
        <v>0</v>
      </c>
      <c r="R585" s="10">
        <f>SUMIFS(Timecards!$E:$E,Timecards!$D:$D,R$2,Timecards!$C:$C,$B585,Timecards!$N:$N,$E585)+SUMIFS(Timecards!$G:$G,Timecards!$F:$F,R$2,Timecards!$C:$C,$B585,Timecards!$N:$N,$E585)</f>
        <v>0</v>
      </c>
      <c r="S585" s="5">
        <f t="shared" si="104"/>
        <v>0</v>
      </c>
      <c r="T585" s="10">
        <f t="shared" si="105"/>
        <v>0</v>
      </c>
      <c r="U585" s="14">
        <f t="shared" si="105"/>
        <v>0</v>
      </c>
    </row>
    <row r="586" spans="2:21" hidden="1">
      <c r="B586" s="7" t="str">
        <f>IF(Timecards!O584="","",Timecards!C584)</f>
        <v/>
      </c>
      <c r="C586" s="7" t="str">
        <f>IF(B586="","",Timecards!L584)</f>
        <v/>
      </c>
      <c r="D586" s="7" t="str">
        <f>IF(B586="","",SUMIFS(Timecards!$M:$M,Timecards!$C:$C,Summary!$B586,Timecards!$L:$L,Summary!$C586,Timecards!$O:$O,1))</f>
        <v/>
      </c>
      <c r="E586" s="7" t="str">
        <f>IF(B586="","",VLOOKUP(D586,'GD rates'!$B$3:$C$9,2,FALSE))</f>
        <v/>
      </c>
      <c r="F586" s="23" t="str">
        <f t="shared" si="98"/>
        <v/>
      </c>
      <c r="G586" s="5">
        <f>IF(ISERROR(VLOOKUP(E586,'GD rates'!C:D,2,FALSE)),0,VLOOKUP(E586,'GD rates'!C:D,2,FALSE))</f>
        <v>0</v>
      </c>
      <c r="H586" s="10">
        <f>SUMIFS(Timecards!$E:$E,Timecards!$D:$D,H$2,Timecards!$C:$C,$B586,Timecards!$N:$N,$E586)+SUMIFS(Timecards!$G:$G,Timecards!$F:$F,H$2,Timecards!$C:$C,$B586,Timecards!$N:$N,$E586)</f>
        <v>0</v>
      </c>
      <c r="I586" s="5">
        <f t="shared" si="99"/>
        <v>0</v>
      </c>
      <c r="J586" s="10">
        <f>SUMIFS(Timecards!$E:$E,Timecards!$D:$D,J$2,Timecards!$C:$C,$B586,Timecards!$N:$N,$E586)+SUMIFS(Timecards!$G:$G,Timecards!$F:$F,J$2,Timecards!$C:$C,$B586,Timecards!$N:$N,$E586)</f>
        <v>0</v>
      </c>
      <c r="K586" s="5">
        <f t="shared" si="100"/>
        <v>0</v>
      </c>
      <c r="L586" s="10">
        <f>SUMIFS(Timecards!$E:$E,Timecards!$D:$D,L$2,Timecards!$C:$C,$B586,Timecards!$N:$N,$E586)+SUMIFS(Timecards!$G:$G,Timecards!$F:$F,L$2,Timecards!$C:$C,$B586,Timecards!$N:$N,$E586)</f>
        <v>0</v>
      </c>
      <c r="M586" s="5">
        <f t="shared" si="101"/>
        <v>0</v>
      </c>
      <c r="N586" s="10">
        <f>SUMIFS(Timecards!$E:$E,Timecards!$D:$D,N$2,Timecards!$C:$C,$B586,Timecards!$N:$N,$E586)+SUMIFS(Timecards!$G:$G,Timecards!$F:$F,N$2,Timecards!$C:$C,$B586,Timecards!$N:$N,$E586)</f>
        <v>0</v>
      </c>
      <c r="O586" s="5">
        <f t="shared" si="102"/>
        <v>0</v>
      </c>
      <c r="P586" s="10">
        <f>SUMIFS(Timecards!$E:$E,Timecards!$D:$D,P$2,Timecards!$C:$C,$B586,Timecards!$N:$N,$E586)+SUMIFS(Timecards!$G:$G,Timecards!$F:$F,P$2,Timecards!$C:$C,$B586,Timecards!$N:$N,$E586)</f>
        <v>0</v>
      </c>
      <c r="Q586" s="5">
        <f t="shared" si="103"/>
        <v>0</v>
      </c>
      <c r="R586" s="10">
        <f>SUMIFS(Timecards!$E:$E,Timecards!$D:$D,R$2,Timecards!$C:$C,$B586,Timecards!$N:$N,$E586)+SUMIFS(Timecards!$G:$G,Timecards!$F:$F,R$2,Timecards!$C:$C,$B586,Timecards!$N:$N,$E586)</f>
        <v>0</v>
      </c>
      <c r="S586" s="5">
        <f t="shared" si="104"/>
        <v>0</v>
      </c>
      <c r="T586" s="10">
        <f t="shared" si="105"/>
        <v>0</v>
      </c>
      <c r="U586" s="14">
        <f t="shared" si="105"/>
        <v>0</v>
      </c>
    </row>
    <row r="587" spans="2:21" hidden="1">
      <c r="B587" s="7" t="str">
        <f>IF(Timecards!O585="","",Timecards!C585)</f>
        <v/>
      </c>
      <c r="C587" s="7" t="str">
        <f>IF(B587="","",Timecards!L585)</f>
        <v/>
      </c>
      <c r="D587" s="7" t="str">
        <f>IF(B587="","",SUMIFS(Timecards!$M:$M,Timecards!$C:$C,Summary!$B587,Timecards!$L:$L,Summary!$C587,Timecards!$O:$O,1))</f>
        <v/>
      </c>
      <c r="E587" s="7" t="str">
        <f>IF(B587="","",VLOOKUP(D587,'GD rates'!$B$3:$C$9,2,FALSE))</f>
        <v/>
      </c>
      <c r="F587" s="23" t="str">
        <f t="shared" si="98"/>
        <v/>
      </c>
      <c r="G587" s="5">
        <f>IF(ISERROR(VLOOKUP(E587,'GD rates'!C:D,2,FALSE)),0,VLOOKUP(E587,'GD rates'!C:D,2,FALSE))</f>
        <v>0</v>
      </c>
      <c r="H587" s="10">
        <f>SUMIFS(Timecards!$E:$E,Timecards!$D:$D,H$2,Timecards!$C:$C,$B587,Timecards!$N:$N,$E587)+SUMIFS(Timecards!$G:$G,Timecards!$F:$F,H$2,Timecards!$C:$C,$B587,Timecards!$N:$N,$E587)</f>
        <v>0</v>
      </c>
      <c r="I587" s="5">
        <f t="shared" si="99"/>
        <v>0</v>
      </c>
      <c r="J587" s="10">
        <f>SUMIFS(Timecards!$E:$E,Timecards!$D:$D,J$2,Timecards!$C:$C,$B587,Timecards!$N:$N,$E587)+SUMIFS(Timecards!$G:$G,Timecards!$F:$F,J$2,Timecards!$C:$C,$B587,Timecards!$N:$N,$E587)</f>
        <v>0</v>
      </c>
      <c r="K587" s="5">
        <f t="shared" si="100"/>
        <v>0</v>
      </c>
      <c r="L587" s="10">
        <f>SUMIFS(Timecards!$E:$E,Timecards!$D:$D,L$2,Timecards!$C:$C,$B587,Timecards!$N:$N,$E587)+SUMIFS(Timecards!$G:$G,Timecards!$F:$F,L$2,Timecards!$C:$C,$B587,Timecards!$N:$N,$E587)</f>
        <v>0</v>
      </c>
      <c r="M587" s="5">
        <f t="shared" si="101"/>
        <v>0</v>
      </c>
      <c r="N587" s="10">
        <f>SUMIFS(Timecards!$E:$E,Timecards!$D:$D,N$2,Timecards!$C:$C,$B587,Timecards!$N:$N,$E587)+SUMIFS(Timecards!$G:$G,Timecards!$F:$F,N$2,Timecards!$C:$C,$B587,Timecards!$N:$N,$E587)</f>
        <v>0</v>
      </c>
      <c r="O587" s="5">
        <f t="shared" si="102"/>
        <v>0</v>
      </c>
      <c r="P587" s="10">
        <f>SUMIFS(Timecards!$E:$E,Timecards!$D:$D,P$2,Timecards!$C:$C,$B587,Timecards!$N:$N,$E587)+SUMIFS(Timecards!$G:$G,Timecards!$F:$F,P$2,Timecards!$C:$C,$B587,Timecards!$N:$N,$E587)</f>
        <v>0</v>
      </c>
      <c r="Q587" s="5">
        <f t="shared" si="103"/>
        <v>0</v>
      </c>
      <c r="R587" s="10">
        <f>SUMIFS(Timecards!$E:$E,Timecards!$D:$D,R$2,Timecards!$C:$C,$B587,Timecards!$N:$N,$E587)+SUMIFS(Timecards!$G:$G,Timecards!$F:$F,R$2,Timecards!$C:$C,$B587,Timecards!$N:$N,$E587)</f>
        <v>0</v>
      </c>
      <c r="S587" s="5">
        <f t="shared" si="104"/>
        <v>0</v>
      </c>
      <c r="T587" s="10">
        <f t="shared" si="105"/>
        <v>0</v>
      </c>
      <c r="U587" s="14">
        <f t="shared" si="105"/>
        <v>0</v>
      </c>
    </row>
    <row r="588" spans="2:21" hidden="1">
      <c r="B588" s="7" t="str">
        <f>IF(Timecards!O586="","",Timecards!C586)</f>
        <v/>
      </c>
      <c r="C588" s="7" t="str">
        <f>IF(B588="","",Timecards!L586)</f>
        <v/>
      </c>
      <c r="D588" s="7" t="str">
        <f>IF(B588="","",SUMIFS(Timecards!$M:$M,Timecards!$C:$C,Summary!$B588,Timecards!$L:$L,Summary!$C588,Timecards!$O:$O,1))</f>
        <v/>
      </c>
      <c r="E588" s="7" t="str">
        <f>IF(B588="","",VLOOKUP(D588,'GD rates'!$B$3:$C$9,2,FALSE))</f>
        <v/>
      </c>
      <c r="F588" s="23" t="str">
        <f t="shared" si="98"/>
        <v/>
      </c>
      <c r="G588" s="5">
        <f>IF(ISERROR(VLOOKUP(E588,'GD rates'!C:D,2,FALSE)),0,VLOOKUP(E588,'GD rates'!C:D,2,FALSE))</f>
        <v>0</v>
      </c>
      <c r="H588" s="10">
        <f>SUMIFS(Timecards!$E:$E,Timecards!$D:$D,H$2,Timecards!$C:$C,$B588,Timecards!$N:$N,$E588)+SUMIFS(Timecards!$G:$G,Timecards!$F:$F,H$2,Timecards!$C:$C,$B588,Timecards!$N:$N,$E588)</f>
        <v>0</v>
      </c>
      <c r="I588" s="5">
        <f t="shared" si="99"/>
        <v>0</v>
      </c>
      <c r="J588" s="10">
        <f>SUMIFS(Timecards!$E:$E,Timecards!$D:$D,J$2,Timecards!$C:$C,$B588,Timecards!$N:$N,$E588)+SUMIFS(Timecards!$G:$G,Timecards!$F:$F,J$2,Timecards!$C:$C,$B588,Timecards!$N:$N,$E588)</f>
        <v>0</v>
      </c>
      <c r="K588" s="5">
        <f t="shared" si="100"/>
        <v>0</v>
      </c>
      <c r="L588" s="10">
        <f>SUMIFS(Timecards!$E:$E,Timecards!$D:$D,L$2,Timecards!$C:$C,$B588,Timecards!$N:$N,$E588)+SUMIFS(Timecards!$G:$G,Timecards!$F:$F,L$2,Timecards!$C:$C,$B588,Timecards!$N:$N,$E588)</f>
        <v>0</v>
      </c>
      <c r="M588" s="5">
        <f t="shared" si="101"/>
        <v>0</v>
      </c>
      <c r="N588" s="10">
        <f>SUMIFS(Timecards!$E:$E,Timecards!$D:$D,N$2,Timecards!$C:$C,$B588,Timecards!$N:$N,$E588)+SUMIFS(Timecards!$G:$G,Timecards!$F:$F,N$2,Timecards!$C:$C,$B588,Timecards!$N:$N,$E588)</f>
        <v>0</v>
      </c>
      <c r="O588" s="5">
        <f t="shared" si="102"/>
        <v>0</v>
      </c>
      <c r="P588" s="10">
        <f>SUMIFS(Timecards!$E:$E,Timecards!$D:$D,P$2,Timecards!$C:$C,$B588,Timecards!$N:$N,$E588)+SUMIFS(Timecards!$G:$G,Timecards!$F:$F,P$2,Timecards!$C:$C,$B588,Timecards!$N:$N,$E588)</f>
        <v>0</v>
      </c>
      <c r="Q588" s="5">
        <f t="shared" si="103"/>
        <v>0</v>
      </c>
      <c r="R588" s="10">
        <f>SUMIFS(Timecards!$E:$E,Timecards!$D:$D,R$2,Timecards!$C:$C,$B588,Timecards!$N:$N,$E588)+SUMIFS(Timecards!$G:$G,Timecards!$F:$F,R$2,Timecards!$C:$C,$B588,Timecards!$N:$N,$E588)</f>
        <v>0</v>
      </c>
      <c r="S588" s="5">
        <f t="shared" si="104"/>
        <v>0</v>
      </c>
      <c r="T588" s="10">
        <f t="shared" si="105"/>
        <v>0</v>
      </c>
      <c r="U588" s="14">
        <f t="shared" si="105"/>
        <v>0</v>
      </c>
    </row>
    <row r="589" spans="2:21" hidden="1">
      <c r="B589" s="7" t="str">
        <f>IF(Timecards!O587="","",Timecards!C587)</f>
        <v/>
      </c>
      <c r="C589" s="7" t="str">
        <f>IF(B589="","",Timecards!L587)</f>
        <v/>
      </c>
      <c r="D589" s="7" t="str">
        <f>IF(B589="","",SUMIFS(Timecards!$M:$M,Timecards!$C:$C,Summary!$B589,Timecards!$L:$L,Summary!$C589,Timecards!$O:$O,1))</f>
        <v/>
      </c>
      <c r="E589" s="7" t="str">
        <f>IF(B589="","",VLOOKUP(D589,'GD rates'!$B$3:$C$9,2,FALSE))</f>
        <v/>
      </c>
      <c r="F589" s="23" t="str">
        <f t="shared" si="98"/>
        <v/>
      </c>
      <c r="G589" s="5">
        <f>IF(ISERROR(VLOOKUP(E589,'GD rates'!C:D,2,FALSE)),0,VLOOKUP(E589,'GD rates'!C:D,2,FALSE))</f>
        <v>0</v>
      </c>
      <c r="H589" s="10">
        <f>SUMIFS(Timecards!$E:$E,Timecards!$D:$D,H$2,Timecards!$C:$C,$B589,Timecards!$N:$N,$E589)+SUMIFS(Timecards!$G:$G,Timecards!$F:$F,H$2,Timecards!$C:$C,$B589,Timecards!$N:$N,$E589)</f>
        <v>0</v>
      </c>
      <c r="I589" s="5">
        <f t="shared" si="99"/>
        <v>0</v>
      </c>
      <c r="J589" s="10">
        <f>SUMIFS(Timecards!$E:$E,Timecards!$D:$D,J$2,Timecards!$C:$C,$B589,Timecards!$N:$N,$E589)+SUMIFS(Timecards!$G:$G,Timecards!$F:$F,J$2,Timecards!$C:$C,$B589,Timecards!$N:$N,$E589)</f>
        <v>0</v>
      </c>
      <c r="K589" s="5">
        <f t="shared" si="100"/>
        <v>0</v>
      </c>
      <c r="L589" s="10">
        <f>SUMIFS(Timecards!$E:$E,Timecards!$D:$D,L$2,Timecards!$C:$C,$B589,Timecards!$N:$N,$E589)+SUMIFS(Timecards!$G:$G,Timecards!$F:$F,L$2,Timecards!$C:$C,$B589,Timecards!$N:$N,$E589)</f>
        <v>0</v>
      </c>
      <c r="M589" s="5">
        <f t="shared" si="101"/>
        <v>0</v>
      </c>
      <c r="N589" s="10">
        <f>SUMIFS(Timecards!$E:$E,Timecards!$D:$D,N$2,Timecards!$C:$C,$B589,Timecards!$N:$N,$E589)+SUMIFS(Timecards!$G:$G,Timecards!$F:$F,N$2,Timecards!$C:$C,$B589,Timecards!$N:$N,$E589)</f>
        <v>0</v>
      </c>
      <c r="O589" s="5">
        <f t="shared" si="102"/>
        <v>0</v>
      </c>
      <c r="P589" s="10">
        <f>SUMIFS(Timecards!$E:$E,Timecards!$D:$D,P$2,Timecards!$C:$C,$B589,Timecards!$N:$N,$E589)+SUMIFS(Timecards!$G:$G,Timecards!$F:$F,P$2,Timecards!$C:$C,$B589,Timecards!$N:$N,$E589)</f>
        <v>0</v>
      </c>
      <c r="Q589" s="5">
        <f t="shared" si="103"/>
        <v>0</v>
      </c>
      <c r="R589" s="10">
        <f>SUMIFS(Timecards!$E:$E,Timecards!$D:$D,R$2,Timecards!$C:$C,$B589,Timecards!$N:$N,$E589)+SUMIFS(Timecards!$G:$G,Timecards!$F:$F,R$2,Timecards!$C:$C,$B589,Timecards!$N:$N,$E589)</f>
        <v>0</v>
      </c>
      <c r="S589" s="5">
        <f t="shared" si="104"/>
        <v>0</v>
      </c>
      <c r="T589" s="10">
        <f t="shared" si="105"/>
        <v>0</v>
      </c>
      <c r="U589" s="14">
        <f t="shared" si="105"/>
        <v>0</v>
      </c>
    </row>
    <row r="590" spans="2:21" hidden="1">
      <c r="B590" s="7" t="str">
        <f>IF(Timecards!O588="","",Timecards!C588)</f>
        <v/>
      </c>
      <c r="C590" s="7" t="str">
        <f>IF(B590="","",Timecards!L588)</f>
        <v/>
      </c>
      <c r="D590" s="7" t="str">
        <f>IF(B590="","",SUMIFS(Timecards!$M:$M,Timecards!$C:$C,Summary!$B590,Timecards!$L:$L,Summary!$C590,Timecards!$O:$O,1))</f>
        <v/>
      </c>
      <c r="E590" s="7" t="str">
        <f>IF(B590="","",VLOOKUP(D590,'GD rates'!$B$3:$C$9,2,FALSE))</f>
        <v/>
      </c>
      <c r="F590" s="23" t="str">
        <f t="shared" si="98"/>
        <v/>
      </c>
      <c r="G590" s="5">
        <f>IF(ISERROR(VLOOKUP(E590,'GD rates'!C:D,2,FALSE)),0,VLOOKUP(E590,'GD rates'!C:D,2,FALSE))</f>
        <v>0</v>
      </c>
      <c r="H590" s="10">
        <f>SUMIFS(Timecards!$E:$E,Timecards!$D:$D,H$2,Timecards!$C:$C,$B590,Timecards!$N:$N,$E590)+SUMIFS(Timecards!$G:$G,Timecards!$F:$F,H$2,Timecards!$C:$C,$B590,Timecards!$N:$N,$E590)</f>
        <v>0</v>
      </c>
      <c r="I590" s="5">
        <f t="shared" si="99"/>
        <v>0</v>
      </c>
      <c r="J590" s="10">
        <f>SUMIFS(Timecards!$E:$E,Timecards!$D:$D,J$2,Timecards!$C:$C,$B590,Timecards!$N:$N,$E590)+SUMIFS(Timecards!$G:$G,Timecards!$F:$F,J$2,Timecards!$C:$C,$B590,Timecards!$N:$N,$E590)</f>
        <v>0</v>
      </c>
      <c r="K590" s="5">
        <f t="shared" si="100"/>
        <v>0</v>
      </c>
      <c r="L590" s="10">
        <f>SUMIFS(Timecards!$E:$E,Timecards!$D:$D,L$2,Timecards!$C:$C,$B590,Timecards!$N:$N,$E590)+SUMIFS(Timecards!$G:$G,Timecards!$F:$F,L$2,Timecards!$C:$C,$B590,Timecards!$N:$N,$E590)</f>
        <v>0</v>
      </c>
      <c r="M590" s="5">
        <f t="shared" si="101"/>
        <v>0</v>
      </c>
      <c r="N590" s="10">
        <f>SUMIFS(Timecards!$E:$E,Timecards!$D:$D,N$2,Timecards!$C:$C,$B590,Timecards!$N:$N,$E590)+SUMIFS(Timecards!$G:$G,Timecards!$F:$F,N$2,Timecards!$C:$C,$B590,Timecards!$N:$N,$E590)</f>
        <v>0</v>
      </c>
      <c r="O590" s="5">
        <f t="shared" si="102"/>
        <v>0</v>
      </c>
      <c r="P590" s="10">
        <f>SUMIFS(Timecards!$E:$E,Timecards!$D:$D,P$2,Timecards!$C:$C,$B590,Timecards!$N:$N,$E590)+SUMIFS(Timecards!$G:$G,Timecards!$F:$F,P$2,Timecards!$C:$C,$B590,Timecards!$N:$N,$E590)</f>
        <v>0</v>
      </c>
      <c r="Q590" s="5">
        <f t="shared" si="103"/>
        <v>0</v>
      </c>
      <c r="R590" s="10">
        <f>SUMIFS(Timecards!$E:$E,Timecards!$D:$D,R$2,Timecards!$C:$C,$B590,Timecards!$N:$N,$E590)+SUMIFS(Timecards!$G:$G,Timecards!$F:$F,R$2,Timecards!$C:$C,$B590,Timecards!$N:$N,$E590)</f>
        <v>0</v>
      </c>
      <c r="S590" s="5">
        <f t="shared" si="104"/>
        <v>0</v>
      </c>
      <c r="T590" s="10">
        <f t="shared" si="105"/>
        <v>0</v>
      </c>
      <c r="U590" s="14">
        <f t="shared" si="105"/>
        <v>0</v>
      </c>
    </row>
    <row r="591" spans="2:21" hidden="1">
      <c r="B591" s="7" t="str">
        <f>IF(Timecards!O589="","",Timecards!C589)</f>
        <v/>
      </c>
      <c r="C591" s="7" t="str">
        <f>IF(B591="","",Timecards!L589)</f>
        <v/>
      </c>
      <c r="D591" s="7" t="str">
        <f>IF(B591="","",SUMIFS(Timecards!$M:$M,Timecards!$C:$C,Summary!$B591,Timecards!$L:$L,Summary!$C591,Timecards!$O:$O,1))</f>
        <v/>
      </c>
      <c r="E591" s="7" t="str">
        <f>IF(B591="","",VLOOKUP(D591,'GD rates'!$B$3:$C$9,2,FALSE))</f>
        <v/>
      </c>
      <c r="F591" s="23" t="str">
        <f t="shared" si="98"/>
        <v/>
      </c>
      <c r="G591" s="5">
        <f>IF(ISERROR(VLOOKUP(E591,'GD rates'!C:D,2,FALSE)),0,VLOOKUP(E591,'GD rates'!C:D,2,FALSE))</f>
        <v>0</v>
      </c>
      <c r="H591" s="10">
        <f>SUMIFS(Timecards!$E:$E,Timecards!$D:$D,H$2,Timecards!$C:$C,$B591,Timecards!$N:$N,$E591)+SUMIFS(Timecards!$G:$G,Timecards!$F:$F,H$2,Timecards!$C:$C,$B591,Timecards!$N:$N,$E591)</f>
        <v>0</v>
      </c>
      <c r="I591" s="5">
        <f t="shared" si="99"/>
        <v>0</v>
      </c>
      <c r="J591" s="10">
        <f>SUMIFS(Timecards!$E:$E,Timecards!$D:$D,J$2,Timecards!$C:$C,$B591,Timecards!$N:$N,$E591)+SUMIFS(Timecards!$G:$G,Timecards!$F:$F,J$2,Timecards!$C:$C,$B591,Timecards!$N:$N,$E591)</f>
        <v>0</v>
      </c>
      <c r="K591" s="5">
        <f t="shared" si="100"/>
        <v>0</v>
      </c>
      <c r="L591" s="10">
        <f>SUMIFS(Timecards!$E:$E,Timecards!$D:$D,L$2,Timecards!$C:$C,$B591,Timecards!$N:$N,$E591)+SUMIFS(Timecards!$G:$G,Timecards!$F:$F,L$2,Timecards!$C:$C,$B591,Timecards!$N:$N,$E591)</f>
        <v>0</v>
      </c>
      <c r="M591" s="5">
        <f t="shared" si="101"/>
        <v>0</v>
      </c>
      <c r="N591" s="10">
        <f>SUMIFS(Timecards!$E:$E,Timecards!$D:$D,N$2,Timecards!$C:$C,$B591,Timecards!$N:$N,$E591)+SUMIFS(Timecards!$G:$G,Timecards!$F:$F,N$2,Timecards!$C:$C,$B591,Timecards!$N:$N,$E591)</f>
        <v>0</v>
      </c>
      <c r="O591" s="5">
        <f t="shared" si="102"/>
        <v>0</v>
      </c>
      <c r="P591" s="10">
        <f>SUMIFS(Timecards!$E:$E,Timecards!$D:$D,P$2,Timecards!$C:$C,$B591,Timecards!$N:$N,$E591)+SUMIFS(Timecards!$G:$G,Timecards!$F:$F,P$2,Timecards!$C:$C,$B591,Timecards!$N:$N,$E591)</f>
        <v>0</v>
      </c>
      <c r="Q591" s="5">
        <f t="shared" si="103"/>
        <v>0</v>
      </c>
      <c r="R591" s="10">
        <f>SUMIFS(Timecards!$E:$E,Timecards!$D:$D,R$2,Timecards!$C:$C,$B591,Timecards!$N:$N,$E591)+SUMIFS(Timecards!$G:$G,Timecards!$F:$F,R$2,Timecards!$C:$C,$B591,Timecards!$N:$N,$E591)</f>
        <v>0</v>
      </c>
      <c r="S591" s="5">
        <f t="shared" si="104"/>
        <v>0</v>
      </c>
      <c r="T591" s="10">
        <f t="shared" si="105"/>
        <v>0</v>
      </c>
      <c r="U591" s="14">
        <f t="shared" si="105"/>
        <v>0</v>
      </c>
    </row>
    <row r="592" spans="2:21" hidden="1">
      <c r="B592" s="7" t="str">
        <f>IF(Timecards!O590="","",Timecards!C590)</f>
        <v/>
      </c>
      <c r="C592" s="7" t="str">
        <f>IF(B592="","",Timecards!L590)</f>
        <v/>
      </c>
      <c r="D592" s="7" t="str">
        <f>IF(B592="","",SUMIFS(Timecards!$M:$M,Timecards!$C:$C,Summary!$B592,Timecards!$L:$L,Summary!$C592,Timecards!$O:$O,1))</f>
        <v/>
      </c>
      <c r="E592" s="7" t="str">
        <f>IF(B592="","",VLOOKUP(D592,'GD rates'!$B$3:$C$9,2,FALSE))</f>
        <v/>
      </c>
      <c r="F592" s="23" t="str">
        <f t="shared" si="98"/>
        <v/>
      </c>
      <c r="G592" s="5">
        <f>IF(ISERROR(VLOOKUP(E592,'GD rates'!C:D,2,FALSE)),0,VLOOKUP(E592,'GD rates'!C:D,2,FALSE))</f>
        <v>0</v>
      </c>
      <c r="H592" s="10">
        <f>SUMIFS(Timecards!$E:$E,Timecards!$D:$D,H$2,Timecards!$C:$C,$B592,Timecards!$N:$N,$E592)+SUMIFS(Timecards!$G:$G,Timecards!$F:$F,H$2,Timecards!$C:$C,$B592,Timecards!$N:$N,$E592)</f>
        <v>0</v>
      </c>
      <c r="I592" s="5">
        <f t="shared" si="99"/>
        <v>0</v>
      </c>
      <c r="J592" s="10">
        <f>SUMIFS(Timecards!$E:$E,Timecards!$D:$D,J$2,Timecards!$C:$C,$B592,Timecards!$N:$N,$E592)+SUMIFS(Timecards!$G:$G,Timecards!$F:$F,J$2,Timecards!$C:$C,$B592,Timecards!$N:$N,$E592)</f>
        <v>0</v>
      </c>
      <c r="K592" s="5">
        <f t="shared" si="100"/>
        <v>0</v>
      </c>
      <c r="L592" s="10">
        <f>SUMIFS(Timecards!$E:$E,Timecards!$D:$D,L$2,Timecards!$C:$C,$B592,Timecards!$N:$N,$E592)+SUMIFS(Timecards!$G:$G,Timecards!$F:$F,L$2,Timecards!$C:$C,$B592,Timecards!$N:$N,$E592)</f>
        <v>0</v>
      </c>
      <c r="M592" s="5">
        <f t="shared" si="101"/>
        <v>0</v>
      </c>
      <c r="N592" s="10">
        <f>SUMIFS(Timecards!$E:$E,Timecards!$D:$D,N$2,Timecards!$C:$C,$B592,Timecards!$N:$N,$E592)+SUMIFS(Timecards!$G:$G,Timecards!$F:$F,N$2,Timecards!$C:$C,$B592,Timecards!$N:$N,$E592)</f>
        <v>0</v>
      </c>
      <c r="O592" s="5">
        <f t="shared" si="102"/>
        <v>0</v>
      </c>
      <c r="P592" s="10">
        <f>SUMIFS(Timecards!$E:$E,Timecards!$D:$D,P$2,Timecards!$C:$C,$B592,Timecards!$N:$N,$E592)+SUMIFS(Timecards!$G:$G,Timecards!$F:$F,P$2,Timecards!$C:$C,$B592,Timecards!$N:$N,$E592)</f>
        <v>0</v>
      </c>
      <c r="Q592" s="5">
        <f t="shared" si="103"/>
        <v>0</v>
      </c>
      <c r="R592" s="10">
        <f>SUMIFS(Timecards!$E:$E,Timecards!$D:$D,R$2,Timecards!$C:$C,$B592,Timecards!$N:$N,$E592)+SUMIFS(Timecards!$G:$G,Timecards!$F:$F,R$2,Timecards!$C:$C,$B592,Timecards!$N:$N,$E592)</f>
        <v>0</v>
      </c>
      <c r="S592" s="5">
        <f t="shared" si="104"/>
        <v>0</v>
      </c>
      <c r="T592" s="10">
        <f t="shared" si="105"/>
        <v>0</v>
      </c>
      <c r="U592" s="14">
        <f t="shared" si="105"/>
        <v>0</v>
      </c>
    </row>
    <row r="593" spans="2:21" hidden="1">
      <c r="B593" s="7" t="str">
        <f>IF(Timecards!O591="","",Timecards!C591)</f>
        <v/>
      </c>
      <c r="C593" s="7" t="str">
        <f>IF(B593="","",Timecards!L591)</f>
        <v/>
      </c>
      <c r="D593" s="7" t="str">
        <f>IF(B593="","",SUMIFS(Timecards!$M:$M,Timecards!$C:$C,Summary!$B593,Timecards!$L:$L,Summary!$C593,Timecards!$O:$O,1))</f>
        <v/>
      </c>
      <c r="E593" s="7" t="str">
        <f>IF(B593="","",VLOOKUP(D593,'GD rates'!$B$3:$C$9,2,FALSE))</f>
        <v/>
      </c>
      <c r="F593" s="23" t="str">
        <f t="shared" si="98"/>
        <v/>
      </c>
      <c r="G593" s="5">
        <f>IF(ISERROR(VLOOKUP(E593,'GD rates'!C:D,2,FALSE)),0,VLOOKUP(E593,'GD rates'!C:D,2,FALSE))</f>
        <v>0</v>
      </c>
      <c r="H593" s="10">
        <f>SUMIFS(Timecards!$E:$E,Timecards!$D:$D,H$2,Timecards!$C:$C,$B593,Timecards!$N:$N,$E593)+SUMIFS(Timecards!$G:$G,Timecards!$F:$F,H$2,Timecards!$C:$C,$B593,Timecards!$N:$N,$E593)</f>
        <v>0</v>
      </c>
      <c r="I593" s="5">
        <f t="shared" si="99"/>
        <v>0</v>
      </c>
      <c r="J593" s="10">
        <f>SUMIFS(Timecards!$E:$E,Timecards!$D:$D,J$2,Timecards!$C:$C,$B593,Timecards!$N:$N,$E593)+SUMIFS(Timecards!$G:$G,Timecards!$F:$F,J$2,Timecards!$C:$C,$B593,Timecards!$N:$N,$E593)</f>
        <v>0</v>
      </c>
      <c r="K593" s="5">
        <f t="shared" si="100"/>
        <v>0</v>
      </c>
      <c r="L593" s="10">
        <f>SUMIFS(Timecards!$E:$E,Timecards!$D:$D,L$2,Timecards!$C:$C,$B593,Timecards!$N:$N,$E593)+SUMIFS(Timecards!$G:$G,Timecards!$F:$F,L$2,Timecards!$C:$C,$B593,Timecards!$N:$N,$E593)</f>
        <v>0</v>
      </c>
      <c r="M593" s="5">
        <f t="shared" si="101"/>
        <v>0</v>
      </c>
      <c r="N593" s="10">
        <f>SUMIFS(Timecards!$E:$E,Timecards!$D:$D,N$2,Timecards!$C:$C,$B593,Timecards!$N:$N,$E593)+SUMIFS(Timecards!$G:$G,Timecards!$F:$F,N$2,Timecards!$C:$C,$B593,Timecards!$N:$N,$E593)</f>
        <v>0</v>
      </c>
      <c r="O593" s="5">
        <f t="shared" si="102"/>
        <v>0</v>
      </c>
      <c r="P593" s="10">
        <f>SUMIFS(Timecards!$E:$E,Timecards!$D:$D,P$2,Timecards!$C:$C,$B593,Timecards!$N:$N,$E593)+SUMIFS(Timecards!$G:$G,Timecards!$F:$F,P$2,Timecards!$C:$C,$B593,Timecards!$N:$N,$E593)</f>
        <v>0</v>
      </c>
      <c r="Q593" s="5">
        <f t="shared" si="103"/>
        <v>0</v>
      </c>
      <c r="R593" s="10">
        <f>SUMIFS(Timecards!$E:$E,Timecards!$D:$D,R$2,Timecards!$C:$C,$B593,Timecards!$N:$N,$E593)+SUMIFS(Timecards!$G:$G,Timecards!$F:$F,R$2,Timecards!$C:$C,$B593,Timecards!$N:$N,$E593)</f>
        <v>0</v>
      </c>
      <c r="S593" s="5">
        <f t="shared" si="104"/>
        <v>0</v>
      </c>
      <c r="T593" s="10">
        <f t="shared" si="105"/>
        <v>0</v>
      </c>
      <c r="U593" s="14">
        <f t="shared" si="105"/>
        <v>0</v>
      </c>
    </row>
    <row r="594" spans="2:21" hidden="1">
      <c r="B594" s="7" t="str">
        <f>IF(Timecards!O592="","",Timecards!C592)</f>
        <v/>
      </c>
      <c r="C594" s="7" t="str">
        <f>IF(B594="","",Timecards!L592)</f>
        <v/>
      </c>
      <c r="D594" s="7" t="str">
        <f>IF(B594="","",SUMIFS(Timecards!$M:$M,Timecards!$C:$C,Summary!$B594,Timecards!$L:$L,Summary!$C594,Timecards!$O:$O,1))</f>
        <v/>
      </c>
      <c r="E594" s="7" t="str">
        <f>IF(B594="","",VLOOKUP(D594,'GD rates'!$B$3:$C$9,2,FALSE))</f>
        <v/>
      </c>
      <c r="F594" s="23" t="str">
        <f t="shared" si="98"/>
        <v/>
      </c>
      <c r="G594" s="5">
        <f>IF(ISERROR(VLOOKUP(E594,'GD rates'!C:D,2,FALSE)),0,VLOOKUP(E594,'GD rates'!C:D,2,FALSE))</f>
        <v>0</v>
      </c>
      <c r="H594" s="10">
        <f>SUMIFS(Timecards!$E:$E,Timecards!$D:$D,H$2,Timecards!$C:$C,$B594,Timecards!$N:$N,$E594)+SUMIFS(Timecards!$G:$G,Timecards!$F:$F,H$2,Timecards!$C:$C,$B594,Timecards!$N:$N,$E594)</f>
        <v>0</v>
      </c>
      <c r="I594" s="5">
        <f t="shared" si="99"/>
        <v>0</v>
      </c>
      <c r="J594" s="10">
        <f>SUMIFS(Timecards!$E:$E,Timecards!$D:$D,J$2,Timecards!$C:$C,$B594,Timecards!$N:$N,$E594)+SUMIFS(Timecards!$G:$G,Timecards!$F:$F,J$2,Timecards!$C:$C,$B594,Timecards!$N:$N,$E594)</f>
        <v>0</v>
      </c>
      <c r="K594" s="5">
        <f t="shared" si="100"/>
        <v>0</v>
      </c>
      <c r="L594" s="10">
        <f>SUMIFS(Timecards!$E:$E,Timecards!$D:$D,L$2,Timecards!$C:$C,$B594,Timecards!$N:$N,$E594)+SUMIFS(Timecards!$G:$G,Timecards!$F:$F,L$2,Timecards!$C:$C,$B594,Timecards!$N:$N,$E594)</f>
        <v>0</v>
      </c>
      <c r="M594" s="5">
        <f t="shared" si="101"/>
        <v>0</v>
      </c>
      <c r="N594" s="10">
        <f>SUMIFS(Timecards!$E:$E,Timecards!$D:$D,N$2,Timecards!$C:$C,$B594,Timecards!$N:$N,$E594)+SUMIFS(Timecards!$G:$G,Timecards!$F:$F,N$2,Timecards!$C:$C,$B594,Timecards!$N:$N,$E594)</f>
        <v>0</v>
      </c>
      <c r="O594" s="5">
        <f t="shared" si="102"/>
        <v>0</v>
      </c>
      <c r="P594" s="10">
        <f>SUMIFS(Timecards!$E:$E,Timecards!$D:$D,P$2,Timecards!$C:$C,$B594,Timecards!$N:$N,$E594)+SUMIFS(Timecards!$G:$G,Timecards!$F:$F,P$2,Timecards!$C:$C,$B594,Timecards!$N:$N,$E594)</f>
        <v>0</v>
      </c>
      <c r="Q594" s="5">
        <f t="shared" si="103"/>
        <v>0</v>
      </c>
      <c r="R594" s="10">
        <f>SUMIFS(Timecards!$E:$E,Timecards!$D:$D,R$2,Timecards!$C:$C,$B594,Timecards!$N:$N,$E594)+SUMIFS(Timecards!$G:$G,Timecards!$F:$F,R$2,Timecards!$C:$C,$B594,Timecards!$N:$N,$E594)</f>
        <v>0</v>
      </c>
      <c r="S594" s="5">
        <f t="shared" si="104"/>
        <v>0</v>
      </c>
      <c r="T594" s="10">
        <f t="shared" si="105"/>
        <v>0</v>
      </c>
      <c r="U594" s="14">
        <f t="shared" si="105"/>
        <v>0</v>
      </c>
    </row>
    <row r="595" spans="2:21" hidden="1">
      <c r="B595" s="7" t="str">
        <f>IF(Timecards!O593="","",Timecards!C593)</f>
        <v/>
      </c>
      <c r="C595" s="7" t="str">
        <f>IF(B595="","",Timecards!L593)</f>
        <v/>
      </c>
      <c r="D595" s="7" t="str">
        <f>IF(B595="","",SUMIFS(Timecards!$M:$M,Timecards!$C:$C,Summary!$B595,Timecards!$L:$L,Summary!$C595,Timecards!$O:$O,1))</f>
        <v/>
      </c>
      <c r="E595" s="7" t="str">
        <f>IF(B595="","",VLOOKUP(D595,'GD rates'!$B$3:$C$9,2,FALSE))</f>
        <v/>
      </c>
      <c r="F595" s="23" t="str">
        <f t="shared" si="98"/>
        <v/>
      </c>
      <c r="G595" s="5">
        <f>IF(ISERROR(VLOOKUP(E595,'GD rates'!C:D,2,FALSE)),0,VLOOKUP(E595,'GD rates'!C:D,2,FALSE))</f>
        <v>0</v>
      </c>
      <c r="H595" s="10">
        <f>SUMIFS(Timecards!$E:$E,Timecards!$D:$D,H$2,Timecards!$C:$C,$B595,Timecards!$N:$N,$E595)+SUMIFS(Timecards!$G:$G,Timecards!$F:$F,H$2,Timecards!$C:$C,$B595,Timecards!$N:$N,$E595)</f>
        <v>0</v>
      </c>
      <c r="I595" s="5">
        <f t="shared" si="99"/>
        <v>0</v>
      </c>
      <c r="J595" s="10">
        <f>SUMIFS(Timecards!$E:$E,Timecards!$D:$D,J$2,Timecards!$C:$C,$B595,Timecards!$N:$N,$E595)+SUMIFS(Timecards!$G:$G,Timecards!$F:$F,J$2,Timecards!$C:$C,$B595,Timecards!$N:$N,$E595)</f>
        <v>0</v>
      </c>
      <c r="K595" s="5">
        <f t="shared" si="100"/>
        <v>0</v>
      </c>
      <c r="L595" s="10">
        <f>SUMIFS(Timecards!$E:$E,Timecards!$D:$D,L$2,Timecards!$C:$C,$B595,Timecards!$N:$N,$E595)+SUMIFS(Timecards!$G:$G,Timecards!$F:$F,L$2,Timecards!$C:$C,$B595,Timecards!$N:$N,$E595)</f>
        <v>0</v>
      </c>
      <c r="M595" s="5">
        <f t="shared" si="101"/>
        <v>0</v>
      </c>
      <c r="N595" s="10">
        <f>SUMIFS(Timecards!$E:$E,Timecards!$D:$D,N$2,Timecards!$C:$C,$B595,Timecards!$N:$N,$E595)+SUMIFS(Timecards!$G:$G,Timecards!$F:$F,N$2,Timecards!$C:$C,$B595,Timecards!$N:$N,$E595)</f>
        <v>0</v>
      </c>
      <c r="O595" s="5">
        <f t="shared" si="102"/>
        <v>0</v>
      </c>
      <c r="P595" s="10">
        <f>SUMIFS(Timecards!$E:$E,Timecards!$D:$D,P$2,Timecards!$C:$C,$B595,Timecards!$N:$N,$E595)+SUMIFS(Timecards!$G:$G,Timecards!$F:$F,P$2,Timecards!$C:$C,$B595,Timecards!$N:$N,$E595)</f>
        <v>0</v>
      </c>
      <c r="Q595" s="5">
        <f t="shared" si="103"/>
        <v>0</v>
      </c>
      <c r="R595" s="10">
        <f>SUMIFS(Timecards!$E:$E,Timecards!$D:$D,R$2,Timecards!$C:$C,$B595,Timecards!$N:$N,$E595)+SUMIFS(Timecards!$G:$G,Timecards!$F:$F,R$2,Timecards!$C:$C,$B595,Timecards!$N:$N,$E595)</f>
        <v>0</v>
      </c>
      <c r="S595" s="5">
        <f t="shared" si="104"/>
        <v>0</v>
      </c>
      <c r="T595" s="10">
        <f t="shared" si="105"/>
        <v>0</v>
      </c>
      <c r="U595" s="14">
        <f t="shared" si="105"/>
        <v>0</v>
      </c>
    </row>
    <row r="596" spans="2:21" hidden="1">
      <c r="B596" s="7" t="str">
        <f>IF(Timecards!O594="","",Timecards!C594)</f>
        <v/>
      </c>
      <c r="C596" s="7" t="str">
        <f>IF(B596="","",Timecards!L594)</f>
        <v/>
      </c>
      <c r="D596" s="7" t="str">
        <f>IF(B596="","",SUMIFS(Timecards!$M:$M,Timecards!$C:$C,Summary!$B596,Timecards!$L:$L,Summary!$C596,Timecards!$O:$O,1))</f>
        <v/>
      </c>
      <c r="E596" s="7" t="str">
        <f>IF(B596="","",VLOOKUP(D596,'GD rates'!$B$3:$C$9,2,FALSE))</f>
        <v/>
      </c>
      <c r="F596" s="23" t="str">
        <f t="shared" si="98"/>
        <v/>
      </c>
      <c r="G596" s="5">
        <f>IF(ISERROR(VLOOKUP(E596,'GD rates'!C:D,2,FALSE)),0,VLOOKUP(E596,'GD rates'!C:D,2,FALSE))</f>
        <v>0</v>
      </c>
      <c r="H596" s="10">
        <f>SUMIFS(Timecards!$E:$E,Timecards!$D:$D,H$2,Timecards!$C:$C,$B596,Timecards!$N:$N,$E596)+SUMIFS(Timecards!$G:$G,Timecards!$F:$F,H$2,Timecards!$C:$C,$B596,Timecards!$N:$N,$E596)</f>
        <v>0</v>
      </c>
      <c r="I596" s="5">
        <f t="shared" si="99"/>
        <v>0</v>
      </c>
      <c r="J596" s="10">
        <f>SUMIFS(Timecards!$E:$E,Timecards!$D:$D,J$2,Timecards!$C:$C,$B596,Timecards!$N:$N,$E596)+SUMIFS(Timecards!$G:$G,Timecards!$F:$F,J$2,Timecards!$C:$C,$B596,Timecards!$N:$N,$E596)</f>
        <v>0</v>
      </c>
      <c r="K596" s="5">
        <f t="shared" si="100"/>
        <v>0</v>
      </c>
      <c r="L596" s="10">
        <f>SUMIFS(Timecards!$E:$E,Timecards!$D:$D,L$2,Timecards!$C:$C,$B596,Timecards!$N:$N,$E596)+SUMIFS(Timecards!$G:$G,Timecards!$F:$F,L$2,Timecards!$C:$C,$B596,Timecards!$N:$N,$E596)</f>
        <v>0</v>
      </c>
      <c r="M596" s="5">
        <f t="shared" si="101"/>
        <v>0</v>
      </c>
      <c r="N596" s="10">
        <f>SUMIFS(Timecards!$E:$E,Timecards!$D:$D,N$2,Timecards!$C:$C,$B596,Timecards!$N:$N,$E596)+SUMIFS(Timecards!$G:$G,Timecards!$F:$F,N$2,Timecards!$C:$C,$B596,Timecards!$N:$N,$E596)</f>
        <v>0</v>
      </c>
      <c r="O596" s="5">
        <f t="shared" si="102"/>
        <v>0</v>
      </c>
      <c r="P596" s="10">
        <f>SUMIFS(Timecards!$E:$E,Timecards!$D:$D,P$2,Timecards!$C:$C,$B596,Timecards!$N:$N,$E596)+SUMIFS(Timecards!$G:$G,Timecards!$F:$F,P$2,Timecards!$C:$C,$B596,Timecards!$N:$N,$E596)</f>
        <v>0</v>
      </c>
      <c r="Q596" s="5">
        <f t="shared" si="103"/>
        <v>0</v>
      </c>
      <c r="R596" s="10">
        <f>SUMIFS(Timecards!$E:$E,Timecards!$D:$D,R$2,Timecards!$C:$C,$B596,Timecards!$N:$N,$E596)+SUMIFS(Timecards!$G:$G,Timecards!$F:$F,R$2,Timecards!$C:$C,$B596,Timecards!$N:$N,$E596)</f>
        <v>0</v>
      </c>
      <c r="S596" s="5">
        <f t="shared" si="104"/>
        <v>0</v>
      </c>
      <c r="T596" s="10">
        <f t="shared" si="105"/>
        <v>0</v>
      </c>
      <c r="U596" s="14">
        <f t="shared" si="105"/>
        <v>0</v>
      </c>
    </row>
    <row r="597" spans="2:21" hidden="1">
      <c r="B597" s="7" t="str">
        <f>IF(Timecards!O595="","",Timecards!C595)</f>
        <v/>
      </c>
      <c r="C597" s="7" t="str">
        <f>IF(B597="","",Timecards!L595)</f>
        <v/>
      </c>
      <c r="D597" s="7" t="str">
        <f>IF(B597="","",SUMIFS(Timecards!$M:$M,Timecards!$C:$C,Summary!$B597,Timecards!$L:$L,Summary!$C597,Timecards!$O:$O,1))</f>
        <v/>
      </c>
      <c r="E597" s="7" t="str">
        <f>IF(B597="","",VLOOKUP(D597,'GD rates'!$B$3:$C$9,2,FALSE))</f>
        <v/>
      </c>
      <c r="F597" s="23" t="str">
        <f t="shared" si="98"/>
        <v/>
      </c>
      <c r="G597" s="5">
        <f>IF(ISERROR(VLOOKUP(E597,'GD rates'!C:D,2,FALSE)),0,VLOOKUP(E597,'GD rates'!C:D,2,FALSE))</f>
        <v>0</v>
      </c>
      <c r="H597" s="10">
        <f>SUMIFS(Timecards!$E:$E,Timecards!$D:$D,H$2,Timecards!$C:$C,$B597,Timecards!$N:$N,$E597)+SUMIFS(Timecards!$G:$G,Timecards!$F:$F,H$2,Timecards!$C:$C,$B597,Timecards!$N:$N,$E597)</f>
        <v>0</v>
      </c>
      <c r="I597" s="5">
        <f t="shared" si="99"/>
        <v>0</v>
      </c>
      <c r="J597" s="10">
        <f>SUMIFS(Timecards!$E:$E,Timecards!$D:$D,J$2,Timecards!$C:$C,$B597,Timecards!$N:$N,$E597)+SUMIFS(Timecards!$G:$G,Timecards!$F:$F,J$2,Timecards!$C:$C,$B597,Timecards!$N:$N,$E597)</f>
        <v>0</v>
      </c>
      <c r="K597" s="5">
        <f t="shared" si="100"/>
        <v>0</v>
      </c>
      <c r="L597" s="10">
        <f>SUMIFS(Timecards!$E:$E,Timecards!$D:$D,L$2,Timecards!$C:$C,$B597,Timecards!$N:$N,$E597)+SUMIFS(Timecards!$G:$G,Timecards!$F:$F,L$2,Timecards!$C:$C,$B597,Timecards!$N:$N,$E597)</f>
        <v>0</v>
      </c>
      <c r="M597" s="5">
        <f t="shared" si="101"/>
        <v>0</v>
      </c>
      <c r="N597" s="10">
        <f>SUMIFS(Timecards!$E:$E,Timecards!$D:$D,N$2,Timecards!$C:$C,$B597,Timecards!$N:$N,$E597)+SUMIFS(Timecards!$G:$G,Timecards!$F:$F,N$2,Timecards!$C:$C,$B597,Timecards!$N:$N,$E597)</f>
        <v>0</v>
      </c>
      <c r="O597" s="5">
        <f t="shared" si="102"/>
        <v>0</v>
      </c>
      <c r="P597" s="10">
        <f>SUMIFS(Timecards!$E:$E,Timecards!$D:$D,P$2,Timecards!$C:$C,$B597,Timecards!$N:$N,$E597)+SUMIFS(Timecards!$G:$G,Timecards!$F:$F,P$2,Timecards!$C:$C,$B597,Timecards!$N:$N,$E597)</f>
        <v>0</v>
      </c>
      <c r="Q597" s="5">
        <f t="shared" si="103"/>
        <v>0</v>
      </c>
      <c r="R597" s="10">
        <f>SUMIFS(Timecards!$E:$E,Timecards!$D:$D,R$2,Timecards!$C:$C,$B597,Timecards!$N:$N,$E597)+SUMIFS(Timecards!$G:$G,Timecards!$F:$F,R$2,Timecards!$C:$C,$B597,Timecards!$N:$N,$E597)</f>
        <v>0</v>
      </c>
      <c r="S597" s="5">
        <f t="shared" si="104"/>
        <v>0</v>
      </c>
      <c r="T597" s="10">
        <f t="shared" si="105"/>
        <v>0</v>
      </c>
      <c r="U597" s="14">
        <f t="shared" si="105"/>
        <v>0</v>
      </c>
    </row>
    <row r="598" spans="2:21" hidden="1">
      <c r="B598" s="7" t="str">
        <f>IF(Timecards!O596="","",Timecards!C596)</f>
        <v/>
      </c>
      <c r="C598" s="7" t="str">
        <f>IF(B598="","",Timecards!L596)</f>
        <v/>
      </c>
      <c r="D598" s="7" t="str">
        <f>IF(B598="","",SUMIFS(Timecards!$M:$M,Timecards!$C:$C,Summary!$B598,Timecards!$L:$L,Summary!$C598,Timecards!$O:$O,1))</f>
        <v/>
      </c>
      <c r="E598" s="7" t="str">
        <f>IF(B598="","",VLOOKUP(D598,'GD rates'!$B$3:$C$9,2,FALSE))</f>
        <v/>
      </c>
      <c r="F598" s="23" t="str">
        <f t="shared" si="98"/>
        <v/>
      </c>
      <c r="G598" s="5">
        <f>IF(ISERROR(VLOOKUP(E598,'GD rates'!C:D,2,FALSE)),0,VLOOKUP(E598,'GD rates'!C:D,2,FALSE))</f>
        <v>0</v>
      </c>
      <c r="H598" s="10">
        <f>SUMIFS(Timecards!$E:$E,Timecards!$D:$D,H$2,Timecards!$C:$C,$B598,Timecards!$N:$N,$E598)+SUMIFS(Timecards!$G:$G,Timecards!$F:$F,H$2,Timecards!$C:$C,$B598,Timecards!$N:$N,$E598)</f>
        <v>0</v>
      </c>
      <c r="I598" s="5">
        <f t="shared" si="99"/>
        <v>0</v>
      </c>
      <c r="J598" s="10">
        <f>SUMIFS(Timecards!$E:$E,Timecards!$D:$D,J$2,Timecards!$C:$C,$B598,Timecards!$N:$N,$E598)+SUMIFS(Timecards!$G:$G,Timecards!$F:$F,J$2,Timecards!$C:$C,$B598,Timecards!$N:$N,$E598)</f>
        <v>0</v>
      </c>
      <c r="K598" s="5">
        <f t="shared" si="100"/>
        <v>0</v>
      </c>
      <c r="L598" s="10">
        <f>SUMIFS(Timecards!$E:$E,Timecards!$D:$D,L$2,Timecards!$C:$C,$B598,Timecards!$N:$N,$E598)+SUMIFS(Timecards!$G:$G,Timecards!$F:$F,L$2,Timecards!$C:$C,$B598,Timecards!$N:$N,$E598)</f>
        <v>0</v>
      </c>
      <c r="M598" s="5">
        <f t="shared" si="101"/>
        <v>0</v>
      </c>
      <c r="N598" s="10">
        <f>SUMIFS(Timecards!$E:$E,Timecards!$D:$D,N$2,Timecards!$C:$C,$B598,Timecards!$N:$N,$E598)+SUMIFS(Timecards!$G:$G,Timecards!$F:$F,N$2,Timecards!$C:$C,$B598,Timecards!$N:$N,$E598)</f>
        <v>0</v>
      </c>
      <c r="O598" s="5">
        <f t="shared" si="102"/>
        <v>0</v>
      </c>
      <c r="P598" s="10">
        <f>SUMIFS(Timecards!$E:$E,Timecards!$D:$D,P$2,Timecards!$C:$C,$B598,Timecards!$N:$N,$E598)+SUMIFS(Timecards!$G:$G,Timecards!$F:$F,P$2,Timecards!$C:$C,$B598,Timecards!$N:$N,$E598)</f>
        <v>0</v>
      </c>
      <c r="Q598" s="5">
        <f t="shared" si="103"/>
        <v>0</v>
      </c>
      <c r="R598" s="10">
        <f>SUMIFS(Timecards!$E:$E,Timecards!$D:$D,R$2,Timecards!$C:$C,$B598,Timecards!$N:$N,$E598)+SUMIFS(Timecards!$G:$G,Timecards!$F:$F,R$2,Timecards!$C:$C,$B598,Timecards!$N:$N,$E598)</f>
        <v>0</v>
      </c>
      <c r="S598" s="5">
        <f t="shared" si="104"/>
        <v>0</v>
      </c>
      <c r="T598" s="10">
        <f t="shared" si="105"/>
        <v>0</v>
      </c>
      <c r="U598" s="14">
        <f t="shared" si="105"/>
        <v>0</v>
      </c>
    </row>
    <row r="599" spans="2:21" hidden="1">
      <c r="B599" s="7" t="str">
        <f>IF(Timecards!O597="","",Timecards!C597)</f>
        <v/>
      </c>
      <c r="C599" s="7" t="str">
        <f>IF(B599="","",Timecards!L597)</f>
        <v/>
      </c>
      <c r="D599" s="7" t="str">
        <f>IF(B599="","",SUMIFS(Timecards!$M:$M,Timecards!$C:$C,Summary!$B599,Timecards!$L:$L,Summary!$C599,Timecards!$O:$O,1))</f>
        <v/>
      </c>
      <c r="E599" s="7" t="str">
        <f>IF(B599="","",VLOOKUP(D599,'GD rates'!$B$3:$C$9,2,FALSE))</f>
        <v/>
      </c>
      <c r="F599" s="23" t="str">
        <f t="shared" si="98"/>
        <v/>
      </c>
      <c r="G599" s="5">
        <f>IF(ISERROR(VLOOKUP(E599,'GD rates'!C:D,2,FALSE)),0,VLOOKUP(E599,'GD rates'!C:D,2,FALSE))</f>
        <v>0</v>
      </c>
      <c r="H599" s="10">
        <f>SUMIFS(Timecards!$E:$E,Timecards!$D:$D,H$2,Timecards!$C:$C,$B599,Timecards!$N:$N,$E599)+SUMIFS(Timecards!$G:$G,Timecards!$F:$F,H$2,Timecards!$C:$C,$B599,Timecards!$N:$N,$E599)</f>
        <v>0</v>
      </c>
      <c r="I599" s="5">
        <f t="shared" si="99"/>
        <v>0</v>
      </c>
      <c r="J599" s="10">
        <f>SUMIFS(Timecards!$E:$E,Timecards!$D:$D,J$2,Timecards!$C:$C,$B599,Timecards!$N:$N,$E599)+SUMIFS(Timecards!$G:$G,Timecards!$F:$F,J$2,Timecards!$C:$C,$B599,Timecards!$N:$N,$E599)</f>
        <v>0</v>
      </c>
      <c r="K599" s="5">
        <f t="shared" si="100"/>
        <v>0</v>
      </c>
      <c r="L599" s="10">
        <f>SUMIFS(Timecards!$E:$E,Timecards!$D:$D,L$2,Timecards!$C:$C,$B599,Timecards!$N:$N,$E599)+SUMIFS(Timecards!$G:$G,Timecards!$F:$F,L$2,Timecards!$C:$C,$B599,Timecards!$N:$N,$E599)</f>
        <v>0</v>
      </c>
      <c r="M599" s="5">
        <f t="shared" si="101"/>
        <v>0</v>
      </c>
      <c r="N599" s="10">
        <f>SUMIFS(Timecards!$E:$E,Timecards!$D:$D,N$2,Timecards!$C:$C,$B599,Timecards!$N:$N,$E599)+SUMIFS(Timecards!$G:$G,Timecards!$F:$F,N$2,Timecards!$C:$C,$B599,Timecards!$N:$N,$E599)</f>
        <v>0</v>
      </c>
      <c r="O599" s="5">
        <f t="shared" si="102"/>
        <v>0</v>
      </c>
      <c r="P599" s="10">
        <f>SUMIFS(Timecards!$E:$E,Timecards!$D:$D,P$2,Timecards!$C:$C,$B599,Timecards!$N:$N,$E599)+SUMIFS(Timecards!$G:$G,Timecards!$F:$F,P$2,Timecards!$C:$C,$B599,Timecards!$N:$N,$E599)</f>
        <v>0</v>
      </c>
      <c r="Q599" s="5">
        <f t="shared" si="103"/>
        <v>0</v>
      </c>
      <c r="R599" s="10">
        <f>SUMIFS(Timecards!$E:$E,Timecards!$D:$D,R$2,Timecards!$C:$C,$B599,Timecards!$N:$N,$E599)+SUMIFS(Timecards!$G:$G,Timecards!$F:$F,R$2,Timecards!$C:$C,$B599,Timecards!$N:$N,$E599)</f>
        <v>0</v>
      </c>
      <c r="S599" s="5">
        <f t="shared" si="104"/>
        <v>0</v>
      </c>
      <c r="T599" s="10">
        <f t="shared" si="105"/>
        <v>0</v>
      </c>
      <c r="U599" s="14">
        <f t="shared" si="105"/>
        <v>0</v>
      </c>
    </row>
    <row r="600" spans="2:21" hidden="1">
      <c r="B600" s="7" t="str">
        <f>IF(Timecards!O598="","",Timecards!C598)</f>
        <v/>
      </c>
      <c r="C600" s="7" t="str">
        <f>IF(B600="","",Timecards!L598)</f>
        <v/>
      </c>
      <c r="D600" s="7" t="str">
        <f>IF(B600="","",SUMIFS(Timecards!$M:$M,Timecards!$C:$C,Summary!$B600,Timecards!$L:$L,Summary!$C600,Timecards!$O:$O,1))</f>
        <v/>
      </c>
      <c r="E600" s="7" t="str">
        <f>IF(B600="","",VLOOKUP(D600,'GD rates'!$B$3:$C$9,2,FALSE))</f>
        <v/>
      </c>
      <c r="F600" s="23" t="str">
        <f t="shared" si="98"/>
        <v/>
      </c>
      <c r="G600" s="5">
        <f>IF(ISERROR(VLOOKUP(E600,'GD rates'!C:D,2,FALSE)),0,VLOOKUP(E600,'GD rates'!C:D,2,FALSE))</f>
        <v>0</v>
      </c>
      <c r="H600" s="10">
        <f>SUMIFS(Timecards!$E:$E,Timecards!$D:$D,H$2,Timecards!$C:$C,$B600,Timecards!$N:$N,$E600)+SUMIFS(Timecards!$G:$G,Timecards!$F:$F,H$2,Timecards!$C:$C,$B600,Timecards!$N:$N,$E600)</f>
        <v>0</v>
      </c>
      <c r="I600" s="5">
        <f t="shared" si="99"/>
        <v>0</v>
      </c>
      <c r="J600" s="10">
        <f>SUMIFS(Timecards!$E:$E,Timecards!$D:$D,J$2,Timecards!$C:$C,$B600,Timecards!$N:$N,$E600)+SUMIFS(Timecards!$G:$G,Timecards!$F:$F,J$2,Timecards!$C:$C,$B600,Timecards!$N:$N,$E600)</f>
        <v>0</v>
      </c>
      <c r="K600" s="5">
        <f t="shared" si="100"/>
        <v>0</v>
      </c>
      <c r="L600" s="10">
        <f>SUMIFS(Timecards!$E:$E,Timecards!$D:$D,L$2,Timecards!$C:$C,$B600,Timecards!$N:$N,$E600)+SUMIFS(Timecards!$G:$G,Timecards!$F:$F,L$2,Timecards!$C:$C,$B600,Timecards!$N:$N,$E600)</f>
        <v>0</v>
      </c>
      <c r="M600" s="5">
        <f t="shared" si="101"/>
        <v>0</v>
      </c>
      <c r="N600" s="10">
        <f>SUMIFS(Timecards!$E:$E,Timecards!$D:$D,N$2,Timecards!$C:$C,$B600,Timecards!$N:$N,$E600)+SUMIFS(Timecards!$G:$G,Timecards!$F:$F,N$2,Timecards!$C:$C,$B600,Timecards!$N:$N,$E600)</f>
        <v>0</v>
      </c>
      <c r="O600" s="5">
        <f t="shared" si="102"/>
        <v>0</v>
      </c>
      <c r="P600" s="10">
        <f>SUMIFS(Timecards!$E:$E,Timecards!$D:$D,P$2,Timecards!$C:$C,$B600,Timecards!$N:$N,$E600)+SUMIFS(Timecards!$G:$G,Timecards!$F:$F,P$2,Timecards!$C:$C,$B600,Timecards!$N:$N,$E600)</f>
        <v>0</v>
      </c>
      <c r="Q600" s="5">
        <f t="shared" si="103"/>
        <v>0</v>
      </c>
      <c r="R600" s="10">
        <f>SUMIFS(Timecards!$E:$E,Timecards!$D:$D,R$2,Timecards!$C:$C,$B600,Timecards!$N:$N,$E600)+SUMIFS(Timecards!$G:$G,Timecards!$F:$F,R$2,Timecards!$C:$C,$B600,Timecards!$N:$N,$E600)</f>
        <v>0</v>
      </c>
      <c r="S600" s="5">
        <f t="shared" si="104"/>
        <v>0</v>
      </c>
      <c r="T600" s="10">
        <f t="shared" si="105"/>
        <v>0</v>
      </c>
      <c r="U600" s="14">
        <f t="shared" si="105"/>
        <v>0</v>
      </c>
    </row>
    <row r="601" spans="2:21" hidden="1">
      <c r="B601" s="7" t="str">
        <f>IF(Timecards!O599="","",Timecards!C599)</f>
        <v/>
      </c>
      <c r="C601" s="7" t="str">
        <f>IF(B601="","",Timecards!L599)</f>
        <v/>
      </c>
      <c r="D601" s="7" t="str">
        <f>IF(B601="","",SUMIFS(Timecards!$M:$M,Timecards!$C:$C,Summary!$B601,Timecards!$L:$L,Summary!$C601,Timecards!$O:$O,1))</f>
        <v/>
      </c>
      <c r="E601" s="7" t="str">
        <f>IF(B601="","",VLOOKUP(D601,'GD rates'!$B$3:$C$9,2,FALSE))</f>
        <v/>
      </c>
      <c r="F601" s="23" t="str">
        <f t="shared" si="98"/>
        <v/>
      </c>
      <c r="G601" s="5">
        <f>IF(ISERROR(VLOOKUP(E601,'GD rates'!C:D,2,FALSE)),0,VLOOKUP(E601,'GD rates'!C:D,2,FALSE))</f>
        <v>0</v>
      </c>
      <c r="H601" s="10">
        <f>SUMIFS(Timecards!$E:$E,Timecards!$D:$D,H$2,Timecards!$C:$C,$B601,Timecards!$N:$N,$E601)+SUMIFS(Timecards!$G:$G,Timecards!$F:$F,H$2,Timecards!$C:$C,$B601,Timecards!$N:$N,$E601)</f>
        <v>0</v>
      </c>
      <c r="I601" s="5">
        <f t="shared" si="99"/>
        <v>0</v>
      </c>
      <c r="J601" s="10">
        <f>SUMIFS(Timecards!$E:$E,Timecards!$D:$D,J$2,Timecards!$C:$C,$B601,Timecards!$N:$N,$E601)+SUMIFS(Timecards!$G:$G,Timecards!$F:$F,J$2,Timecards!$C:$C,$B601,Timecards!$N:$N,$E601)</f>
        <v>0</v>
      </c>
      <c r="K601" s="5">
        <f t="shared" si="100"/>
        <v>0</v>
      </c>
      <c r="L601" s="10">
        <f>SUMIFS(Timecards!$E:$E,Timecards!$D:$D,L$2,Timecards!$C:$C,$B601,Timecards!$N:$N,$E601)+SUMIFS(Timecards!$G:$G,Timecards!$F:$F,L$2,Timecards!$C:$C,$B601,Timecards!$N:$N,$E601)</f>
        <v>0</v>
      </c>
      <c r="M601" s="5">
        <f t="shared" si="101"/>
        <v>0</v>
      </c>
      <c r="N601" s="10">
        <f>SUMIFS(Timecards!$E:$E,Timecards!$D:$D,N$2,Timecards!$C:$C,$B601,Timecards!$N:$N,$E601)+SUMIFS(Timecards!$G:$G,Timecards!$F:$F,N$2,Timecards!$C:$C,$B601,Timecards!$N:$N,$E601)</f>
        <v>0</v>
      </c>
      <c r="O601" s="5">
        <f t="shared" si="102"/>
        <v>0</v>
      </c>
      <c r="P601" s="10">
        <f>SUMIFS(Timecards!$E:$E,Timecards!$D:$D,P$2,Timecards!$C:$C,$B601,Timecards!$N:$N,$E601)+SUMIFS(Timecards!$G:$G,Timecards!$F:$F,P$2,Timecards!$C:$C,$B601,Timecards!$N:$N,$E601)</f>
        <v>0</v>
      </c>
      <c r="Q601" s="5">
        <f t="shared" si="103"/>
        <v>0</v>
      </c>
      <c r="R601" s="10">
        <f>SUMIFS(Timecards!$E:$E,Timecards!$D:$D,R$2,Timecards!$C:$C,$B601,Timecards!$N:$N,$E601)+SUMIFS(Timecards!$G:$G,Timecards!$F:$F,R$2,Timecards!$C:$C,$B601,Timecards!$N:$N,$E601)</f>
        <v>0</v>
      </c>
      <c r="S601" s="5">
        <f t="shared" si="104"/>
        <v>0</v>
      </c>
      <c r="T601" s="10">
        <f t="shared" si="105"/>
        <v>0</v>
      </c>
      <c r="U601" s="14">
        <f t="shared" si="105"/>
        <v>0</v>
      </c>
    </row>
    <row r="602" spans="2:21" hidden="1">
      <c r="B602" s="7" t="str">
        <f>IF(Timecards!O600="","",Timecards!C600)</f>
        <v/>
      </c>
      <c r="C602" s="7" t="str">
        <f>IF(B602="","",Timecards!L600)</f>
        <v/>
      </c>
      <c r="D602" s="7" t="str">
        <f>IF(B602="","",SUMIFS(Timecards!$M:$M,Timecards!$C:$C,Summary!$B602,Timecards!$L:$L,Summary!$C602,Timecards!$O:$O,1))</f>
        <v/>
      </c>
      <c r="E602" s="7" t="str">
        <f>IF(B602="","",VLOOKUP(D602,'GD rates'!$B$3:$C$9,2,FALSE))</f>
        <v/>
      </c>
      <c r="F602" s="23" t="str">
        <f t="shared" si="98"/>
        <v/>
      </c>
      <c r="G602" s="5">
        <f>IF(ISERROR(VLOOKUP(E602,'GD rates'!C:D,2,FALSE)),0,VLOOKUP(E602,'GD rates'!C:D,2,FALSE))</f>
        <v>0</v>
      </c>
      <c r="H602" s="10">
        <f>SUMIFS(Timecards!$E:$E,Timecards!$D:$D,H$2,Timecards!$C:$C,$B602,Timecards!$N:$N,$E602)+SUMIFS(Timecards!$G:$G,Timecards!$F:$F,H$2,Timecards!$C:$C,$B602,Timecards!$N:$N,$E602)</f>
        <v>0</v>
      </c>
      <c r="I602" s="5">
        <f t="shared" si="99"/>
        <v>0</v>
      </c>
      <c r="J602" s="10">
        <f>SUMIFS(Timecards!$E:$E,Timecards!$D:$D,J$2,Timecards!$C:$C,$B602,Timecards!$N:$N,$E602)+SUMIFS(Timecards!$G:$G,Timecards!$F:$F,J$2,Timecards!$C:$C,$B602,Timecards!$N:$N,$E602)</f>
        <v>0</v>
      </c>
      <c r="K602" s="5">
        <f t="shared" si="100"/>
        <v>0</v>
      </c>
      <c r="L602" s="10">
        <f>SUMIFS(Timecards!$E:$E,Timecards!$D:$D,L$2,Timecards!$C:$C,$B602,Timecards!$N:$N,$E602)+SUMIFS(Timecards!$G:$G,Timecards!$F:$F,L$2,Timecards!$C:$C,$B602,Timecards!$N:$N,$E602)</f>
        <v>0</v>
      </c>
      <c r="M602" s="5">
        <f t="shared" si="101"/>
        <v>0</v>
      </c>
      <c r="N602" s="10">
        <f>SUMIFS(Timecards!$E:$E,Timecards!$D:$D,N$2,Timecards!$C:$C,$B602,Timecards!$N:$N,$E602)+SUMIFS(Timecards!$G:$G,Timecards!$F:$F,N$2,Timecards!$C:$C,$B602,Timecards!$N:$N,$E602)</f>
        <v>0</v>
      </c>
      <c r="O602" s="5">
        <f t="shared" si="102"/>
        <v>0</v>
      </c>
      <c r="P602" s="10">
        <f>SUMIFS(Timecards!$E:$E,Timecards!$D:$D,P$2,Timecards!$C:$C,$B602,Timecards!$N:$N,$E602)+SUMIFS(Timecards!$G:$G,Timecards!$F:$F,P$2,Timecards!$C:$C,$B602,Timecards!$N:$N,$E602)</f>
        <v>0</v>
      </c>
      <c r="Q602" s="5">
        <f t="shared" si="103"/>
        <v>0</v>
      </c>
      <c r="R602" s="10">
        <f>SUMIFS(Timecards!$E:$E,Timecards!$D:$D,R$2,Timecards!$C:$C,$B602,Timecards!$N:$N,$E602)+SUMIFS(Timecards!$G:$G,Timecards!$F:$F,R$2,Timecards!$C:$C,$B602,Timecards!$N:$N,$E602)</f>
        <v>0</v>
      </c>
      <c r="S602" s="5">
        <f t="shared" si="104"/>
        <v>0</v>
      </c>
      <c r="T602" s="10">
        <f t="shared" si="105"/>
        <v>0</v>
      </c>
      <c r="U602" s="14">
        <f t="shared" si="105"/>
        <v>0</v>
      </c>
    </row>
    <row r="603" spans="2:21" hidden="1">
      <c r="B603" s="7" t="str">
        <f>IF(Timecards!O601="","",Timecards!C601)</f>
        <v/>
      </c>
      <c r="C603" s="7" t="str">
        <f>IF(B603="","",Timecards!L601)</f>
        <v/>
      </c>
      <c r="D603" s="7" t="str">
        <f>IF(B603="","",SUMIFS(Timecards!$M:$M,Timecards!$C:$C,Summary!$B603,Timecards!$L:$L,Summary!$C603,Timecards!$O:$O,1))</f>
        <v/>
      </c>
      <c r="E603" s="7" t="str">
        <f>IF(B603="","",VLOOKUP(D603,'GD rates'!$B$3:$C$9,2,FALSE))</f>
        <v/>
      </c>
      <c r="F603" s="23" t="str">
        <f t="shared" si="98"/>
        <v/>
      </c>
      <c r="G603" s="5">
        <f>IF(ISERROR(VLOOKUP(E603,'GD rates'!C:D,2,FALSE)),0,VLOOKUP(E603,'GD rates'!C:D,2,FALSE))</f>
        <v>0</v>
      </c>
      <c r="H603" s="10">
        <f>SUMIFS(Timecards!$E:$E,Timecards!$D:$D,H$2,Timecards!$C:$C,$B603,Timecards!$N:$N,$E603)+SUMIFS(Timecards!$G:$G,Timecards!$F:$F,H$2,Timecards!$C:$C,$B603,Timecards!$N:$N,$E603)</f>
        <v>0</v>
      </c>
      <c r="I603" s="5">
        <f t="shared" si="99"/>
        <v>0</v>
      </c>
      <c r="J603" s="10">
        <f>SUMIFS(Timecards!$E:$E,Timecards!$D:$D,J$2,Timecards!$C:$C,$B603,Timecards!$N:$N,$E603)+SUMIFS(Timecards!$G:$G,Timecards!$F:$F,J$2,Timecards!$C:$C,$B603,Timecards!$N:$N,$E603)</f>
        <v>0</v>
      </c>
      <c r="K603" s="5">
        <f t="shared" si="100"/>
        <v>0</v>
      </c>
      <c r="L603" s="10">
        <f>SUMIFS(Timecards!$E:$E,Timecards!$D:$D,L$2,Timecards!$C:$C,$B603,Timecards!$N:$N,$E603)+SUMIFS(Timecards!$G:$G,Timecards!$F:$F,L$2,Timecards!$C:$C,$B603,Timecards!$N:$N,$E603)</f>
        <v>0</v>
      </c>
      <c r="M603" s="5">
        <f t="shared" si="101"/>
        <v>0</v>
      </c>
      <c r="N603" s="10">
        <f>SUMIFS(Timecards!$E:$E,Timecards!$D:$D,N$2,Timecards!$C:$C,$B603,Timecards!$N:$N,$E603)+SUMIFS(Timecards!$G:$G,Timecards!$F:$F,N$2,Timecards!$C:$C,$B603,Timecards!$N:$N,$E603)</f>
        <v>0</v>
      </c>
      <c r="O603" s="5">
        <f t="shared" si="102"/>
        <v>0</v>
      </c>
      <c r="P603" s="10">
        <f>SUMIFS(Timecards!$E:$E,Timecards!$D:$D,P$2,Timecards!$C:$C,$B603,Timecards!$N:$N,$E603)+SUMIFS(Timecards!$G:$G,Timecards!$F:$F,P$2,Timecards!$C:$C,$B603,Timecards!$N:$N,$E603)</f>
        <v>0</v>
      </c>
      <c r="Q603" s="5">
        <f t="shared" si="103"/>
        <v>0</v>
      </c>
      <c r="R603" s="10">
        <f>SUMIFS(Timecards!$E:$E,Timecards!$D:$D,R$2,Timecards!$C:$C,$B603,Timecards!$N:$N,$E603)+SUMIFS(Timecards!$G:$G,Timecards!$F:$F,R$2,Timecards!$C:$C,$B603,Timecards!$N:$N,$E603)</f>
        <v>0</v>
      </c>
      <c r="S603" s="5">
        <f t="shared" si="104"/>
        <v>0</v>
      </c>
      <c r="T603" s="10">
        <f t="shared" si="105"/>
        <v>0</v>
      </c>
      <c r="U603" s="14">
        <f t="shared" si="105"/>
        <v>0</v>
      </c>
    </row>
    <row r="604" spans="2:21" hidden="1">
      <c r="B604" s="7" t="str">
        <f>IF(Timecards!O602="","",Timecards!C602)</f>
        <v/>
      </c>
      <c r="C604" s="7" t="str">
        <f>IF(B604="","",Timecards!L602)</f>
        <v/>
      </c>
      <c r="D604" s="7" t="str">
        <f>IF(B604="","",SUMIFS(Timecards!$M:$M,Timecards!$C:$C,Summary!$B604,Timecards!$L:$L,Summary!$C604,Timecards!$O:$O,1))</f>
        <v/>
      </c>
      <c r="E604" s="7" t="str">
        <f>IF(B604="","",VLOOKUP(D604,'GD rates'!$B$3:$C$9,2,FALSE))</f>
        <v/>
      </c>
      <c r="F604" s="23" t="str">
        <f t="shared" si="98"/>
        <v/>
      </c>
      <c r="G604" s="5">
        <f>IF(ISERROR(VLOOKUP(E604,'GD rates'!C:D,2,FALSE)),0,VLOOKUP(E604,'GD rates'!C:D,2,FALSE))</f>
        <v>0</v>
      </c>
      <c r="H604" s="10">
        <f>SUMIFS(Timecards!$E:$E,Timecards!$D:$D,H$2,Timecards!$C:$C,$B604,Timecards!$N:$N,$E604)+SUMIFS(Timecards!$G:$G,Timecards!$F:$F,H$2,Timecards!$C:$C,$B604,Timecards!$N:$N,$E604)</f>
        <v>0</v>
      </c>
      <c r="I604" s="5">
        <f t="shared" si="99"/>
        <v>0</v>
      </c>
      <c r="J604" s="10">
        <f>SUMIFS(Timecards!$E:$E,Timecards!$D:$D,J$2,Timecards!$C:$C,$B604,Timecards!$N:$N,$E604)+SUMIFS(Timecards!$G:$G,Timecards!$F:$F,J$2,Timecards!$C:$C,$B604,Timecards!$N:$N,$E604)</f>
        <v>0</v>
      </c>
      <c r="K604" s="5">
        <f t="shared" si="100"/>
        <v>0</v>
      </c>
      <c r="L604" s="10">
        <f>SUMIFS(Timecards!$E:$E,Timecards!$D:$D,L$2,Timecards!$C:$C,$B604,Timecards!$N:$N,$E604)+SUMIFS(Timecards!$G:$G,Timecards!$F:$F,L$2,Timecards!$C:$C,$B604,Timecards!$N:$N,$E604)</f>
        <v>0</v>
      </c>
      <c r="M604" s="5">
        <f t="shared" si="101"/>
        <v>0</v>
      </c>
      <c r="N604" s="10">
        <f>SUMIFS(Timecards!$E:$E,Timecards!$D:$D,N$2,Timecards!$C:$C,$B604,Timecards!$N:$N,$E604)+SUMIFS(Timecards!$G:$G,Timecards!$F:$F,N$2,Timecards!$C:$C,$B604,Timecards!$N:$N,$E604)</f>
        <v>0</v>
      </c>
      <c r="O604" s="5">
        <f t="shared" si="102"/>
        <v>0</v>
      </c>
      <c r="P604" s="10">
        <f>SUMIFS(Timecards!$E:$E,Timecards!$D:$D,P$2,Timecards!$C:$C,$B604,Timecards!$N:$N,$E604)+SUMIFS(Timecards!$G:$G,Timecards!$F:$F,P$2,Timecards!$C:$C,$B604,Timecards!$N:$N,$E604)</f>
        <v>0</v>
      </c>
      <c r="Q604" s="5">
        <f t="shared" si="103"/>
        <v>0</v>
      </c>
      <c r="R604" s="10">
        <f>SUMIFS(Timecards!$E:$E,Timecards!$D:$D,R$2,Timecards!$C:$C,$B604,Timecards!$N:$N,$E604)+SUMIFS(Timecards!$G:$G,Timecards!$F:$F,R$2,Timecards!$C:$C,$B604,Timecards!$N:$N,$E604)</f>
        <v>0</v>
      </c>
      <c r="S604" s="5">
        <f t="shared" si="104"/>
        <v>0</v>
      </c>
      <c r="T604" s="10">
        <f t="shared" ref="T604:U623" si="106">SUMIF($H$3:$S$3,T$3,$H604:$S604)</f>
        <v>0</v>
      </c>
      <c r="U604" s="14">
        <f t="shared" si="106"/>
        <v>0</v>
      </c>
    </row>
    <row r="605" spans="2:21" hidden="1">
      <c r="B605" s="7" t="str">
        <f>IF(Timecards!O603="","",Timecards!C603)</f>
        <v/>
      </c>
      <c r="C605" s="7" t="str">
        <f>IF(B605="","",Timecards!L603)</f>
        <v/>
      </c>
      <c r="D605" s="7" t="str">
        <f>IF(B605="","",SUMIFS(Timecards!$M:$M,Timecards!$C:$C,Summary!$B605,Timecards!$L:$L,Summary!$C605,Timecards!$O:$O,1))</f>
        <v/>
      </c>
      <c r="E605" s="7" t="str">
        <f>IF(B605="","",VLOOKUP(D605,'GD rates'!$B$3:$C$9,2,FALSE))</f>
        <v/>
      </c>
      <c r="F605" s="23" t="str">
        <f t="shared" si="98"/>
        <v/>
      </c>
      <c r="G605" s="5">
        <f>IF(ISERROR(VLOOKUP(E605,'GD rates'!C:D,2,FALSE)),0,VLOOKUP(E605,'GD rates'!C:D,2,FALSE))</f>
        <v>0</v>
      </c>
      <c r="H605" s="10">
        <f>SUMIFS(Timecards!$E:$E,Timecards!$D:$D,H$2,Timecards!$C:$C,$B605,Timecards!$N:$N,$E605)+SUMIFS(Timecards!$G:$G,Timecards!$F:$F,H$2,Timecards!$C:$C,$B605,Timecards!$N:$N,$E605)</f>
        <v>0</v>
      </c>
      <c r="I605" s="5">
        <f t="shared" si="99"/>
        <v>0</v>
      </c>
      <c r="J605" s="10">
        <f>SUMIFS(Timecards!$E:$E,Timecards!$D:$D,J$2,Timecards!$C:$C,$B605,Timecards!$N:$N,$E605)+SUMIFS(Timecards!$G:$G,Timecards!$F:$F,J$2,Timecards!$C:$C,$B605,Timecards!$N:$N,$E605)</f>
        <v>0</v>
      </c>
      <c r="K605" s="5">
        <f t="shared" si="100"/>
        <v>0</v>
      </c>
      <c r="L605" s="10">
        <f>SUMIFS(Timecards!$E:$E,Timecards!$D:$D,L$2,Timecards!$C:$C,$B605,Timecards!$N:$N,$E605)+SUMIFS(Timecards!$G:$G,Timecards!$F:$F,L$2,Timecards!$C:$C,$B605,Timecards!$N:$N,$E605)</f>
        <v>0</v>
      </c>
      <c r="M605" s="5">
        <f t="shared" si="101"/>
        <v>0</v>
      </c>
      <c r="N605" s="10">
        <f>SUMIFS(Timecards!$E:$E,Timecards!$D:$D,N$2,Timecards!$C:$C,$B605,Timecards!$N:$N,$E605)+SUMIFS(Timecards!$G:$G,Timecards!$F:$F,N$2,Timecards!$C:$C,$B605,Timecards!$N:$N,$E605)</f>
        <v>0</v>
      </c>
      <c r="O605" s="5">
        <f t="shared" si="102"/>
        <v>0</v>
      </c>
      <c r="P605" s="10">
        <f>SUMIFS(Timecards!$E:$E,Timecards!$D:$D,P$2,Timecards!$C:$C,$B605,Timecards!$N:$N,$E605)+SUMIFS(Timecards!$G:$G,Timecards!$F:$F,P$2,Timecards!$C:$C,$B605,Timecards!$N:$N,$E605)</f>
        <v>0</v>
      </c>
      <c r="Q605" s="5">
        <f t="shared" si="103"/>
        <v>0</v>
      </c>
      <c r="R605" s="10">
        <f>SUMIFS(Timecards!$E:$E,Timecards!$D:$D,R$2,Timecards!$C:$C,$B605,Timecards!$N:$N,$E605)+SUMIFS(Timecards!$G:$G,Timecards!$F:$F,R$2,Timecards!$C:$C,$B605,Timecards!$N:$N,$E605)</f>
        <v>0</v>
      </c>
      <c r="S605" s="5">
        <f t="shared" si="104"/>
        <v>0</v>
      </c>
      <c r="T605" s="10">
        <f t="shared" si="106"/>
        <v>0</v>
      </c>
      <c r="U605" s="14">
        <f t="shared" si="106"/>
        <v>0</v>
      </c>
    </row>
    <row r="606" spans="2:21" hidden="1">
      <c r="B606" s="7" t="str">
        <f>IF(Timecards!O604="","",Timecards!C604)</f>
        <v/>
      </c>
      <c r="C606" s="7" t="str">
        <f>IF(B606="","",Timecards!L604)</f>
        <v/>
      </c>
      <c r="D606" s="7" t="str">
        <f>IF(B606="","",SUMIFS(Timecards!$M:$M,Timecards!$C:$C,Summary!$B606,Timecards!$L:$L,Summary!$C606,Timecards!$O:$O,1))</f>
        <v/>
      </c>
      <c r="E606" s="7" t="str">
        <f>IF(B606="","",VLOOKUP(D606,'GD rates'!$B$3:$C$9,2,FALSE))</f>
        <v/>
      </c>
      <c r="F606" s="23" t="str">
        <f t="shared" si="98"/>
        <v/>
      </c>
      <c r="G606" s="5">
        <f>IF(ISERROR(VLOOKUP(E606,'GD rates'!C:D,2,FALSE)),0,VLOOKUP(E606,'GD rates'!C:D,2,FALSE))</f>
        <v>0</v>
      </c>
      <c r="H606" s="10">
        <f>SUMIFS(Timecards!$E:$E,Timecards!$D:$D,H$2,Timecards!$C:$C,$B606,Timecards!$N:$N,$E606)+SUMIFS(Timecards!$G:$G,Timecards!$F:$F,H$2,Timecards!$C:$C,$B606,Timecards!$N:$N,$E606)</f>
        <v>0</v>
      </c>
      <c r="I606" s="5">
        <f t="shared" si="99"/>
        <v>0</v>
      </c>
      <c r="J606" s="10">
        <f>SUMIFS(Timecards!$E:$E,Timecards!$D:$D,J$2,Timecards!$C:$C,$B606,Timecards!$N:$N,$E606)+SUMIFS(Timecards!$G:$G,Timecards!$F:$F,J$2,Timecards!$C:$C,$B606,Timecards!$N:$N,$E606)</f>
        <v>0</v>
      </c>
      <c r="K606" s="5">
        <f t="shared" si="100"/>
        <v>0</v>
      </c>
      <c r="L606" s="10">
        <f>SUMIFS(Timecards!$E:$E,Timecards!$D:$D,L$2,Timecards!$C:$C,$B606,Timecards!$N:$N,$E606)+SUMIFS(Timecards!$G:$G,Timecards!$F:$F,L$2,Timecards!$C:$C,$B606,Timecards!$N:$N,$E606)</f>
        <v>0</v>
      </c>
      <c r="M606" s="5">
        <f t="shared" si="101"/>
        <v>0</v>
      </c>
      <c r="N606" s="10">
        <f>SUMIFS(Timecards!$E:$E,Timecards!$D:$D,N$2,Timecards!$C:$C,$B606,Timecards!$N:$N,$E606)+SUMIFS(Timecards!$G:$G,Timecards!$F:$F,N$2,Timecards!$C:$C,$B606,Timecards!$N:$N,$E606)</f>
        <v>0</v>
      </c>
      <c r="O606" s="5">
        <f t="shared" si="102"/>
        <v>0</v>
      </c>
      <c r="P606" s="10">
        <f>SUMIFS(Timecards!$E:$E,Timecards!$D:$D,P$2,Timecards!$C:$C,$B606,Timecards!$N:$N,$E606)+SUMIFS(Timecards!$G:$G,Timecards!$F:$F,P$2,Timecards!$C:$C,$B606,Timecards!$N:$N,$E606)</f>
        <v>0</v>
      </c>
      <c r="Q606" s="5">
        <f t="shared" si="103"/>
        <v>0</v>
      </c>
      <c r="R606" s="10">
        <f>SUMIFS(Timecards!$E:$E,Timecards!$D:$D,R$2,Timecards!$C:$C,$B606,Timecards!$N:$N,$E606)+SUMIFS(Timecards!$G:$G,Timecards!$F:$F,R$2,Timecards!$C:$C,$B606,Timecards!$N:$N,$E606)</f>
        <v>0</v>
      </c>
      <c r="S606" s="5">
        <f t="shared" si="104"/>
        <v>0</v>
      </c>
      <c r="T606" s="10">
        <f t="shared" si="106"/>
        <v>0</v>
      </c>
      <c r="U606" s="14">
        <f t="shared" si="106"/>
        <v>0</v>
      </c>
    </row>
    <row r="607" spans="2:21" hidden="1">
      <c r="B607" s="7" t="str">
        <f>IF(Timecards!O605="","",Timecards!C605)</f>
        <v/>
      </c>
      <c r="C607" s="7" t="str">
        <f>IF(B607="","",Timecards!L605)</f>
        <v/>
      </c>
      <c r="D607" s="7" t="str">
        <f>IF(B607="","",SUMIFS(Timecards!$M:$M,Timecards!$C:$C,Summary!$B607,Timecards!$L:$L,Summary!$C607,Timecards!$O:$O,1))</f>
        <v/>
      </c>
      <c r="E607" s="7" t="str">
        <f>IF(B607="","",VLOOKUP(D607,'GD rates'!$B$3:$C$9,2,FALSE))</f>
        <v/>
      </c>
      <c r="F607" s="23" t="str">
        <f t="shared" si="98"/>
        <v/>
      </c>
      <c r="G607" s="5">
        <f>IF(ISERROR(VLOOKUP(E607,'GD rates'!C:D,2,FALSE)),0,VLOOKUP(E607,'GD rates'!C:D,2,FALSE))</f>
        <v>0</v>
      </c>
      <c r="H607" s="10">
        <f>SUMIFS(Timecards!$E:$E,Timecards!$D:$D,H$2,Timecards!$C:$C,$B607,Timecards!$N:$N,$E607)+SUMIFS(Timecards!$G:$G,Timecards!$F:$F,H$2,Timecards!$C:$C,$B607,Timecards!$N:$N,$E607)</f>
        <v>0</v>
      </c>
      <c r="I607" s="5">
        <f t="shared" si="99"/>
        <v>0</v>
      </c>
      <c r="J607" s="10">
        <f>SUMIFS(Timecards!$E:$E,Timecards!$D:$D,J$2,Timecards!$C:$C,$B607,Timecards!$N:$N,$E607)+SUMIFS(Timecards!$G:$G,Timecards!$F:$F,J$2,Timecards!$C:$C,$B607,Timecards!$N:$N,$E607)</f>
        <v>0</v>
      </c>
      <c r="K607" s="5">
        <f t="shared" si="100"/>
        <v>0</v>
      </c>
      <c r="L607" s="10">
        <f>SUMIFS(Timecards!$E:$E,Timecards!$D:$D,L$2,Timecards!$C:$C,$B607,Timecards!$N:$N,$E607)+SUMIFS(Timecards!$G:$G,Timecards!$F:$F,L$2,Timecards!$C:$C,$B607,Timecards!$N:$N,$E607)</f>
        <v>0</v>
      </c>
      <c r="M607" s="5">
        <f t="shared" si="101"/>
        <v>0</v>
      </c>
      <c r="N607" s="10">
        <f>SUMIFS(Timecards!$E:$E,Timecards!$D:$D,N$2,Timecards!$C:$C,$B607,Timecards!$N:$N,$E607)+SUMIFS(Timecards!$G:$G,Timecards!$F:$F,N$2,Timecards!$C:$C,$B607,Timecards!$N:$N,$E607)</f>
        <v>0</v>
      </c>
      <c r="O607" s="5">
        <f t="shared" si="102"/>
        <v>0</v>
      </c>
      <c r="P607" s="10">
        <f>SUMIFS(Timecards!$E:$E,Timecards!$D:$D,P$2,Timecards!$C:$C,$B607,Timecards!$N:$N,$E607)+SUMIFS(Timecards!$G:$G,Timecards!$F:$F,P$2,Timecards!$C:$C,$B607,Timecards!$N:$N,$E607)</f>
        <v>0</v>
      </c>
      <c r="Q607" s="5">
        <f t="shared" si="103"/>
        <v>0</v>
      </c>
      <c r="R607" s="10">
        <f>SUMIFS(Timecards!$E:$E,Timecards!$D:$D,R$2,Timecards!$C:$C,$B607,Timecards!$N:$N,$E607)+SUMIFS(Timecards!$G:$G,Timecards!$F:$F,R$2,Timecards!$C:$C,$B607,Timecards!$N:$N,$E607)</f>
        <v>0</v>
      </c>
      <c r="S607" s="5">
        <f t="shared" si="104"/>
        <v>0</v>
      </c>
      <c r="T607" s="10">
        <f t="shared" si="106"/>
        <v>0</v>
      </c>
      <c r="U607" s="14">
        <f t="shared" si="106"/>
        <v>0</v>
      </c>
    </row>
    <row r="608" spans="2:21" hidden="1">
      <c r="B608" s="7" t="str">
        <f>IF(Timecards!O606="","",Timecards!C606)</f>
        <v/>
      </c>
      <c r="C608" s="7" t="str">
        <f>IF(B608="","",Timecards!L606)</f>
        <v/>
      </c>
      <c r="D608" s="7" t="str">
        <f>IF(B608="","",SUMIFS(Timecards!$M:$M,Timecards!$C:$C,Summary!$B608,Timecards!$L:$L,Summary!$C608,Timecards!$O:$O,1))</f>
        <v/>
      </c>
      <c r="E608" s="7" t="str">
        <f>IF(B608="","",VLOOKUP(D608,'GD rates'!$B$3:$C$9,2,FALSE))</f>
        <v/>
      </c>
      <c r="F608" s="23" t="str">
        <f t="shared" si="98"/>
        <v/>
      </c>
      <c r="G608" s="5">
        <f>IF(ISERROR(VLOOKUP(E608,'GD rates'!C:D,2,FALSE)),0,VLOOKUP(E608,'GD rates'!C:D,2,FALSE))</f>
        <v>0</v>
      </c>
      <c r="H608" s="10">
        <f>SUMIFS(Timecards!$E:$E,Timecards!$D:$D,H$2,Timecards!$C:$C,$B608,Timecards!$N:$N,$E608)+SUMIFS(Timecards!$G:$G,Timecards!$F:$F,H$2,Timecards!$C:$C,$B608,Timecards!$N:$N,$E608)</f>
        <v>0</v>
      </c>
      <c r="I608" s="5">
        <f t="shared" si="99"/>
        <v>0</v>
      </c>
      <c r="J608" s="10">
        <f>SUMIFS(Timecards!$E:$E,Timecards!$D:$D,J$2,Timecards!$C:$C,$B608,Timecards!$N:$N,$E608)+SUMIFS(Timecards!$G:$G,Timecards!$F:$F,J$2,Timecards!$C:$C,$B608,Timecards!$N:$N,$E608)</f>
        <v>0</v>
      </c>
      <c r="K608" s="5">
        <f t="shared" si="100"/>
        <v>0</v>
      </c>
      <c r="L608" s="10">
        <f>SUMIFS(Timecards!$E:$E,Timecards!$D:$D,L$2,Timecards!$C:$C,$B608,Timecards!$N:$N,$E608)+SUMIFS(Timecards!$G:$G,Timecards!$F:$F,L$2,Timecards!$C:$C,$B608,Timecards!$N:$N,$E608)</f>
        <v>0</v>
      </c>
      <c r="M608" s="5">
        <f t="shared" si="101"/>
        <v>0</v>
      </c>
      <c r="N608" s="10">
        <f>SUMIFS(Timecards!$E:$E,Timecards!$D:$D,N$2,Timecards!$C:$C,$B608,Timecards!$N:$N,$E608)+SUMIFS(Timecards!$G:$G,Timecards!$F:$F,N$2,Timecards!$C:$C,$B608,Timecards!$N:$N,$E608)</f>
        <v>0</v>
      </c>
      <c r="O608" s="5">
        <f t="shared" si="102"/>
        <v>0</v>
      </c>
      <c r="P608" s="10">
        <f>SUMIFS(Timecards!$E:$E,Timecards!$D:$D,P$2,Timecards!$C:$C,$B608,Timecards!$N:$N,$E608)+SUMIFS(Timecards!$G:$G,Timecards!$F:$F,P$2,Timecards!$C:$C,$B608,Timecards!$N:$N,$E608)</f>
        <v>0</v>
      </c>
      <c r="Q608" s="5">
        <f t="shared" si="103"/>
        <v>0</v>
      </c>
      <c r="R608" s="10">
        <f>SUMIFS(Timecards!$E:$E,Timecards!$D:$D,R$2,Timecards!$C:$C,$B608,Timecards!$N:$N,$E608)+SUMIFS(Timecards!$G:$G,Timecards!$F:$F,R$2,Timecards!$C:$C,$B608,Timecards!$N:$N,$E608)</f>
        <v>0</v>
      </c>
      <c r="S608" s="5">
        <f t="shared" si="104"/>
        <v>0</v>
      </c>
      <c r="T608" s="10">
        <f t="shared" si="106"/>
        <v>0</v>
      </c>
      <c r="U608" s="14">
        <f t="shared" si="106"/>
        <v>0</v>
      </c>
    </row>
    <row r="609" spans="2:21" hidden="1">
      <c r="B609" s="7" t="str">
        <f>IF(Timecards!O607="","",Timecards!C607)</f>
        <v/>
      </c>
      <c r="C609" s="7" t="str">
        <f>IF(B609="","",Timecards!L607)</f>
        <v/>
      </c>
      <c r="D609" s="7" t="str">
        <f>IF(B609="","",SUMIFS(Timecards!$M:$M,Timecards!$C:$C,Summary!$B609,Timecards!$L:$L,Summary!$C609,Timecards!$O:$O,1))</f>
        <v/>
      </c>
      <c r="E609" s="7" t="str">
        <f>IF(B609="","",VLOOKUP(D609,'GD rates'!$B$3:$C$9,2,FALSE))</f>
        <v/>
      </c>
      <c r="F609" s="23" t="str">
        <f t="shared" si="98"/>
        <v/>
      </c>
      <c r="G609" s="5">
        <f>IF(ISERROR(VLOOKUP(E609,'GD rates'!C:D,2,FALSE)),0,VLOOKUP(E609,'GD rates'!C:D,2,FALSE))</f>
        <v>0</v>
      </c>
      <c r="H609" s="10">
        <f>SUMIFS(Timecards!$E:$E,Timecards!$D:$D,H$2,Timecards!$C:$C,$B609,Timecards!$N:$N,$E609)+SUMIFS(Timecards!$G:$G,Timecards!$F:$F,H$2,Timecards!$C:$C,$B609,Timecards!$N:$N,$E609)</f>
        <v>0</v>
      </c>
      <c r="I609" s="5">
        <f t="shared" si="99"/>
        <v>0</v>
      </c>
      <c r="J609" s="10">
        <f>SUMIFS(Timecards!$E:$E,Timecards!$D:$D,J$2,Timecards!$C:$C,$B609,Timecards!$N:$N,$E609)+SUMIFS(Timecards!$G:$G,Timecards!$F:$F,J$2,Timecards!$C:$C,$B609,Timecards!$N:$N,$E609)</f>
        <v>0</v>
      </c>
      <c r="K609" s="5">
        <f t="shared" si="100"/>
        <v>0</v>
      </c>
      <c r="L609" s="10">
        <f>SUMIFS(Timecards!$E:$E,Timecards!$D:$D,L$2,Timecards!$C:$C,$B609,Timecards!$N:$N,$E609)+SUMIFS(Timecards!$G:$G,Timecards!$F:$F,L$2,Timecards!$C:$C,$B609,Timecards!$N:$N,$E609)</f>
        <v>0</v>
      </c>
      <c r="M609" s="5">
        <f t="shared" si="101"/>
        <v>0</v>
      </c>
      <c r="N609" s="10">
        <f>SUMIFS(Timecards!$E:$E,Timecards!$D:$D,N$2,Timecards!$C:$C,$B609,Timecards!$N:$N,$E609)+SUMIFS(Timecards!$G:$G,Timecards!$F:$F,N$2,Timecards!$C:$C,$B609,Timecards!$N:$N,$E609)</f>
        <v>0</v>
      </c>
      <c r="O609" s="5">
        <f t="shared" si="102"/>
        <v>0</v>
      </c>
      <c r="P609" s="10">
        <f>SUMIFS(Timecards!$E:$E,Timecards!$D:$D,P$2,Timecards!$C:$C,$B609,Timecards!$N:$N,$E609)+SUMIFS(Timecards!$G:$G,Timecards!$F:$F,P$2,Timecards!$C:$C,$B609,Timecards!$N:$N,$E609)</f>
        <v>0</v>
      </c>
      <c r="Q609" s="5">
        <f t="shared" si="103"/>
        <v>0</v>
      </c>
      <c r="R609" s="10">
        <f>SUMIFS(Timecards!$E:$E,Timecards!$D:$D,R$2,Timecards!$C:$C,$B609,Timecards!$N:$N,$E609)+SUMIFS(Timecards!$G:$G,Timecards!$F:$F,R$2,Timecards!$C:$C,$B609,Timecards!$N:$N,$E609)</f>
        <v>0</v>
      </c>
      <c r="S609" s="5">
        <f t="shared" si="104"/>
        <v>0</v>
      </c>
      <c r="T609" s="10">
        <f t="shared" si="106"/>
        <v>0</v>
      </c>
      <c r="U609" s="14">
        <f t="shared" si="106"/>
        <v>0</v>
      </c>
    </row>
    <row r="610" spans="2:21" hidden="1">
      <c r="B610" s="7" t="str">
        <f>IF(Timecards!O608="","",Timecards!C608)</f>
        <v/>
      </c>
      <c r="C610" s="7" t="str">
        <f>IF(B610="","",Timecards!L608)</f>
        <v/>
      </c>
      <c r="D610" s="7" t="str">
        <f>IF(B610="","",SUMIFS(Timecards!$M:$M,Timecards!$C:$C,Summary!$B610,Timecards!$L:$L,Summary!$C610,Timecards!$O:$O,1))</f>
        <v/>
      </c>
      <c r="E610" s="7" t="str">
        <f>IF(B610="","",VLOOKUP(D610,'GD rates'!$B$3:$C$9,2,FALSE))</f>
        <v/>
      </c>
      <c r="F610" s="23" t="str">
        <f t="shared" si="98"/>
        <v/>
      </c>
      <c r="G610" s="5">
        <f>IF(ISERROR(VLOOKUP(E610,'GD rates'!C:D,2,FALSE)),0,VLOOKUP(E610,'GD rates'!C:D,2,FALSE))</f>
        <v>0</v>
      </c>
      <c r="H610" s="10">
        <f>SUMIFS(Timecards!$E:$E,Timecards!$D:$D,H$2,Timecards!$C:$C,$B610,Timecards!$N:$N,$E610)+SUMIFS(Timecards!$G:$G,Timecards!$F:$F,H$2,Timecards!$C:$C,$B610,Timecards!$N:$N,$E610)</f>
        <v>0</v>
      </c>
      <c r="I610" s="5">
        <f t="shared" si="99"/>
        <v>0</v>
      </c>
      <c r="J610" s="10">
        <f>SUMIFS(Timecards!$E:$E,Timecards!$D:$D,J$2,Timecards!$C:$C,$B610,Timecards!$N:$N,$E610)+SUMIFS(Timecards!$G:$G,Timecards!$F:$F,J$2,Timecards!$C:$C,$B610,Timecards!$N:$N,$E610)</f>
        <v>0</v>
      </c>
      <c r="K610" s="5">
        <f t="shared" si="100"/>
        <v>0</v>
      </c>
      <c r="L610" s="10">
        <f>SUMIFS(Timecards!$E:$E,Timecards!$D:$D,L$2,Timecards!$C:$C,$B610,Timecards!$N:$N,$E610)+SUMIFS(Timecards!$G:$G,Timecards!$F:$F,L$2,Timecards!$C:$C,$B610,Timecards!$N:$N,$E610)</f>
        <v>0</v>
      </c>
      <c r="M610" s="5">
        <f t="shared" si="101"/>
        <v>0</v>
      </c>
      <c r="N610" s="10">
        <f>SUMIFS(Timecards!$E:$E,Timecards!$D:$D,N$2,Timecards!$C:$C,$B610,Timecards!$N:$N,$E610)+SUMIFS(Timecards!$G:$G,Timecards!$F:$F,N$2,Timecards!$C:$C,$B610,Timecards!$N:$N,$E610)</f>
        <v>0</v>
      </c>
      <c r="O610" s="5">
        <f t="shared" si="102"/>
        <v>0</v>
      </c>
      <c r="P610" s="10">
        <f>SUMIFS(Timecards!$E:$E,Timecards!$D:$D,P$2,Timecards!$C:$C,$B610,Timecards!$N:$N,$E610)+SUMIFS(Timecards!$G:$G,Timecards!$F:$F,P$2,Timecards!$C:$C,$B610,Timecards!$N:$N,$E610)</f>
        <v>0</v>
      </c>
      <c r="Q610" s="5">
        <f t="shared" si="103"/>
        <v>0</v>
      </c>
      <c r="R610" s="10">
        <f>SUMIFS(Timecards!$E:$E,Timecards!$D:$D,R$2,Timecards!$C:$C,$B610,Timecards!$N:$N,$E610)+SUMIFS(Timecards!$G:$G,Timecards!$F:$F,R$2,Timecards!$C:$C,$B610,Timecards!$N:$N,$E610)</f>
        <v>0</v>
      </c>
      <c r="S610" s="5">
        <f t="shared" si="104"/>
        <v>0</v>
      </c>
      <c r="T610" s="10">
        <f t="shared" si="106"/>
        <v>0</v>
      </c>
      <c r="U610" s="14">
        <f t="shared" si="106"/>
        <v>0</v>
      </c>
    </row>
    <row r="611" spans="2:21" hidden="1">
      <c r="B611" s="7" t="str">
        <f>IF(Timecards!O609="","",Timecards!C609)</f>
        <v/>
      </c>
      <c r="C611" s="7" t="str">
        <f>IF(B611="","",Timecards!L609)</f>
        <v/>
      </c>
      <c r="D611" s="7" t="str">
        <f>IF(B611="","",SUMIFS(Timecards!$M:$M,Timecards!$C:$C,Summary!$B611,Timecards!$L:$L,Summary!$C611,Timecards!$O:$O,1))</f>
        <v/>
      </c>
      <c r="E611" s="7" t="str">
        <f>IF(B611="","",VLOOKUP(D611,'GD rates'!$B$3:$C$9,2,FALSE))</f>
        <v/>
      </c>
      <c r="F611" s="23" t="str">
        <f t="shared" si="98"/>
        <v/>
      </c>
      <c r="G611" s="5">
        <f>IF(ISERROR(VLOOKUP(E611,'GD rates'!C:D,2,FALSE)),0,VLOOKUP(E611,'GD rates'!C:D,2,FALSE))</f>
        <v>0</v>
      </c>
      <c r="H611" s="10">
        <f>SUMIFS(Timecards!$E:$E,Timecards!$D:$D,H$2,Timecards!$C:$C,$B611,Timecards!$N:$N,$E611)+SUMIFS(Timecards!$G:$G,Timecards!$F:$F,H$2,Timecards!$C:$C,$B611,Timecards!$N:$N,$E611)</f>
        <v>0</v>
      </c>
      <c r="I611" s="5">
        <f t="shared" si="99"/>
        <v>0</v>
      </c>
      <c r="J611" s="10">
        <f>SUMIFS(Timecards!$E:$E,Timecards!$D:$D,J$2,Timecards!$C:$C,$B611,Timecards!$N:$N,$E611)+SUMIFS(Timecards!$G:$G,Timecards!$F:$F,J$2,Timecards!$C:$C,$B611,Timecards!$N:$N,$E611)</f>
        <v>0</v>
      </c>
      <c r="K611" s="5">
        <f t="shared" si="100"/>
        <v>0</v>
      </c>
      <c r="L611" s="10">
        <f>SUMIFS(Timecards!$E:$E,Timecards!$D:$D,L$2,Timecards!$C:$C,$B611,Timecards!$N:$N,$E611)+SUMIFS(Timecards!$G:$G,Timecards!$F:$F,L$2,Timecards!$C:$C,$B611,Timecards!$N:$N,$E611)</f>
        <v>0</v>
      </c>
      <c r="M611" s="5">
        <f t="shared" si="101"/>
        <v>0</v>
      </c>
      <c r="N611" s="10">
        <f>SUMIFS(Timecards!$E:$E,Timecards!$D:$D,N$2,Timecards!$C:$C,$B611,Timecards!$N:$N,$E611)+SUMIFS(Timecards!$G:$G,Timecards!$F:$F,N$2,Timecards!$C:$C,$B611,Timecards!$N:$N,$E611)</f>
        <v>0</v>
      </c>
      <c r="O611" s="5">
        <f t="shared" si="102"/>
        <v>0</v>
      </c>
      <c r="P611" s="10">
        <f>SUMIFS(Timecards!$E:$E,Timecards!$D:$D,P$2,Timecards!$C:$C,$B611,Timecards!$N:$N,$E611)+SUMIFS(Timecards!$G:$G,Timecards!$F:$F,P$2,Timecards!$C:$C,$B611,Timecards!$N:$N,$E611)</f>
        <v>0</v>
      </c>
      <c r="Q611" s="5">
        <f t="shared" si="103"/>
        <v>0</v>
      </c>
      <c r="R611" s="10">
        <f>SUMIFS(Timecards!$E:$E,Timecards!$D:$D,R$2,Timecards!$C:$C,$B611,Timecards!$N:$N,$E611)+SUMIFS(Timecards!$G:$G,Timecards!$F:$F,R$2,Timecards!$C:$C,$B611,Timecards!$N:$N,$E611)</f>
        <v>0</v>
      </c>
      <c r="S611" s="5">
        <f t="shared" si="104"/>
        <v>0</v>
      </c>
      <c r="T611" s="10">
        <f t="shared" si="106"/>
        <v>0</v>
      </c>
      <c r="U611" s="14">
        <f t="shared" si="106"/>
        <v>0</v>
      </c>
    </row>
    <row r="612" spans="2:21" hidden="1">
      <c r="B612" s="7" t="str">
        <f>IF(Timecards!O610="","",Timecards!C610)</f>
        <v/>
      </c>
      <c r="C612" s="7" t="str">
        <f>IF(B612="","",Timecards!L610)</f>
        <v/>
      </c>
      <c r="D612" s="7" t="str">
        <f>IF(B612="","",SUMIFS(Timecards!$M:$M,Timecards!$C:$C,Summary!$B612,Timecards!$L:$L,Summary!$C612,Timecards!$O:$O,1))</f>
        <v/>
      </c>
      <c r="E612" s="7" t="str">
        <f>IF(B612="","",VLOOKUP(D612,'GD rates'!$B$3:$C$9,2,FALSE))</f>
        <v/>
      </c>
      <c r="F612" s="23" t="str">
        <f t="shared" si="98"/>
        <v/>
      </c>
      <c r="G612" s="5">
        <f>IF(ISERROR(VLOOKUP(E612,'GD rates'!C:D,2,FALSE)),0,VLOOKUP(E612,'GD rates'!C:D,2,FALSE))</f>
        <v>0</v>
      </c>
      <c r="H612" s="10">
        <f>SUMIFS(Timecards!$E:$E,Timecards!$D:$D,H$2,Timecards!$C:$C,$B612,Timecards!$N:$N,$E612)+SUMIFS(Timecards!$G:$G,Timecards!$F:$F,H$2,Timecards!$C:$C,$B612,Timecards!$N:$N,$E612)</f>
        <v>0</v>
      </c>
      <c r="I612" s="5">
        <f t="shared" si="99"/>
        <v>0</v>
      </c>
      <c r="J612" s="10">
        <f>SUMIFS(Timecards!$E:$E,Timecards!$D:$D,J$2,Timecards!$C:$C,$B612,Timecards!$N:$N,$E612)+SUMIFS(Timecards!$G:$G,Timecards!$F:$F,J$2,Timecards!$C:$C,$B612,Timecards!$N:$N,$E612)</f>
        <v>0</v>
      </c>
      <c r="K612" s="5">
        <f t="shared" si="100"/>
        <v>0</v>
      </c>
      <c r="L612" s="10">
        <f>SUMIFS(Timecards!$E:$E,Timecards!$D:$D,L$2,Timecards!$C:$C,$B612,Timecards!$N:$N,$E612)+SUMIFS(Timecards!$G:$G,Timecards!$F:$F,L$2,Timecards!$C:$C,$B612,Timecards!$N:$N,$E612)</f>
        <v>0</v>
      </c>
      <c r="M612" s="5">
        <f t="shared" si="101"/>
        <v>0</v>
      </c>
      <c r="N612" s="10">
        <f>SUMIFS(Timecards!$E:$E,Timecards!$D:$D,N$2,Timecards!$C:$C,$B612,Timecards!$N:$N,$E612)+SUMIFS(Timecards!$G:$G,Timecards!$F:$F,N$2,Timecards!$C:$C,$B612,Timecards!$N:$N,$E612)</f>
        <v>0</v>
      </c>
      <c r="O612" s="5">
        <f t="shared" si="102"/>
        <v>0</v>
      </c>
      <c r="P612" s="10">
        <f>SUMIFS(Timecards!$E:$E,Timecards!$D:$D,P$2,Timecards!$C:$C,$B612,Timecards!$N:$N,$E612)+SUMIFS(Timecards!$G:$G,Timecards!$F:$F,P$2,Timecards!$C:$C,$B612,Timecards!$N:$N,$E612)</f>
        <v>0</v>
      </c>
      <c r="Q612" s="5">
        <f t="shared" si="103"/>
        <v>0</v>
      </c>
      <c r="R612" s="10">
        <f>SUMIFS(Timecards!$E:$E,Timecards!$D:$D,R$2,Timecards!$C:$C,$B612,Timecards!$N:$N,$E612)+SUMIFS(Timecards!$G:$G,Timecards!$F:$F,R$2,Timecards!$C:$C,$B612,Timecards!$N:$N,$E612)</f>
        <v>0</v>
      </c>
      <c r="S612" s="5">
        <f t="shared" si="104"/>
        <v>0</v>
      </c>
      <c r="T612" s="10">
        <f t="shared" si="106"/>
        <v>0</v>
      </c>
      <c r="U612" s="14">
        <f t="shared" si="106"/>
        <v>0</v>
      </c>
    </row>
    <row r="613" spans="2:21" hidden="1">
      <c r="B613" s="7" t="str">
        <f>IF(Timecards!O611="","",Timecards!C611)</f>
        <v/>
      </c>
      <c r="C613" s="7" t="str">
        <f>IF(B613="","",Timecards!L611)</f>
        <v/>
      </c>
      <c r="D613" s="7" t="str">
        <f>IF(B613="","",SUMIFS(Timecards!$M:$M,Timecards!$C:$C,Summary!$B613,Timecards!$L:$L,Summary!$C613,Timecards!$O:$O,1))</f>
        <v/>
      </c>
      <c r="E613" s="7" t="str">
        <f>IF(B613="","",VLOOKUP(D613,'GD rates'!$B$3:$C$9,2,FALSE))</f>
        <v/>
      </c>
      <c r="F613" s="23" t="str">
        <f t="shared" si="98"/>
        <v/>
      </c>
      <c r="G613" s="5">
        <f>IF(ISERROR(VLOOKUP(E613,'GD rates'!C:D,2,FALSE)),0,VLOOKUP(E613,'GD rates'!C:D,2,FALSE))</f>
        <v>0</v>
      </c>
      <c r="H613" s="10">
        <f>SUMIFS(Timecards!$E:$E,Timecards!$D:$D,H$2,Timecards!$C:$C,$B613,Timecards!$N:$N,$E613)+SUMIFS(Timecards!$G:$G,Timecards!$F:$F,H$2,Timecards!$C:$C,$B613,Timecards!$N:$N,$E613)</f>
        <v>0</v>
      </c>
      <c r="I613" s="5">
        <f t="shared" si="99"/>
        <v>0</v>
      </c>
      <c r="J613" s="10">
        <f>SUMIFS(Timecards!$E:$E,Timecards!$D:$D,J$2,Timecards!$C:$C,$B613,Timecards!$N:$N,$E613)+SUMIFS(Timecards!$G:$G,Timecards!$F:$F,J$2,Timecards!$C:$C,$B613,Timecards!$N:$N,$E613)</f>
        <v>0</v>
      </c>
      <c r="K613" s="5">
        <f t="shared" si="100"/>
        <v>0</v>
      </c>
      <c r="L613" s="10">
        <f>SUMIFS(Timecards!$E:$E,Timecards!$D:$D,L$2,Timecards!$C:$C,$B613,Timecards!$N:$N,$E613)+SUMIFS(Timecards!$G:$G,Timecards!$F:$F,L$2,Timecards!$C:$C,$B613,Timecards!$N:$N,$E613)</f>
        <v>0</v>
      </c>
      <c r="M613" s="5">
        <f t="shared" si="101"/>
        <v>0</v>
      </c>
      <c r="N613" s="10">
        <f>SUMIFS(Timecards!$E:$E,Timecards!$D:$D,N$2,Timecards!$C:$C,$B613,Timecards!$N:$N,$E613)+SUMIFS(Timecards!$G:$G,Timecards!$F:$F,N$2,Timecards!$C:$C,$B613,Timecards!$N:$N,$E613)</f>
        <v>0</v>
      </c>
      <c r="O613" s="5">
        <f t="shared" si="102"/>
        <v>0</v>
      </c>
      <c r="P613" s="10">
        <f>SUMIFS(Timecards!$E:$E,Timecards!$D:$D,P$2,Timecards!$C:$C,$B613,Timecards!$N:$N,$E613)+SUMIFS(Timecards!$G:$G,Timecards!$F:$F,P$2,Timecards!$C:$C,$B613,Timecards!$N:$N,$E613)</f>
        <v>0</v>
      </c>
      <c r="Q613" s="5">
        <f t="shared" si="103"/>
        <v>0</v>
      </c>
      <c r="R613" s="10">
        <f>SUMIFS(Timecards!$E:$E,Timecards!$D:$D,R$2,Timecards!$C:$C,$B613,Timecards!$N:$N,$E613)+SUMIFS(Timecards!$G:$G,Timecards!$F:$F,R$2,Timecards!$C:$C,$B613,Timecards!$N:$N,$E613)</f>
        <v>0</v>
      </c>
      <c r="S613" s="5">
        <f t="shared" si="104"/>
        <v>0</v>
      </c>
      <c r="T613" s="10">
        <f t="shared" si="106"/>
        <v>0</v>
      </c>
      <c r="U613" s="14">
        <f t="shared" si="106"/>
        <v>0</v>
      </c>
    </row>
    <row r="614" spans="2:21" hidden="1">
      <c r="B614" s="7" t="str">
        <f>IF(Timecards!O612="","",Timecards!C612)</f>
        <v/>
      </c>
      <c r="C614" s="7" t="str">
        <f>IF(B614="","",Timecards!L612)</f>
        <v/>
      </c>
      <c r="D614" s="7" t="str">
        <f>IF(B614="","",SUMIFS(Timecards!$M:$M,Timecards!$C:$C,Summary!$B614,Timecards!$L:$L,Summary!$C614,Timecards!$O:$O,1))</f>
        <v/>
      </c>
      <c r="E614" s="7" t="str">
        <f>IF(B614="","",VLOOKUP(D614,'GD rates'!$B$3:$C$9,2,FALSE))</f>
        <v/>
      </c>
      <c r="F614" s="23" t="str">
        <f t="shared" si="98"/>
        <v/>
      </c>
      <c r="G614" s="5">
        <f>IF(ISERROR(VLOOKUP(E614,'GD rates'!C:D,2,FALSE)),0,VLOOKUP(E614,'GD rates'!C:D,2,FALSE))</f>
        <v>0</v>
      </c>
      <c r="H614" s="10">
        <f>SUMIFS(Timecards!$E:$E,Timecards!$D:$D,H$2,Timecards!$C:$C,$B614,Timecards!$N:$N,$E614)+SUMIFS(Timecards!$G:$G,Timecards!$F:$F,H$2,Timecards!$C:$C,$B614,Timecards!$N:$N,$E614)</f>
        <v>0</v>
      </c>
      <c r="I614" s="5">
        <f t="shared" si="99"/>
        <v>0</v>
      </c>
      <c r="J614" s="10">
        <f>SUMIFS(Timecards!$E:$E,Timecards!$D:$D,J$2,Timecards!$C:$C,$B614,Timecards!$N:$N,$E614)+SUMIFS(Timecards!$G:$G,Timecards!$F:$F,J$2,Timecards!$C:$C,$B614,Timecards!$N:$N,$E614)</f>
        <v>0</v>
      </c>
      <c r="K614" s="5">
        <f t="shared" si="100"/>
        <v>0</v>
      </c>
      <c r="L614" s="10">
        <f>SUMIFS(Timecards!$E:$E,Timecards!$D:$D,L$2,Timecards!$C:$C,$B614,Timecards!$N:$N,$E614)+SUMIFS(Timecards!$G:$G,Timecards!$F:$F,L$2,Timecards!$C:$C,$B614,Timecards!$N:$N,$E614)</f>
        <v>0</v>
      </c>
      <c r="M614" s="5">
        <f t="shared" si="101"/>
        <v>0</v>
      </c>
      <c r="N614" s="10">
        <f>SUMIFS(Timecards!$E:$E,Timecards!$D:$D,N$2,Timecards!$C:$C,$B614,Timecards!$N:$N,$E614)+SUMIFS(Timecards!$G:$G,Timecards!$F:$F,N$2,Timecards!$C:$C,$B614,Timecards!$N:$N,$E614)</f>
        <v>0</v>
      </c>
      <c r="O614" s="5">
        <f t="shared" si="102"/>
        <v>0</v>
      </c>
      <c r="P614" s="10">
        <f>SUMIFS(Timecards!$E:$E,Timecards!$D:$D,P$2,Timecards!$C:$C,$B614,Timecards!$N:$N,$E614)+SUMIFS(Timecards!$G:$G,Timecards!$F:$F,P$2,Timecards!$C:$C,$B614,Timecards!$N:$N,$E614)</f>
        <v>0</v>
      </c>
      <c r="Q614" s="5">
        <f t="shared" si="103"/>
        <v>0</v>
      </c>
      <c r="R614" s="10">
        <f>SUMIFS(Timecards!$E:$E,Timecards!$D:$D,R$2,Timecards!$C:$C,$B614,Timecards!$N:$N,$E614)+SUMIFS(Timecards!$G:$G,Timecards!$F:$F,R$2,Timecards!$C:$C,$B614,Timecards!$N:$N,$E614)</f>
        <v>0</v>
      </c>
      <c r="S614" s="5">
        <f t="shared" si="104"/>
        <v>0</v>
      </c>
      <c r="T614" s="10">
        <f t="shared" si="106"/>
        <v>0</v>
      </c>
      <c r="U614" s="14">
        <f t="shared" si="106"/>
        <v>0</v>
      </c>
    </row>
    <row r="615" spans="2:21" hidden="1">
      <c r="B615" s="7" t="str">
        <f>IF(Timecards!O613="","",Timecards!C613)</f>
        <v/>
      </c>
      <c r="C615" s="7" t="str">
        <f>IF(B615="","",Timecards!L613)</f>
        <v/>
      </c>
      <c r="D615" s="7" t="str">
        <f>IF(B615="","",SUMIFS(Timecards!$M:$M,Timecards!$C:$C,Summary!$B615,Timecards!$L:$L,Summary!$C615,Timecards!$O:$O,1))</f>
        <v/>
      </c>
      <c r="E615" s="7" t="str">
        <f>IF(B615="","",VLOOKUP(D615,'GD rates'!$B$3:$C$9,2,FALSE))</f>
        <v/>
      </c>
      <c r="F615" s="23" t="str">
        <f t="shared" si="98"/>
        <v/>
      </c>
      <c r="G615" s="5">
        <f>IF(ISERROR(VLOOKUP(E615,'GD rates'!C:D,2,FALSE)),0,VLOOKUP(E615,'GD rates'!C:D,2,FALSE))</f>
        <v>0</v>
      </c>
      <c r="H615" s="10">
        <f>SUMIFS(Timecards!$E:$E,Timecards!$D:$D,H$2,Timecards!$C:$C,$B615,Timecards!$N:$N,$E615)+SUMIFS(Timecards!$G:$G,Timecards!$F:$F,H$2,Timecards!$C:$C,$B615,Timecards!$N:$N,$E615)</f>
        <v>0</v>
      </c>
      <c r="I615" s="5">
        <f t="shared" si="99"/>
        <v>0</v>
      </c>
      <c r="J615" s="10">
        <f>SUMIFS(Timecards!$E:$E,Timecards!$D:$D,J$2,Timecards!$C:$C,$B615,Timecards!$N:$N,$E615)+SUMIFS(Timecards!$G:$G,Timecards!$F:$F,J$2,Timecards!$C:$C,$B615,Timecards!$N:$N,$E615)</f>
        <v>0</v>
      </c>
      <c r="K615" s="5">
        <f t="shared" si="100"/>
        <v>0</v>
      </c>
      <c r="L615" s="10">
        <f>SUMIFS(Timecards!$E:$E,Timecards!$D:$D,L$2,Timecards!$C:$C,$B615,Timecards!$N:$N,$E615)+SUMIFS(Timecards!$G:$G,Timecards!$F:$F,L$2,Timecards!$C:$C,$B615,Timecards!$N:$N,$E615)</f>
        <v>0</v>
      </c>
      <c r="M615" s="5">
        <f t="shared" si="101"/>
        <v>0</v>
      </c>
      <c r="N615" s="10">
        <f>SUMIFS(Timecards!$E:$E,Timecards!$D:$D,N$2,Timecards!$C:$C,$B615,Timecards!$N:$N,$E615)+SUMIFS(Timecards!$G:$G,Timecards!$F:$F,N$2,Timecards!$C:$C,$B615,Timecards!$N:$N,$E615)</f>
        <v>0</v>
      </c>
      <c r="O615" s="5">
        <f t="shared" si="102"/>
        <v>0</v>
      </c>
      <c r="P615" s="10">
        <f>SUMIFS(Timecards!$E:$E,Timecards!$D:$D,P$2,Timecards!$C:$C,$B615,Timecards!$N:$N,$E615)+SUMIFS(Timecards!$G:$G,Timecards!$F:$F,P$2,Timecards!$C:$C,$B615,Timecards!$N:$N,$E615)</f>
        <v>0</v>
      </c>
      <c r="Q615" s="5">
        <f t="shared" si="103"/>
        <v>0</v>
      </c>
      <c r="R615" s="10">
        <f>SUMIFS(Timecards!$E:$E,Timecards!$D:$D,R$2,Timecards!$C:$C,$B615,Timecards!$N:$N,$E615)+SUMIFS(Timecards!$G:$G,Timecards!$F:$F,R$2,Timecards!$C:$C,$B615,Timecards!$N:$N,$E615)</f>
        <v>0</v>
      </c>
      <c r="S615" s="5">
        <f t="shared" si="104"/>
        <v>0</v>
      </c>
      <c r="T615" s="10">
        <f t="shared" si="106"/>
        <v>0</v>
      </c>
      <c r="U615" s="14">
        <f t="shared" si="106"/>
        <v>0</v>
      </c>
    </row>
    <row r="616" spans="2:21" hidden="1">
      <c r="B616" s="7" t="str">
        <f>IF(Timecards!O614="","",Timecards!C614)</f>
        <v/>
      </c>
      <c r="C616" s="7" t="str">
        <f>IF(B616="","",Timecards!L614)</f>
        <v/>
      </c>
      <c r="D616" s="7" t="str">
        <f>IF(B616="","",SUMIFS(Timecards!$M:$M,Timecards!$C:$C,Summary!$B616,Timecards!$L:$L,Summary!$C616,Timecards!$O:$O,1))</f>
        <v/>
      </c>
      <c r="E616" s="7" t="str">
        <f>IF(B616="","",VLOOKUP(D616,'GD rates'!$B$3:$C$9,2,FALSE))</f>
        <v/>
      </c>
      <c r="F616" s="23" t="str">
        <f t="shared" si="98"/>
        <v/>
      </c>
      <c r="G616" s="5">
        <f>IF(ISERROR(VLOOKUP(E616,'GD rates'!C:D,2,FALSE)),0,VLOOKUP(E616,'GD rates'!C:D,2,FALSE))</f>
        <v>0</v>
      </c>
      <c r="H616" s="10">
        <f>SUMIFS(Timecards!$E:$E,Timecards!$D:$D,H$2,Timecards!$C:$C,$B616,Timecards!$N:$N,$E616)+SUMIFS(Timecards!$G:$G,Timecards!$F:$F,H$2,Timecards!$C:$C,$B616,Timecards!$N:$N,$E616)</f>
        <v>0</v>
      </c>
      <c r="I616" s="5">
        <f t="shared" si="99"/>
        <v>0</v>
      </c>
      <c r="J616" s="10">
        <f>SUMIFS(Timecards!$E:$E,Timecards!$D:$D,J$2,Timecards!$C:$C,$B616,Timecards!$N:$N,$E616)+SUMIFS(Timecards!$G:$G,Timecards!$F:$F,J$2,Timecards!$C:$C,$B616,Timecards!$N:$N,$E616)</f>
        <v>0</v>
      </c>
      <c r="K616" s="5">
        <f t="shared" si="100"/>
        <v>0</v>
      </c>
      <c r="L616" s="10">
        <f>SUMIFS(Timecards!$E:$E,Timecards!$D:$D,L$2,Timecards!$C:$C,$B616,Timecards!$N:$N,$E616)+SUMIFS(Timecards!$G:$G,Timecards!$F:$F,L$2,Timecards!$C:$C,$B616,Timecards!$N:$N,$E616)</f>
        <v>0</v>
      </c>
      <c r="M616" s="5">
        <f t="shared" si="101"/>
        <v>0</v>
      </c>
      <c r="N616" s="10">
        <f>SUMIFS(Timecards!$E:$E,Timecards!$D:$D,N$2,Timecards!$C:$C,$B616,Timecards!$N:$N,$E616)+SUMIFS(Timecards!$G:$G,Timecards!$F:$F,N$2,Timecards!$C:$C,$B616,Timecards!$N:$N,$E616)</f>
        <v>0</v>
      </c>
      <c r="O616" s="5">
        <f t="shared" si="102"/>
        <v>0</v>
      </c>
      <c r="P616" s="10">
        <f>SUMIFS(Timecards!$E:$E,Timecards!$D:$D,P$2,Timecards!$C:$C,$B616,Timecards!$N:$N,$E616)+SUMIFS(Timecards!$G:$G,Timecards!$F:$F,P$2,Timecards!$C:$C,$B616,Timecards!$N:$N,$E616)</f>
        <v>0</v>
      </c>
      <c r="Q616" s="5">
        <f t="shared" si="103"/>
        <v>0</v>
      </c>
      <c r="R616" s="10">
        <f>SUMIFS(Timecards!$E:$E,Timecards!$D:$D,R$2,Timecards!$C:$C,$B616,Timecards!$N:$N,$E616)+SUMIFS(Timecards!$G:$G,Timecards!$F:$F,R$2,Timecards!$C:$C,$B616,Timecards!$N:$N,$E616)</f>
        <v>0</v>
      </c>
      <c r="S616" s="5">
        <f t="shared" si="104"/>
        <v>0</v>
      </c>
      <c r="T616" s="10">
        <f t="shared" si="106"/>
        <v>0</v>
      </c>
      <c r="U616" s="14">
        <f t="shared" si="106"/>
        <v>0</v>
      </c>
    </row>
    <row r="617" spans="2:21" hidden="1">
      <c r="B617" s="7" t="str">
        <f>IF(Timecards!O615="","",Timecards!C615)</f>
        <v/>
      </c>
      <c r="C617" s="7" t="str">
        <f>IF(B617="","",Timecards!L615)</f>
        <v/>
      </c>
      <c r="D617" s="7" t="str">
        <f>IF(B617="","",SUMIFS(Timecards!$M:$M,Timecards!$C:$C,Summary!$B617,Timecards!$L:$L,Summary!$C617,Timecards!$O:$O,1))</f>
        <v/>
      </c>
      <c r="E617" s="7" t="str">
        <f>IF(B617="","",VLOOKUP(D617,'GD rates'!$B$3:$C$9,2,FALSE))</f>
        <v/>
      </c>
      <c r="F617" s="23" t="str">
        <f t="shared" si="98"/>
        <v/>
      </c>
      <c r="G617" s="5">
        <f>IF(ISERROR(VLOOKUP(E617,'GD rates'!C:D,2,FALSE)),0,VLOOKUP(E617,'GD rates'!C:D,2,FALSE))</f>
        <v>0</v>
      </c>
      <c r="H617" s="10">
        <f>SUMIFS(Timecards!$E:$E,Timecards!$D:$D,H$2,Timecards!$C:$C,$B617,Timecards!$N:$N,$E617)+SUMIFS(Timecards!$G:$G,Timecards!$F:$F,H$2,Timecards!$C:$C,$B617,Timecards!$N:$N,$E617)</f>
        <v>0</v>
      </c>
      <c r="I617" s="5">
        <f t="shared" si="99"/>
        <v>0</v>
      </c>
      <c r="J617" s="10">
        <f>SUMIFS(Timecards!$E:$E,Timecards!$D:$D,J$2,Timecards!$C:$C,$B617,Timecards!$N:$N,$E617)+SUMIFS(Timecards!$G:$G,Timecards!$F:$F,J$2,Timecards!$C:$C,$B617,Timecards!$N:$N,$E617)</f>
        <v>0</v>
      </c>
      <c r="K617" s="5">
        <f t="shared" si="100"/>
        <v>0</v>
      </c>
      <c r="L617" s="10">
        <f>SUMIFS(Timecards!$E:$E,Timecards!$D:$D,L$2,Timecards!$C:$C,$B617,Timecards!$N:$N,$E617)+SUMIFS(Timecards!$G:$G,Timecards!$F:$F,L$2,Timecards!$C:$C,$B617,Timecards!$N:$N,$E617)</f>
        <v>0</v>
      </c>
      <c r="M617" s="5">
        <f t="shared" si="101"/>
        <v>0</v>
      </c>
      <c r="N617" s="10">
        <f>SUMIFS(Timecards!$E:$E,Timecards!$D:$D,N$2,Timecards!$C:$C,$B617,Timecards!$N:$N,$E617)+SUMIFS(Timecards!$G:$G,Timecards!$F:$F,N$2,Timecards!$C:$C,$B617,Timecards!$N:$N,$E617)</f>
        <v>0</v>
      </c>
      <c r="O617" s="5">
        <f t="shared" si="102"/>
        <v>0</v>
      </c>
      <c r="P617" s="10">
        <f>SUMIFS(Timecards!$E:$E,Timecards!$D:$D,P$2,Timecards!$C:$C,$B617,Timecards!$N:$N,$E617)+SUMIFS(Timecards!$G:$G,Timecards!$F:$F,P$2,Timecards!$C:$C,$B617,Timecards!$N:$N,$E617)</f>
        <v>0</v>
      </c>
      <c r="Q617" s="5">
        <f t="shared" si="103"/>
        <v>0</v>
      </c>
      <c r="R617" s="10">
        <f>SUMIFS(Timecards!$E:$E,Timecards!$D:$D,R$2,Timecards!$C:$C,$B617,Timecards!$N:$N,$E617)+SUMIFS(Timecards!$G:$G,Timecards!$F:$F,R$2,Timecards!$C:$C,$B617,Timecards!$N:$N,$E617)</f>
        <v>0</v>
      </c>
      <c r="S617" s="5">
        <f t="shared" si="104"/>
        <v>0</v>
      </c>
      <c r="T617" s="10">
        <f t="shared" si="106"/>
        <v>0</v>
      </c>
      <c r="U617" s="14">
        <f t="shared" si="106"/>
        <v>0</v>
      </c>
    </row>
    <row r="618" spans="2:21" hidden="1">
      <c r="B618" s="7" t="str">
        <f>IF(Timecards!O616="","",Timecards!C616)</f>
        <v/>
      </c>
      <c r="C618" s="7" t="str">
        <f>IF(B618="","",Timecards!L616)</f>
        <v/>
      </c>
      <c r="D618" s="7" t="str">
        <f>IF(B618="","",SUMIFS(Timecards!$M:$M,Timecards!$C:$C,Summary!$B618,Timecards!$L:$L,Summary!$C618,Timecards!$O:$O,1))</f>
        <v/>
      </c>
      <c r="E618" s="7" t="str">
        <f>IF(B618="","",VLOOKUP(D618,'GD rates'!$B$3:$C$9,2,FALSE))</f>
        <v/>
      </c>
      <c r="F618" s="23" t="str">
        <f t="shared" si="98"/>
        <v/>
      </c>
      <c r="G618" s="5">
        <f>IF(ISERROR(VLOOKUP(E618,'GD rates'!C:D,2,FALSE)),0,VLOOKUP(E618,'GD rates'!C:D,2,FALSE))</f>
        <v>0</v>
      </c>
      <c r="H618" s="10">
        <f>SUMIFS(Timecards!$E:$E,Timecards!$D:$D,H$2,Timecards!$C:$C,$B618,Timecards!$N:$N,$E618)+SUMIFS(Timecards!$G:$G,Timecards!$F:$F,H$2,Timecards!$C:$C,$B618,Timecards!$N:$N,$E618)</f>
        <v>0</v>
      </c>
      <c r="I618" s="5">
        <f t="shared" si="99"/>
        <v>0</v>
      </c>
      <c r="J618" s="10">
        <f>SUMIFS(Timecards!$E:$E,Timecards!$D:$D,J$2,Timecards!$C:$C,$B618,Timecards!$N:$N,$E618)+SUMIFS(Timecards!$G:$G,Timecards!$F:$F,J$2,Timecards!$C:$C,$B618,Timecards!$N:$N,$E618)</f>
        <v>0</v>
      </c>
      <c r="K618" s="5">
        <f t="shared" si="100"/>
        <v>0</v>
      </c>
      <c r="L618" s="10">
        <f>SUMIFS(Timecards!$E:$E,Timecards!$D:$D,L$2,Timecards!$C:$C,$B618,Timecards!$N:$N,$E618)+SUMIFS(Timecards!$G:$G,Timecards!$F:$F,L$2,Timecards!$C:$C,$B618,Timecards!$N:$N,$E618)</f>
        <v>0</v>
      </c>
      <c r="M618" s="5">
        <f t="shared" si="101"/>
        <v>0</v>
      </c>
      <c r="N618" s="10">
        <f>SUMIFS(Timecards!$E:$E,Timecards!$D:$D,N$2,Timecards!$C:$C,$B618,Timecards!$N:$N,$E618)+SUMIFS(Timecards!$G:$G,Timecards!$F:$F,N$2,Timecards!$C:$C,$B618,Timecards!$N:$N,$E618)</f>
        <v>0</v>
      </c>
      <c r="O618" s="5">
        <f t="shared" si="102"/>
        <v>0</v>
      </c>
      <c r="P618" s="10">
        <f>SUMIFS(Timecards!$E:$E,Timecards!$D:$D,P$2,Timecards!$C:$C,$B618,Timecards!$N:$N,$E618)+SUMIFS(Timecards!$G:$G,Timecards!$F:$F,P$2,Timecards!$C:$C,$B618,Timecards!$N:$N,$E618)</f>
        <v>0</v>
      </c>
      <c r="Q618" s="5">
        <f t="shared" si="103"/>
        <v>0</v>
      </c>
      <c r="R618" s="10">
        <f>SUMIFS(Timecards!$E:$E,Timecards!$D:$D,R$2,Timecards!$C:$C,$B618,Timecards!$N:$N,$E618)+SUMIFS(Timecards!$G:$G,Timecards!$F:$F,R$2,Timecards!$C:$C,$B618,Timecards!$N:$N,$E618)</f>
        <v>0</v>
      </c>
      <c r="S618" s="5">
        <f t="shared" si="104"/>
        <v>0</v>
      </c>
      <c r="T618" s="10">
        <f t="shared" si="106"/>
        <v>0</v>
      </c>
      <c r="U618" s="14">
        <f t="shared" si="106"/>
        <v>0</v>
      </c>
    </row>
    <row r="619" spans="2:21" hidden="1">
      <c r="B619" s="7" t="str">
        <f>IF(Timecards!O617="","",Timecards!C617)</f>
        <v/>
      </c>
      <c r="C619" s="7" t="str">
        <f>IF(B619="","",Timecards!L617)</f>
        <v/>
      </c>
      <c r="D619" s="7" t="str">
        <f>IF(B619="","",SUMIFS(Timecards!$M:$M,Timecards!$C:$C,Summary!$B619,Timecards!$L:$L,Summary!$C619,Timecards!$O:$O,1))</f>
        <v/>
      </c>
      <c r="E619" s="7" t="str">
        <f>IF(B619="","",VLOOKUP(D619,'GD rates'!$B$3:$C$9,2,FALSE))</f>
        <v/>
      </c>
      <c r="F619" s="23" t="str">
        <f t="shared" si="98"/>
        <v/>
      </c>
      <c r="G619" s="5">
        <f>IF(ISERROR(VLOOKUP(E619,'GD rates'!C:D,2,FALSE)),0,VLOOKUP(E619,'GD rates'!C:D,2,FALSE))</f>
        <v>0</v>
      </c>
      <c r="H619" s="10">
        <f>SUMIFS(Timecards!$E:$E,Timecards!$D:$D,H$2,Timecards!$C:$C,$B619,Timecards!$N:$N,$E619)+SUMIFS(Timecards!$G:$G,Timecards!$F:$F,H$2,Timecards!$C:$C,$B619,Timecards!$N:$N,$E619)</f>
        <v>0</v>
      </c>
      <c r="I619" s="5">
        <f t="shared" si="99"/>
        <v>0</v>
      </c>
      <c r="J619" s="10">
        <f>SUMIFS(Timecards!$E:$E,Timecards!$D:$D,J$2,Timecards!$C:$C,$B619,Timecards!$N:$N,$E619)+SUMIFS(Timecards!$G:$G,Timecards!$F:$F,J$2,Timecards!$C:$C,$B619,Timecards!$N:$N,$E619)</f>
        <v>0</v>
      </c>
      <c r="K619" s="5">
        <f t="shared" si="100"/>
        <v>0</v>
      </c>
      <c r="L619" s="10">
        <f>SUMIFS(Timecards!$E:$E,Timecards!$D:$D,L$2,Timecards!$C:$C,$B619,Timecards!$N:$N,$E619)+SUMIFS(Timecards!$G:$G,Timecards!$F:$F,L$2,Timecards!$C:$C,$B619,Timecards!$N:$N,$E619)</f>
        <v>0</v>
      </c>
      <c r="M619" s="5">
        <f t="shared" si="101"/>
        <v>0</v>
      </c>
      <c r="N619" s="10">
        <f>SUMIFS(Timecards!$E:$E,Timecards!$D:$D,N$2,Timecards!$C:$C,$B619,Timecards!$N:$N,$E619)+SUMIFS(Timecards!$G:$G,Timecards!$F:$F,N$2,Timecards!$C:$C,$B619,Timecards!$N:$N,$E619)</f>
        <v>0</v>
      </c>
      <c r="O619" s="5">
        <f t="shared" si="102"/>
        <v>0</v>
      </c>
      <c r="P619" s="10">
        <f>SUMIFS(Timecards!$E:$E,Timecards!$D:$D,P$2,Timecards!$C:$C,$B619,Timecards!$N:$N,$E619)+SUMIFS(Timecards!$G:$G,Timecards!$F:$F,P$2,Timecards!$C:$C,$B619,Timecards!$N:$N,$E619)</f>
        <v>0</v>
      </c>
      <c r="Q619" s="5">
        <f t="shared" si="103"/>
        <v>0</v>
      </c>
      <c r="R619" s="10">
        <f>SUMIFS(Timecards!$E:$E,Timecards!$D:$D,R$2,Timecards!$C:$C,$B619,Timecards!$N:$N,$E619)+SUMIFS(Timecards!$G:$G,Timecards!$F:$F,R$2,Timecards!$C:$C,$B619,Timecards!$N:$N,$E619)</f>
        <v>0</v>
      </c>
      <c r="S619" s="5">
        <f t="shared" si="104"/>
        <v>0</v>
      </c>
      <c r="T619" s="10">
        <f t="shared" si="106"/>
        <v>0</v>
      </c>
      <c r="U619" s="14">
        <f t="shared" si="106"/>
        <v>0</v>
      </c>
    </row>
    <row r="620" spans="2:21" hidden="1">
      <c r="B620" s="7" t="str">
        <f>IF(Timecards!O618="","",Timecards!C618)</f>
        <v/>
      </c>
      <c r="C620" s="7" t="str">
        <f>IF(B620="","",Timecards!L618)</f>
        <v/>
      </c>
      <c r="D620" s="7" t="str">
        <f>IF(B620="","",SUMIFS(Timecards!$M:$M,Timecards!$C:$C,Summary!$B620,Timecards!$L:$L,Summary!$C620,Timecards!$O:$O,1))</f>
        <v/>
      </c>
      <c r="E620" s="7" t="str">
        <f>IF(B620="","",VLOOKUP(D620,'GD rates'!$B$3:$C$9,2,FALSE))</f>
        <v/>
      </c>
      <c r="F620" s="23" t="str">
        <f t="shared" si="98"/>
        <v/>
      </c>
      <c r="G620" s="5">
        <f>IF(ISERROR(VLOOKUP(E620,'GD rates'!C:D,2,FALSE)),0,VLOOKUP(E620,'GD rates'!C:D,2,FALSE))</f>
        <v>0</v>
      </c>
      <c r="H620" s="10">
        <f>SUMIFS(Timecards!$E:$E,Timecards!$D:$D,H$2,Timecards!$C:$C,$B620,Timecards!$N:$N,$E620)+SUMIFS(Timecards!$G:$G,Timecards!$F:$F,H$2,Timecards!$C:$C,$B620,Timecards!$N:$N,$E620)</f>
        <v>0</v>
      </c>
      <c r="I620" s="5">
        <f t="shared" si="99"/>
        <v>0</v>
      </c>
      <c r="J620" s="10">
        <f>SUMIFS(Timecards!$E:$E,Timecards!$D:$D,J$2,Timecards!$C:$C,$B620,Timecards!$N:$N,$E620)+SUMIFS(Timecards!$G:$G,Timecards!$F:$F,J$2,Timecards!$C:$C,$B620,Timecards!$N:$N,$E620)</f>
        <v>0</v>
      </c>
      <c r="K620" s="5">
        <f t="shared" si="100"/>
        <v>0</v>
      </c>
      <c r="L620" s="10">
        <f>SUMIFS(Timecards!$E:$E,Timecards!$D:$D,L$2,Timecards!$C:$C,$B620,Timecards!$N:$N,$E620)+SUMIFS(Timecards!$G:$G,Timecards!$F:$F,L$2,Timecards!$C:$C,$B620,Timecards!$N:$N,$E620)</f>
        <v>0</v>
      </c>
      <c r="M620" s="5">
        <f t="shared" si="101"/>
        <v>0</v>
      </c>
      <c r="N620" s="10">
        <f>SUMIFS(Timecards!$E:$E,Timecards!$D:$D,N$2,Timecards!$C:$C,$B620,Timecards!$N:$N,$E620)+SUMIFS(Timecards!$G:$G,Timecards!$F:$F,N$2,Timecards!$C:$C,$B620,Timecards!$N:$N,$E620)</f>
        <v>0</v>
      </c>
      <c r="O620" s="5">
        <f t="shared" si="102"/>
        <v>0</v>
      </c>
      <c r="P620" s="10">
        <f>SUMIFS(Timecards!$E:$E,Timecards!$D:$D,P$2,Timecards!$C:$C,$B620,Timecards!$N:$N,$E620)+SUMIFS(Timecards!$G:$G,Timecards!$F:$F,P$2,Timecards!$C:$C,$B620,Timecards!$N:$N,$E620)</f>
        <v>0</v>
      </c>
      <c r="Q620" s="5">
        <f t="shared" si="103"/>
        <v>0</v>
      </c>
      <c r="R620" s="10">
        <f>SUMIFS(Timecards!$E:$E,Timecards!$D:$D,R$2,Timecards!$C:$C,$B620,Timecards!$N:$N,$E620)+SUMIFS(Timecards!$G:$G,Timecards!$F:$F,R$2,Timecards!$C:$C,$B620,Timecards!$N:$N,$E620)</f>
        <v>0</v>
      </c>
      <c r="S620" s="5">
        <f t="shared" si="104"/>
        <v>0</v>
      </c>
      <c r="T620" s="10">
        <f t="shared" si="106"/>
        <v>0</v>
      </c>
      <c r="U620" s="14">
        <f t="shared" si="106"/>
        <v>0</v>
      </c>
    </row>
    <row r="621" spans="2:21" hidden="1">
      <c r="B621" s="7" t="str">
        <f>IF(Timecards!O619="","",Timecards!C619)</f>
        <v/>
      </c>
      <c r="C621" s="7" t="str">
        <f>IF(B621="","",Timecards!L619)</f>
        <v/>
      </c>
      <c r="D621" s="7" t="str">
        <f>IF(B621="","",SUMIFS(Timecards!$M:$M,Timecards!$C:$C,Summary!$B621,Timecards!$L:$L,Summary!$C621,Timecards!$O:$O,1))</f>
        <v/>
      </c>
      <c r="E621" s="7" t="str">
        <f>IF(B621="","",VLOOKUP(D621,'GD rates'!$B$3:$C$9,2,FALSE))</f>
        <v/>
      </c>
      <c r="F621" s="23" t="str">
        <f t="shared" si="98"/>
        <v/>
      </c>
      <c r="G621" s="5">
        <f>IF(ISERROR(VLOOKUP(E621,'GD rates'!C:D,2,FALSE)),0,VLOOKUP(E621,'GD rates'!C:D,2,FALSE))</f>
        <v>0</v>
      </c>
      <c r="H621" s="10">
        <f>SUMIFS(Timecards!$E:$E,Timecards!$D:$D,H$2,Timecards!$C:$C,$B621,Timecards!$N:$N,$E621)+SUMIFS(Timecards!$G:$G,Timecards!$F:$F,H$2,Timecards!$C:$C,$B621,Timecards!$N:$N,$E621)</f>
        <v>0</v>
      </c>
      <c r="I621" s="5">
        <f t="shared" si="99"/>
        <v>0</v>
      </c>
      <c r="J621" s="10">
        <f>SUMIFS(Timecards!$E:$E,Timecards!$D:$D,J$2,Timecards!$C:$C,$B621,Timecards!$N:$N,$E621)+SUMIFS(Timecards!$G:$G,Timecards!$F:$F,J$2,Timecards!$C:$C,$B621,Timecards!$N:$N,$E621)</f>
        <v>0</v>
      </c>
      <c r="K621" s="5">
        <f t="shared" si="100"/>
        <v>0</v>
      </c>
      <c r="L621" s="10">
        <f>SUMIFS(Timecards!$E:$E,Timecards!$D:$D,L$2,Timecards!$C:$C,$B621,Timecards!$N:$N,$E621)+SUMIFS(Timecards!$G:$G,Timecards!$F:$F,L$2,Timecards!$C:$C,$B621,Timecards!$N:$N,$E621)</f>
        <v>0</v>
      </c>
      <c r="M621" s="5">
        <f t="shared" si="101"/>
        <v>0</v>
      </c>
      <c r="N621" s="10">
        <f>SUMIFS(Timecards!$E:$E,Timecards!$D:$D,N$2,Timecards!$C:$C,$B621,Timecards!$N:$N,$E621)+SUMIFS(Timecards!$G:$G,Timecards!$F:$F,N$2,Timecards!$C:$C,$B621,Timecards!$N:$N,$E621)</f>
        <v>0</v>
      </c>
      <c r="O621" s="5">
        <f t="shared" si="102"/>
        <v>0</v>
      </c>
      <c r="P621" s="10">
        <f>SUMIFS(Timecards!$E:$E,Timecards!$D:$D,P$2,Timecards!$C:$C,$B621,Timecards!$N:$N,$E621)+SUMIFS(Timecards!$G:$G,Timecards!$F:$F,P$2,Timecards!$C:$C,$B621,Timecards!$N:$N,$E621)</f>
        <v>0</v>
      </c>
      <c r="Q621" s="5">
        <f t="shared" si="103"/>
        <v>0</v>
      </c>
      <c r="R621" s="10">
        <f>SUMIFS(Timecards!$E:$E,Timecards!$D:$D,R$2,Timecards!$C:$C,$B621,Timecards!$N:$N,$E621)+SUMIFS(Timecards!$G:$G,Timecards!$F:$F,R$2,Timecards!$C:$C,$B621,Timecards!$N:$N,$E621)</f>
        <v>0</v>
      </c>
      <c r="S621" s="5">
        <f t="shared" si="104"/>
        <v>0</v>
      </c>
      <c r="T621" s="10">
        <f t="shared" si="106"/>
        <v>0</v>
      </c>
      <c r="U621" s="14">
        <f t="shared" si="106"/>
        <v>0</v>
      </c>
    </row>
    <row r="622" spans="2:21" hidden="1">
      <c r="B622" s="7" t="str">
        <f>IF(Timecards!O620="","",Timecards!C620)</f>
        <v/>
      </c>
      <c r="C622" s="7" t="str">
        <f>IF(B622="","",Timecards!L620)</f>
        <v/>
      </c>
      <c r="D622" s="7" t="str">
        <f>IF(B622="","",SUMIFS(Timecards!$M:$M,Timecards!$C:$C,Summary!$B622,Timecards!$L:$L,Summary!$C622,Timecards!$O:$O,1))</f>
        <v/>
      </c>
      <c r="E622" s="7" t="str">
        <f>IF(B622="","",VLOOKUP(D622,'GD rates'!$B$3:$C$9,2,FALSE))</f>
        <v/>
      </c>
      <c r="F622" s="23" t="str">
        <f t="shared" si="98"/>
        <v/>
      </c>
      <c r="G622" s="5">
        <f>IF(ISERROR(VLOOKUP(E622,'GD rates'!C:D,2,FALSE)),0,VLOOKUP(E622,'GD rates'!C:D,2,FALSE))</f>
        <v>0</v>
      </c>
      <c r="H622" s="10">
        <f>SUMIFS(Timecards!$E:$E,Timecards!$D:$D,H$2,Timecards!$C:$C,$B622,Timecards!$N:$N,$E622)+SUMIFS(Timecards!$G:$G,Timecards!$F:$F,H$2,Timecards!$C:$C,$B622,Timecards!$N:$N,$E622)</f>
        <v>0</v>
      </c>
      <c r="I622" s="5">
        <f t="shared" si="99"/>
        <v>0</v>
      </c>
      <c r="J622" s="10">
        <f>SUMIFS(Timecards!$E:$E,Timecards!$D:$D,J$2,Timecards!$C:$C,$B622,Timecards!$N:$N,$E622)+SUMIFS(Timecards!$G:$G,Timecards!$F:$F,J$2,Timecards!$C:$C,$B622,Timecards!$N:$N,$E622)</f>
        <v>0</v>
      </c>
      <c r="K622" s="5">
        <f t="shared" si="100"/>
        <v>0</v>
      </c>
      <c r="L622" s="10">
        <f>SUMIFS(Timecards!$E:$E,Timecards!$D:$D,L$2,Timecards!$C:$C,$B622,Timecards!$N:$N,$E622)+SUMIFS(Timecards!$G:$G,Timecards!$F:$F,L$2,Timecards!$C:$C,$B622,Timecards!$N:$N,$E622)</f>
        <v>0</v>
      </c>
      <c r="M622" s="5">
        <f t="shared" si="101"/>
        <v>0</v>
      </c>
      <c r="N622" s="10">
        <f>SUMIFS(Timecards!$E:$E,Timecards!$D:$D,N$2,Timecards!$C:$C,$B622,Timecards!$N:$N,$E622)+SUMIFS(Timecards!$G:$G,Timecards!$F:$F,N$2,Timecards!$C:$C,$B622,Timecards!$N:$N,$E622)</f>
        <v>0</v>
      </c>
      <c r="O622" s="5">
        <f t="shared" si="102"/>
        <v>0</v>
      </c>
      <c r="P622" s="10">
        <f>SUMIFS(Timecards!$E:$E,Timecards!$D:$D,P$2,Timecards!$C:$C,$B622,Timecards!$N:$N,$E622)+SUMIFS(Timecards!$G:$G,Timecards!$F:$F,P$2,Timecards!$C:$C,$B622,Timecards!$N:$N,$E622)</f>
        <v>0</v>
      </c>
      <c r="Q622" s="5">
        <f t="shared" si="103"/>
        <v>0</v>
      </c>
      <c r="R622" s="10">
        <f>SUMIFS(Timecards!$E:$E,Timecards!$D:$D,R$2,Timecards!$C:$C,$B622,Timecards!$N:$N,$E622)+SUMIFS(Timecards!$G:$G,Timecards!$F:$F,R$2,Timecards!$C:$C,$B622,Timecards!$N:$N,$E622)</f>
        <v>0</v>
      </c>
      <c r="S622" s="5">
        <f t="shared" si="104"/>
        <v>0</v>
      </c>
      <c r="T622" s="10">
        <f t="shared" si="106"/>
        <v>0</v>
      </c>
      <c r="U622" s="14">
        <f t="shared" si="106"/>
        <v>0</v>
      </c>
    </row>
    <row r="623" spans="2:21" hidden="1">
      <c r="B623" s="7" t="str">
        <f>IF(Timecards!O621="","",Timecards!C621)</f>
        <v/>
      </c>
      <c r="C623" s="7" t="str">
        <f>IF(B623="","",Timecards!L621)</f>
        <v/>
      </c>
      <c r="D623" s="7" t="str">
        <f>IF(B623="","",SUMIFS(Timecards!$M:$M,Timecards!$C:$C,Summary!$B623,Timecards!$L:$L,Summary!$C623,Timecards!$O:$O,1))</f>
        <v/>
      </c>
      <c r="E623" s="7" t="str">
        <f>IF(B623="","",VLOOKUP(D623,'GD rates'!$B$3:$C$9,2,FALSE))</f>
        <v/>
      </c>
      <c r="F623" s="23" t="str">
        <f t="shared" si="98"/>
        <v/>
      </c>
      <c r="G623" s="5">
        <f>IF(ISERROR(VLOOKUP(E623,'GD rates'!C:D,2,FALSE)),0,VLOOKUP(E623,'GD rates'!C:D,2,FALSE))</f>
        <v>0</v>
      </c>
      <c r="H623" s="10">
        <f>SUMIFS(Timecards!$E:$E,Timecards!$D:$D,H$2,Timecards!$C:$C,$B623,Timecards!$N:$N,$E623)+SUMIFS(Timecards!$G:$G,Timecards!$F:$F,H$2,Timecards!$C:$C,$B623,Timecards!$N:$N,$E623)</f>
        <v>0</v>
      </c>
      <c r="I623" s="5">
        <f t="shared" si="99"/>
        <v>0</v>
      </c>
      <c r="J623" s="10">
        <f>SUMIFS(Timecards!$E:$E,Timecards!$D:$D,J$2,Timecards!$C:$C,$B623,Timecards!$N:$N,$E623)+SUMIFS(Timecards!$G:$G,Timecards!$F:$F,J$2,Timecards!$C:$C,$B623,Timecards!$N:$N,$E623)</f>
        <v>0</v>
      </c>
      <c r="K623" s="5">
        <f t="shared" si="100"/>
        <v>0</v>
      </c>
      <c r="L623" s="10">
        <f>SUMIFS(Timecards!$E:$E,Timecards!$D:$D,L$2,Timecards!$C:$C,$B623,Timecards!$N:$N,$E623)+SUMIFS(Timecards!$G:$G,Timecards!$F:$F,L$2,Timecards!$C:$C,$B623,Timecards!$N:$N,$E623)</f>
        <v>0</v>
      </c>
      <c r="M623" s="5">
        <f t="shared" si="101"/>
        <v>0</v>
      </c>
      <c r="N623" s="10">
        <f>SUMIFS(Timecards!$E:$E,Timecards!$D:$D,N$2,Timecards!$C:$C,$B623,Timecards!$N:$N,$E623)+SUMIFS(Timecards!$G:$G,Timecards!$F:$F,N$2,Timecards!$C:$C,$B623,Timecards!$N:$N,$E623)</f>
        <v>0</v>
      </c>
      <c r="O623" s="5">
        <f t="shared" si="102"/>
        <v>0</v>
      </c>
      <c r="P623" s="10">
        <f>SUMIFS(Timecards!$E:$E,Timecards!$D:$D,P$2,Timecards!$C:$C,$B623,Timecards!$N:$N,$E623)+SUMIFS(Timecards!$G:$G,Timecards!$F:$F,P$2,Timecards!$C:$C,$B623,Timecards!$N:$N,$E623)</f>
        <v>0</v>
      </c>
      <c r="Q623" s="5">
        <f t="shared" si="103"/>
        <v>0</v>
      </c>
      <c r="R623" s="10">
        <f>SUMIFS(Timecards!$E:$E,Timecards!$D:$D,R$2,Timecards!$C:$C,$B623,Timecards!$N:$N,$E623)+SUMIFS(Timecards!$G:$G,Timecards!$F:$F,R$2,Timecards!$C:$C,$B623,Timecards!$N:$N,$E623)</f>
        <v>0</v>
      </c>
      <c r="S623" s="5">
        <f t="shared" si="104"/>
        <v>0</v>
      </c>
      <c r="T623" s="10">
        <f t="shared" si="106"/>
        <v>0</v>
      </c>
      <c r="U623" s="14">
        <f t="shared" si="106"/>
        <v>0</v>
      </c>
    </row>
    <row r="624" spans="2:21" hidden="1">
      <c r="B624" s="7" t="str">
        <f>IF(Timecards!O622="","",Timecards!C622)</f>
        <v/>
      </c>
      <c r="C624" s="7" t="str">
        <f>IF(B624="","",Timecards!L622)</f>
        <v/>
      </c>
      <c r="D624" s="7" t="str">
        <f>IF(B624="","",SUMIFS(Timecards!$M:$M,Timecards!$C:$C,Summary!$B624,Timecards!$L:$L,Summary!$C624,Timecards!$O:$O,1))</f>
        <v/>
      </c>
      <c r="E624" s="7" t="str">
        <f>IF(B624="","",VLOOKUP(D624,'GD rates'!$B$3:$C$9,2,FALSE))</f>
        <v/>
      </c>
      <c r="F624" s="23" t="str">
        <f t="shared" si="98"/>
        <v/>
      </c>
      <c r="G624" s="5">
        <f>IF(ISERROR(VLOOKUP(E624,'GD rates'!C:D,2,FALSE)),0,VLOOKUP(E624,'GD rates'!C:D,2,FALSE))</f>
        <v>0</v>
      </c>
      <c r="H624" s="10">
        <f>SUMIFS(Timecards!$E:$E,Timecards!$D:$D,H$2,Timecards!$C:$C,$B624,Timecards!$N:$N,$E624)+SUMIFS(Timecards!$G:$G,Timecards!$F:$F,H$2,Timecards!$C:$C,$B624,Timecards!$N:$N,$E624)</f>
        <v>0</v>
      </c>
      <c r="I624" s="5">
        <f t="shared" si="99"/>
        <v>0</v>
      </c>
      <c r="J624" s="10">
        <f>SUMIFS(Timecards!$E:$E,Timecards!$D:$D,J$2,Timecards!$C:$C,$B624,Timecards!$N:$N,$E624)+SUMIFS(Timecards!$G:$G,Timecards!$F:$F,J$2,Timecards!$C:$C,$B624,Timecards!$N:$N,$E624)</f>
        <v>0</v>
      </c>
      <c r="K624" s="5">
        <f t="shared" si="100"/>
        <v>0</v>
      </c>
      <c r="L624" s="10">
        <f>SUMIFS(Timecards!$E:$E,Timecards!$D:$D,L$2,Timecards!$C:$C,$B624,Timecards!$N:$N,$E624)+SUMIFS(Timecards!$G:$G,Timecards!$F:$F,L$2,Timecards!$C:$C,$B624,Timecards!$N:$N,$E624)</f>
        <v>0</v>
      </c>
      <c r="M624" s="5">
        <f t="shared" si="101"/>
        <v>0</v>
      </c>
      <c r="N624" s="10">
        <f>SUMIFS(Timecards!$E:$E,Timecards!$D:$D,N$2,Timecards!$C:$C,$B624,Timecards!$N:$N,$E624)+SUMIFS(Timecards!$G:$G,Timecards!$F:$F,N$2,Timecards!$C:$C,$B624,Timecards!$N:$N,$E624)</f>
        <v>0</v>
      </c>
      <c r="O624" s="5">
        <f t="shared" si="102"/>
        <v>0</v>
      </c>
      <c r="P624" s="10">
        <f>SUMIFS(Timecards!$E:$E,Timecards!$D:$D,P$2,Timecards!$C:$C,$B624,Timecards!$N:$N,$E624)+SUMIFS(Timecards!$G:$G,Timecards!$F:$F,P$2,Timecards!$C:$C,$B624,Timecards!$N:$N,$E624)</f>
        <v>0</v>
      </c>
      <c r="Q624" s="5">
        <f t="shared" si="103"/>
        <v>0</v>
      </c>
      <c r="R624" s="10">
        <f>SUMIFS(Timecards!$E:$E,Timecards!$D:$D,R$2,Timecards!$C:$C,$B624,Timecards!$N:$N,$E624)+SUMIFS(Timecards!$G:$G,Timecards!$F:$F,R$2,Timecards!$C:$C,$B624,Timecards!$N:$N,$E624)</f>
        <v>0</v>
      </c>
      <c r="S624" s="5">
        <f t="shared" si="104"/>
        <v>0</v>
      </c>
      <c r="T624" s="10">
        <f t="shared" ref="T624:U643" si="107">SUMIF($H$3:$S$3,T$3,$H624:$S624)</f>
        <v>0</v>
      </c>
      <c r="U624" s="14">
        <f t="shared" si="107"/>
        <v>0</v>
      </c>
    </row>
    <row r="625" spans="2:21" hidden="1">
      <c r="B625" s="7" t="str">
        <f>IF(Timecards!O623="","",Timecards!C623)</f>
        <v/>
      </c>
      <c r="C625" s="7" t="str">
        <f>IF(B625="","",Timecards!L623)</f>
        <v/>
      </c>
      <c r="D625" s="7" t="str">
        <f>IF(B625="","",SUMIFS(Timecards!$M:$M,Timecards!$C:$C,Summary!$B625,Timecards!$L:$L,Summary!$C625,Timecards!$O:$O,1))</f>
        <v/>
      </c>
      <c r="E625" s="7" t="str">
        <f>IF(B625="","",VLOOKUP(D625,'GD rates'!$B$3:$C$9,2,FALSE))</f>
        <v/>
      </c>
      <c r="F625" s="23" t="str">
        <f t="shared" si="98"/>
        <v/>
      </c>
      <c r="G625" s="5">
        <f>IF(ISERROR(VLOOKUP(E625,'GD rates'!C:D,2,FALSE)),0,VLOOKUP(E625,'GD rates'!C:D,2,FALSE))</f>
        <v>0</v>
      </c>
      <c r="H625" s="10">
        <f>SUMIFS(Timecards!$E:$E,Timecards!$D:$D,H$2,Timecards!$C:$C,$B625,Timecards!$N:$N,$E625)+SUMIFS(Timecards!$G:$G,Timecards!$F:$F,H$2,Timecards!$C:$C,$B625,Timecards!$N:$N,$E625)</f>
        <v>0</v>
      </c>
      <c r="I625" s="5">
        <f t="shared" si="99"/>
        <v>0</v>
      </c>
      <c r="J625" s="10">
        <f>SUMIFS(Timecards!$E:$E,Timecards!$D:$D,J$2,Timecards!$C:$C,$B625,Timecards!$N:$N,$E625)+SUMIFS(Timecards!$G:$G,Timecards!$F:$F,J$2,Timecards!$C:$C,$B625,Timecards!$N:$N,$E625)</f>
        <v>0</v>
      </c>
      <c r="K625" s="5">
        <f t="shared" si="100"/>
        <v>0</v>
      </c>
      <c r="L625" s="10">
        <f>SUMIFS(Timecards!$E:$E,Timecards!$D:$D,L$2,Timecards!$C:$C,$B625,Timecards!$N:$N,$E625)+SUMIFS(Timecards!$G:$G,Timecards!$F:$F,L$2,Timecards!$C:$C,$B625,Timecards!$N:$N,$E625)</f>
        <v>0</v>
      </c>
      <c r="M625" s="5">
        <f t="shared" si="101"/>
        <v>0</v>
      </c>
      <c r="N625" s="10">
        <f>SUMIFS(Timecards!$E:$E,Timecards!$D:$D,N$2,Timecards!$C:$C,$B625,Timecards!$N:$N,$E625)+SUMIFS(Timecards!$G:$G,Timecards!$F:$F,N$2,Timecards!$C:$C,$B625,Timecards!$N:$N,$E625)</f>
        <v>0</v>
      </c>
      <c r="O625" s="5">
        <f t="shared" si="102"/>
        <v>0</v>
      </c>
      <c r="P625" s="10">
        <f>SUMIFS(Timecards!$E:$E,Timecards!$D:$D,P$2,Timecards!$C:$C,$B625,Timecards!$N:$N,$E625)+SUMIFS(Timecards!$G:$G,Timecards!$F:$F,P$2,Timecards!$C:$C,$B625,Timecards!$N:$N,$E625)</f>
        <v>0</v>
      </c>
      <c r="Q625" s="5">
        <f t="shared" si="103"/>
        <v>0</v>
      </c>
      <c r="R625" s="10">
        <f>SUMIFS(Timecards!$E:$E,Timecards!$D:$D,R$2,Timecards!$C:$C,$B625,Timecards!$N:$N,$E625)+SUMIFS(Timecards!$G:$G,Timecards!$F:$F,R$2,Timecards!$C:$C,$B625,Timecards!$N:$N,$E625)</f>
        <v>0</v>
      </c>
      <c r="S625" s="5">
        <f t="shared" si="104"/>
        <v>0</v>
      </c>
      <c r="T625" s="10">
        <f t="shared" si="107"/>
        <v>0</v>
      </c>
      <c r="U625" s="14">
        <f t="shared" si="107"/>
        <v>0</v>
      </c>
    </row>
    <row r="626" spans="2:21" hidden="1">
      <c r="B626" s="7" t="str">
        <f>IF(Timecards!O624="","",Timecards!C624)</f>
        <v/>
      </c>
      <c r="C626" s="7" t="str">
        <f>IF(B626="","",Timecards!L624)</f>
        <v/>
      </c>
      <c r="D626" s="7" t="str">
        <f>IF(B626="","",SUMIFS(Timecards!$M:$M,Timecards!$C:$C,Summary!$B626,Timecards!$L:$L,Summary!$C626,Timecards!$O:$O,1))</f>
        <v/>
      </c>
      <c r="E626" s="7" t="str">
        <f>IF(B626="","",VLOOKUP(D626,'GD rates'!$B$3:$C$9,2,FALSE))</f>
        <v/>
      </c>
      <c r="F626" s="23" t="str">
        <f t="shared" si="98"/>
        <v/>
      </c>
      <c r="G626" s="5">
        <f>IF(ISERROR(VLOOKUP(E626,'GD rates'!C:D,2,FALSE)),0,VLOOKUP(E626,'GD rates'!C:D,2,FALSE))</f>
        <v>0</v>
      </c>
      <c r="H626" s="10">
        <f>SUMIFS(Timecards!$E:$E,Timecards!$D:$D,H$2,Timecards!$C:$C,$B626,Timecards!$N:$N,$E626)+SUMIFS(Timecards!$G:$G,Timecards!$F:$F,H$2,Timecards!$C:$C,$B626,Timecards!$N:$N,$E626)</f>
        <v>0</v>
      </c>
      <c r="I626" s="5">
        <f t="shared" si="99"/>
        <v>0</v>
      </c>
      <c r="J626" s="10">
        <f>SUMIFS(Timecards!$E:$E,Timecards!$D:$D,J$2,Timecards!$C:$C,$B626,Timecards!$N:$N,$E626)+SUMIFS(Timecards!$G:$G,Timecards!$F:$F,J$2,Timecards!$C:$C,$B626,Timecards!$N:$N,$E626)</f>
        <v>0</v>
      </c>
      <c r="K626" s="5">
        <f t="shared" si="100"/>
        <v>0</v>
      </c>
      <c r="L626" s="10">
        <f>SUMIFS(Timecards!$E:$E,Timecards!$D:$D,L$2,Timecards!$C:$C,$B626,Timecards!$N:$N,$E626)+SUMIFS(Timecards!$G:$G,Timecards!$F:$F,L$2,Timecards!$C:$C,$B626,Timecards!$N:$N,$E626)</f>
        <v>0</v>
      </c>
      <c r="M626" s="5">
        <f t="shared" si="101"/>
        <v>0</v>
      </c>
      <c r="N626" s="10">
        <f>SUMIFS(Timecards!$E:$E,Timecards!$D:$D,N$2,Timecards!$C:$C,$B626,Timecards!$N:$N,$E626)+SUMIFS(Timecards!$G:$G,Timecards!$F:$F,N$2,Timecards!$C:$C,$B626,Timecards!$N:$N,$E626)</f>
        <v>0</v>
      </c>
      <c r="O626" s="5">
        <f t="shared" si="102"/>
        <v>0</v>
      </c>
      <c r="P626" s="10">
        <f>SUMIFS(Timecards!$E:$E,Timecards!$D:$D,P$2,Timecards!$C:$C,$B626,Timecards!$N:$N,$E626)+SUMIFS(Timecards!$G:$G,Timecards!$F:$F,P$2,Timecards!$C:$C,$B626,Timecards!$N:$N,$E626)</f>
        <v>0</v>
      </c>
      <c r="Q626" s="5">
        <f t="shared" si="103"/>
        <v>0</v>
      </c>
      <c r="R626" s="10">
        <f>SUMIFS(Timecards!$E:$E,Timecards!$D:$D,R$2,Timecards!$C:$C,$B626,Timecards!$N:$N,$E626)+SUMIFS(Timecards!$G:$G,Timecards!$F:$F,R$2,Timecards!$C:$C,$B626,Timecards!$N:$N,$E626)</f>
        <v>0</v>
      </c>
      <c r="S626" s="5">
        <f t="shared" si="104"/>
        <v>0</v>
      </c>
      <c r="T626" s="10">
        <f t="shared" si="107"/>
        <v>0</v>
      </c>
      <c r="U626" s="14">
        <f t="shared" si="107"/>
        <v>0</v>
      </c>
    </row>
    <row r="627" spans="2:21" hidden="1">
      <c r="B627" s="7" t="str">
        <f>IF(Timecards!O625="","",Timecards!C625)</f>
        <v/>
      </c>
      <c r="C627" s="7" t="str">
        <f>IF(B627="","",Timecards!L625)</f>
        <v/>
      </c>
      <c r="D627" s="7" t="str">
        <f>IF(B627="","",SUMIFS(Timecards!$M:$M,Timecards!$C:$C,Summary!$B627,Timecards!$L:$L,Summary!$C627,Timecards!$O:$O,1))</f>
        <v/>
      </c>
      <c r="E627" s="7" t="str">
        <f>IF(B627="","",VLOOKUP(D627,'GD rates'!$B$3:$C$9,2,FALSE))</f>
        <v/>
      </c>
      <c r="F627" s="23" t="str">
        <f t="shared" si="98"/>
        <v/>
      </c>
      <c r="G627" s="5">
        <f>IF(ISERROR(VLOOKUP(E627,'GD rates'!C:D,2,FALSE)),0,VLOOKUP(E627,'GD rates'!C:D,2,FALSE))</f>
        <v>0</v>
      </c>
      <c r="H627" s="10">
        <f>SUMIFS(Timecards!$E:$E,Timecards!$D:$D,H$2,Timecards!$C:$C,$B627,Timecards!$N:$N,$E627)+SUMIFS(Timecards!$G:$G,Timecards!$F:$F,H$2,Timecards!$C:$C,$B627,Timecards!$N:$N,$E627)</f>
        <v>0</v>
      </c>
      <c r="I627" s="5">
        <f t="shared" si="99"/>
        <v>0</v>
      </c>
      <c r="J627" s="10">
        <f>SUMIFS(Timecards!$E:$E,Timecards!$D:$D,J$2,Timecards!$C:$C,$B627,Timecards!$N:$N,$E627)+SUMIFS(Timecards!$G:$G,Timecards!$F:$F,J$2,Timecards!$C:$C,$B627,Timecards!$N:$N,$E627)</f>
        <v>0</v>
      </c>
      <c r="K627" s="5">
        <f t="shared" si="100"/>
        <v>0</v>
      </c>
      <c r="L627" s="10">
        <f>SUMIFS(Timecards!$E:$E,Timecards!$D:$D,L$2,Timecards!$C:$C,$B627,Timecards!$N:$N,$E627)+SUMIFS(Timecards!$G:$G,Timecards!$F:$F,L$2,Timecards!$C:$C,$B627,Timecards!$N:$N,$E627)</f>
        <v>0</v>
      </c>
      <c r="M627" s="5">
        <f t="shared" si="101"/>
        <v>0</v>
      </c>
      <c r="N627" s="10">
        <f>SUMIFS(Timecards!$E:$E,Timecards!$D:$D,N$2,Timecards!$C:$C,$B627,Timecards!$N:$N,$E627)+SUMIFS(Timecards!$G:$G,Timecards!$F:$F,N$2,Timecards!$C:$C,$B627,Timecards!$N:$N,$E627)</f>
        <v>0</v>
      </c>
      <c r="O627" s="5">
        <f t="shared" si="102"/>
        <v>0</v>
      </c>
      <c r="P627" s="10">
        <f>SUMIFS(Timecards!$E:$E,Timecards!$D:$D,P$2,Timecards!$C:$C,$B627,Timecards!$N:$N,$E627)+SUMIFS(Timecards!$G:$G,Timecards!$F:$F,P$2,Timecards!$C:$C,$B627,Timecards!$N:$N,$E627)</f>
        <v>0</v>
      </c>
      <c r="Q627" s="5">
        <f t="shared" si="103"/>
        <v>0</v>
      </c>
      <c r="R627" s="10">
        <f>SUMIFS(Timecards!$E:$E,Timecards!$D:$D,R$2,Timecards!$C:$C,$B627,Timecards!$N:$N,$E627)+SUMIFS(Timecards!$G:$G,Timecards!$F:$F,R$2,Timecards!$C:$C,$B627,Timecards!$N:$N,$E627)</f>
        <v>0</v>
      </c>
      <c r="S627" s="5">
        <f t="shared" si="104"/>
        <v>0</v>
      </c>
      <c r="T627" s="10">
        <f t="shared" si="107"/>
        <v>0</v>
      </c>
      <c r="U627" s="14">
        <f t="shared" si="107"/>
        <v>0</v>
      </c>
    </row>
    <row r="628" spans="2:21" hidden="1">
      <c r="B628" s="7" t="str">
        <f>IF(Timecards!O626="","",Timecards!C626)</f>
        <v/>
      </c>
      <c r="C628" s="7" t="str">
        <f>IF(B628="","",Timecards!L626)</f>
        <v/>
      </c>
      <c r="D628" s="7" t="str">
        <f>IF(B628="","",SUMIFS(Timecards!$M:$M,Timecards!$C:$C,Summary!$B628,Timecards!$L:$L,Summary!$C628,Timecards!$O:$O,1))</f>
        <v/>
      </c>
      <c r="E628" s="7" t="str">
        <f>IF(B628="","",VLOOKUP(D628,'GD rates'!$B$3:$C$9,2,FALSE))</f>
        <v/>
      </c>
      <c r="F628" s="23" t="str">
        <f t="shared" si="98"/>
        <v/>
      </c>
      <c r="G628" s="5">
        <f>IF(ISERROR(VLOOKUP(E628,'GD rates'!C:D,2,FALSE)),0,VLOOKUP(E628,'GD rates'!C:D,2,FALSE))</f>
        <v>0</v>
      </c>
      <c r="H628" s="10">
        <f>SUMIFS(Timecards!$E:$E,Timecards!$D:$D,H$2,Timecards!$C:$C,$B628,Timecards!$N:$N,$E628)+SUMIFS(Timecards!$G:$G,Timecards!$F:$F,H$2,Timecards!$C:$C,$B628,Timecards!$N:$N,$E628)</f>
        <v>0</v>
      </c>
      <c r="I628" s="5">
        <f t="shared" si="99"/>
        <v>0</v>
      </c>
      <c r="J628" s="10">
        <f>SUMIFS(Timecards!$E:$E,Timecards!$D:$D,J$2,Timecards!$C:$C,$B628,Timecards!$N:$N,$E628)+SUMIFS(Timecards!$G:$G,Timecards!$F:$F,J$2,Timecards!$C:$C,$B628,Timecards!$N:$N,$E628)</f>
        <v>0</v>
      </c>
      <c r="K628" s="5">
        <f t="shared" si="100"/>
        <v>0</v>
      </c>
      <c r="L628" s="10">
        <f>SUMIFS(Timecards!$E:$E,Timecards!$D:$D,L$2,Timecards!$C:$C,$B628,Timecards!$N:$N,$E628)+SUMIFS(Timecards!$G:$G,Timecards!$F:$F,L$2,Timecards!$C:$C,$B628,Timecards!$N:$N,$E628)</f>
        <v>0</v>
      </c>
      <c r="M628" s="5">
        <f t="shared" si="101"/>
        <v>0</v>
      </c>
      <c r="N628" s="10">
        <f>SUMIFS(Timecards!$E:$E,Timecards!$D:$D,N$2,Timecards!$C:$C,$B628,Timecards!$N:$N,$E628)+SUMIFS(Timecards!$G:$G,Timecards!$F:$F,N$2,Timecards!$C:$C,$B628,Timecards!$N:$N,$E628)</f>
        <v>0</v>
      </c>
      <c r="O628" s="5">
        <f t="shared" si="102"/>
        <v>0</v>
      </c>
      <c r="P628" s="10">
        <f>SUMIFS(Timecards!$E:$E,Timecards!$D:$D,P$2,Timecards!$C:$C,$B628,Timecards!$N:$N,$E628)+SUMIFS(Timecards!$G:$G,Timecards!$F:$F,P$2,Timecards!$C:$C,$B628,Timecards!$N:$N,$E628)</f>
        <v>0</v>
      </c>
      <c r="Q628" s="5">
        <f t="shared" si="103"/>
        <v>0</v>
      </c>
      <c r="R628" s="10">
        <f>SUMIFS(Timecards!$E:$E,Timecards!$D:$D,R$2,Timecards!$C:$C,$B628,Timecards!$N:$N,$E628)+SUMIFS(Timecards!$G:$G,Timecards!$F:$F,R$2,Timecards!$C:$C,$B628,Timecards!$N:$N,$E628)</f>
        <v>0</v>
      </c>
      <c r="S628" s="5">
        <f t="shared" si="104"/>
        <v>0</v>
      </c>
      <c r="T628" s="10">
        <f t="shared" si="107"/>
        <v>0</v>
      </c>
      <c r="U628" s="14">
        <f t="shared" si="107"/>
        <v>0</v>
      </c>
    </row>
    <row r="629" spans="2:21" hidden="1">
      <c r="B629" s="7" t="str">
        <f>IF(Timecards!O627="","",Timecards!C627)</f>
        <v/>
      </c>
      <c r="C629" s="7" t="str">
        <f>IF(B629="","",Timecards!L627)</f>
        <v/>
      </c>
      <c r="D629" s="7" t="str">
        <f>IF(B629="","",SUMIFS(Timecards!$M:$M,Timecards!$C:$C,Summary!$B629,Timecards!$L:$L,Summary!$C629,Timecards!$O:$O,1))</f>
        <v/>
      </c>
      <c r="E629" s="7" t="str">
        <f>IF(B629="","",VLOOKUP(D629,'GD rates'!$B$3:$C$9,2,FALSE))</f>
        <v/>
      </c>
      <c r="F629" s="23" t="str">
        <f t="shared" si="98"/>
        <v/>
      </c>
      <c r="G629" s="5">
        <f>IF(ISERROR(VLOOKUP(E629,'GD rates'!C:D,2,FALSE)),0,VLOOKUP(E629,'GD rates'!C:D,2,FALSE))</f>
        <v>0</v>
      </c>
      <c r="H629" s="10">
        <f>SUMIFS(Timecards!$E:$E,Timecards!$D:$D,H$2,Timecards!$C:$C,$B629,Timecards!$N:$N,$E629)+SUMIFS(Timecards!$G:$G,Timecards!$F:$F,H$2,Timecards!$C:$C,$B629,Timecards!$N:$N,$E629)</f>
        <v>0</v>
      </c>
      <c r="I629" s="5">
        <f t="shared" si="99"/>
        <v>0</v>
      </c>
      <c r="J629" s="10">
        <f>SUMIFS(Timecards!$E:$E,Timecards!$D:$D,J$2,Timecards!$C:$C,$B629,Timecards!$N:$N,$E629)+SUMIFS(Timecards!$G:$G,Timecards!$F:$F,J$2,Timecards!$C:$C,$B629,Timecards!$N:$N,$E629)</f>
        <v>0</v>
      </c>
      <c r="K629" s="5">
        <f t="shared" si="100"/>
        <v>0</v>
      </c>
      <c r="L629" s="10">
        <f>SUMIFS(Timecards!$E:$E,Timecards!$D:$D,L$2,Timecards!$C:$C,$B629,Timecards!$N:$N,$E629)+SUMIFS(Timecards!$G:$G,Timecards!$F:$F,L$2,Timecards!$C:$C,$B629,Timecards!$N:$N,$E629)</f>
        <v>0</v>
      </c>
      <c r="M629" s="5">
        <f t="shared" si="101"/>
        <v>0</v>
      </c>
      <c r="N629" s="10">
        <f>SUMIFS(Timecards!$E:$E,Timecards!$D:$D,N$2,Timecards!$C:$C,$B629,Timecards!$N:$N,$E629)+SUMIFS(Timecards!$G:$G,Timecards!$F:$F,N$2,Timecards!$C:$C,$B629,Timecards!$N:$N,$E629)</f>
        <v>0</v>
      </c>
      <c r="O629" s="5">
        <f t="shared" si="102"/>
        <v>0</v>
      </c>
      <c r="P629" s="10">
        <f>SUMIFS(Timecards!$E:$E,Timecards!$D:$D,P$2,Timecards!$C:$C,$B629,Timecards!$N:$N,$E629)+SUMIFS(Timecards!$G:$G,Timecards!$F:$F,P$2,Timecards!$C:$C,$B629,Timecards!$N:$N,$E629)</f>
        <v>0</v>
      </c>
      <c r="Q629" s="5">
        <f t="shared" si="103"/>
        <v>0</v>
      </c>
      <c r="R629" s="10">
        <f>SUMIFS(Timecards!$E:$E,Timecards!$D:$D,R$2,Timecards!$C:$C,$B629,Timecards!$N:$N,$E629)+SUMIFS(Timecards!$G:$G,Timecards!$F:$F,R$2,Timecards!$C:$C,$B629,Timecards!$N:$N,$E629)</f>
        <v>0</v>
      </c>
      <c r="S629" s="5">
        <f t="shared" si="104"/>
        <v>0</v>
      </c>
      <c r="T629" s="10">
        <f t="shared" si="107"/>
        <v>0</v>
      </c>
      <c r="U629" s="14">
        <f t="shared" si="107"/>
        <v>0</v>
      </c>
    </row>
    <row r="630" spans="2:21" hidden="1">
      <c r="B630" s="7" t="str">
        <f>IF(Timecards!O628="","",Timecards!C628)</f>
        <v/>
      </c>
      <c r="C630" s="7" t="str">
        <f>IF(B630="","",Timecards!L628)</f>
        <v/>
      </c>
      <c r="D630" s="7" t="str">
        <f>IF(B630="","",SUMIFS(Timecards!$M:$M,Timecards!$C:$C,Summary!$B630,Timecards!$L:$L,Summary!$C630,Timecards!$O:$O,1))</f>
        <v/>
      </c>
      <c r="E630" s="7" t="str">
        <f>IF(B630="","",VLOOKUP(D630,'GD rates'!$B$3:$C$9,2,FALSE))</f>
        <v/>
      </c>
      <c r="F630" s="23" t="str">
        <f t="shared" si="98"/>
        <v/>
      </c>
      <c r="G630" s="5">
        <f>IF(ISERROR(VLOOKUP(E630,'GD rates'!C:D,2,FALSE)),0,VLOOKUP(E630,'GD rates'!C:D,2,FALSE))</f>
        <v>0</v>
      </c>
      <c r="H630" s="10">
        <f>SUMIFS(Timecards!$E:$E,Timecards!$D:$D,H$2,Timecards!$C:$C,$B630,Timecards!$N:$N,$E630)+SUMIFS(Timecards!$G:$G,Timecards!$F:$F,H$2,Timecards!$C:$C,$B630,Timecards!$N:$N,$E630)</f>
        <v>0</v>
      </c>
      <c r="I630" s="5">
        <f t="shared" si="99"/>
        <v>0</v>
      </c>
      <c r="J630" s="10">
        <f>SUMIFS(Timecards!$E:$E,Timecards!$D:$D,J$2,Timecards!$C:$C,$B630,Timecards!$N:$N,$E630)+SUMIFS(Timecards!$G:$G,Timecards!$F:$F,J$2,Timecards!$C:$C,$B630,Timecards!$N:$N,$E630)</f>
        <v>0</v>
      </c>
      <c r="K630" s="5">
        <f t="shared" si="100"/>
        <v>0</v>
      </c>
      <c r="L630" s="10">
        <f>SUMIFS(Timecards!$E:$E,Timecards!$D:$D,L$2,Timecards!$C:$C,$B630,Timecards!$N:$N,$E630)+SUMIFS(Timecards!$G:$G,Timecards!$F:$F,L$2,Timecards!$C:$C,$B630,Timecards!$N:$N,$E630)</f>
        <v>0</v>
      </c>
      <c r="M630" s="5">
        <f t="shared" si="101"/>
        <v>0</v>
      </c>
      <c r="N630" s="10">
        <f>SUMIFS(Timecards!$E:$E,Timecards!$D:$D,N$2,Timecards!$C:$C,$B630,Timecards!$N:$N,$E630)+SUMIFS(Timecards!$G:$G,Timecards!$F:$F,N$2,Timecards!$C:$C,$B630,Timecards!$N:$N,$E630)</f>
        <v>0</v>
      </c>
      <c r="O630" s="5">
        <f t="shared" si="102"/>
        <v>0</v>
      </c>
      <c r="P630" s="10">
        <f>SUMIFS(Timecards!$E:$E,Timecards!$D:$D,P$2,Timecards!$C:$C,$B630,Timecards!$N:$N,$E630)+SUMIFS(Timecards!$G:$G,Timecards!$F:$F,P$2,Timecards!$C:$C,$B630,Timecards!$N:$N,$E630)</f>
        <v>0</v>
      </c>
      <c r="Q630" s="5">
        <f t="shared" si="103"/>
        <v>0</v>
      </c>
      <c r="R630" s="10">
        <f>SUMIFS(Timecards!$E:$E,Timecards!$D:$D,R$2,Timecards!$C:$C,$B630,Timecards!$N:$N,$E630)+SUMIFS(Timecards!$G:$G,Timecards!$F:$F,R$2,Timecards!$C:$C,$B630,Timecards!$N:$N,$E630)</f>
        <v>0</v>
      </c>
      <c r="S630" s="5">
        <f t="shared" si="104"/>
        <v>0</v>
      </c>
      <c r="T630" s="10">
        <f t="shared" si="107"/>
        <v>0</v>
      </c>
      <c r="U630" s="14">
        <f t="shared" si="107"/>
        <v>0</v>
      </c>
    </row>
    <row r="631" spans="2:21" hidden="1">
      <c r="B631" s="7" t="str">
        <f>IF(Timecards!O629="","",Timecards!C629)</f>
        <v/>
      </c>
      <c r="C631" s="7" t="str">
        <f>IF(B631="","",Timecards!L629)</f>
        <v/>
      </c>
      <c r="D631" s="7" t="str">
        <f>IF(B631="","",SUMIFS(Timecards!$M:$M,Timecards!$C:$C,Summary!$B631,Timecards!$L:$L,Summary!$C631,Timecards!$O:$O,1))</f>
        <v/>
      </c>
      <c r="E631" s="7" t="str">
        <f>IF(B631="","",VLOOKUP(D631,'GD rates'!$B$3:$C$9,2,FALSE))</f>
        <v/>
      </c>
      <c r="F631" s="23" t="str">
        <f t="shared" si="98"/>
        <v/>
      </c>
      <c r="G631" s="5">
        <f>IF(ISERROR(VLOOKUP(E631,'GD rates'!C:D,2,FALSE)),0,VLOOKUP(E631,'GD rates'!C:D,2,FALSE))</f>
        <v>0</v>
      </c>
      <c r="H631" s="10">
        <f>SUMIFS(Timecards!$E:$E,Timecards!$D:$D,H$2,Timecards!$C:$C,$B631,Timecards!$N:$N,$E631)+SUMIFS(Timecards!$G:$G,Timecards!$F:$F,H$2,Timecards!$C:$C,$B631,Timecards!$N:$N,$E631)</f>
        <v>0</v>
      </c>
      <c r="I631" s="5">
        <f t="shared" si="99"/>
        <v>0</v>
      </c>
      <c r="J631" s="10">
        <f>SUMIFS(Timecards!$E:$E,Timecards!$D:$D,J$2,Timecards!$C:$C,$B631,Timecards!$N:$N,$E631)+SUMIFS(Timecards!$G:$G,Timecards!$F:$F,J$2,Timecards!$C:$C,$B631,Timecards!$N:$N,$E631)</f>
        <v>0</v>
      </c>
      <c r="K631" s="5">
        <f t="shared" si="100"/>
        <v>0</v>
      </c>
      <c r="L631" s="10">
        <f>SUMIFS(Timecards!$E:$E,Timecards!$D:$D,L$2,Timecards!$C:$C,$B631,Timecards!$N:$N,$E631)+SUMIFS(Timecards!$G:$G,Timecards!$F:$F,L$2,Timecards!$C:$C,$B631,Timecards!$N:$N,$E631)</f>
        <v>0</v>
      </c>
      <c r="M631" s="5">
        <f t="shared" si="101"/>
        <v>0</v>
      </c>
      <c r="N631" s="10">
        <f>SUMIFS(Timecards!$E:$E,Timecards!$D:$D,N$2,Timecards!$C:$C,$B631,Timecards!$N:$N,$E631)+SUMIFS(Timecards!$G:$G,Timecards!$F:$F,N$2,Timecards!$C:$C,$B631,Timecards!$N:$N,$E631)</f>
        <v>0</v>
      </c>
      <c r="O631" s="5">
        <f t="shared" si="102"/>
        <v>0</v>
      </c>
      <c r="P631" s="10">
        <f>SUMIFS(Timecards!$E:$E,Timecards!$D:$D,P$2,Timecards!$C:$C,$B631,Timecards!$N:$N,$E631)+SUMIFS(Timecards!$G:$G,Timecards!$F:$F,P$2,Timecards!$C:$C,$B631,Timecards!$N:$N,$E631)</f>
        <v>0</v>
      </c>
      <c r="Q631" s="5">
        <f t="shared" si="103"/>
        <v>0</v>
      </c>
      <c r="R631" s="10">
        <f>SUMIFS(Timecards!$E:$E,Timecards!$D:$D,R$2,Timecards!$C:$C,$B631,Timecards!$N:$N,$E631)+SUMIFS(Timecards!$G:$G,Timecards!$F:$F,R$2,Timecards!$C:$C,$B631,Timecards!$N:$N,$E631)</f>
        <v>0</v>
      </c>
      <c r="S631" s="5">
        <f t="shared" si="104"/>
        <v>0</v>
      </c>
      <c r="T631" s="10">
        <f t="shared" si="107"/>
        <v>0</v>
      </c>
      <c r="U631" s="14">
        <f t="shared" si="107"/>
        <v>0</v>
      </c>
    </row>
    <row r="632" spans="2:21" hidden="1">
      <c r="B632" s="7" t="str">
        <f>IF(Timecards!O630="","",Timecards!C630)</f>
        <v/>
      </c>
      <c r="C632" s="7" t="str">
        <f>IF(B632="","",Timecards!L630)</f>
        <v/>
      </c>
      <c r="D632" s="7" t="str">
        <f>IF(B632="","",SUMIFS(Timecards!$M:$M,Timecards!$C:$C,Summary!$B632,Timecards!$L:$L,Summary!$C632,Timecards!$O:$O,1))</f>
        <v/>
      </c>
      <c r="E632" s="7" t="str">
        <f>IF(B632="","",VLOOKUP(D632,'GD rates'!$B$3:$C$9,2,FALSE))</f>
        <v/>
      </c>
      <c r="F632" s="23" t="str">
        <f t="shared" si="98"/>
        <v/>
      </c>
      <c r="G632" s="5">
        <f>IF(ISERROR(VLOOKUP(E632,'GD rates'!C:D,2,FALSE)),0,VLOOKUP(E632,'GD rates'!C:D,2,FALSE))</f>
        <v>0</v>
      </c>
      <c r="H632" s="10">
        <f>SUMIFS(Timecards!$E:$E,Timecards!$D:$D,H$2,Timecards!$C:$C,$B632,Timecards!$N:$N,$E632)+SUMIFS(Timecards!$G:$G,Timecards!$F:$F,H$2,Timecards!$C:$C,$B632,Timecards!$N:$N,$E632)</f>
        <v>0</v>
      </c>
      <c r="I632" s="5">
        <f t="shared" si="99"/>
        <v>0</v>
      </c>
      <c r="J632" s="10">
        <f>SUMIFS(Timecards!$E:$E,Timecards!$D:$D,J$2,Timecards!$C:$C,$B632,Timecards!$N:$N,$E632)+SUMIFS(Timecards!$G:$G,Timecards!$F:$F,J$2,Timecards!$C:$C,$B632,Timecards!$N:$N,$E632)</f>
        <v>0</v>
      </c>
      <c r="K632" s="5">
        <f t="shared" si="100"/>
        <v>0</v>
      </c>
      <c r="L632" s="10">
        <f>SUMIFS(Timecards!$E:$E,Timecards!$D:$D,L$2,Timecards!$C:$C,$B632,Timecards!$N:$N,$E632)+SUMIFS(Timecards!$G:$G,Timecards!$F:$F,L$2,Timecards!$C:$C,$B632,Timecards!$N:$N,$E632)</f>
        <v>0</v>
      </c>
      <c r="M632" s="5">
        <f t="shared" si="101"/>
        <v>0</v>
      </c>
      <c r="N632" s="10">
        <f>SUMIFS(Timecards!$E:$E,Timecards!$D:$D,N$2,Timecards!$C:$C,$B632,Timecards!$N:$N,$E632)+SUMIFS(Timecards!$G:$G,Timecards!$F:$F,N$2,Timecards!$C:$C,$B632,Timecards!$N:$N,$E632)</f>
        <v>0</v>
      </c>
      <c r="O632" s="5">
        <f t="shared" si="102"/>
        <v>0</v>
      </c>
      <c r="P632" s="10">
        <f>SUMIFS(Timecards!$E:$E,Timecards!$D:$D,P$2,Timecards!$C:$C,$B632,Timecards!$N:$N,$E632)+SUMIFS(Timecards!$G:$G,Timecards!$F:$F,P$2,Timecards!$C:$C,$B632,Timecards!$N:$N,$E632)</f>
        <v>0</v>
      </c>
      <c r="Q632" s="5">
        <f t="shared" si="103"/>
        <v>0</v>
      </c>
      <c r="R632" s="10">
        <f>SUMIFS(Timecards!$E:$E,Timecards!$D:$D,R$2,Timecards!$C:$C,$B632,Timecards!$N:$N,$E632)+SUMIFS(Timecards!$G:$G,Timecards!$F:$F,R$2,Timecards!$C:$C,$B632,Timecards!$N:$N,$E632)</f>
        <v>0</v>
      </c>
      <c r="S632" s="5">
        <f t="shared" si="104"/>
        <v>0</v>
      </c>
      <c r="T632" s="10">
        <f t="shared" si="107"/>
        <v>0</v>
      </c>
      <c r="U632" s="14">
        <f t="shared" si="107"/>
        <v>0</v>
      </c>
    </row>
    <row r="633" spans="2:21" hidden="1">
      <c r="B633" s="7" t="str">
        <f>IF(Timecards!O631="","",Timecards!C631)</f>
        <v/>
      </c>
      <c r="C633" s="7" t="str">
        <f>IF(B633="","",Timecards!L631)</f>
        <v/>
      </c>
      <c r="D633" s="7" t="str">
        <f>IF(B633="","",SUMIFS(Timecards!$M:$M,Timecards!$C:$C,Summary!$B633,Timecards!$L:$L,Summary!$C633,Timecards!$O:$O,1))</f>
        <v/>
      </c>
      <c r="E633" s="7" t="str">
        <f>IF(B633="","",VLOOKUP(D633,'GD rates'!$B$3:$C$9,2,FALSE))</f>
        <v/>
      </c>
      <c r="F633" s="23" t="str">
        <f t="shared" si="98"/>
        <v/>
      </c>
      <c r="G633" s="5">
        <f>IF(ISERROR(VLOOKUP(E633,'GD rates'!C:D,2,FALSE)),0,VLOOKUP(E633,'GD rates'!C:D,2,FALSE))</f>
        <v>0</v>
      </c>
      <c r="H633" s="10">
        <f>SUMIFS(Timecards!$E:$E,Timecards!$D:$D,H$2,Timecards!$C:$C,$B633,Timecards!$N:$N,$E633)+SUMIFS(Timecards!$G:$G,Timecards!$F:$F,H$2,Timecards!$C:$C,$B633,Timecards!$N:$N,$E633)</f>
        <v>0</v>
      </c>
      <c r="I633" s="5">
        <f t="shared" si="99"/>
        <v>0</v>
      </c>
      <c r="J633" s="10">
        <f>SUMIFS(Timecards!$E:$E,Timecards!$D:$D,J$2,Timecards!$C:$C,$B633,Timecards!$N:$N,$E633)+SUMIFS(Timecards!$G:$G,Timecards!$F:$F,J$2,Timecards!$C:$C,$B633,Timecards!$N:$N,$E633)</f>
        <v>0</v>
      </c>
      <c r="K633" s="5">
        <f t="shared" si="100"/>
        <v>0</v>
      </c>
      <c r="L633" s="10">
        <f>SUMIFS(Timecards!$E:$E,Timecards!$D:$D,L$2,Timecards!$C:$C,$B633,Timecards!$N:$N,$E633)+SUMIFS(Timecards!$G:$G,Timecards!$F:$F,L$2,Timecards!$C:$C,$B633,Timecards!$N:$N,$E633)</f>
        <v>0</v>
      </c>
      <c r="M633" s="5">
        <f t="shared" si="101"/>
        <v>0</v>
      </c>
      <c r="N633" s="10">
        <f>SUMIFS(Timecards!$E:$E,Timecards!$D:$D,N$2,Timecards!$C:$C,$B633,Timecards!$N:$N,$E633)+SUMIFS(Timecards!$G:$G,Timecards!$F:$F,N$2,Timecards!$C:$C,$B633,Timecards!$N:$N,$E633)</f>
        <v>0</v>
      </c>
      <c r="O633" s="5">
        <f t="shared" si="102"/>
        <v>0</v>
      </c>
      <c r="P633" s="10">
        <f>SUMIFS(Timecards!$E:$E,Timecards!$D:$D,P$2,Timecards!$C:$C,$B633,Timecards!$N:$N,$E633)+SUMIFS(Timecards!$G:$G,Timecards!$F:$F,P$2,Timecards!$C:$C,$B633,Timecards!$N:$N,$E633)</f>
        <v>0</v>
      </c>
      <c r="Q633" s="5">
        <f t="shared" si="103"/>
        <v>0</v>
      </c>
      <c r="R633" s="10">
        <f>SUMIFS(Timecards!$E:$E,Timecards!$D:$D,R$2,Timecards!$C:$C,$B633,Timecards!$N:$N,$E633)+SUMIFS(Timecards!$G:$G,Timecards!$F:$F,R$2,Timecards!$C:$C,$B633,Timecards!$N:$N,$E633)</f>
        <v>0</v>
      </c>
      <c r="S633" s="5">
        <f t="shared" si="104"/>
        <v>0</v>
      </c>
      <c r="T633" s="10">
        <f t="shared" si="107"/>
        <v>0</v>
      </c>
      <c r="U633" s="14">
        <f t="shared" si="107"/>
        <v>0</v>
      </c>
    </row>
    <row r="634" spans="2:21" hidden="1">
      <c r="B634" s="7" t="str">
        <f>IF(Timecards!O632="","",Timecards!C632)</f>
        <v/>
      </c>
      <c r="C634" s="7" t="str">
        <f>IF(B634="","",Timecards!L632)</f>
        <v/>
      </c>
      <c r="D634" s="7" t="str">
        <f>IF(B634="","",SUMIFS(Timecards!$M:$M,Timecards!$C:$C,Summary!$B634,Timecards!$L:$L,Summary!$C634,Timecards!$O:$O,1))</f>
        <v/>
      </c>
      <c r="E634" s="7" t="str">
        <f>IF(B634="","",VLOOKUP(D634,'GD rates'!$B$3:$C$9,2,FALSE))</f>
        <v/>
      </c>
      <c r="F634" s="23" t="str">
        <f t="shared" si="98"/>
        <v/>
      </c>
      <c r="G634" s="5">
        <f>IF(ISERROR(VLOOKUP(E634,'GD rates'!C:D,2,FALSE)),0,VLOOKUP(E634,'GD rates'!C:D,2,FALSE))</f>
        <v>0</v>
      </c>
      <c r="H634" s="10">
        <f>SUMIFS(Timecards!$E:$E,Timecards!$D:$D,H$2,Timecards!$C:$C,$B634,Timecards!$N:$N,$E634)+SUMIFS(Timecards!$G:$G,Timecards!$F:$F,H$2,Timecards!$C:$C,$B634,Timecards!$N:$N,$E634)</f>
        <v>0</v>
      </c>
      <c r="I634" s="5">
        <f t="shared" si="99"/>
        <v>0</v>
      </c>
      <c r="J634" s="10">
        <f>SUMIFS(Timecards!$E:$E,Timecards!$D:$D,J$2,Timecards!$C:$C,$B634,Timecards!$N:$N,$E634)+SUMIFS(Timecards!$G:$G,Timecards!$F:$F,J$2,Timecards!$C:$C,$B634,Timecards!$N:$N,$E634)</f>
        <v>0</v>
      </c>
      <c r="K634" s="5">
        <f t="shared" si="100"/>
        <v>0</v>
      </c>
      <c r="L634" s="10">
        <f>SUMIFS(Timecards!$E:$E,Timecards!$D:$D,L$2,Timecards!$C:$C,$B634,Timecards!$N:$N,$E634)+SUMIFS(Timecards!$G:$G,Timecards!$F:$F,L$2,Timecards!$C:$C,$B634,Timecards!$N:$N,$E634)</f>
        <v>0</v>
      </c>
      <c r="M634" s="5">
        <f t="shared" si="101"/>
        <v>0</v>
      </c>
      <c r="N634" s="10">
        <f>SUMIFS(Timecards!$E:$E,Timecards!$D:$D,N$2,Timecards!$C:$C,$B634,Timecards!$N:$N,$E634)+SUMIFS(Timecards!$G:$G,Timecards!$F:$F,N$2,Timecards!$C:$C,$B634,Timecards!$N:$N,$E634)</f>
        <v>0</v>
      </c>
      <c r="O634" s="5">
        <f t="shared" si="102"/>
        <v>0</v>
      </c>
      <c r="P634" s="10">
        <f>SUMIFS(Timecards!$E:$E,Timecards!$D:$D,P$2,Timecards!$C:$C,$B634,Timecards!$N:$N,$E634)+SUMIFS(Timecards!$G:$G,Timecards!$F:$F,P$2,Timecards!$C:$C,$B634,Timecards!$N:$N,$E634)</f>
        <v>0</v>
      </c>
      <c r="Q634" s="5">
        <f t="shared" si="103"/>
        <v>0</v>
      </c>
      <c r="R634" s="10">
        <f>SUMIFS(Timecards!$E:$E,Timecards!$D:$D,R$2,Timecards!$C:$C,$B634,Timecards!$N:$N,$E634)+SUMIFS(Timecards!$G:$G,Timecards!$F:$F,R$2,Timecards!$C:$C,$B634,Timecards!$N:$N,$E634)</f>
        <v>0</v>
      </c>
      <c r="S634" s="5">
        <f t="shared" si="104"/>
        <v>0</v>
      </c>
      <c r="T634" s="10">
        <f t="shared" si="107"/>
        <v>0</v>
      </c>
      <c r="U634" s="14">
        <f t="shared" si="107"/>
        <v>0</v>
      </c>
    </row>
    <row r="635" spans="2:21" hidden="1">
      <c r="B635" s="7" t="str">
        <f>IF(Timecards!O633="","",Timecards!C633)</f>
        <v/>
      </c>
      <c r="C635" s="7" t="str">
        <f>IF(B635="","",Timecards!L633)</f>
        <v/>
      </c>
      <c r="D635" s="7" t="str">
        <f>IF(B635="","",SUMIFS(Timecards!$M:$M,Timecards!$C:$C,Summary!$B635,Timecards!$L:$L,Summary!$C635,Timecards!$O:$O,1))</f>
        <v/>
      </c>
      <c r="E635" s="7" t="str">
        <f>IF(B635="","",VLOOKUP(D635,'GD rates'!$B$3:$C$9,2,FALSE))</f>
        <v/>
      </c>
      <c r="F635" s="23" t="str">
        <f t="shared" si="98"/>
        <v/>
      </c>
      <c r="G635" s="5">
        <f>IF(ISERROR(VLOOKUP(E635,'GD rates'!C:D,2,FALSE)),0,VLOOKUP(E635,'GD rates'!C:D,2,FALSE))</f>
        <v>0</v>
      </c>
      <c r="H635" s="10">
        <f>SUMIFS(Timecards!$E:$E,Timecards!$D:$D,H$2,Timecards!$C:$C,$B635,Timecards!$N:$N,$E635)+SUMIFS(Timecards!$G:$G,Timecards!$F:$F,H$2,Timecards!$C:$C,$B635,Timecards!$N:$N,$E635)</f>
        <v>0</v>
      </c>
      <c r="I635" s="5">
        <f t="shared" si="99"/>
        <v>0</v>
      </c>
      <c r="J635" s="10">
        <f>SUMIFS(Timecards!$E:$E,Timecards!$D:$D,J$2,Timecards!$C:$C,$B635,Timecards!$N:$N,$E635)+SUMIFS(Timecards!$G:$G,Timecards!$F:$F,J$2,Timecards!$C:$C,$B635,Timecards!$N:$N,$E635)</f>
        <v>0</v>
      </c>
      <c r="K635" s="5">
        <f t="shared" si="100"/>
        <v>0</v>
      </c>
      <c r="L635" s="10">
        <f>SUMIFS(Timecards!$E:$E,Timecards!$D:$D,L$2,Timecards!$C:$C,$B635,Timecards!$N:$N,$E635)+SUMIFS(Timecards!$G:$G,Timecards!$F:$F,L$2,Timecards!$C:$C,$B635,Timecards!$N:$N,$E635)</f>
        <v>0</v>
      </c>
      <c r="M635" s="5">
        <f t="shared" si="101"/>
        <v>0</v>
      </c>
      <c r="N635" s="10">
        <f>SUMIFS(Timecards!$E:$E,Timecards!$D:$D,N$2,Timecards!$C:$C,$B635,Timecards!$N:$N,$E635)+SUMIFS(Timecards!$G:$G,Timecards!$F:$F,N$2,Timecards!$C:$C,$B635,Timecards!$N:$N,$E635)</f>
        <v>0</v>
      </c>
      <c r="O635" s="5">
        <f t="shared" si="102"/>
        <v>0</v>
      </c>
      <c r="P635" s="10">
        <f>SUMIFS(Timecards!$E:$E,Timecards!$D:$D,P$2,Timecards!$C:$C,$B635,Timecards!$N:$N,$E635)+SUMIFS(Timecards!$G:$G,Timecards!$F:$F,P$2,Timecards!$C:$C,$B635,Timecards!$N:$N,$E635)</f>
        <v>0</v>
      </c>
      <c r="Q635" s="5">
        <f t="shared" si="103"/>
        <v>0</v>
      </c>
      <c r="R635" s="10">
        <f>SUMIFS(Timecards!$E:$E,Timecards!$D:$D,R$2,Timecards!$C:$C,$B635,Timecards!$N:$N,$E635)+SUMIFS(Timecards!$G:$G,Timecards!$F:$F,R$2,Timecards!$C:$C,$B635,Timecards!$N:$N,$E635)</f>
        <v>0</v>
      </c>
      <c r="S635" s="5">
        <f t="shared" si="104"/>
        <v>0</v>
      </c>
      <c r="T635" s="10">
        <f t="shared" si="107"/>
        <v>0</v>
      </c>
      <c r="U635" s="14">
        <f t="shared" si="107"/>
        <v>0</v>
      </c>
    </row>
    <row r="636" spans="2:21" hidden="1">
      <c r="B636" s="7" t="str">
        <f>IF(Timecards!O634="","",Timecards!C634)</f>
        <v/>
      </c>
      <c r="C636" s="7" t="str">
        <f>IF(B636="","",Timecards!L634)</f>
        <v/>
      </c>
      <c r="D636" s="7" t="str">
        <f>IF(B636="","",SUMIFS(Timecards!$M:$M,Timecards!$C:$C,Summary!$B636,Timecards!$L:$L,Summary!$C636,Timecards!$O:$O,1))</f>
        <v/>
      </c>
      <c r="E636" s="7" t="str">
        <f>IF(B636="","",VLOOKUP(D636,'GD rates'!$B$3:$C$9,2,FALSE))</f>
        <v/>
      </c>
      <c r="F636" s="23" t="str">
        <f t="shared" si="98"/>
        <v/>
      </c>
      <c r="G636" s="5">
        <f>IF(ISERROR(VLOOKUP(E636,'GD rates'!C:D,2,FALSE)),0,VLOOKUP(E636,'GD rates'!C:D,2,FALSE))</f>
        <v>0</v>
      </c>
      <c r="H636" s="10">
        <f>SUMIFS(Timecards!$E:$E,Timecards!$D:$D,H$2,Timecards!$C:$C,$B636,Timecards!$N:$N,$E636)+SUMIFS(Timecards!$G:$G,Timecards!$F:$F,H$2,Timecards!$C:$C,$B636,Timecards!$N:$N,$E636)</f>
        <v>0</v>
      </c>
      <c r="I636" s="5">
        <f t="shared" si="99"/>
        <v>0</v>
      </c>
      <c r="J636" s="10">
        <f>SUMIFS(Timecards!$E:$E,Timecards!$D:$D,J$2,Timecards!$C:$C,$B636,Timecards!$N:$N,$E636)+SUMIFS(Timecards!$G:$G,Timecards!$F:$F,J$2,Timecards!$C:$C,$B636,Timecards!$N:$N,$E636)</f>
        <v>0</v>
      </c>
      <c r="K636" s="5">
        <f t="shared" si="100"/>
        <v>0</v>
      </c>
      <c r="L636" s="10">
        <f>SUMIFS(Timecards!$E:$E,Timecards!$D:$D,L$2,Timecards!$C:$C,$B636,Timecards!$N:$N,$E636)+SUMIFS(Timecards!$G:$G,Timecards!$F:$F,L$2,Timecards!$C:$C,$B636,Timecards!$N:$N,$E636)</f>
        <v>0</v>
      </c>
      <c r="M636" s="5">
        <f t="shared" si="101"/>
        <v>0</v>
      </c>
      <c r="N636" s="10">
        <f>SUMIFS(Timecards!$E:$E,Timecards!$D:$D,N$2,Timecards!$C:$C,$B636,Timecards!$N:$N,$E636)+SUMIFS(Timecards!$G:$G,Timecards!$F:$F,N$2,Timecards!$C:$C,$B636,Timecards!$N:$N,$E636)</f>
        <v>0</v>
      </c>
      <c r="O636" s="5">
        <f t="shared" si="102"/>
        <v>0</v>
      </c>
      <c r="P636" s="10">
        <f>SUMIFS(Timecards!$E:$E,Timecards!$D:$D,P$2,Timecards!$C:$C,$B636,Timecards!$N:$N,$E636)+SUMIFS(Timecards!$G:$G,Timecards!$F:$F,P$2,Timecards!$C:$C,$B636,Timecards!$N:$N,$E636)</f>
        <v>0</v>
      </c>
      <c r="Q636" s="5">
        <f t="shared" si="103"/>
        <v>0</v>
      </c>
      <c r="R636" s="10">
        <f>SUMIFS(Timecards!$E:$E,Timecards!$D:$D,R$2,Timecards!$C:$C,$B636,Timecards!$N:$N,$E636)+SUMIFS(Timecards!$G:$G,Timecards!$F:$F,R$2,Timecards!$C:$C,$B636,Timecards!$N:$N,$E636)</f>
        <v>0</v>
      </c>
      <c r="S636" s="5">
        <f t="shared" si="104"/>
        <v>0</v>
      </c>
      <c r="T636" s="10">
        <f t="shared" si="107"/>
        <v>0</v>
      </c>
      <c r="U636" s="14">
        <f t="shared" si="107"/>
        <v>0</v>
      </c>
    </row>
    <row r="637" spans="2:21" hidden="1">
      <c r="B637" s="7" t="str">
        <f>IF(Timecards!O635="","",Timecards!C635)</f>
        <v/>
      </c>
      <c r="C637" s="7" t="str">
        <f>IF(B637="","",Timecards!L635)</f>
        <v/>
      </c>
      <c r="D637" s="7" t="str">
        <f>IF(B637="","",SUMIFS(Timecards!$M:$M,Timecards!$C:$C,Summary!$B637,Timecards!$L:$L,Summary!$C637,Timecards!$O:$O,1))</f>
        <v/>
      </c>
      <c r="E637" s="7" t="str">
        <f>IF(B637="","",VLOOKUP(D637,'GD rates'!$B$3:$C$9,2,FALSE))</f>
        <v/>
      </c>
      <c r="F637" s="23" t="str">
        <f t="shared" si="98"/>
        <v/>
      </c>
      <c r="G637" s="5">
        <f>IF(ISERROR(VLOOKUP(E637,'GD rates'!C:D,2,FALSE)),0,VLOOKUP(E637,'GD rates'!C:D,2,FALSE))</f>
        <v>0</v>
      </c>
      <c r="H637" s="10">
        <f>SUMIFS(Timecards!$E:$E,Timecards!$D:$D,H$2,Timecards!$C:$C,$B637,Timecards!$N:$N,$E637)+SUMIFS(Timecards!$G:$G,Timecards!$F:$F,H$2,Timecards!$C:$C,$B637,Timecards!$N:$N,$E637)</f>
        <v>0</v>
      </c>
      <c r="I637" s="5">
        <f t="shared" si="99"/>
        <v>0</v>
      </c>
      <c r="J637" s="10">
        <f>SUMIFS(Timecards!$E:$E,Timecards!$D:$D,J$2,Timecards!$C:$C,$B637,Timecards!$N:$N,$E637)+SUMIFS(Timecards!$G:$G,Timecards!$F:$F,J$2,Timecards!$C:$C,$B637,Timecards!$N:$N,$E637)</f>
        <v>0</v>
      </c>
      <c r="K637" s="5">
        <f t="shared" si="100"/>
        <v>0</v>
      </c>
      <c r="L637" s="10">
        <f>SUMIFS(Timecards!$E:$E,Timecards!$D:$D,L$2,Timecards!$C:$C,$B637,Timecards!$N:$N,$E637)+SUMIFS(Timecards!$G:$G,Timecards!$F:$F,L$2,Timecards!$C:$C,$B637,Timecards!$N:$N,$E637)</f>
        <v>0</v>
      </c>
      <c r="M637" s="5">
        <f t="shared" si="101"/>
        <v>0</v>
      </c>
      <c r="N637" s="10">
        <f>SUMIFS(Timecards!$E:$E,Timecards!$D:$D,N$2,Timecards!$C:$C,$B637,Timecards!$N:$N,$E637)+SUMIFS(Timecards!$G:$G,Timecards!$F:$F,N$2,Timecards!$C:$C,$B637,Timecards!$N:$N,$E637)</f>
        <v>0</v>
      </c>
      <c r="O637" s="5">
        <f t="shared" si="102"/>
        <v>0</v>
      </c>
      <c r="P637" s="10">
        <f>SUMIFS(Timecards!$E:$E,Timecards!$D:$D,P$2,Timecards!$C:$C,$B637,Timecards!$N:$N,$E637)+SUMIFS(Timecards!$G:$G,Timecards!$F:$F,P$2,Timecards!$C:$C,$B637,Timecards!$N:$N,$E637)</f>
        <v>0</v>
      </c>
      <c r="Q637" s="5">
        <f t="shared" si="103"/>
        <v>0</v>
      </c>
      <c r="R637" s="10">
        <f>SUMIFS(Timecards!$E:$E,Timecards!$D:$D,R$2,Timecards!$C:$C,$B637,Timecards!$N:$N,$E637)+SUMIFS(Timecards!$G:$G,Timecards!$F:$F,R$2,Timecards!$C:$C,$B637,Timecards!$N:$N,$E637)</f>
        <v>0</v>
      </c>
      <c r="S637" s="5">
        <f t="shared" si="104"/>
        <v>0</v>
      </c>
      <c r="T637" s="10">
        <f t="shared" si="107"/>
        <v>0</v>
      </c>
      <c r="U637" s="14">
        <f t="shared" si="107"/>
        <v>0</v>
      </c>
    </row>
    <row r="638" spans="2:21" hidden="1">
      <c r="B638" s="7" t="str">
        <f>IF(Timecards!O636="","",Timecards!C636)</f>
        <v/>
      </c>
      <c r="C638" s="7" t="str">
        <f>IF(B638="","",Timecards!L636)</f>
        <v/>
      </c>
      <c r="D638" s="7" t="str">
        <f>IF(B638="","",SUMIFS(Timecards!$M:$M,Timecards!$C:$C,Summary!$B638,Timecards!$L:$L,Summary!$C638,Timecards!$O:$O,1))</f>
        <v/>
      </c>
      <c r="E638" s="7" t="str">
        <f>IF(B638="","",VLOOKUP(D638,'GD rates'!$B$3:$C$9,2,FALSE))</f>
        <v/>
      </c>
      <c r="F638" s="23" t="str">
        <f t="shared" si="98"/>
        <v/>
      </c>
      <c r="G638" s="5">
        <f>IF(ISERROR(VLOOKUP(E638,'GD rates'!C:D,2,FALSE)),0,VLOOKUP(E638,'GD rates'!C:D,2,FALSE))</f>
        <v>0</v>
      </c>
      <c r="H638" s="10">
        <f>SUMIFS(Timecards!$E:$E,Timecards!$D:$D,H$2,Timecards!$C:$C,$B638,Timecards!$N:$N,$E638)+SUMIFS(Timecards!$G:$G,Timecards!$F:$F,H$2,Timecards!$C:$C,$B638,Timecards!$N:$N,$E638)</f>
        <v>0</v>
      </c>
      <c r="I638" s="5">
        <f t="shared" si="99"/>
        <v>0</v>
      </c>
      <c r="J638" s="10">
        <f>SUMIFS(Timecards!$E:$E,Timecards!$D:$D,J$2,Timecards!$C:$C,$B638,Timecards!$N:$N,$E638)+SUMIFS(Timecards!$G:$G,Timecards!$F:$F,J$2,Timecards!$C:$C,$B638,Timecards!$N:$N,$E638)</f>
        <v>0</v>
      </c>
      <c r="K638" s="5">
        <f t="shared" si="100"/>
        <v>0</v>
      </c>
      <c r="L638" s="10">
        <f>SUMIFS(Timecards!$E:$E,Timecards!$D:$D,L$2,Timecards!$C:$C,$B638,Timecards!$N:$N,$E638)+SUMIFS(Timecards!$G:$G,Timecards!$F:$F,L$2,Timecards!$C:$C,$B638,Timecards!$N:$N,$E638)</f>
        <v>0</v>
      </c>
      <c r="M638" s="5">
        <f t="shared" si="101"/>
        <v>0</v>
      </c>
      <c r="N638" s="10">
        <f>SUMIFS(Timecards!$E:$E,Timecards!$D:$D,N$2,Timecards!$C:$C,$B638,Timecards!$N:$N,$E638)+SUMIFS(Timecards!$G:$G,Timecards!$F:$F,N$2,Timecards!$C:$C,$B638,Timecards!$N:$N,$E638)</f>
        <v>0</v>
      </c>
      <c r="O638" s="5">
        <f t="shared" si="102"/>
        <v>0</v>
      </c>
      <c r="P638" s="10">
        <f>SUMIFS(Timecards!$E:$E,Timecards!$D:$D,P$2,Timecards!$C:$C,$B638,Timecards!$N:$N,$E638)+SUMIFS(Timecards!$G:$G,Timecards!$F:$F,P$2,Timecards!$C:$C,$B638,Timecards!$N:$N,$E638)</f>
        <v>0</v>
      </c>
      <c r="Q638" s="5">
        <f t="shared" si="103"/>
        <v>0</v>
      </c>
      <c r="R638" s="10">
        <f>SUMIFS(Timecards!$E:$E,Timecards!$D:$D,R$2,Timecards!$C:$C,$B638,Timecards!$N:$N,$E638)+SUMIFS(Timecards!$G:$G,Timecards!$F:$F,R$2,Timecards!$C:$C,$B638,Timecards!$N:$N,$E638)</f>
        <v>0</v>
      </c>
      <c r="S638" s="5">
        <f t="shared" si="104"/>
        <v>0</v>
      </c>
      <c r="T638" s="10">
        <f t="shared" si="107"/>
        <v>0</v>
      </c>
      <c r="U638" s="14">
        <f t="shared" si="107"/>
        <v>0</v>
      </c>
    </row>
    <row r="639" spans="2:21" hidden="1">
      <c r="B639" s="7" t="str">
        <f>IF(Timecards!O637="","",Timecards!C637)</f>
        <v/>
      </c>
      <c r="C639" s="7" t="str">
        <f>IF(B639="","",Timecards!L637)</f>
        <v/>
      </c>
      <c r="D639" s="7" t="str">
        <f>IF(B639="","",SUMIFS(Timecards!$M:$M,Timecards!$C:$C,Summary!$B639,Timecards!$L:$L,Summary!$C639,Timecards!$O:$O,1))</f>
        <v/>
      </c>
      <c r="E639" s="7" t="str">
        <f>IF(B639="","",VLOOKUP(D639,'GD rates'!$B$3:$C$9,2,FALSE))</f>
        <v/>
      </c>
      <c r="F639" s="23" t="str">
        <f t="shared" si="98"/>
        <v/>
      </c>
      <c r="G639" s="5">
        <f>IF(ISERROR(VLOOKUP(E639,'GD rates'!C:D,2,FALSE)),0,VLOOKUP(E639,'GD rates'!C:D,2,FALSE))</f>
        <v>0</v>
      </c>
      <c r="H639" s="10">
        <f>SUMIFS(Timecards!$E:$E,Timecards!$D:$D,H$2,Timecards!$C:$C,$B639,Timecards!$N:$N,$E639)+SUMIFS(Timecards!$G:$G,Timecards!$F:$F,H$2,Timecards!$C:$C,$B639,Timecards!$N:$N,$E639)</f>
        <v>0</v>
      </c>
      <c r="I639" s="5">
        <f t="shared" si="99"/>
        <v>0</v>
      </c>
      <c r="J639" s="10">
        <f>SUMIFS(Timecards!$E:$E,Timecards!$D:$D,J$2,Timecards!$C:$C,$B639,Timecards!$N:$N,$E639)+SUMIFS(Timecards!$G:$G,Timecards!$F:$F,J$2,Timecards!$C:$C,$B639,Timecards!$N:$N,$E639)</f>
        <v>0</v>
      </c>
      <c r="K639" s="5">
        <f t="shared" si="100"/>
        <v>0</v>
      </c>
      <c r="L639" s="10">
        <f>SUMIFS(Timecards!$E:$E,Timecards!$D:$D,L$2,Timecards!$C:$C,$B639,Timecards!$N:$N,$E639)+SUMIFS(Timecards!$G:$G,Timecards!$F:$F,L$2,Timecards!$C:$C,$B639,Timecards!$N:$N,$E639)</f>
        <v>0</v>
      </c>
      <c r="M639" s="5">
        <f t="shared" si="101"/>
        <v>0</v>
      </c>
      <c r="N639" s="10">
        <f>SUMIFS(Timecards!$E:$E,Timecards!$D:$D,N$2,Timecards!$C:$C,$B639,Timecards!$N:$N,$E639)+SUMIFS(Timecards!$G:$G,Timecards!$F:$F,N$2,Timecards!$C:$C,$B639,Timecards!$N:$N,$E639)</f>
        <v>0</v>
      </c>
      <c r="O639" s="5">
        <f t="shared" si="102"/>
        <v>0</v>
      </c>
      <c r="P639" s="10">
        <f>SUMIFS(Timecards!$E:$E,Timecards!$D:$D,P$2,Timecards!$C:$C,$B639,Timecards!$N:$N,$E639)+SUMIFS(Timecards!$G:$G,Timecards!$F:$F,P$2,Timecards!$C:$C,$B639,Timecards!$N:$N,$E639)</f>
        <v>0</v>
      </c>
      <c r="Q639" s="5">
        <f t="shared" si="103"/>
        <v>0</v>
      </c>
      <c r="R639" s="10">
        <f>SUMIFS(Timecards!$E:$E,Timecards!$D:$D,R$2,Timecards!$C:$C,$B639,Timecards!$N:$N,$E639)+SUMIFS(Timecards!$G:$G,Timecards!$F:$F,R$2,Timecards!$C:$C,$B639,Timecards!$N:$N,$E639)</f>
        <v>0</v>
      </c>
      <c r="S639" s="5">
        <f t="shared" si="104"/>
        <v>0</v>
      </c>
      <c r="T639" s="10">
        <f t="shared" si="107"/>
        <v>0</v>
      </c>
      <c r="U639" s="14">
        <f t="shared" si="107"/>
        <v>0</v>
      </c>
    </row>
    <row r="640" spans="2:21" hidden="1">
      <c r="B640" s="7" t="str">
        <f>IF(Timecards!O638="","",Timecards!C638)</f>
        <v/>
      </c>
      <c r="C640" s="7" t="str">
        <f>IF(B640="","",Timecards!L638)</f>
        <v/>
      </c>
      <c r="D640" s="7" t="str">
        <f>IF(B640="","",SUMIFS(Timecards!$M:$M,Timecards!$C:$C,Summary!$B640,Timecards!$L:$L,Summary!$C640,Timecards!$O:$O,1))</f>
        <v/>
      </c>
      <c r="E640" s="7" t="str">
        <f>IF(B640="","",VLOOKUP(D640,'GD rates'!$B$3:$C$9,2,FALSE))</f>
        <v/>
      </c>
      <c r="F640" s="23" t="str">
        <f t="shared" si="98"/>
        <v/>
      </c>
      <c r="G640" s="5">
        <f>IF(ISERROR(VLOOKUP(E640,'GD rates'!C:D,2,FALSE)),0,VLOOKUP(E640,'GD rates'!C:D,2,FALSE))</f>
        <v>0</v>
      </c>
      <c r="H640" s="10">
        <f>SUMIFS(Timecards!$E:$E,Timecards!$D:$D,H$2,Timecards!$C:$C,$B640,Timecards!$N:$N,$E640)+SUMIFS(Timecards!$G:$G,Timecards!$F:$F,H$2,Timecards!$C:$C,$B640,Timecards!$N:$N,$E640)</f>
        <v>0</v>
      </c>
      <c r="I640" s="5">
        <f t="shared" si="99"/>
        <v>0</v>
      </c>
      <c r="J640" s="10">
        <f>SUMIFS(Timecards!$E:$E,Timecards!$D:$D,J$2,Timecards!$C:$C,$B640,Timecards!$N:$N,$E640)+SUMIFS(Timecards!$G:$G,Timecards!$F:$F,J$2,Timecards!$C:$C,$B640,Timecards!$N:$N,$E640)</f>
        <v>0</v>
      </c>
      <c r="K640" s="5">
        <f t="shared" si="100"/>
        <v>0</v>
      </c>
      <c r="L640" s="10">
        <f>SUMIFS(Timecards!$E:$E,Timecards!$D:$D,L$2,Timecards!$C:$C,$B640,Timecards!$N:$N,$E640)+SUMIFS(Timecards!$G:$G,Timecards!$F:$F,L$2,Timecards!$C:$C,$B640,Timecards!$N:$N,$E640)</f>
        <v>0</v>
      </c>
      <c r="M640" s="5">
        <f t="shared" si="101"/>
        <v>0</v>
      </c>
      <c r="N640" s="10">
        <f>SUMIFS(Timecards!$E:$E,Timecards!$D:$D,N$2,Timecards!$C:$C,$B640,Timecards!$N:$N,$E640)+SUMIFS(Timecards!$G:$G,Timecards!$F:$F,N$2,Timecards!$C:$C,$B640,Timecards!$N:$N,$E640)</f>
        <v>0</v>
      </c>
      <c r="O640" s="5">
        <f t="shared" si="102"/>
        <v>0</v>
      </c>
      <c r="P640" s="10">
        <f>SUMIFS(Timecards!$E:$E,Timecards!$D:$D,P$2,Timecards!$C:$C,$B640,Timecards!$N:$N,$E640)+SUMIFS(Timecards!$G:$G,Timecards!$F:$F,P$2,Timecards!$C:$C,$B640,Timecards!$N:$N,$E640)</f>
        <v>0</v>
      </c>
      <c r="Q640" s="5">
        <f t="shared" si="103"/>
        <v>0</v>
      </c>
      <c r="R640" s="10">
        <f>SUMIFS(Timecards!$E:$E,Timecards!$D:$D,R$2,Timecards!$C:$C,$B640,Timecards!$N:$N,$E640)+SUMIFS(Timecards!$G:$G,Timecards!$F:$F,R$2,Timecards!$C:$C,$B640,Timecards!$N:$N,$E640)</f>
        <v>0</v>
      </c>
      <c r="S640" s="5">
        <f t="shared" si="104"/>
        <v>0</v>
      </c>
      <c r="T640" s="10">
        <f t="shared" si="107"/>
        <v>0</v>
      </c>
      <c r="U640" s="14">
        <f t="shared" si="107"/>
        <v>0</v>
      </c>
    </row>
    <row r="641" spans="2:21" hidden="1">
      <c r="B641" s="7" t="str">
        <f>IF(Timecards!O639="","",Timecards!C639)</f>
        <v/>
      </c>
      <c r="C641" s="7" t="str">
        <f>IF(B641="","",Timecards!L639)</f>
        <v/>
      </c>
      <c r="D641" s="7" t="str">
        <f>IF(B641="","",SUMIFS(Timecards!$M:$M,Timecards!$C:$C,Summary!$B641,Timecards!$L:$L,Summary!$C641,Timecards!$O:$O,1))</f>
        <v/>
      </c>
      <c r="E641" s="7" t="str">
        <f>IF(B641="","",VLOOKUP(D641,'GD rates'!$B$3:$C$9,2,FALSE))</f>
        <v/>
      </c>
      <c r="F641" s="23" t="str">
        <f t="shared" si="98"/>
        <v/>
      </c>
      <c r="G641" s="5">
        <f>IF(ISERROR(VLOOKUP(E641,'GD rates'!C:D,2,FALSE)),0,VLOOKUP(E641,'GD rates'!C:D,2,FALSE))</f>
        <v>0</v>
      </c>
      <c r="H641" s="10">
        <f>SUMIFS(Timecards!$E:$E,Timecards!$D:$D,H$2,Timecards!$C:$C,$B641,Timecards!$N:$N,$E641)+SUMIFS(Timecards!$G:$G,Timecards!$F:$F,H$2,Timecards!$C:$C,$B641,Timecards!$N:$N,$E641)</f>
        <v>0</v>
      </c>
      <c r="I641" s="5">
        <f t="shared" si="99"/>
        <v>0</v>
      </c>
      <c r="J641" s="10">
        <f>SUMIFS(Timecards!$E:$E,Timecards!$D:$D,J$2,Timecards!$C:$C,$B641,Timecards!$N:$N,$E641)+SUMIFS(Timecards!$G:$G,Timecards!$F:$F,J$2,Timecards!$C:$C,$B641,Timecards!$N:$N,$E641)</f>
        <v>0</v>
      </c>
      <c r="K641" s="5">
        <f t="shared" si="100"/>
        <v>0</v>
      </c>
      <c r="L641" s="10">
        <f>SUMIFS(Timecards!$E:$E,Timecards!$D:$D,L$2,Timecards!$C:$C,$B641,Timecards!$N:$N,$E641)+SUMIFS(Timecards!$G:$G,Timecards!$F:$F,L$2,Timecards!$C:$C,$B641,Timecards!$N:$N,$E641)</f>
        <v>0</v>
      </c>
      <c r="M641" s="5">
        <f t="shared" si="101"/>
        <v>0</v>
      </c>
      <c r="N641" s="10">
        <f>SUMIFS(Timecards!$E:$E,Timecards!$D:$D,N$2,Timecards!$C:$C,$B641,Timecards!$N:$N,$E641)+SUMIFS(Timecards!$G:$G,Timecards!$F:$F,N$2,Timecards!$C:$C,$B641,Timecards!$N:$N,$E641)</f>
        <v>0</v>
      </c>
      <c r="O641" s="5">
        <f t="shared" si="102"/>
        <v>0</v>
      </c>
      <c r="P641" s="10">
        <f>SUMIFS(Timecards!$E:$E,Timecards!$D:$D,P$2,Timecards!$C:$C,$B641,Timecards!$N:$N,$E641)+SUMIFS(Timecards!$G:$G,Timecards!$F:$F,P$2,Timecards!$C:$C,$B641,Timecards!$N:$N,$E641)</f>
        <v>0</v>
      </c>
      <c r="Q641" s="5">
        <f t="shared" si="103"/>
        <v>0</v>
      </c>
      <c r="R641" s="10">
        <f>SUMIFS(Timecards!$E:$E,Timecards!$D:$D,R$2,Timecards!$C:$C,$B641,Timecards!$N:$N,$E641)+SUMIFS(Timecards!$G:$G,Timecards!$F:$F,R$2,Timecards!$C:$C,$B641,Timecards!$N:$N,$E641)</f>
        <v>0</v>
      </c>
      <c r="S641" s="5">
        <f t="shared" si="104"/>
        <v>0</v>
      </c>
      <c r="T641" s="10">
        <f t="shared" si="107"/>
        <v>0</v>
      </c>
      <c r="U641" s="14">
        <f t="shared" si="107"/>
        <v>0</v>
      </c>
    </row>
    <row r="642" spans="2:21" hidden="1">
      <c r="B642" s="7" t="str">
        <f>IF(Timecards!O640="","",Timecards!C640)</f>
        <v/>
      </c>
      <c r="C642" s="7" t="str">
        <f>IF(B642="","",Timecards!L640)</f>
        <v/>
      </c>
      <c r="D642" s="7" t="str">
        <f>IF(B642="","",SUMIFS(Timecards!$M:$M,Timecards!$C:$C,Summary!$B642,Timecards!$L:$L,Summary!$C642,Timecards!$O:$O,1))</f>
        <v/>
      </c>
      <c r="E642" s="7" t="str">
        <f>IF(B642="","",VLOOKUP(D642,'GD rates'!$B$3:$C$9,2,FALSE))</f>
        <v/>
      </c>
      <c r="F642" s="23" t="str">
        <f t="shared" si="98"/>
        <v/>
      </c>
      <c r="G642" s="5">
        <f>IF(ISERROR(VLOOKUP(E642,'GD rates'!C:D,2,FALSE)),0,VLOOKUP(E642,'GD rates'!C:D,2,FALSE))</f>
        <v>0</v>
      </c>
      <c r="H642" s="10">
        <f>SUMIFS(Timecards!$E:$E,Timecards!$D:$D,H$2,Timecards!$C:$C,$B642,Timecards!$N:$N,$E642)+SUMIFS(Timecards!$G:$G,Timecards!$F:$F,H$2,Timecards!$C:$C,$B642,Timecards!$N:$N,$E642)</f>
        <v>0</v>
      </c>
      <c r="I642" s="5">
        <f t="shared" si="99"/>
        <v>0</v>
      </c>
      <c r="J642" s="10">
        <f>SUMIFS(Timecards!$E:$E,Timecards!$D:$D,J$2,Timecards!$C:$C,$B642,Timecards!$N:$N,$E642)+SUMIFS(Timecards!$G:$G,Timecards!$F:$F,J$2,Timecards!$C:$C,$B642,Timecards!$N:$N,$E642)</f>
        <v>0</v>
      </c>
      <c r="K642" s="5">
        <f t="shared" si="100"/>
        <v>0</v>
      </c>
      <c r="L642" s="10">
        <f>SUMIFS(Timecards!$E:$E,Timecards!$D:$D,L$2,Timecards!$C:$C,$B642,Timecards!$N:$N,$E642)+SUMIFS(Timecards!$G:$G,Timecards!$F:$F,L$2,Timecards!$C:$C,$B642,Timecards!$N:$N,$E642)</f>
        <v>0</v>
      </c>
      <c r="M642" s="5">
        <f t="shared" si="101"/>
        <v>0</v>
      </c>
      <c r="N642" s="10">
        <f>SUMIFS(Timecards!$E:$E,Timecards!$D:$D,N$2,Timecards!$C:$C,$B642,Timecards!$N:$N,$E642)+SUMIFS(Timecards!$G:$G,Timecards!$F:$F,N$2,Timecards!$C:$C,$B642,Timecards!$N:$N,$E642)</f>
        <v>0</v>
      </c>
      <c r="O642" s="5">
        <f t="shared" si="102"/>
        <v>0</v>
      </c>
      <c r="P642" s="10">
        <f>SUMIFS(Timecards!$E:$E,Timecards!$D:$D,P$2,Timecards!$C:$C,$B642,Timecards!$N:$N,$E642)+SUMIFS(Timecards!$G:$G,Timecards!$F:$F,P$2,Timecards!$C:$C,$B642,Timecards!$N:$N,$E642)</f>
        <v>0</v>
      </c>
      <c r="Q642" s="5">
        <f t="shared" si="103"/>
        <v>0</v>
      </c>
      <c r="R642" s="10">
        <f>SUMIFS(Timecards!$E:$E,Timecards!$D:$D,R$2,Timecards!$C:$C,$B642,Timecards!$N:$N,$E642)+SUMIFS(Timecards!$G:$G,Timecards!$F:$F,R$2,Timecards!$C:$C,$B642,Timecards!$N:$N,$E642)</f>
        <v>0</v>
      </c>
      <c r="S642" s="5">
        <f t="shared" si="104"/>
        <v>0</v>
      </c>
      <c r="T642" s="10">
        <f t="shared" si="107"/>
        <v>0</v>
      </c>
      <c r="U642" s="14">
        <f t="shared" si="107"/>
        <v>0</v>
      </c>
    </row>
    <row r="643" spans="2:21" hidden="1">
      <c r="B643" s="7" t="str">
        <f>IF(Timecards!O641="","",Timecards!C641)</f>
        <v/>
      </c>
      <c r="C643" s="7" t="str">
        <f>IF(B643="","",Timecards!L641)</f>
        <v/>
      </c>
      <c r="D643" s="7" t="str">
        <f>IF(B643="","",SUMIFS(Timecards!$M:$M,Timecards!$C:$C,Summary!$B643,Timecards!$L:$L,Summary!$C643,Timecards!$O:$O,1))</f>
        <v/>
      </c>
      <c r="E643" s="7" t="str">
        <f>IF(B643="","",VLOOKUP(D643,'GD rates'!$B$3:$C$9,2,FALSE))</f>
        <v/>
      </c>
      <c r="F643" s="23" t="str">
        <f t="shared" si="98"/>
        <v/>
      </c>
      <c r="G643" s="5">
        <f>IF(ISERROR(VLOOKUP(E643,'GD rates'!C:D,2,FALSE)),0,VLOOKUP(E643,'GD rates'!C:D,2,FALSE))</f>
        <v>0</v>
      </c>
      <c r="H643" s="10">
        <f>SUMIFS(Timecards!$E:$E,Timecards!$D:$D,H$2,Timecards!$C:$C,$B643,Timecards!$N:$N,$E643)+SUMIFS(Timecards!$G:$G,Timecards!$F:$F,H$2,Timecards!$C:$C,$B643,Timecards!$N:$N,$E643)</f>
        <v>0</v>
      </c>
      <c r="I643" s="5">
        <f t="shared" si="99"/>
        <v>0</v>
      </c>
      <c r="J643" s="10">
        <f>SUMIFS(Timecards!$E:$E,Timecards!$D:$D,J$2,Timecards!$C:$C,$B643,Timecards!$N:$N,$E643)+SUMIFS(Timecards!$G:$G,Timecards!$F:$F,J$2,Timecards!$C:$C,$B643,Timecards!$N:$N,$E643)</f>
        <v>0</v>
      </c>
      <c r="K643" s="5">
        <f t="shared" si="100"/>
        <v>0</v>
      </c>
      <c r="L643" s="10">
        <f>SUMIFS(Timecards!$E:$E,Timecards!$D:$D,L$2,Timecards!$C:$C,$B643,Timecards!$N:$N,$E643)+SUMIFS(Timecards!$G:$G,Timecards!$F:$F,L$2,Timecards!$C:$C,$B643,Timecards!$N:$N,$E643)</f>
        <v>0</v>
      </c>
      <c r="M643" s="5">
        <f t="shared" si="101"/>
        <v>0</v>
      </c>
      <c r="N643" s="10">
        <f>SUMIFS(Timecards!$E:$E,Timecards!$D:$D,N$2,Timecards!$C:$C,$B643,Timecards!$N:$N,$E643)+SUMIFS(Timecards!$G:$G,Timecards!$F:$F,N$2,Timecards!$C:$C,$B643,Timecards!$N:$N,$E643)</f>
        <v>0</v>
      </c>
      <c r="O643" s="5">
        <f t="shared" si="102"/>
        <v>0</v>
      </c>
      <c r="P643" s="10">
        <f>SUMIFS(Timecards!$E:$E,Timecards!$D:$D,P$2,Timecards!$C:$C,$B643,Timecards!$N:$N,$E643)+SUMIFS(Timecards!$G:$G,Timecards!$F:$F,P$2,Timecards!$C:$C,$B643,Timecards!$N:$N,$E643)</f>
        <v>0</v>
      </c>
      <c r="Q643" s="5">
        <f t="shared" si="103"/>
        <v>0</v>
      </c>
      <c r="R643" s="10">
        <f>SUMIFS(Timecards!$E:$E,Timecards!$D:$D,R$2,Timecards!$C:$C,$B643,Timecards!$N:$N,$E643)+SUMIFS(Timecards!$G:$G,Timecards!$F:$F,R$2,Timecards!$C:$C,$B643,Timecards!$N:$N,$E643)</f>
        <v>0</v>
      </c>
      <c r="S643" s="5">
        <f t="shared" si="104"/>
        <v>0</v>
      </c>
      <c r="T643" s="10">
        <f t="shared" si="107"/>
        <v>0</v>
      </c>
      <c r="U643" s="14">
        <f t="shared" si="107"/>
        <v>0</v>
      </c>
    </row>
    <row r="644" spans="2:21" hidden="1">
      <c r="B644" s="7" t="str">
        <f>IF(Timecards!O642="","",Timecards!C642)</f>
        <v/>
      </c>
      <c r="C644" s="7" t="str">
        <f>IF(B644="","",Timecards!L642)</f>
        <v/>
      </c>
      <c r="D644" s="7" t="str">
        <f>IF(B644="","",SUMIFS(Timecards!$M:$M,Timecards!$C:$C,Summary!$B644,Timecards!$L:$L,Summary!$C644,Timecards!$O:$O,1))</f>
        <v/>
      </c>
      <c r="E644" s="7" t="str">
        <f>IF(B644="","",VLOOKUP(D644,'GD rates'!$B$3:$C$9,2,FALSE))</f>
        <v/>
      </c>
      <c r="F644" s="23" t="str">
        <f t="shared" si="98"/>
        <v/>
      </c>
      <c r="G644" s="5">
        <f>IF(ISERROR(VLOOKUP(E644,'GD rates'!C:D,2,FALSE)),0,VLOOKUP(E644,'GD rates'!C:D,2,FALSE))</f>
        <v>0</v>
      </c>
      <c r="H644" s="10">
        <f>SUMIFS(Timecards!$E:$E,Timecards!$D:$D,H$2,Timecards!$C:$C,$B644,Timecards!$N:$N,$E644)+SUMIFS(Timecards!$G:$G,Timecards!$F:$F,H$2,Timecards!$C:$C,$B644,Timecards!$N:$N,$E644)</f>
        <v>0</v>
      </c>
      <c r="I644" s="5">
        <f t="shared" si="99"/>
        <v>0</v>
      </c>
      <c r="J644" s="10">
        <f>SUMIFS(Timecards!$E:$E,Timecards!$D:$D,J$2,Timecards!$C:$C,$B644,Timecards!$N:$N,$E644)+SUMIFS(Timecards!$G:$G,Timecards!$F:$F,J$2,Timecards!$C:$C,$B644,Timecards!$N:$N,$E644)</f>
        <v>0</v>
      </c>
      <c r="K644" s="5">
        <f t="shared" si="100"/>
        <v>0</v>
      </c>
      <c r="L644" s="10">
        <f>SUMIFS(Timecards!$E:$E,Timecards!$D:$D,L$2,Timecards!$C:$C,$B644,Timecards!$N:$N,$E644)+SUMIFS(Timecards!$G:$G,Timecards!$F:$F,L$2,Timecards!$C:$C,$B644,Timecards!$N:$N,$E644)</f>
        <v>0</v>
      </c>
      <c r="M644" s="5">
        <f t="shared" si="101"/>
        <v>0</v>
      </c>
      <c r="N644" s="10">
        <f>SUMIFS(Timecards!$E:$E,Timecards!$D:$D,N$2,Timecards!$C:$C,$B644,Timecards!$N:$N,$E644)+SUMIFS(Timecards!$G:$G,Timecards!$F:$F,N$2,Timecards!$C:$C,$B644,Timecards!$N:$N,$E644)</f>
        <v>0</v>
      </c>
      <c r="O644" s="5">
        <f t="shared" si="102"/>
        <v>0</v>
      </c>
      <c r="P644" s="10">
        <f>SUMIFS(Timecards!$E:$E,Timecards!$D:$D,P$2,Timecards!$C:$C,$B644,Timecards!$N:$N,$E644)+SUMIFS(Timecards!$G:$G,Timecards!$F:$F,P$2,Timecards!$C:$C,$B644,Timecards!$N:$N,$E644)</f>
        <v>0</v>
      </c>
      <c r="Q644" s="5">
        <f t="shared" si="103"/>
        <v>0</v>
      </c>
      <c r="R644" s="10">
        <f>SUMIFS(Timecards!$E:$E,Timecards!$D:$D,R$2,Timecards!$C:$C,$B644,Timecards!$N:$N,$E644)+SUMIFS(Timecards!$G:$G,Timecards!$F:$F,R$2,Timecards!$C:$C,$B644,Timecards!$N:$N,$E644)</f>
        <v>0</v>
      </c>
      <c r="S644" s="5">
        <f t="shared" si="104"/>
        <v>0</v>
      </c>
      <c r="T644" s="10">
        <f t="shared" ref="T644:U663" si="108">SUMIF($H$3:$S$3,T$3,$H644:$S644)</f>
        <v>0</v>
      </c>
      <c r="U644" s="14">
        <f t="shared" si="108"/>
        <v>0</v>
      </c>
    </row>
    <row r="645" spans="2:21" hidden="1">
      <c r="B645" s="7" t="str">
        <f>IF(Timecards!O643="","",Timecards!C643)</f>
        <v/>
      </c>
      <c r="C645" s="7" t="str">
        <f>IF(B645="","",Timecards!L643)</f>
        <v/>
      </c>
      <c r="D645" s="7" t="str">
        <f>IF(B645="","",SUMIFS(Timecards!$M:$M,Timecards!$C:$C,Summary!$B645,Timecards!$L:$L,Summary!$C645,Timecards!$O:$O,1))</f>
        <v/>
      </c>
      <c r="E645" s="7" t="str">
        <f>IF(B645="","",VLOOKUP(D645,'GD rates'!$B$3:$C$9,2,FALSE))</f>
        <v/>
      </c>
      <c r="F645" s="23" t="str">
        <f t="shared" ref="F645:F708" si="109">IF(B645="","",CONCATENATE(E645," / ",LEFT(B645,FIND("&lt;",B645)-2)))</f>
        <v/>
      </c>
      <c r="G645" s="5">
        <f>IF(ISERROR(VLOOKUP(E645,'GD rates'!C:D,2,FALSE)),0,VLOOKUP(E645,'GD rates'!C:D,2,FALSE))</f>
        <v>0</v>
      </c>
      <c r="H645" s="10">
        <f>SUMIFS(Timecards!$E:$E,Timecards!$D:$D,H$2,Timecards!$C:$C,$B645,Timecards!$N:$N,$E645)+SUMIFS(Timecards!$G:$G,Timecards!$F:$F,H$2,Timecards!$C:$C,$B645,Timecards!$N:$N,$E645)</f>
        <v>0</v>
      </c>
      <c r="I645" s="5">
        <f t="shared" ref="I645:I708" si="110">H645*$G645</f>
        <v>0</v>
      </c>
      <c r="J645" s="10">
        <f>SUMIFS(Timecards!$E:$E,Timecards!$D:$D,J$2,Timecards!$C:$C,$B645,Timecards!$N:$N,$E645)+SUMIFS(Timecards!$G:$G,Timecards!$F:$F,J$2,Timecards!$C:$C,$B645,Timecards!$N:$N,$E645)</f>
        <v>0</v>
      </c>
      <c r="K645" s="5">
        <f t="shared" ref="K645:K708" si="111">J645*$G645</f>
        <v>0</v>
      </c>
      <c r="L645" s="10">
        <f>SUMIFS(Timecards!$E:$E,Timecards!$D:$D,L$2,Timecards!$C:$C,$B645,Timecards!$N:$N,$E645)+SUMIFS(Timecards!$G:$G,Timecards!$F:$F,L$2,Timecards!$C:$C,$B645,Timecards!$N:$N,$E645)</f>
        <v>0</v>
      </c>
      <c r="M645" s="5">
        <f t="shared" ref="M645:M708" si="112">L645*$G645</f>
        <v>0</v>
      </c>
      <c r="N645" s="10">
        <f>SUMIFS(Timecards!$E:$E,Timecards!$D:$D,N$2,Timecards!$C:$C,$B645,Timecards!$N:$N,$E645)+SUMIFS(Timecards!$G:$G,Timecards!$F:$F,N$2,Timecards!$C:$C,$B645,Timecards!$N:$N,$E645)</f>
        <v>0</v>
      </c>
      <c r="O645" s="5">
        <f t="shared" ref="O645:O708" si="113">N645*$G645</f>
        <v>0</v>
      </c>
      <c r="P645" s="10">
        <f>SUMIFS(Timecards!$E:$E,Timecards!$D:$D,P$2,Timecards!$C:$C,$B645,Timecards!$N:$N,$E645)+SUMIFS(Timecards!$G:$G,Timecards!$F:$F,P$2,Timecards!$C:$C,$B645,Timecards!$N:$N,$E645)</f>
        <v>0</v>
      </c>
      <c r="Q645" s="5">
        <f t="shared" ref="Q645:Q708" si="114">P645*$G645</f>
        <v>0</v>
      </c>
      <c r="R645" s="10">
        <f>SUMIFS(Timecards!$E:$E,Timecards!$D:$D,R$2,Timecards!$C:$C,$B645,Timecards!$N:$N,$E645)+SUMIFS(Timecards!$G:$G,Timecards!$F:$F,R$2,Timecards!$C:$C,$B645,Timecards!$N:$N,$E645)</f>
        <v>0</v>
      </c>
      <c r="S645" s="5">
        <f t="shared" ref="S645:S708" si="115">R645*$G645</f>
        <v>0</v>
      </c>
      <c r="T645" s="10">
        <f t="shared" si="108"/>
        <v>0</v>
      </c>
      <c r="U645" s="14">
        <f t="shared" si="108"/>
        <v>0</v>
      </c>
    </row>
    <row r="646" spans="2:21" hidden="1">
      <c r="B646" s="7" t="str">
        <f>IF(Timecards!O644="","",Timecards!C644)</f>
        <v/>
      </c>
      <c r="C646" s="7" t="str">
        <f>IF(B646="","",Timecards!L644)</f>
        <v/>
      </c>
      <c r="D646" s="7" t="str">
        <f>IF(B646="","",SUMIFS(Timecards!$M:$M,Timecards!$C:$C,Summary!$B646,Timecards!$L:$L,Summary!$C646,Timecards!$O:$O,1))</f>
        <v/>
      </c>
      <c r="E646" s="7" t="str">
        <f>IF(B646="","",VLOOKUP(D646,'GD rates'!$B$3:$C$9,2,FALSE))</f>
        <v/>
      </c>
      <c r="F646" s="23" t="str">
        <f t="shared" si="109"/>
        <v/>
      </c>
      <c r="G646" s="5">
        <f>IF(ISERROR(VLOOKUP(E646,'GD rates'!C:D,2,FALSE)),0,VLOOKUP(E646,'GD rates'!C:D,2,FALSE))</f>
        <v>0</v>
      </c>
      <c r="H646" s="10">
        <f>SUMIFS(Timecards!$E:$E,Timecards!$D:$D,H$2,Timecards!$C:$C,$B646,Timecards!$N:$N,$E646)+SUMIFS(Timecards!$G:$G,Timecards!$F:$F,H$2,Timecards!$C:$C,$B646,Timecards!$N:$N,$E646)</f>
        <v>0</v>
      </c>
      <c r="I646" s="5">
        <f t="shared" si="110"/>
        <v>0</v>
      </c>
      <c r="J646" s="10">
        <f>SUMIFS(Timecards!$E:$E,Timecards!$D:$D,J$2,Timecards!$C:$C,$B646,Timecards!$N:$N,$E646)+SUMIFS(Timecards!$G:$G,Timecards!$F:$F,J$2,Timecards!$C:$C,$B646,Timecards!$N:$N,$E646)</f>
        <v>0</v>
      </c>
      <c r="K646" s="5">
        <f t="shared" si="111"/>
        <v>0</v>
      </c>
      <c r="L646" s="10">
        <f>SUMIFS(Timecards!$E:$E,Timecards!$D:$D,L$2,Timecards!$C:$C,$B646,Timecards!$N:$N,$E646)+SUMIFS(Timecards!$G:$G,Timecards!$F:$F,L$2,Timecards!$C:$C,$B646,Timecards!$N:$N,$E646)</f>
        <v>0</v>
      </c>
      <c r="M646" s="5">
        <f t="shared" si="112"/>
        <v>0</v>
      </c>
      <c r="N646" s="10">
        <f>SUMIFS(Timecards!$E:$E,Timecards!$D:$D,N$2,Timecards!$C:$C,$B646,Timecards!$N:$N,$E646)+SUMIFS(Timecards!$G:$G,Timecards!$F:$F,N$2,Timecards!$C:$C,$B646,Timecards!$N:$N,$E646)</f>
        <v>0</v>
      </c>
      <c r="O646" s="5">
        <f t="shared" si="113"/>
        <v>0</v>
      </c>
      <c r="P646" s="10">
        <f>SUMIFS(Timecards!$E:$E,Timecards!$D:$D,P$2,Timecards!$C:$C,$B646,Timecards!$N:$N,$E646)+SUMIFS(Timecards!$G:$G,Timecards!$F:$F,P$2,Timecards!$C:$C,$B646,Timecards!$N:$N,$E646)</f>
        <v>0</v>
      </c>
      <c r="Q646" s="5">
        <f t="shared" si="114"/>
        <v>0</v>
      </c>
      <c r="R646" s="10">
        <f>SUMIFS(Timecards!$E:$E,Timecards!$D:$D,R$2,Timecards!$C:$C,$B646,Timecards!$N:$N,$E646)+SUMIFS(Timecards!$G:$G,Timecards!$F:$F,R$2,Timecards!$C:$C,$B646,Timecards!$N:$N,$E646)</f>
        <v>0</v>
      </c>
      <c r="S646" s="5">
        <f t="shared" si="115"/>
        <v>0</v>
      </c>
      <c r="T646" s="10">
        <f t="shared" si="108"/>
        <v>0</v>
      </c>
      <c r="U646" s="14">
        <f t="shared" si="108"/>
        <v>0</v>
      </c>
    </row>
    <row r="647" spans="2:21" hidden="1">
      <c r="B647" s="7" t="str">
        <f>IF(Timecards!O645="","",Timecards!C645)</f>
        <v/>
      </c>
      <c r="C647" s="7" t="str">
        <f>IF(B647="","",Timecards!L645)</f>
        <v/>
      </c>
      <c r="D647" s="7" t="str">
        <f>IF(B647="","",SUMIFS(Timecards!$M:$M,Timecards!$C:$C,Summary!$B647,Timecards!$L:$L,Summary!$C647,Timecards!$O:$O,1))</f>
        <v/>
      </c>
      <c r="E647" s="7" t="str">
        <f>IF(B647="","",VLOOKUP(D647,'GD rates'!$B$3:$C$9,2,FALSE))</f>
        <v/>
      </c>
      <c r="F647" s="23" t="str">
        <f t="shared" si="109"/>
        <v/>
      </c>
      <c r="G647" s="5">
        <f>IF(ISERROR(VLOOKUP(E647,'GD rates'!C:D,2,FALSE)),0,VLOOKUP(E647,'GD rates'!C:D,2,FALSE))</f>
        <v>0</v>
      </c>
      <c r="H647" s="10">
        <f>SUMIFS(Timecards!$E:$E,Timecards!$D:$D,H$2,Timecards!$C:$C,$B647,Timecards!$N:$N,$E647)+SUMIFS(Timecards!$G:$G,Timecards!$F:$F,H$2,Timecards!$C:$C,$B647,Timecards!$N:$N,$E647)</f>
        <v>0</v>
      </c>
      <c r="I647" s="5">
        <f t="shared" si="110"/>
        <v>0</v>
      </c>
      <c r="J647" s="10">
        <f>SUMIFS(Timecards!$E:$E,Timecards!$D:$D,J$2,Timecards!$C:$C,$B647,Timecards!$N:$N,$E647)+SUMIFS(Timecards!$G:$G,Timecards!$F:$F,J$2,Timecards!$C:$C,$B647,Timecards!$N:$N,$E647)</f>
        <v>0</v>
      </c>
      <c r="K647" s="5">
        <f t="shared" si="111"/>
        <v>0</v>
      </c>
      <c r="L647" s="10">
        <f>SUMIFS(Timecards!$E:$E,Timecards!$D:$D,L$2,Timecards!$C:$C,$B647,Timecards!$N:$N,$E647)+SUMIFS(Timecards!$G:$G,Timecards!$F:$F,L$2,Timecards!$C:$C,$B647,Timecards!$N:$N,$E647)</f>
        <v>0</v>
      </c>
      <c r="M647" s="5">
        <f t="shared" si="112"/>
        <v>0</v>
      </c>
      <c r="N647" s="10">
        <f>SUMIFS(Timecards!$E:$E,Timecards!$D:$D,N$2,Timecards!$C:$C,$B647,Timecards!$N:$N,$E647)+SUMIFS(Timecards!$G:$G,Timecards!$F:$F,N$2,Timecards!$C:$C,$B647,Timecards!$N:$N,$E647)</f>
        <v>0</v>
      </c>
      <c r="O647" s="5">
        <f t="shared" si="113"/>
        <v>0</v>
      </c>
      <c r="P647" s="10">
        <f>SUMIFS(Timecards!$E:$E,Timecards!$D:$D,P$2,Timecards!$C:$C,$B647,Timecards!$N:$N,$E647)+SUMIFS(Timecards!$G:$G,Timecards!$F:$F,P$2,Timecards!$C:$C,$B647,Timecards!$N:$N,$E647)</f>
        <v>0</v>
      </c>
      <c r="Q647" s="5">
        <f t="shared" si="114"/>
        <v>0</v>
      </c>
      <c r="R647" s="10">
        <f>SUMIFS(Timecards!$E:$E,Timecards!$D:$D,R$2,Timecards!$C:$C,$B647,Timecards!$N:$N,$E647)+SUMIFS(Timecards!$G:$G,Timecards!$F:$F,R$2,Timecards!$C:$C,$B647,Timecards!$N:$N,$E647)</f>
        <v>0</v>
      </c>
      <c r="S647" s="5">
        <f t="shared" si="115"/>
        <v>0</v>
      </c>
      <c r="T647" s="10">
        <f t="shared" si="108"/>
        <v>0</v>
      </c>
      <c r="U647" s="14">
        <f t="shared" si="108"/>
        <v>0</v>
      </c>
    </row>
    <row r="648" spans="2:21" hidden="1">
      <c r="B648" s="7" t="str">
        <f>IF(Timecards!O646="","",Timecards!C646)</f>
        <v/>
      </c>
      <c r="C648" s="7" t="str">
        <f>IF(B648="","",Timecards!L646)</f>
        <v/>
      </c>
      <c r="D648" s="7" t="str">
        <f>IF(B648="","",SUMIFS(Timecards!$M:$M,Timecards!$C:$C,Summary!$B648,Timecards!$L:$L,Summary!$C648,Timecards!$O:$O,1))</f>
        <v/>
      </c>
      <c r="E648" s="7" t="str">
        <f>IF(B648="","",VLOOKUP(D648,'GD rates'!$B$3:$C$9,2,FALSE))</f>
        <v/>
      </c>
      <c r="F648" s="23" t="str">
        <f t="shared" si="109"/>
        <v/>
      </c>
      <c r="G648" s="5">
        <f>IF(ISERROR(VLOOKUP(E648,'GD rates'!C:D,2,FALSE)),0,VLOOKUP(E648,'GD rates'!C:D,2,FALSE))</f>
        <v>0</v>
      </c>
      <c r="H648" s="10">
        <f>SUMIFS(Timecards!$E:$E,Timecards!$D:$D,H$2,Timecards!$C:$C,$B648,Timecards!$N:$N,$E648)+SUMIFS(Timecards!$G:$G,Timecards!$F:$F,H$2,Timecards!$C:$C,$B648,Timecards!$N:$N,$E648)</f>
        <v>0</v>
      </c>
      <c r="I648" s="5">
        <f t="shared" si="110"/>
        <v>0</v>
      </c>
      <c r="J648" s="10">
        <f>SUMIFS(Timecards!$E:$E,Timecards!$D:$D,J$2,Timecards!$C:$C,$B648,Timecards!$N:$N,$E648)+SUMIFS(Timecards!$G:$G,Timecards!$F:$F,J$2,Timecards!$C:$C,$B648,Timecards!$N:$N,$E648)</f>
        <v>0</v>
      </c>
      <c r="K648" s="5">
        <f t="shared" si="111"/>
        <v>0</v>
      </c>
      <c r="L648" s="10">
        <f>SUMIFS(Timecards!$E:$E,Timecards!$D:$D,L$2,Timecards!$C:$C,$B648,Timecards!$N:$N,$E648)+SUMIFS(Timecards!$G:$G,Timecards!$F:$F,L$2,Timecards!$C:$C,$B648,Timecards!$N:$N,$E648)</f>
        <v>0</v>
      </c>
      <c r="M648" s="5">
        <f t="shared" si="112"/>
        <v>0</v>
      </c>
      <c r="N648" s="10">
        <f>SUMIFS(Timecards!$E:$E,Timecards!$D:$D,N$2,Timecards!$C:$C,$B648,Timecards!$N:$N,$E648)+SUMIFS(Timecards!$G:$G,Timecards!$F:$F,N$2,Timecards!$C:$C,$B648,Timecards!$N:$N,$E648)</f>
        <v>0</v>
      </c>
      <c r="O648" s="5">
        <f t="shared" si="113"/>
        <v>0</v>
      </c>
      <c r="P648" s="10">
        <f>SUMIFS(Timecards!$E:$E,Timecards!$D:$D,P$2,Timecards!$C:$C,$B648,Timecards!$N:$N,$E648)+SUMIFS(Timecards!$G:$G,Timecards!$F:$F,P$2,Timecards!$C:$C,$B648,Timecards!$N:$N,$E648)</f>
        <v>0</v>
      </c>
      <c r="Q648" s="5">
        <f t="shared" si="114"/>
        <v>0</v>
      </c>
      <c r="R648" s="10">
        <f>SUMIFS(Timecards!$E:$E,Timecards!$D:$D,R$2,Timecards!$C:$C,$B648,Timecards!$N:$N,$E648)+SUMIFS(Timecards!$G:$G,Timecards!$F:$F,R$2,Timecards!$C:$C,$B648,Timecards!$N:$N,$E648)</f>
        <v>0</v>
      </c>
      <c r="S648" s="5">
        <f t="shared" si="115"/>
        <v>0</v>
      </c>
      <c r="T648" s="10">
        <f t="shared" si="108"/>
        <v>0</v>
      </c>
      <c r="U648" s="14">
        <f t="shared" si="108"/>
        <v>0</v>
      </c>
    </row>
    <row r="649" spans="2:21" hidden="1">
      <c r="B649" s="7" t="str">
        <f>IF(Timecards!O647="","",Timecards!C647)</f>
        <v/>
      </c>
      <c r="C649" s="7" t="str">
        <f>IF(B649="","",Timecards!L647)</f>
        <v/>
      </c>
      <c r="D649" s="7" t="str">
        <f>IF(B649="","",SUMIFS(Timecards!$M:$M,Timecards!$C:$C,Summary!$B649,Timecards!$L:$L,Summary!$C649,Timecards!$O:$O,1))</f>
        <v/>
      </c>
      <c r="E649" s="7" t="str">
        <f>IF(B649="","",VLOOKUP(D649,'GD rates'!$B$3:$C$9,2,FALSE))</f>
        <v/>
      </c>
      <c r="F649" s="23" t="str">
        <f t="shared" si="109"/>
        <v/>
      </c>
      <c r="G649" s="5">
        <f>IF(ISERROR(VLOOKUP(E649,'GD rates'!C:D,2,FALSE)),0,VLOOKUP(E649,'GD rates'!C:D,2,FALSE))</f>
        <v>0</v>
      </c>
      <c r="H649" s="10">
        <f>SUMIFS(Timecards!$E:$E,Timecards!$D:$D,H$2,Timecards!$C:$C,$B649,Timecards!$N:$N,$E649)+SUMIFS(Timecards!$G:$G,Timecards!$F:$F,H$2,Timecards!$C:$C,$B649,Timecards!$N:$N,$E649)</f>
        <v>0</v>
      </c>
      <c r="I649" s="5">
        <f t="shared" si="110"/>
        <v>0</v>
      </c>
      <c r="J649" s="10">
        <f>SUMIFS(Timecards!$E:$E,Timecards!$D:$D,J$2,Timecards!$C:$C,$B649,Timecards!$N:$N,$E649)+SUMIFS(Timecards!$G:$G,Timecards!$F:$F,J$2,Timecards!$C:$C,$B649,Timecards!$N:$N,$E649)</f>
        <v>0</v>
      </c>
      <c r="K649" s="5">
        <f t="shared" si="111"/>
        <v>0</v>
      </c>
      <c r="L649" s="10">
        <f>SUMIFS(Timecards!$E:$E,Timecards!$D:$D,L$2,Timecards!$C:$C,$B649,Timecards!$N:$N,$E649)+SUMIFS(Timecards!$G:$G,Timecards!$F:$F,L$2,Timecards!$C:$C,$B649,Timecards!$N:$N,$E649)</f>
        <v>0</v>
      </c>
      <c r="M649" s="5">
        <f t="shared" si="112"/>
        <v>0</v>
      </c>
      <c r="N649" s="10">
        <f>SUMIFS(Timecards!$E:$E,Timecards!$D:$D,N$2,Timecards!$C:$C,$B649,Timecards!$N:$N,$E649)+SUMIFS(Timecards!$G:$G,Timecards!$F:$F,N$2,Timecards!$C:$C,$B649,Timecards!$N:$N,$E649)</f>
        <v>0</v>
      </c>
      <c r="O649" s="5">
        <f t="shared" si="113"/>
        <v>0</v>
      </c>
      <c r="P649" s="10">
        <f>SUMIFS(Timecards!$E:$E,Timecards!$D:$D,P$2,Timecards!$C:$C,$B649,Timecards!$N:$N,$E649)+SUMIFS(Timecards!$G:$G,Timecards!$F:$F,P$2,Timecards!$C:$C,$B649,Timecards!$N:$N,$E649)</f>
        <v>0</v>
      </c>
      <c r="Q649" s="5">
        <f t="shared" si="114"/>
        <v>0</v>
      </c>
      <c r="R649" s="10">
        <f>SUMIFS(Timecards!$E:$E,Timecards!$D:$D,R$2,Timecards!$C:$C,$B649,Timecards!$N:$N,$E649)+SUMIFS(Timecards!$G:$G,Timecards!$F:$F,R$2,Timecards!$C:$C,$B649,Timecards!$N:$N,$E649)</f>
        <v>0</v>
      </c>
      <c r="S649" s="5">
        <f t="shared" si="115"/>
        <v>0</v>
      </c>
      <c r="T649" s="10">
        <f t="shared" si="108"/>
        <v>0</v>
      </c>
      <c r="U649" s="14">
        <f t="shared" si="108"/>
        <v>0</v>
      </c>
    </row>
    <row r="650" spans="2:21" hidden="1">
      <c r="B650" s="7" t="str">
        <f>IF(Timecards!O648="","",Timecards!C648)</f>
        <v/>
      </c>
      <c r="C650" s="7" t="str">
        <f>IF(B650="","",Timecards!L648)</f>
        <v/>
      </c>
      <c r="D650" s="7" t="str">
        <f>IF(B650="","",SUMIFS(Timecards!$M:$M,Timecards!$C:$C,Summary!$B650,Timecards!$L:$L,Summary!$C650,Timecards!$O:$O,1))</f>
        <v/>
      </c>
      <c r="E650" s="7" t="str">
        <f>IF(B650="","",VLOOKUP(D650,'GD rates'!$B$3:$C$9,2,FALSE))</f>
        <v/>
      </c>
      <c r="F650" s="23" t="str">
        <f t="shared" si="109"/>
        <v/>
      </c>
      <c r="G650" s="5">
        <f>IF(ISERROR(VLOOKUP(E650,'GD rates'!C:D,2,FALSE)),0,VLOOKUP(E650,'GD rates'!C:D,2,FALSE))</f>
        <v>0</v>
      </c>
      <c r="H650" s="10">
        <f>SUMIFS(Timecards!$E:$E,Timecards!$D:$D,H$2,Timecards!$C:$C,$B650,Timecards!$N:$N,$E650)+SUMIFS(Timecards!$G:$G,Timecards!$F:$F,H$2,Timecards!$C:$C,$B650,Timecards!$N:$N,$E650)</f>
        <v>0</v>
      </c>
      <c r="I650" s="5">
        <f t="shared" si="110"/>
        <v>0</v>
      </c>
      <c r="J650" s="10">
        <f>SUMIFS(Timecards!$E:$E,Timecards!$D:$D,J$2,Timecards!$C:$C,$B650,Timecards!$N:$N,$E650)+SUMIFS(Timecards!$G:$G,Timecards!$F:$F,J$2,Timecards!$C:$C,$B650,Timecards!$N:$N,$E650)</f>
        <v>0</v>
      </c>
      <c r="K650" s="5">
        <f t="shared" si="111"/>
        <v>0</v>
      </c>
      <c r="L650" s="10">
        <f>SUMIFS(Timecards!$E:$E,Timecards!$D:$D,L$2,Timecards!$C:$C,$B650,Timecards!$N:$N,$E650)+SUMIFS(Timecards!$G:$G,Timecards!$F:$F,L$2,Timecards!$C:$C,$B650,Timecards!$N:$N,$E650)</f>
        <v>0</v>
      </c>
      <c r="M650" s="5">
        <f t="shared" si="112"/>
        <v>0</v>
      </c>
      <c r="N650" s="10">
        <f>SUMIFS(Timecards!$E:$E,Timecards!$D:$D,N$2,Timecards!$C:$C,$B650,Timecards!$N:$N,$E650)+SUMIFS(Timecards!$G:$G,Timecards!$F:$F,N$2,Timecards!$C:$C,$B650,Timecards!$N:$N,$E650)</f>
        <v>0</v>
      </c>
      <c r="O650" s="5">
        <f t="shared" si="113"/>
        <v>0</v>
      </c>
      <c r="P650" s="10">
        <f>SUMIFS(Timecards!$E:$E,Timecards!$D:$D,P$2,Timecards!$C:$C,$B650,Timecards!$N:$N,$E650)+SUMIFS(Timecards!$G:$G,Timecards!$F:$F,P$2,Timecards!$C:$C,$B650,Timecards!$N:$N,$E650)</f>
        <v>0</v>
      </c>
      <c r="Q650" s="5">
        <f t="shared" si="114"/>
        <v>0</v>
      </c>
      <c r="R650" s="10">
        <f>SUMIFS(Timecards!$E:$E,Timecards!$D:$D,R$2,Timecards!$C:$C,$B650,Timecards!$N:$N,$E650)+SUMIFS(Timecards!$G:$G,Timecards!$F:$F,R$2,Timecards!$C:$C,$B650,Timecards!$N:$N,$E650)</f>
        <v>0</v>
      </c>
      <c r="S650" s="5">
        <f t="shared" si="115"/>
        <v>0</v>
      </c>
      <c r="T650" s="10">
        <f t="shared" si="108"/>
        <v>0</v>
      </c>
      <c r="U650" s="14">
        <f t="shared" si="108"/>
        <v>0</v>
      </c>
    </row>
    <row r="651" spans="2:21" hidden="1">
      <c r="B651" s="7" t="str">
        <f>IF(Timecards!O649="","",Timecards!C649)</f>
        <v/>
      </c>
      <c r="C651" s="7" t="str">
        <f>IF(B651="","",Timecards!L649)</f>
        <v/>
      </c>
      <c r="D651" s="7" t="str">
        <f>IF(B651="","",SUMIFS(Timecards!$M:$M,Timecards!$C:$C,Summary!$B651,Timecards!$L:$L,Summary!$C651,Timecards!$O:$O,1))</f>
        <v/>
      </c>
      <c r="E651" s="7" t="str">
        <f>IF(B651="","",VLOOKUP(D651,'GD rates'!$B$3:$C$9,2,FALSE))</f>
        <v/>
      </c>
      <c r="F651" s="23" t="str">
        <f t="shared" si="109"/>
        <v/>
      </c>
      <c r="G651" s="5">
        <f>IF(ISERROR(VLOOKUP(E651,'GD rates'!C:D,2,FALSE)),0,VLOOKUP(E651,'GD rates'!C:D,2,FALSE))</f>
        <v>0</v>
      </c>
      <c r="H651" s="10">
        <f>SUMIFS(Timecards!$E:$E,Timecards!$D:$D,H$2,Timecards!$C:$C,$B651,Timecards!$N:$N,$E651)+SUMIFS(Timecards!$G:$G,Timecards!$F:$F,H$2,Timecards!$C:$C,$B651,Timecards!$N:$N,$E651)</f>
        <v>0</v>
      </c>
      <c r="I651" s="5">
        <f t="shared" si="110"/>
        <v>0</v>
      </c>
      <c r="J651" s="10">
        <f>SUMIFS(Timecards!$E:$E,Timecards!$D:$D,J$2,Timecards!$C:$C,$B651,Timecards!$N:$N,$E651)+SUMIFS(Timecards!$G:$G,Timecards!$F:$F,J$2,Timecards!$C:$C,$B651,Timecards!$N:$N,$E651)</f>
        <v>0</v>
      </c>
      <c r="K651" s="5">
        <f t="shared" si="111"/>
        <v>0</v>
      </c>
      <c r="L651" s="10">
        <f>SUMIFS(Timecards!$E:$E,Timecards!$D:$D,L$2,Timecards!$C:$C,$B651,Timecards!$N:$N,$E651)+SUMIFS(Timecards!$G:$G,Timecards!$F:$F,L$2,Timecards!$C:$C,$B651,Timecards!$N:$N,$E651)</f>
        <v>0</v>
      </c>
      <c r="M651" s="5">
        <f t="shared" si="112"/>
        <v>0</v>
      </c>
      <c r="N651" s="10">
        <f>SUMIFS(Timecards!$E:$E,Timecards!$D:$D,N$2,Timecards!$C:$C,$B651,Timecards!$N:$N,$E651)+SUMIFS(Timecards!$G:$G,Timecards!$F:$F,N$2,Timecards!$C:$C,$B651,Timecards!$N:$N,$E651)</f>
        <v>0</v>
      </c>
      <c r="O651" s="5">
        <f t="shared" si="113"/>
        <v>0</v>
      </c>
      <c r="P651" s="10">
        <f>SUMIFS(Timecards!$E:$E,Timecards!$D:$D,P$2,Timecards!$C:$C,$B651,Timecards!$N:$N,$E651)+SUMIFS(Timecards!$G:$G,Timecards!$F:$F,P$2,Timecards!$C:$C,$B651,Timecards!$N:$N,$E651)</f>
        <v>0</v>
      </c>
      <c r="Q651" s="5">
        <f t="shared" si="114"/>
        <v>0</v>
      </c>
      <c r="R651" s="10">
        <f>SUMIFS(Timecards!$E:$E,Timecards!$D:$D,R$2,Timecards!$C:$C,$B651,Timecards!$N:$N,$E651)+SUMIFS(Timecards!$G:$G,Timecards!$F:$F,R$2,Timecards!$C:$C,$B651,Timecards!$N:$N,$E651)</f>
        <v>0</v>
      </c>
      <c r="S651" s="5">
        <f t="shared" si="115"/>
        <v>0</v>
      </c>
      <c r="T651" s="10">
        <f t="shared" si="108"/>
        <v>0</v>
      </c>
      <c r="U651" s="14">
        <f t="shared" si="108"/>
        <v>0</v>
      </c>
    </row>
    <row r="652" spans="2:21" hidden="1">
      <c r="B652" s="7" t="str">
        <f>IF(Timecards!O650="","",Timecards!C650)</f>
        <v/>
      </c>
      <c r="C652" s="7" t="str">
        <f>IF(B652="","",Timecards!L650)</f>
        <v/>
      </c>
      <c r="D652" s="7" t="str">
        <f>IF(B652="","",SUMIFS(Timecards!$M:$M,Timecards!$C:$C,Summary!$B652,Timecards!$L:$L,Summary!$C652,Timecards!$O:$O,1))</f>
        <v/>
      </c>
      <c r="E652" s="7" t="str">
        <f>IF(B652="","",VLOOKUP(D652,'GD rates'!$B$3:$C$9,2,FALSE))</f>
        <v/>
      </c>
      <c r="F652" s="23" t="str">
        <f t="shared" si="109"/>
        <v/>
      </c>
      <c r="G652" s="5">
        <f>IF(ISERROR(VLOOKUP(E652,'GD rates'!C:D,2,FALSE)),0,VLOOKUP(E652,'GD rates'!C:D,2,FALSE))</f>
        <v>0</v>
      </c>
      <c r="H652" s="10">
        <f>SUMIFS(Timecards!$E:$E,Timecards!$D:$D,H$2,Timecards!$C:$C,$B652,Timecards!$N:$N,$E652)+SUMIFS(Timecards!$G:$G,Timecards!$F:$F,H$2,Timecards!$C:$C,$B652,Timecards!$N:$N,$E652)</f>
        <v>0</v>
      </c>
      <c r="I652" s="5">
        <f t="shared" si="110"/>
        <v>0</v>
      </c>
      <c r="J652" s="10">
        <f>SUMIFS(Timecards!$E:$E,Timecards!$D:$D,J$2,Timecards!$C:$C,$B652,Timecards!$N:$N,$E652)+SUMIFS(Timecards!$G:$G,Timecards!$F:$F,J$2,Timecards!$C:$C,$B652,Timecards!$N:$N,$E652)</f>
        <v>0</v>
      </c>
      <c r="K652" s="5">
        <f t="shared" si="111"/>
        <v>0</v>
      </c>
      <c r="L652" s="10">
        <f>SUMIFS(Timecards!$E:$E,Timecards!$D:$D,L$2,Timecards!$C:$C,$B652,Timecards!$N:$N,$E652)+SUMIFS(Timecards!$G:$G,Timecards!$F:$F,L$2,Timecards!$C:$C,$B652,Timecards!$N:$N,$E652)</f>
        <v>0</v>
      </c>
      <c r="M652" s="5">
        <f t="shared" si="112"/>
        <v>0</v>
      </c>
      <c r="N652" s="10">
        <f>SUMIFS(Timecards!$E:$E,Timecards!$D:$D,N$2,Timecards!$C:$C,$B652,Timecards!$N:$N,$E652)+SUMIFS(Timecards!$G:$G,Timecards!$F:$F,N$2,Timecards!$C:$C,$B652,Timecards!$N:$N,$E652)</f>
        <v>0</v>
      </c>
      <c r="O652" s="5">
        <f t="shared" si="113"/>
        <v>0</v>
      </c>
      <c r="P652" s="10">
        <f>SUMIFS(Timecards!$E:$E,Timecards!$D:$D,P$2,Timecards!$C:$C,$B652,Timecards!$N:$N,$E652)+SUMIFS(Timecards!$G:$G,Timecards!$F:$F,P$2,Timecards!$C:$C,$B652,Timecards!$N:$N,$E652)</f>
        <v>0</v>
      </c>
      <c r="Q652" s="5">
        <f t="shared" si="114"/>
        <v>0</v>
      </c>
      <c r="R652" s="10">
        <f>SUMIFS(Timecards!$E:$E,Timecards!$D:$D,R$2,Timecards!$C:$C,$B652,Timecards!$N:$N,$E652)+SUMIFS(Timecards!$G:$G,Timecards!$F:$F,R$2,Timecards!$C:$C,$B652,Timecards!$N:$N,$E652)</f>
        <v>0</v>
      </c>
      <c r="S652" s="5">
        <f t="shared" si="115"/>
        <v>0</v>
      </c>
      <c r="T652" s="10">
        <f t="shared" si="108"/>
        <v>0</v>
      </c>
      <c r="U652" s="14">
        <f t="shared" si="108"/>
        <v>0</v>
      </c>
    </row>
    <row r="653" spans="2:21" hidden="1">
      <c r="B653" s="7" t="str">
        <f>IF(Timecards!O651="","",Timecards!C651)</f>
        <v/>
      </c>
      <c r="C653" s="7" t="str">
        <f>IF(B653="","",Timecards!L651)</f>
        <v/>
      </c>
      <c r="D653" s="7" t="str">
        <f>IF(B653="","",SUMIFS(Timecards!$M:$M,Timecards!$C:$C,Summary!$B653,Timecards!$L:$L,Summary!$C653,Timecards!$O:$O,1))</f>
        <v/>
      </c>
      <c r="E653" s="7" t="str">
        <f>IF(B653="","",VLOOKUP(D653,'GD rates'!$B$3:$C$9,2,FALSE))</f>
        <v/>
      </c>
      <c r="F653" s="23" t="str">
        <f t="shared" si="109"/>
        <v/>
      </c>
      <c r="G653" s="5">
        <f>IF(ISERROR(VLOOKUP(E653,'GD rates'!C:D,2,FALSE)),0,VLOOKUP(E653,'GD rates'!C:D,2,FALSE))</f>
        <v>0</v>
      </c>
      <c r="H653" s="10">
        <f>SUMIFS(Timecards!$E:$E,Timecards!$D:$D,H$2,Timecards!$C:$C,$B653,Timecards!$N:$N,$E653)+SUMIFS(Timecards!$G:$G,Timecards!$F:$F,H$2,Timecards!$C:$C,$B653,Timecards!$N:$N,$E653)</f>
        <v>0</v>
      </c>
      <c r="I653" s="5">
        <f t="shared" si="110"/>
        <v>0</v>
      </c>
      <c r="J653" s="10">
        <f>SUMIFS(Timecards!$E:$E,Timecards!$D:$D,J$2,Timecards!$C:$C,$B653,Timecards!$N:$N,$E653)+SUMIFS(Timecards!$G:$G,Timecards!$F:$F,J$2,Timecards!$C:$C,$B653,Timecards!$N:$N,$E653)</f>
        <v>0</v>
      </c>
      <c r="K653" s="5">
        <f t="shared" si="111"/>
        <v>0</v>
      </c>
      <c r="L653" s="10">
        <f>SUMIFS(Timecards!$E:$E,Timecards!$D:$D,L$2,Timecards!$C:$C,$B653,Timecards!$N:$N,$E653)+SUMIFS(Timecards!$G:$G,Timecards!$F:$F,L$2,Timecards!$C:$C,$B653,Timecards!$N:$N,$E653)</f>
        <v>0</v>
      </c>
      <c r="M653" s="5">
        <f t="shared" si="112"/>
        <v>0</v>
      </c>
      <c r="N653" s="10">
        <f>SUMIFS(Timecards!$E:$E,Timecards!$D:$D,N$2,Timecards!$C:$C,$B653,Timecards!$N:$N,$E653)+SUMIFS(Timecards!$G:$G,Timecards!$F:$F,N$2,Timecards!$C:$C,$B653,Timecards!$N:$N,$E653)</f>
        <v>0</v>
      </c>
      <c r="O653" s="5">
        <f t="shared" si="113"/>
        <v>0</v>
      </c>
      <c r="P653" s="10">
        <f>SUMIFS(Timecards!$E:$E,Timecards!$D:$D,P$2,Timecards!$C:$C,$B653,Timecards!$N:$N,$E653)+SUMIFS(Timecards!$G:$G,Timecards!$F:$F,P$2,Timecards!$C:$C,$B653,Timecards!$N:$N,$E653)</f>
        <v>0</v>
      </c>
      <c r="Q653" s="5">
        <f t="shared" si="114"/>
        <v>0</v>
      </c>
      <c r="R653" s="10">
        <f>SUMIFS(Timecards!$E:$E,Timecards!$D:$D,R$2,Timecards!$C:$C,$B653,Timecards!$N:$N,$E653)+SUMIFS(Timecards!$G:$G,Timecards!$F:$F,R$2,Timecards!$C:$C,$B653,Timecards!$N:$N,$E653)</f>
        <v>0</v>
      </c>
      <c r="S653" s="5">
        <f t="shared" si="115"/>
        <v>0</v>
      </c>
      <c r="T653" s="10">
        <f t="shared" si="108"/>
        <v>0</v>
      </c>
      <c r="U653" s="14">
        <f t="shared" si="108"/>
        <v>0</v>
      </c>
    </row>
    <row r="654" spans="2:21" hidden="1">
      <c r="B654" s="7" t="str">
        <f>IF(Timecards!O652="","",Timecards!C652)</f>
        <v/>
      </c>
      <c r="C654" s="7" t="str">
        <f>IF(B654="","",Timecards!L652)</f>
        <v/>
      </c>
      <c r="D654" s="7" t="str">
        <f>IF(B654="","",SUMIFS(Timecards!$M:$M,Timecards!$C:$C,Summary!$B654,Timecards!$L:$L,Summary!$C654,Timecards!$O:$O,1))</f>
        <v/>
      </c>
      <c r="E654" s="7" t="str">
        <f>IF(B654="","",VLOOKUP(D654,'GD rates'!$B$3:$C$9,2,FALSE))</f>
        <v/>
      </c>
      <c r="F654" s="23" t="str">
        <f t="shared" si="109"/>
        <v/>
      </c>
      <c r="G654" s="5">
        <f>IF(ISERROR(VLOOKUP(E654,'GD rates'!C:D,2,FALSE)),0,VLOOKUP(E654,'GD rates'!C:D,2,FALSE))</f>
        <v>0</v>
      </c>
      <c r="H654" s="10">
        <f>SUMIFS(Timecards!$E:$E,Timecards!$D:$D,H$2,Timecards!$C:$C,$B654,Timecards!$N:$N,$E654)+SUMIFS(Timecards!$G:$G,Timecards!$F:$F,H$2,Timecards!$C:$C,$B654,Timecards!$N:$N,$E654)</f>
        <v>0</v>
      </c>
      <c r="I654" s="5">
        <f t="shared" si="110"/>
        <v>0</v>
      </c>
      <c r="J654" s="10">
        <f>SUMIFS(Timecards!$E:$E,Timecards!$D:$D,J$2,Timecards!$C:$C,$B654,Timecards!$N:$N,$E654)+SUMIFS(Timecards!$G:$G,Timecards!$F:$F,J$2,Timecards!$C:$C,$B654,Timecards!$N:$N,$E654)</f>
        <v>0</v>
      </c>
      <c r="K654" s="5">
        <f t="shared" si="111"/>
        <v>0</v>
      </c>
      <c r="L654" s="10">
        <f>SUMIFS(Timecards!$E:$E,Timecards!$D:$D,L$2,Timecards!$C:$C,$B654,Timecards!$N:$N,$E654)+SUMIFS(Timecards!$G:$G,Timecards!$F:$F,L$2,Timecards!$C:$C,$B654,Timecards!$N:$N,$E654)</f>
        <v>0</v>
      </c>
      <c r="M654" s="5">
        <f t="shared" si="112"/>
        <v>0</v>
      </c>
      <c r="N654" s="10">
        <f>SUMIFS(Timecards!$E:$E,Timecards!$D:$D,N$2,Timecards!$C:$C,$B654,Timecards!$N:$N,$E654)+SUMIFS(Timecards!$G:$G,Timecards!$F:$F,N$2,Timecards!$C:$C,$B654,Timecards!$N:$N,$E654)</f>
        <v>0</v>
      </c>
      <c r="O654" s="5">
        <f t="shared" si="113"/>
        <v>0</v>
      </c>
      <c r="P654" s="10">
        <f>SUMIFS(Timecards!$E:$E,Timecards!$D:$D,P$2,Timecards!$C:$C,$B654,Timecards!$N:$N,$E654)+SUMIFS(Timecards!$G:$G,Timecards!$F:$F,P$2,Timecards!$C:$C,$B654,Timecards!$N:$N,$E654)</f>
        <v>0</v>
      </c>
      <c r="Q654" s="5">
        <f t="shared" si="114"/>
        <v>0</v>
      </c>
      <c r="R654" s="10">
        <f>SUMIFS(Timecards!$E:$E,Timecards!$D:$D,R$2,Timecards!$C:$C,$B654,Timecards!$N:$N,$E654)+SUMIFS(Timecards!$G:$G,Timecards!$F:$F,R$2,Timecards!$C:$C,$B654,Timecards!$N:$N,$E654)</f>
        <v>0</v>
      </c>
      <c r="S654" s="5">
        <f t="shared" si="115"/>
        <v>0</v>
      </c>
      <c r="T654" s="10">
        <f t="shared" si="108"/>
        <v>0</v>
      </c>
      <c r="U654" s="14">
        <f t="shared" si="108"/>
        <v>0</v>
      </c>
    </row>
    <row r="655" spans="2:21" hidden="1">
      <c r="B655" s="7" t="str">
        <f>IF(Timecards!O653="","",Timecards!C653)</f>
        <v/>
      </c>
      <c r="C655" s="7" t="str">
        <f>IF(B655="","",Timecards!L653)</f>
        <v/>
      </c>
      <c r="D655" s="7" t="str">
        <f>IF(B655="","",SUMIFS(Timecards!$M:$M,Timecards!$C:$C,Summary!$B655,Timecards!$L:$L,Summary!$C655,Timecards!$O:$O,1))</f>
        <v/>
      </c>
      <c r="E655" s="7" t="str">
        <f>IF(B655="","",VLOOKUP(D655,'GD rates'!$B$3:$C$9,2,FALSE))</f>
        <v/>
      </c>
      <c r="F655" s="23" t="str">
        <f t="shared" si="109"/>
        <v/>
      </c>
      <c r="G655" s="5">
        <f>IF(ISERROR(VLOOKUP(E655,'GD rates'!C:D,2,FALSE)),0,VLOOKUP(E655,'GD rates'!C:D,2,FALSE))</f>
        <v>0</v>
      </c>
      <c r="H655" s="10">
        <f>SUMIFS(Timecards!$E:$E,Timecards!$D:$D,H$2,Timecards!$C:$C,$B655,Timecards!$N:$N,$E655)+SUMIFS(Timecards!$G:$G,Timecards!$F:$F,H$2,Timecards!$C:$C,$B655,Timecards!$N:$N,$E655)</f>
        <v>0</v>
      </c>
      <c r="I655" s="5">
        <f t="shared" si="110"/>
        <v>0</v>
      </c>
      <c r="J655" s="10">
        <f>SUMIFS(Timecards!$E:$E,Timecards!$D:$D,J$2,Timecards!$C:$C,$B655,Timecards!$N:$N,$E655)+SUMIFS(Timecards!$G:$G,Timecards!$F:$F,J$2,Timecards!$C:$C,$B655,Timecards!$N:$N,$E655)</f>
        <v>0</v>
      </c>
      <c r="K655" s="5">
        <f t="shared" si="111"/>
        <v>0</v>
      </c>
      <c r="L655" s="10">
        <f>SUMIFS(Timecards!$E:$E,Timecards!$D:$D,L$2,Timecards!$C:$C,$B655,Timecards!$N:$N,$E655)+SUMIFS(Timecards!$G:$G,Timecards!$F:$F,L$2,Timecards!$C:$C,$B655,Timecards!$N:$N,$E655)</f>
        <v>0</v>
      </c>
      <c r="M655" s="5">
        <f t="shared" si="112"/>
        <v>0</v>
      </c>
      <c r="N655" s="10">
        <f>SUMIFS(Timecards!$E:$E,Timecards!$D:$D,N$2,Timecards!$C:$C,$B655,Timecards!$N:$N,$E655)+SUMIFS(Timecards!$G:$G,Timecards!$F:$F,N$2,Timecards!$C:$C,$B655,Timecards!$N:$N,$E655)</f>
        <v>0</v>
      </c>
      <c r="O655" s="5">
        <f t="shared" si="113"/>
        <v>0</v>
      </c>
      <c r="P655" s="10">
        <f>SUMIFS(Timecards!$E:$E,Timecards!$D:$D,P$2,Timecards!$C:$C,$B655,Timecards!$N:$N,$E655)+SUMIFS(Timecards!$G:$G,Timecards!$F:$F,P$2,Timecards!$C:$C,$B655,Timecards!$N:$N,$E655)</f>
        <v>0</v>
      </c>
      <c r="Q655" s="5">
        <f t="shared" si="114"/>
        <v>0</v>
      </c>
      <c r="R655" s="10">
        <f>SUMIFS(Timecards!$E:$E,Timecards!$D:$D,R$2,Timecards!$C:$C,$B655,Timecards!$N:$N,$E655)+SUMIFS(Timecards!$G:$G,Timecards!$F:$F,R$2,Timecards!$C:$C,$B655,Timecards!$N:$N,$E655)</f>
        <v>0</v>
      </c>
      <c r="S655" s="5">
        <f t="shared" si="115"/>
        <v>0</v>
      </c>
      <c r="T655" s="10">
        <f t="shared" si="108"/>
        <v>0</v>
      </c>
      <c r="U655" s="14">
        <f t="shared" si="108"/>
        <v>0</v>
      </c>
    </row>
    <row r="656" spans="2:21" hidden="1">
      <c r="B656" s="7" t="str">
        <f>IF(Timecards!O654="","",Timecards!C654)</f>
        <v/>
      </c>
      <c r="C656" s="7" t="str">
        <f>IF(B656="","",Timecards!L654)</f>
        <v/>
      </c>
      <c r="D656" s="7" t="str">
        <f>IF(B656="","",SUMIFS(Timecards!$M:$M,Timecards!$C:$C,Summary!$B656,Timecards!$L:$L,Summary!$C656,Timecards!$O:$O,1))</f>
        <v/>
      </c>
      <c r="E656" s="7" t="str">
        <f>IF(B656="","",VLOOKUP(D656,'GD rates'!$B$3:$C$9,2,FALSE))</f>
        <v/>
      </c>
      <c r="F656" s="23" t="str">
        <f t="shared" si="109"/>
        <v/>
      </c>
      <c r="G656" s="5">
        <f>IF(ISERROR(VLOOKUP(E656,'GD rates'!C:D,2,FALSE)),0,VLOOKUP(E656,'GD rates'!C:D,2,FALSE))</f>
        <v>0</v>
      </c>
      <c r="H656" s="10">
        <f>SUMIFS(Timecards!$E:$E,Timecards!$D:$D,H$2,Timecards!$C:$C,$B656,Timecards!$N:$N,$E656)+SUMIFS(Timecards!$G:$G,Timecards!$F:$F,H$2,Timecards!$C:$C,$B656,Timecards!$N:$N,$E656)</f>
        <v>0</v>
      </c>
      <c r="I656" s="5">
        <f t="shared" si="110"/>
        <v>0</v>
      </c>
      <c r="J656" s="10">
        <f>SUMIFS(Timecards!$E:$E,Timecards!$D:$D,J$2,Timecards!$C:$C,$B656,Timecards!$N:$N,$E656)+SUMIFS(Timecards!$G:$G,Timecards!$F:$F,J$2,Timecards!$C:$C,$B656,Timecards!$N:$N,$E656)</f>
        <v>0</v>
      </c>
      <c r="K656" s="5">
        <f t="shared" si="111"/>
        <v>0</v>
      </c>
      <c r="L656" s="10">
        <f>SUMIFS(Timecards!$E:$E,Timecards!$D:$D,L$2,Timecards!$C:$C,$B656,Timecards!$N:$N,$E656)+SUMIFS(Timecards!$G:$G,Timecards!$F:$F,L$2,Timecards!$C:$C,$B656,Timecards!$N:$N,$E656)</f>
        <v>0</v>
      </c>
      <c r="M656" s="5">
        <f t="shared" si="112"/>
        <v>0</v>
      </c>
      <c r="N656" s="10">
        <f>SUMIFS(Timecards!$E:$E,Timecards!$D:$D,N$2,Timecards!$C:$C,$B656,Timecards!$N:$N,$E656)+SUMIFS(Timecards!$G:$G,Timecards!$F:$F,N$2,Timecards!$C:$C,$B656,Timecards!$N:$N,$E656)</f>
        <v>0</v>
      </c>
      <c r="O656" s="5">
        <f t="shared" si="113"/>
        <v>0</v>
      </c>
      <c r="P656" s="10">
        <f>SUMIFS(Timecards!$E:$E,Timecards!$D:$D,P$2,Timecards!$C:$C,$B656,Timecards!$N:$N,$E656)+SUMIFS(Timecards!$G:$G,Timecards!$F:$F,P$2,Timecards!$C:$C,$B656,Timecards!$N:$N,$E656)</f>
        <v>0</v>
      </c>
      <c r="Q656" s="5">
        <f t="shared" si="114"/>
        <v>0</v>
      </c>
      <c r="R656" s="10">
        <f>SUMIFS(Timecards!$E:$E,Timecards!$D:$D,R$2,Timecards!$C:$C,$B656,Timecards!$N:$N,$E656)+SUMIFS(Timecards!$G:$G,Timecards!$F:$F,R$2,Timecards!$C:$C,$B656,Timecards!$N:$N,$E656)</f>
        <v>0</v>
      </c>
      <c r="S656" s="5">
        <f t="shared" si="115"/>
        <v>0</v>
      </c>
      <c r="T656" s="10">
        <f t="shared" si="108"/>
        <v>0</v>
      </c>
      <c r="U656" s="14">
        <f t="shared" si="108"/>
        <v>0</v>
      </c>
    </row>
    <row r="657" spans="2:21" hidden="1">
      <c r="B657" s="7" t="str">
        <f>IF(Timecards!O655="","",Timecards!C655)</f>
        <v/>
      </c>
      <c r="C657" s="7" t="str">
        <f>IF(B657="","",Timecards!L655)</f>
        <v/>
      </c>
      <c r="D657" s="7" t="str">
        <f>IF(B657="","",SUMIFS(Timecards!$M:$M,Timecards!$C:$C,Summary!$B657,Timecards!$L:$L,Summary!$C657,Timecards!$O:$O,1))</f>
        <v/>
      </c>
      <c r="E657" s="7" t="str">
        <f>IF(B657="","",VLOOKUP(D657,'GD rates'!$B$3:$C$9,2,FALSE))</f>
        <v/>
      </c>
      <c r="F657" s="23" t="str">
        <f t="shared" si="109"/>
        <v/>
      </c>
      <c r="G657" s="5">
        <f>IF(ISERROR(VLOOKUP(E657,'GD rates'!C:D,2,FALSE)),0,VLOOKUP(E657,'GD rates'!C:D,2,FALSE))</f>
        <v>0</v>
      </c>
      <c r="H657" s="10">
        <f>SUMIFS(Timecards!$E:$E,Timecards!$D:$D,H$2,Timecards!$C:$C,$B657,Timecards!$N:$N,$E657)+SUMIFS(Timecards!$G:$G,Timecards!$F:$F,H$2,Timecards!$C:$C,$B657,Timecards!$N:$N,$E657)</f>
        <v>0</v>
      </c>
      <c r="I657" s="5">
        <f t="shared" si="110"/>
        <v>0</v>
      </c>
      <c r="J657" s="10">
        <f>SUMIFS(Timecards!$E:$E,Timecards!$D:$D,J$2,Timecards!$C:$C,$B657,Timecards!$N:$N,$E657)+SUMIFS(Timecards!$G:$G,Timecards!$F:$F,J$2,Timecards!$C:$C,$B657,Timecards!$N:$N,$E657)</f>
        <v>0</v>
      </c>
      <c r="K657" s="5">
        <f t="shared" si="111"/>
        <v>0</v>
      </c>
      <c r="L657" s="10">
        <f>SUMIFS(Timecards!$E:$E,Timecards!$D:$D,L$2,Timecards!$C:$C,$B657,Timecards!$N:$N,$E657)+SUMIFS(Timecards!$G:$G,Timecards!$F:$F,L$2,Timecards!$C:$C,$B657,Timecards!$N:$N,$E657)</f>
        <v>0</v>
      </c>
      <c r="M657" s="5">
        <f t="shared" si="112"/>
        <v>0</v>
      </c>
      <c r="N657" s="10">
        <f>SUMIFS(Timecards!$E:$E,Timecards!$D:$D,N$2,Timecards!$C:$C,$B657,Timecards!$N:$N,$E657)+SUMIFS(Timecards!$G:$G,Timecards!$F:$F,N$2,Timecards!$C:$C,$B657,Timecards!$N:$N,$E657)</f>
        <v>0</v>
      </c>
      <c r="O657" s="5">
        <f t="shared" si="113"/>
        <v>0</v>
      </c>
      <c r="P657" s="10">
        <f>SUMIFS(Timecards!$E:$E,Timecards!$D:$D,P$2,Timecards!$C:$C,$B657,Timecards!$N:$N,$E657)+SUMIFS(Timecards!$G:$G,Timecards!$F:$F,P$2,Timecards!$C:$C,$B657,Timecards!$N:$N,$E657)</f>
        <v>0</v>
      </c>
      <c r="Q657" s="5">
        <f t="shared" si="114"/>
        <v>0</v>
      </c>
      <c r="R657" s="10">
        <f>SUMIFS(Timecards!$E:$E,Timecards!$D:$D,R$2,Timecards!$C:$C,$B657,Timecards!$N:$N,$E657)+SUMIFS(Timecards!$G:$G,Timecards!$F:$F,R$2,Timecards!$C:$C,$B657,Timecards!$N:$N,$E657)</f>
        <v>0</v>
      </c>
      <c r="S657" s="5">
        <f t="shared" si="115"/>
        <v>0</v>
      </c>
      <c r="T657" s="10">
        <f t="shared" si="108"/>
        <v>0</v>
      </c>
      <c r="U657" s="14">
        <f t="shared" si="108"/>
        <v>0</v>
      </c>
    </row>
    <row r="658" spans="2:21" hidden="1">
      <c r="B658" s="7" t="str">
        <f>IF(Timecards!O656="","",Timecards!C656)</f>
        <v/>
      </c>
      <c r="C658" s="7" t="str">
        <f>IF(B658="","",Timecards!L656)</f>
        <v/>
      </c>
      <c r="D658" s="7" t="str">
        <f>IF(B658="","",SUMIFS(Timecards!$M:$M,Timecards!$C:$C,Summary!$B658,Timecards!$L:$L,Summary!$C658,Timecards!$O:$O,1))</f>
        <v/>
      </c>
      <c r="E658" s="7" t="str">
        <f>IF(B658="","",VLOOKUP(D658,'GD rates'!$B$3:$C$9,2,FALSE))</f>
        <v/>
      </c>
      <c r="F658" s="23" t="str">
        <f t="shared" si="109"/>
        <v/>
      </c>
      <c r="G658" s="5">
        <f>IF(ISERROR(VLOOKUP(E658,'GD rates'!C:D,2,FALSE)),0,VLOOKUP(E658,'GD rates'!C:D,2,FALSE))</f>
        <v>0</v>
      </c>
      <c r="H658" s="10">
        <f>SUMIFS(Timecards!$E:$E,Timecards!$D:$D,H$2,Timecards!$C:$C,$B658,Timecards!$N:$N,$E658)+SUMIFS(Timecards!$G:$G,Timecards!$F:$F,H$2,Timecards!$C:$C,$B658,Timecards!$N:$N,$E658)</f>
        <v>0</v>
      </c>
      <c r="I658" s="5">
        <f t="shared" si="110"/>
        <v>0</v>
      </c>
      <c r="J658" s="10">
        <f>SUMIFS(Timecards!$E:$E,Timecards!$D:$D,J$2,Timecards!$C:$C,$B658,Timecards!$N:$N,$E658)+SUMIFS(Timecards!$G:$G,Timecards!$F:$F,J$2,Timecards!$C:$C,$B658,Timecards!$N:$N,$E658)</f>
        <v>0</v>
      </c>
      <c r="K658" s="5">
        <f t="shared" si="111"/>
        <v>0</v>
      </c>
      <c r="L658" s="10">
        <f>SUMIFS(Timecards!$E:$E,Timecards!$D:$D,L$2,Timecards!$C:$C,$B658,Timecards!$N:$N,$E658)+SUMIFS(Timecards!$G:$G,Timecards!$F:$F,L$2,Timecards!$C:$C,$B658,Timecards!$N:$N,$E658)</f>
        <v>0</v>
      </c>
      <c r="M658" s="5">
        <f t="shared" si="112"/>
        <v>0</v>
      </c>
      <c r="N658" s="10">
        <f>SUMIFS(Timecards!$E:$E,Timecards!$D:$D,N$2,Timecards!$C:$C,$B658,Timecards!$N:$N,$E658)+SUMIFS(Timecards!$G:$G,Timecards!$F:$F,N$2,Timecards!$C:$C,$B658,Timecards!$N:$N,$E658)</f>
        <v>0</v>
      </c>
      <c r="O658" s="5">
        <f t="shared" si="113"/>
        <v>0</v>
      </c>
      <c r="P658" s="10">
        <f>SUMIFS(Timecards!$E:$E,Timecards!$D:$D,P$2,Timecards!$C:$C,$B658,Timecards!$N:$N,$E658)+SUMIFS(Timecards!$G:$G,Timecards!$F:$F,P$2,Timecards!$C:$C,$B658,Timecards!$N:$N,$E658)</f>
        <v>0</v>
      </c>
      <c r="Q658" s="5">
        <f t="shared" si="114"/>
        <v>0</v>
      </c>
      <c r="R658" s="10">
        <f>SUMIFS(Timecards!$E:$E,Timecards!$D:$D,R$2,Timecards!$C:$C,$B658,Timecards!$N:$N,$E658)+SUMIFS(Timecards!$G:$G,Timecards!$F:$F,R$2,Timecards!$C:$C,$B658,Timecards!$N:$N,$E658)</f>
        <v>0</v>
      </c>
      <c r="S658" s="5">
        <f t="shared" si="115"/>
        <v>0</v>
      </c>
      <c r="T658" s="10">
        <f t="shared" si="108"/>
        <v>0</v>
      </c>
      <c r="U658" s="14">
        <f t="shared" si="108"/>
        <v>0</v>
      </c>
    </row>
    <row r="659" spans="2:21" hidden="1">
      <c r="B659" s="7" t="str">
        <f>IF(Timecards!O657="","",Timecards!C657)</f>
        <v/>
      </c>
      <c r="C659" s="7" t="str">
        <f>IF(B659="","",Timecards!L657)</f>
        <v/>
      </c>
      <c r="D659" s="7" t="str">
        <f>IF(B659="","",SUMIFS(Timecards!$M:$M,Timecards!$C:$C,Summary!$B659,Timecards!$L:$L,Summary!$C659,Timecards!$O:$O,1))</f>
        <v/>
      </c>
      <c r="E659" s="7" t="str">
        <f>IF(B659="","",VLOOKUP(D659,'GD rates'!$B$3:$C$9,2,FALSE))</f>
        <v/>
      </c>
      <c r="F659" s="23" t="str">
        <f t="shared" si="109"/>
        <v/>
      </c>
      <c r="G659" s="5">
        <f>IF(ISERROR(VLOOKUP(E659,'GD rates'!C:D,2,FALSE)),0,VLOOKUP(E659,'GD rates'!C:D,2,FALSE))</f>
        <v>0</v>
      </c>
      <c r="H659" s="10">
        <f>SUMIFS(Timecards!$E:$E,Timecards!$D:$D,H$2,Timecards!$C:$C,$B659,Timecards!$N:$N,$E659)+SUMIFS(Timecards!$G:$G,Timecards!$F:$F,H$2,Timecards!$C:$C,$B659,Timecards!$N:$N,$E659)</f>
        <v>0</v>
      </c>
      <c r="I659" s="5">
        <f t="shared" si="110"/>
        <v>0</v>
      </c>
      <c r="J659" s="10">
        <f>SUMIFS(Timecards!$E:$E,Timecards!$D:$D,J$2,Timecards!$C:$C,$B659,Timecards!$N:$N,$E659)+SUMIFS(Timecards!$G:$G,Timecards!$F:$F,J$2,Timecards!$C:$C,$B659,Timecards!$N:$N,$E659)</f>
        <v>0</v>
      </c>
      <c r="K659" s="5">
        <f t="shared" si="111"/>
        <v>0</v>
      </c>
      <c r="L659" s="10">
        <f>SUMIFS(Timecards!$E:$E,Timecards!$D:$D,L$2,Timecards!$C:$C,$B659,Timecards!$N:$N,$E659)+SUMIFS(Timecards!$G:$G,Timecards!$F:$F,L$2,Timecards!$C:$C,$B659,Timecards!$N:$N,$E659)</f>
        <v>0</v>
      </c>
      <c r="M659" s="5">
        <f t="shared" si="112"/>
        <v>0</v>
      </c>
      <c r="N659" s="10">
        <f>SUMIFS(Timecards!$E:$E,Timecards!$D:$D,N$2,Timecards!$C:$C,$B659,Timecards!$N:$N,$E659)+SUMIFS(Timecards!$G:$G,Timecards!$F:$F,N$2,Timecards!$C:$C,$B659,Timecards!$N:$N,$E659)</f>
        <v>0</v>
      </c>
      <c r="O659" s="5">
        <f t="shared" si="113"/>
        <v>0</v>
      </c>
      <c r="P659" s="10">
        <f>SUMIFS(Timecards!$E:$E,Timecards!$D:$D,P$2,Timecards!$C:$C,$B659,Timecards!$N:$N,$E659)+SUMIFS(Timecards!$G:$G,Timecards!$F:$F,P$2,Timecards!$C:$C,$B659,Timecards!$N:$N,$E659)</f>
        <v>0</v>
      </c>
      <c r="Q659" s="5">
        <f t="shared" si="114"/>
        <v>0</v>
      </c>
      <c r="R659" s="10">
        <f>SUMIFS(Timecards!$E:$E,Timecards!$D:$D,R$2,Timecards!$C:$C,$B659,Timecards!$N:$N,$E659)+SUMIFS(Timecards!$G:$G,Timecards!$F:$F,R$2,Timecards!$C:$C,$B659,Timecards!$N:$N,$E659)</f>
        <v>0</v>
      </c>
      <c r="S659" s="5">
        <f t="shared" si="115"/>
        <v>0</v>
      </c>
      <c r="T659" s="10">
        <f t="shared" si="108"/>
        <v>0</v>
      </c>
      <c r="U659" s="14">
        <f t="shared" si="108"/>
        <v>0</v>
      </c>
    </row>
    <row r="660" spans="2:21" hidden="1">
      <c r="B660" s="7" t="str">
        <f>IF(Timecards!O658="","",Timecards!C658)</f>
        <v/>
      </c>
      <c r="C660" s="7" t="str">
        <f>IF(B660="","",Timecards!L658)</f>
        <v/>
      </c>
      <c r="D660" s="7" t="str">
        <f>IF(B660="","",SUMIFS(Timecards!$M:$M,Timecards!$C:$C,Summary!$B660,Timecards!$L:$L,Summary!$C660,Timecards!$O:$O,1))</f>
        <v/>
      </c>
      <c r="E660" s="7" t="str">
        <f>IF(B660="","",VLOOKUP(D660,'GD rates'!$B$3:$C$9,2,FALSE))</f>
        <v/>
      </c>
      <c r="F660" s="23" t="str">
        <f t="shared" si="109"/>
        <v/>
      </c>
      <c r="G660" s="5">
        <f>IF(ISERROR(VLOOKUP(E660,'GD rates'!C:D,2,FALSE)),0,VLOOKUP(E660,'GD rates'!C:D,2,FALSE))</f>
        <v>0</v>
      </c>
      <c r="H660" s="10">
        <f>SUMIFS(Timecards!$E:$E,Timecards!$D:$D,H$2,Timecards!$C:$C,$B660,Timecards!$N:$N,$E660)+SUMIFS(Timecards!$G:$G,Timecards!$F:$F,H$2,Timecards!$C:$C,$B660,Timecards!$N:$N,$E660)</f>
        <v>0</v>
      </c>
      <c r="I660" s="5">
        <f t="shared" si="110"/>
        <v>0</v>
      </c>
      <c r="J660" s="10">
        <f>SUMIFS(Timecards!$E:$E,Timecards!$D:$D,J$2,Timecards!$C:$C,$B660,Timecards!$N:$N,$E660)+SUMIFS(Timecards!$G:$G,Timecards!$F:$F,J$2,Timecards!$C:$C,$B660,Timecards!$N:$N,$E660)</f>
        <v>0</v>
      </c>
      <c r="K660" s="5">
        <f t="shared" si="111"/>
        <v>0</v>
      </c>
      <c r="L660" s="10">
        <f>SUMIFS(Timecards!$E:$E,Timecards!$D:$D,L$2,Timecards!$C:$C,$B660,Timecards!$N:$N,$E660)+SUMIFS(Timecards!$G:$G,Timecards!$F:$F,L$2,Timecards!$C:$C,$B660,Timecards!$N:$N,$E660)</f>
        <v>0</v>
      </c>
      <c r="M660" s="5">
        <f t="shared" si="112"/>
        <v>0</v>
      </c>
      <c r="N660" s="10">
        <f>SUMIFS(Timecards!$E:$E,Timecards!$D:$D,N$2,Timecards!$C:$C,$B660,Timecards!$N:$N,$E660)+SUMIFS(Timecards!$G:$G,Timecards!$F:$F,N$2,Timecards!$C:$C,$B660,Timecards!$N:$N,$E660)</f>
        <v>0</v>
      </c>
      <c r="O660" s="5">
        <f t="shared" si="113"/>
        <v>0</v>
      </c>
      <c r="P660" s="10">
        <f>SUMIFS(Timecards!$E:$E,Timecards!$D:$D,P$2,Timecards!$C:$C,$B660,Timecards!$N:$N,$E660)+SUMIFS(Timecards!$G:$G,Timecards!$F:$F,P$2,Timecards!$C:$C,$B660,Timecards!$N:$N,$E660)</f>
        <v>0</v>
      </c>
      <c r="Q660" s="5">
        <f t="shared" si="114"/>
        <v>0</v>
      </c>
      <c r="R660" s="10">
        <f>SUMIFS(Timecards!$E:$E,Timecards!$D:$D,R$2,Timecards!$C:$C,$B660,Timecards!$N:$N,$E660)+SUMIFS(Timecards!$G:$G,Timecards!$F:$F,R$2,Timecards!$C:$C,$B660,Timecards!$N:$N,$E660)</f>
        <v>0</v>
      </c>
      <c r="S660" s="5">
        <f t="shared" si="115"/>
        <v>0</v>
      </c>
      <c r="T660" s="10">
        <f t="shared" si="108"/>
        <v>0</v>
      </c>
      <c r="U660" s="14">
        <f t="shared" si="108"/>
        <v>0</v>
      </c>
    </row>
    <row r="661" spans="2:21" hidden="1">
      <c r="B661" s="7" t="str">
        <f>IF(Timecards!O659="","",Timecards!C659)</f>
        <v/>
      </c>
      <c r="C661" s="7" t="str">
        <f>IF(B661="","",Timecards!L659)</f>
        <v/>
      </c>
      <c r="D661" s="7" t="str">
        <f>IF(B661="","",SUMIFS(Timecards!$M:$M,Timecards!$C:$C,Summary!$B661,Timecards!$L:$L,Summary!$C661,Timecards!$O:$O,1))</f>
        <v/>
      </c>
      <c r="E661" s="7" t="str">
        <f>IF(B661="","",VLOOKUP(D661,'GD rates'!$B$3:$C$9,2,FALSE))</f>
        <v/>
      </c>
      <c r="F661" s="23" t="str">
        <f t="shared" si="109"/>
        <v/>
      </c>
      <c r="G661" s="5">
        <f>IF(ISERROR(VLOOKUP(E661,'GD rates'!C:D,2,FALSE)),0,VLOOKUP(E661,'GD rates'!C:D,2,FALSE))</f>
        <v>0</v>
      </c>
      <c r="H661" s="10">
        <f>SUMIFS(Timecards!$E:$E,Timecards!$D:$D,H$2,Timecards!$C:$C,$B661,Timecards!$N:$N,$E661)+SUMIFS(Timecards!$G:$G,Timecards!$F:$F,H$2,Timecards!$C:$C,$B661,Timecards!$N:$N,$E661)</f>
        <v>0</v>
      </c>
      <c r="I661" s="5">
        <f t="shared" si="110"/>
        <v>0</v>
      </c>
      <c r="J661" s="10">
        <f>SUMIFS(Timecards!$E:$E,Timecards!$D:$D,J$2,Timecards!$C:$C,$B661,Timecards!$N:$N,$E661)+SUMIFS(Timecards!$G:$G,Timecards!$F:$F,J$2,Timecards!$C:$C,$B661,Timecards!$N:$N,$E661)</f>
        <v>0</v>
      </c>
      <c r="K661" s="5">
        <f t="shared" si="111"/>
        <v>0</v>
      </c>
      <c r="L661" s="10">
        <f>SUMIFS(Timecards!$E:$E,Timecards!$D:$D,L$2,Timecards!$C:$C,$B661,Timecards!$N:$N,$E661)+SUMIFS(Timecards!$G:$G,Timecards!$F:$F,L$2,Timecards!$C:$C,$B661,Timecards!$N:$N,$E661)</f>
        <v>0</v>
      </c>
      <c r="M661" s="5">
        <f t="shared" si="112"/>
        <v>0</v>
      </c>
      <c r="N661" s="10">
        <f>SUMIFS(Timecards!$E:$E,Timecards!$D:$D,N$2,Timecards!$C:$C,$B661,Timecards!$N:$N,$E661)+SUMIFS(Timecards!$G:$G,Timecards!$F:$F,N$2,Timecards!$C:$C,$B661,Timecards!$N:$N,$E661)</f>
        <v>0</v>
      </c>
      <c r="O661" s="5">
        <f t="shared" si="113"/>
        <v>0</v>
      </c>
      <c r="P661" s="10">
        <f>SUMIFS(Timecards!$E:$E,Timecards!$D:$D,P$2,Timecards!$C:$C,$B661,Timecards!$N:$N,$E661)+SUMIFS(Timecards!$G:$G,Timecards!$F:$F,P$2,Timecards!$C:$C,$B661,Timecards!$N:$N,$E661)</f>
        <v>0</v>
      </c>
      <c r="Q661" s="5">
        <f t="shared" si="114"/>
        <v>0</v>
      </c>
      <c r="R661" s="10">
        <f>SUMIFS(Timecards!$E:$E,Timecards!$D:$D,R$2,Timecards!$C:$C,$B661,Timecards!$N:$N,$E661)+SUMIFS(Timecards!$G:$G,Timecards!$F:$F,R$2,Timecards!$C:$C,$B661,Timecards!$N:$N,$E661)</f>
        <v>0</v>
      </c>
      <c r="S661" s="5">
        <f t="shared" si="115"/>
        <v>0</v>
      </c>
      <c r="T661" s="10">
        <f t="shared" si="108"/>
        <v>0</v>
      </c>
      <c r="U661" s="14">
        <f t="shared" si="108"/>
        <v>0</v>
      </c>
    </row>
    <row r="662" spans="2:21" hidden="1">
      <c r="B662" s="7" t="str">
        <f>IF(Timecards!O660="","",Timecards!C660)</f>
        <v/>
      </c>
      <c r="C662" s="7" t="str">
        <f>IF(B662="","",Timecards!L660)</f>
        <v/>
      </c>
      <c r="D662" s="7" t="str">
        <f>IF(B662="","",SUMIFS(Timecards!$M:$M,Timecards!$C:$C,Summary!$B662,Timecards!$L:$L,Summary!$C662,Timecards!$O:$O,1))</f>
        <v/>
      </c>
      <c r="E662" s="7" t="str">
        <f>IF(B662="","",VLOOKUP(D662,'GD rates'!$B$3:$C$9,2,FALSE))</f>
        <v/>
      </c>
      <c r="F662" s="23" t="str">
        <f t="shared" si="109"/>
        <v/>
      </c>
      <c r="G662" s="5">
        <f>IF(ISERROR(VLOOKUP(E662,'GD rates'!C:D,2,FALSE)),0,VLOOKUP(E662,'GD rates'!C:D,2,FALSE))</f>
        <v>0</v>
      </c>
      <c r="H662" s="10">
        <f>SUMIFS(Timecards!$E:$E,Timecards!$D:$D,H$2,Timecards!$C:$C,$B662,Timecards!$N:$N,$E662)+SUMIFS(Timecards!$G:$G,Timecards!$F:$F,H$2,Timecards!$C:$C,$B662,Timecards!$N:$N,$E662)</f>
        <v>0</v>
      </c>
      <c r="I662" s="5">
        <f t="shared" si="110"/>
        <v>0</v>
      </c>
      <c r="J662" s="10">
        <f>SUMIFS(Timecards!$E:$E,Timecards!$D:$D,J$2,Timecards!$C:$C,$B662,Timecards!$N:$N,$E662)+SUMIFS(Timecards!$G:$G,Timecards!$F:$F,J$2,Timecards!$C:$C,$B662,Timecards!$N:$N,$E662)</f>
        <v>0</v>
      </c>
      <c r="K662" s="5">
        <f t="shared" si="111"/>
        <v>0</v>
      </c>
      <c r="L662" s="10">
        <f>SUMIFS(Timecards!$E:$E,Timecards!$D:$D,L$2,Timecards!$C:$C,$B662,Timecards!$N:$N,$E662)+SUMIFS(Timecards!$G:$G,Timecards!$F:$F,L$2,Timecards!$C:$C,$B662,Timecards!$N:$N,$E662)</f>
        <v>0</v>
      </c>
      <c r="M662" s="5">
        <f t="shared" si="112"/>
        <v>0</v>
      </c>
      <c r="N662" s="10">
        <f>SUMIFS(Timecards!$E:$E,Timecards!$D:$D,N$2,Timecards!$C:$C,$B662,Timecards!$N:$N,$E662)+SUMIFS(Timecards!$G:$G,Timecards!$F:$F,N$2,Timecards!$C:$C,$B662,Timecards!$N:$N,$E662)</f>
        <v>0</v>
      </c>
      <c r="O662" s="5">
        <f t="shared" si="113"/>
        <v>0</v>
      </c>
      <c r="P662" s="10">
        <f>SUMIFS(Timecards!$E:$E,Timecards!$D:$D,P$2,Timecards!$C:$C,$B662,Timecards!$N:$N,$E662)+SUMIFS(Timecards!$G:$G,Timecards!$F:$F,P$2,Timecards!$C:$C,$B662,Timecards!$N:$N,$E662)</f>
        <v>0</v>
      </c>
      <c r="Q662" s="5">
        <f t="shared" si="114"/>
        <v>0</v>
      </c>
      <c r="R662" s="10">
        <f>SUMIFS(Timecards!$E:$E,Timecards!$D:$D,R$2,Timecards!$C:$C,$B662,Timecards!$N:$N,$E662)+SUMIFS(Timecards!$G:$G,Timecards!$F:$F,R$2,Timecards!$C:$C,$B662,Timecards!$N:$N,$E662)</f>
        <v>0</v>
      </c>
      <c r="S662" s="5">
        <f t="shared" si="115"/>
        <v>0</v>
      </c>
      <c r="T662" s="10">
        <f t="shared" si="108"/>
        <v>0</v>
      </c>
      <c r="U662" s="14">
        <f t="shared" si="108"/>
        <v>0</v>
      </c>
    </row>
    <row r="663" spans="2:21" hidden="1">
      <c r="B663" s="7" t="str">
        <f>IF(Timecards!O661="","",Timecards!C661)</f>
        <v/>
      </c>
      <c r="C663" s="7" t="str">
        <f>IF(B663="","",Timecards!L661)</f>
        <v/>
      </c>
      <c r="D663" s="7" t="str">
        <f>IF(B663="","",SUMIFS(Timecards!$M:$M,Timecards!$C:$C,Summary!$B663,Timecards!$L:$L,Summary!$C663,Timecards!$O:$O,1))</f>
        <v/>
      </c>
      <c r="E663" s="7" t="str">
        <f>IF(B663="","",VLOOKUP(D663,'GD rates'!$B$3:$C$9,2,FALSE))</f>
        <v/>
      </c>
      <c r="F663" s="23" t="str">
        <f t="shared" si="109"/>
        <v/>
      </c>
      <c r="G663" s="5">
        <f>IF(ISERROR(VLOOKUP(E663,'GD rates'!C:D,2,FALSE)),0,VLOOKUP(E663,'GD rates'!C:D,2,FALSE))</f>
        <v>0</v>
      </c>
      <c r="H663" s="10">
        <f>SUMIFS(Timecards!$E:$E,Timecards!$D:$D,H$2,Timecards!$C:$C,$B663,Timecards!$N:$N,$E663)+SUMIFS(Timecards!$G:$G,Timecards!$F:$F,H$2,Timecards!$C:$C,$B663,Timecards!$N:$N,$E663)</f>
        <v>0</v>
      </c>
      <c r="I663" s="5">
        <f t="shared" si="110"/>
        <v>0</v>
      </c>
      <c r="J663" s="10">
        <f>SUMIFS(Timecards!$E:$E,Timecards!$D:$D,J$2,Timecards!$C:$C,$B663,Timecards!$N:$N,$E663)+SUMIFS(Timecards!$G:$G,Timecards!$F:$F,J$2,Timecards!$C:$C,$B663,Timecards!$N:$N,$E663)</f>
        <v>0</v>
      </c>
      <c r="K663" s="5">
        <f t="shared" si="111"/>
        <v>0</v>
      </c>
      <c r="L663" s="10">
        <f>SUMIFS(Timecards!$E:$E,Timecards!$D:$D,L$2,Timecards!$C:$C,$B663,Timecards!$N:$N,$E663)+SUMIFS(Timecards!$G:$G,Timecards!$F:$F,L$2,Timecards!$C:$C,$B663,Timecards!$N:$N,$E663)</f>
        <v>0</v>
      </c>
      <c r="M663" s="5">
        <f t="shared" si="112"/>
        <v>0</v>
      </c>
      <c r="N663" s="10">
        <f>SUMIFS(Timecards!$E:$E,Timecards!$D:$D,N$2,Timecards!$C:$C,$B663,Timecards!$N:$N,$E663)+SUMIFS(Timecards!$G:$G,Timecards!$F:$F,N$2,Timecards!$C:$C,$B663,Timecards!$N:$N,$E663)</f>
        <v>0</v>
      </c>
      <c r="O663" s="5">
        <f t="shared" si="113"/>
        <v>0</v>
      </c>
      <c r="P663" s="10">
        <f>SUMIFS(Timecards!$E:$E,Timecards!$D:$D,P$2,Timecards!$C:$C,$B663,Timecards!$N:$N,$E663)+SUMIFS(Timecards!$G:$G,Timecards!$F:$F,P$2,Timecards!$C:$C,$B663,Timecards!$N:$N,$E663)</f>
        <v>0</v>
      </c>
      <c r="Q663" s="5">
        <f t="shared" si="114"/>
        <v>0</v>
      </c>
      <c r="R663" s="10">
        <f>SUMIFS(Timecards!$E:$E,Timecards!$D:$D,R$2,Timecards!$C:$C,$B663,Timecards!$N:$N,$E663)+SUMIFS(Timecards!$G:$G,Timecards!$F:$F,R$2,Timecards!$C:$C,$B663,Timecards!$N:$N,$E663)</f>
        <v>0</v>
      </c>
      <c r="S663" s="5">
        <f t="shared" si="115"/>
        <v>0</v>
      </c>
      <c r="T663" s="10">
        <f t="shared" si="108"/>
        <v>0</v>
      </c>
      <c r="U663" s="14">
        <f t="shared" si="108"/>
        <v>0</v>
      </c>
    </row>
    <row r="664" spans="2:21" hidden="1">
      <c r="B664" s="7" t="str">
        <f>IF(Timecards!O662="","",Timecards!C662)</f>
        <v/>
      </c>
      <c r="C664" s="7" t="str">
        <f>IF(B664="","",Timecards!L662)</f>
        <v/>
      </c>
      <c r="D664" s="7" t="str">
        <f>IF(B664="","",SUMIFS(Timecards!$M:$M,Timecards!$C:$C,Summary!$B664,Timecards!$L:$L,Summary!$C664,Timecards!$O:$O,1))</f>
        <v/>
      </c>
      <c r="E664" s="7" t="str">
        <f>IF(B664="","",VLOOKUP(D664,'GD rates'!$B$3:$C$9,2,FALSE))</f>
        <v/>
      </c>
      <c r="F664" s="23" t="str">
        <f t="shared" si="109"/>
        <v/>
      </c>
      <c r="G664" s="5">
        <f>IF(ISERROR(VLOOKUP(E664,'GD rates'!C:D,2,FALSE)),0,VLOOKUP(E664,'GD rates'!C:D,2,FALSE))</f>
        <v>0</v>
      </c>
      <c r="H664" s="10">
        <f>SUMIFS(Timecards!$E:$E,Timecards!$D:$D,H$2,Timecards!$C:$C,$B664,Timecards!$N:$N,$E664)+SUMIFS(Timecards!$G:$G,Timecards!$F:$F,H$2,Timecards!$C:$C,$B664,Timecards!$N:$N,$E664)</f>
        <v>0</v>
      </c>
      <c r="I664" s="5">
        <f t="shared" si="110"/>
        <v>0</v>
      </c>
      <c r="J664" s="10">
        <f>SUMIFS(Timecards!$E:$E,Timecards!$D:$D,J$2,Timecards!$C:$C,$B664,Timecards!$N:$N,$E664)+SUMIFS(Timecards!$G:$G,Timecards!$F:$F,J$2,Timecards!$C:$C,$B664,Timecards!$N:$N,$E664)</f>
        <v>0</v>
      </c>
      <c r="K664" s="5">
        <f t="shared" si="111"/>
        <v>0</v>
      </c>
      <c r="L664" s="10">
        <f>SUMIFS(Timecards!$E:$E,Timecards!$D:$D,L$2,Timecards!$C:$C,$B664,Timecards!$N:$N,$E664)+SUMIFS(Timecards!$G:$G,Timecards!$F:$F,L$2,Timecards!$C:$C,$B664,Timecards!$N:$N,$E664)</f>
        <v>0</v>
      </c>
      <c r="M664" s="5">
        <f t="shared" si="112"/>
        <v>0</v>
      </c>
      <c r="N664" s="10">
        <f>SUMIFS(Timecards!$E:$E,Timecards!$D:$D,N$2,Timecards!$C:$C,$B664,Timecards!$N:$N,$E664)+SUMIFS(Timecards!$G:$G,Timecards!$F:$F,N$2,Timecards!$C:$C,$B664,Timecards!$N:$N,$E664)</f>
        <v>0</v>
      </c>
      <c r="O664" s="5">
        <f t="shared" si="113"/>
        <v>0</v>
      </c>
      <c r="P664" s="10">
        <f>SUMIFS(Timecards!$E:$E,Timecards!$D:$D,P$2,Timecards!$C:$C,$B664,Timecards!$N:$N,$E664)+SUMIFS(Timecards!$G:$G,Timecards!$F:$F,P$2,Timecards!$C:$C,$B664,Timecards!$N:$N,$E664)</f>
        <v>0</v>
      </c>
      <c r="Q664" s="5">
        <f t="shared" si="114"/>
        <v>0</v>
      </c>
      <c r="R664" s="10">
        <f>SUMIFS(Timecards!$E:$E,Timecards!$D:$D,R$2,Timecards!$C:$C,$B664,Timecards!$N:$N,$E664)+SUMIFS(Timecards!$G:$G,Timecards!$F:$F,R$2,Timecards!$C:$C,$B664,Timecards!$N:$N,$E664)</f>
        <v>0</v>
      </c>
      <c r="S664" s="5">
        <f t="shared" si="115"/>
        <v>0</v>
      </c>
      <c r="T664" s="10">
        <f t="shared" ref="T664:U683" si="116">SUMIF($H$3:$S$3,T$3,$H664:$S664)</f>
        <v>0</v>
      </c>
      <c r="U664" s="14">
        <f t="shared" si="116"/>
        <v>0</v>
      </c>
    </row>
    <row r="665" spans="2:21" hidden="1">
      <c r="B665" s="7" t="str">
        <f>IF(Timecards!O663="","",Timecards!C663)</f>
        <v/>
      </c>
      <c r="C665" s="7" t="str">
        <f>IF(B665="","",Timecards!L663)</f>
        <v/>
      </c>
      <c r="D665" s="7" t="str">
        <f>IF(B665="","",SUMIFS(Timecards!$M:$M,Timecards!$C:$C,Summary!$B665,Timecards!$L:$L,Summary!$C665,Timecards!$O:$O,1))</f>
        <v/>
      </c>
      <c r="E665" s="7" t="str">
        <f>IF(B665="","",VLOOKUP(D665,'GD rates'!$B$3:$C$9,2,FALSE))</f>
        <v/>
      </c>
      <c r="F665" s="23" t="str">
        <f t="shared" si="109"/>
        <v/>
      </c>
      <c r="G665" s="5">
        <f>IF(ISERROR(VLOOKUP(E665,'GD rates'!C:D,2,FALSE)),0,VLOOKUP(E665,'GD rates'!C:D,2,FALSE))</f>
        <v>0</v>
      </c>
      <c r="H665" s="10">
        <f>SUMIFS(Timecards!$E:$E,Timecards!$D:$D,H$2,Timecards!$C:$C,$B665,Timecards!$N:$N,$E665)+SUMIFS(Timecards!$G:$G,Timecards!$F:$F,H$2,Timecards!$C:$C,$B665,Timecards!$N:$N,$E665)</f>
        <v>0</v>
      </c>
      <c r="I665" s="5">
        <f t="shared" si="110"/>
        <v>0</v>
      </c>
      <c r="J665" s="10">
        <f>SUMIFS(Timecards!$E:$E,Timecards!$D:$D,J$2,Timecards!$C:$C,$B665,Timecards!$N:$N,$E665)+SUMIFS(Timecards!$G:$G,Timecards!$F:$F,J$2,Timecards!$C:$C,$B665,Timecards!$N:$N,$E665)</f>
        <v>0</v>
      </c>
      <c r="K665" s="5">
        <f t="shared" si="111"/>
        <v>0</v>
      </c>
      <c r="L665" s="10">
        <f>SUMIFS(Timecards!$E:$E,Timecards!$D:$D,L$2,Timecards!$C:$C,$B665,Timecards!$N:$N,$E665)+SUMIFS(Timecards!$G:$G,Timecards!$F:$F,L$2,Timecards!$C:$C,$B665,Timecards!$N:$N,$E665)</f>
        <v>0</v>
      </c>
      <c r="M665" s="5">
        <f t="shared" si="112"/>
        <v>0</v>
      </c>
      <c r="N665" s="10">
        <f>SUMIFS(Timecards!$E:$E,Timecards!$D:$D,N$2,Timecards!$C:$C,$B665,Timecards!$N:$N,$E665)+SUMIFS(Timecards!$G:$G,Timecards!$F:$F,N$2,Timecards!$C:$C,$B665,Timecards!$N:$N,$E665)</f>
        <v>0</v>
      </c>
      <c r="O665" s="5">
        <f t="shared" si="113"/>
        <v>0</v>
      </c>
      <c r="P665" s="10">
        <f>SUMIFS(Timecards!$E:$E,Timecards!$D:$D,P$2,Timecards!$C:$C,$B665,Timecards!$N:$N,$E665)+SUMIFS(Timecards!$G:$G,Timecards!$F:$F,P$2,Timecards!$C:$C,$B665,Timecards!$N:$N,$E665)</f>
        <v>0</v>
      </c>
      <c r="Q665" s="5">
        <f t="shared" si="114"/>
        <v>0</v>
      </c>
      <c r="R665" s="10">
        <f>SUMIFS(Timecards!$E:$E,Timecards!$D:$D,R$2,Timecards!$C:$C,$B665,Timecards!$N:$N,$E665)+SUMIFS(Timecards!$G:$G,Timecards!$F:$F,R$2,Timecards!$C:$C,$B665,Timecards!$N:$N,$E665)</f>
        <v>0</v>
      </c>
      <c r="S665" s="5">
        <f t="shared" si="115"/>
        <v>0</v>
      </c>
      <c r="T665" s="10">
        <f t="shared" si="116"/>
        <v>0</v>
      </c>
      <c r="U665" s="14">
        <f t="shared" si="116"/>
        <v>0</v>
      </c>
    </row>
    <row r="666" spans="2:21" hidden="1">
      <c r="B666" s="7" t="str">
        <f>IF(Timecards!O664="","",Timecards!C664)</f>
        <v/>
      </c>
      <c r="C666" s="7" t="str">
        <f>IF(B666="","",Timecards!L664)</f>
        <v/>
      </c>
      <c r="D666" s="7" t="str">
        <f>IF(B666="","",SUMIFS(Timecards!$M:$M,Timecards!$C:$C,Summary!$B666,Timecards!$L:$L,Summary!$C666,Timecards!$O:$O,1))</f>
        <v/>
      </c>
      <c r="E666" s="7" t="str">
        <f>IF(B666="","",VLOOKUP(D666,'GD rates'!$B$3:$C$9,2,FALSE))</f>
        <v/>
      </c>
      <c r="F666" s="23" t="str">
        <f t="shared" si="109"/>
        <v/>
      </c>
      <c r="G666" s="5">
        <f>IF(ISERROR(VLOOKUP(E666,'GD rates'!C:D,2,FALSE)),0,VLOOKUP(E666,'GD rates'!C:D,2,FALSE))</f>
        <v>0</v>
      </c>
      <c r="H666" s="10">
        <f>SUMIFS(Timecards!$E:$E,Timecards!$D:$D,H$2,Timecards!$C:$C,$B666,Timecards!$N:$N,$E666)+SUMIFS(Timecards!$G:$G,Timecards!$F:$F,H$2,Timecards!$C:$C,$B666,Timecards!$N:$N,$E666)</f>
        <v>0</v>
      </c>
      <c r="I666" s="5">
        <f t="shared" si="110"/>
        <v>0</v>
      </c>
      <c r="J666" s="10">
        <f>SUMIFS(Timecards!$E:$E,Timecards!$D:$D,J$2,Timecards!$C:$C,$B666,Timecards!$N:$N,$E666)+SUMIFS(Timecards!$G:$G,Timecards!$F:$F,J$2,Timecards!$C:$C,$B666,Timecards!$N:$N,$E666)</f>
        <v>0</v>
      </c>
      <c r="K666" s="5">
        <f t="shared" si="111"/>
        <v>0</v>
      </c>
      <c r="L666" s="10">
        <f>SUMIFS(Timecards!$E:$E,Timecards!$D:$D,L$2,Timecards!$C:$C,$B666,Timecards!$N:$N,$E666)+SUMIFS(Timecards!$G:$G,Timecards!$F:$F,L$2,Timecards!$C:$C,$B666,Timecards!$N:$N,$E666)</f>
        <v>0</v>
      </c>
      <c r="M666" s="5">
        <f t="shared" si="112"/>
        <v>0</v>
      </c>
      <c r="N666" s="10">
        <f>SUMIFS(Timecards!$E:$E,Timecards!$D:$D,N$2,Timecards!$C:$C,$B666,Timecards!$N:$N,$E666)+SUMIFS(Timecards!$G:$G,Timecards!$F:$F,N$2,Timecards!$C:$C,$B666,Timecards!$N:$N,$E666)</f>
        <v>0</v>
      </c>
      <c r="O666" s="5">
        <f t="shared" si="113"/>
        <v>0</v>
      </c>
      <c r="P666" s="10">
        <f>SUMIFS(Timecards!$E:$E,Timecards!$D:$D,P$2,Timecards!$C:$C,$B666,Timecards!$N:$N,$E666)+SUMIFS(Timecards!$G:$G,Timecards!$F:$F,P$2,Timecards!$C:$C,$B666,Timecards!$N:$N,$E666)</f>
        <v>0</v>
      </c>
      <c r="Q666" s="5">
        <f t="shared" si="114"/>
        <v>0</v>
      </c>
      <c r="R666" s="10">
        <f>SUMIFS(Timecards!$E:$E,Timecards!$D:$D,R$2,Timecards!$C:$C,$B666,Timecards!$N:$N,$E666)+SUMIFS(Timecards!$G:$G,Timecards!$F:$F,R$2,Timecards!$C:$C,$B666,Timecards!$N:$N,$E666)</f>
        <v>0</v>
      </c>
      <c r="S666" s="5">
        <f t="shared" si="115"/>
        <v>0</v>
      </c>
      <c r="T666" s="10">
        <f t="shared" si="116"/>
        <v>0</v>
      </c>
      <c r="U666" s="14">
        <f t="shared" si="116"/>
        <v>0</v>
      </c>
    </row>
    <row r="667" spans="2:21" hidden="1">
      <c r="B667" s="7" t="str">
        <f>IF(Timecards!O665="","",Timecards!C665)</f>
        <v/>
      </c>
      <c r="C667" s="7" t="str">
        <f>IF(B667="","",Timecards!L665)</f>
        <v/>
      </c>
      <c r="D667" s="7" t="str">
        <f>IF(B667="","",SUMIFS(Timecards!$M:$M,Timecards!$C:$C,Summary!$B667,Timecards!$L:$L,Summary!$C667,Timecards!$O:$O,1))</f>
        <v/>
      </c>
      <c r="E667" s="7" t="str">
        <f>IF(B667="","",VLOOKUP(D667,'GD rates'!$B$3:$C$9,2,FALSE))</f>
        <v/>
      </c>
      <c r="F667" s="23" t="str">
        <f t="shared" si="109"/>
        <v/>
      </c>
      <c r="G667" s="5">
        <f>IF(ISERROR(VLOOKUP(E667,'GD rates'!C:D,2,FALSE)),0,VLOOKUP(E667,'GD rates'!C:D,2,FALSE))</f>
        <v>0</v>
      </c>
      <c r="H667" s="10">
        <f>SUMIFS(Timecards!$E:$E,Timecards!$D:$D,H$2,Timecards!$C:$C,$B667,Timecards!$N:$N,$E667)+SUMIFS(Timecards!$G:$G,Timecards!$F:$F,H$2,Timecards!$C:$C,$B667,Timecards!$N:$N,$E667)</f>
        <v>0</v>
      </c>
      <c r="I667" s="5">
        <f t="shared" si="110"/>
        <v>0</v>
      </c>
      <c r="J667" s="10">
        <f>SUMIFS(Timecards!$E:$E,Timecards!$D:$D,J$2,Timecards!$C:$C,$B667,Timecards!$N:$N,$E667)+SUMIFS(Timecards!$G:$G,Timecards!$F:$F,J$2,Timecards!$C:$C,$B667,Timecards!$N:$N,$E667)</f>
        <v>0</v>
      </c>
      <c r="K667" s="5">
        <f t="shared" si="111"/>
        <v>0</v>
      </c>
      <c r="L667" s="10">
        <f>SUMIFS(Timecards!$E:$E,Timecards!$D:$D,L$2,Timecards!$C:$C,$B667,Timecards!$N:$N,$E667)+SUMIFS(Timecards!$G:$G,Timecards!$F:$F,L$2,Timecards!$C:$C,$B667,Timecards!$N:$N,$E667)</f>
        <v>0</v>
      </c>
      <c r="M667" s="5">
        <f t="shared" si="112"/>
        <v>0</v>
      </c>
      <c r="N667" s="10">
        <f>SUMIFS(Timecards!$E:$E,Timecards!$D:$D,N$2,Timecards!$C:$C,$B667,Timecards!$N:$N,$E667)+SUMIFS(Timecards!$G:$G,Timecards!$F:$F,N$2,Timecards!$C:$C,$B667,Timecards!$N:$N,$E667)</f>
        <v>0</v>
      </c>
      <c r="O667" s="5">
        <f t="shared" si="113"/>
        <v>0</v>
      </c>
      <c r="P667" s="10">
        <f>SUMIFS(Timecards!$E:$E,Timecards!$D:$D,P$2,Timecards!$C:$C,$B667,Timecards!$N:$N,$E667)+SUMIFS(Timecards!$G:$G,Timecards!$F:$F,P$2,Timecards!$C:$C,$B667,Timecards!$N:$N,$E667)</f>
        <v>0</v>
      </c>
      <c r="Q667" s="5">
        <f t="shared" si="114"/>
        <v>0</v>
      </c>
      <c r="R667" s="10">
        <f>SUMIFS(Timecards!$E:$E,Timecards!$D:$D,R$2,Timecards!$C:$C,$B667,Timecards!$N:$N,$E667)+SUMIFS(Timecards!$G:$G,Timecards!$F:$F,R$2,Timecards!$C:$C,$B667,Timecards!$N:$N,$E667)</f>
        <v>0</v>
      </c>
      <c r="S667" s="5">
        <f t="shared" si="115"/>
        <v>0</v>
      </c>
      <c r="T667" s="10">
        <f t="shared" si="116"/>
        <v>0</v>
      </c>
      <c r="U667" s="14">
        <f t="shared" si="116"/>
        <v>0</v>
      </c>
    </row>
    <row r="668" spans="2:21" hidden="1">
      <c r="B668" s="7" t="str">
        <f>IF(Timecards!O666="","",Timecards!C666)</f>
        <v/>
      </c>
      <c r="C668" s="7" t="str">
        <f>IF(B668="","",Timecards!L666)</f>
        <v/>
      </c>
      <c r="D668" s="7" t="str">
        <f>IF(B668="","",SUMIFS(Timecards!$M:$M,Timecards!$C:$C,Summary!$B668,Timecards!$L:$L,Summary!$C668,Timecards!$O:$O,1))</f>
        <v/>
      </c>
      <c r="E668" s="7" t="str">
        <f>IF(B668="","",VLOOKUP(D668,'GD rates'!$B$3:$C$9,2,FALSE))</f>
        <v/>
      </c>
      <c r="F668" s="23" t="str">
        <f t="shared" si="109"/>
        <v/>
      </c>
      <c r="G668" s="5">
        <f>IF(ISERROR(VLOOKUP(E668,'GD rates'!C:D,2,FALSE)),0,VLOOKUP(E668,'GD rates'!C:D,2,FALSE))</f>
        <v>0</v>
      </c>
      <c r="H668" s="10">
        <f>SUMIFS(Timecards!$E:$E,Timecards!$D:$D,H$2,Timecards!$C:$C,$B668,Timecards!$N:$N,$E668)+SUMIFS(Timecards!$G:$G,Timecards!$F:$F,H$2,Timecards!$C:$C,$B668,Timecards!$N:$N,$E668)</f>
        <v>0</v>
      </c>
      <c r="I668" s="5">
        <f t="shared" si="110"/>
        <v>0</v>
      </c>
      <c r="J668" s="10">
        <f>SUMIFS(Timecards!$E:$E,Timecards!$D:$D,J$2,Timecards!$C:$C,$B668,Timecards!$N:$N,$E668)+SUMIFS(Timecards!$G:$G,Timecards!$F:$F,J$2,Timecards!$C:$C,$B668,Timecards!$N:$N,$E668)</f>
        <v>0</v>
      </c>
      <c r="K668" s="5">
        <f t="shared" si="111"/>
        <v>0</v>
      </c>
      <c r="L668" s="10">
        <f>SUMIFS(Timecards!$E:$E,Timecards!$D:$D,L$2,Timecards!$C:$C,$B668,Timecards!$N:$N,$E668)+SUMIFS(Timecards!$G:$G,Timecards!$F:$F,L$2,Timecards!$C:$C,$B668,Timecards!$N:$N,$E668)</f>
        <v>0</v>
      </c>
      <c r="M668" s="5">
        <f t="shared" si="112"/>
        <v>0</v>
      </c>
      <c r="N668" s="10">
        <f>SUMIFS(Timecards!$E:$E,Timecards!$D:$D,N$2,Timecards!$C:$C,$B668,Timecards!$N:$N,$E668)+SUMIFS(Timecards!$G:$G,Timecards!$F:$F,N$2,Timecards!$C:$C,$B668,Timecards!$N:$N,$E668)</f>
        <v>0</v>
      </c>
      <c r="O668" s="5">
        <f t="shared" si="113"/>
        <v>0</v>
      </c>
      <c r="P668" s="10">
        <f>SUMIFS(Timecards!$E:$E,Timecards!$D:$D,P$2,Timecards!$C:$C,$B668,Timecards!$N:$N,$E668)+SUMIFS(Timecards!$G:$G,Timecards!$F:$F,P$2,Timecards!$C:$C,$B668,Timecards!$N:$N,$E668)</f>
        <v>0</v>
      </c>
      <c r="Q668" s="5">
        <f t="shared" si="114"/>
        <v>0</v>
      </c>
      <c r="R668" s="10">
        <f>SUMIFS(Timecards!$E:$E,Timecards!$D:$D,R$2,Timecards!$C:$C,$B668,Timecards!$N:$N,$E668)+SUMIFS(Timecards!$G:$G,Timecards!$F:$F,R$2,Timecards!$C:$C,$B668,Timecards!$N:$N,$E668)</f>
        <v>0</v>
      </c>
      <c r="S668" s="5">
        <f t="shared" si="115"/>
        <v>0</v>
      </c>
      <c r="T668" s="10">
        <f t="shared" si="116"/>
        <v>0</v>
      </c>
      <c r="U668" s="14">
        <f t="shared" si="116"/>
        <v>0</v>
      </c>
    </row>
    <row r="669" spans="2:21" hidden="1">
      <c r="B669" s="7" t="str">
        <f>IF(Timecards!O667="","",Timecards!C667)</f>
        <v/>
      </c>
      <c r="C669" s="7" t="str">
        <f>IF(B669="","",Timecards!L667)</f>
        <v/>
      </c>
      <c r="D669" s="7" t="str">
        <f>IF(B669="","",SUMIFS(Timecards!$M:$M,Timecards!$C:$C,Summary!$B669,Timecards!$L:$L,Summary!$C669,Timecards!$O:$O,1))</f>
        <v/>
      </c>
      <c r="E669" s="7" t="str">
        <f>IF(B669="","",VLOOKUP(D669,'GD rates'!$B$3:$C$9,2,FALSE))</f>
        <v/>
      </c>
      <c r="F669" s="23" t="str">
        <f t="shared" si="109"/>
        <v/>
      </c>
      <c r="G669" s="5">
        <f>IF(ISERROR(VLOOKUP(E669,'GD rates'!C:D,2,FALSE)),0,VLOOKUP(E669,'GD rates'!C:D,2,FALSE))</f>
        <v>0</v>
      </c>
      <c r="H669" s="10">
        <f>SUMIFS(Timecards!$E:$E,Timecards!$D:$D,H$2,Timecards!$C:$C,$B669,Timecards!$N:$N,$E669)+SUMIFS(Timecards!$G:$G,Timecards!$F:$F,H$2,Timecards!$C:$C,$B669,Timecards!$N:$N,$E669)</f>
        <v>0</v>
      </c>
      <c r="I669" s="5">
        <f t="shared" si="110"/>
        <v>0</v>
      </c>
      <c r="J669" s="10">
        <f>SUMIFS(Timecards!$E:$E,Timecards!$D:$D,J$2,Timecards!$C:$C,$B669,Timecards!$N:$N,$E669)+SUMIFS(Timecards!$G:$G,Timecards!$F:$F,J$2,Timecards!$C:$C,$B669,Timecards!$N:$N,$E669)</f>
        <v>0</v>
      </c>
      <c r="K669" s="5">
        <f t="shared" si="111"/>
        <v>0</v>
      </c>
      <c r="L669" s="10">
        <f>SUMIFS(Timecards!$E:$E,Timecards!$D:$D,L$2,Timecards!$C:$C,$B669,Timecards!$N:$N,$E669)+SUMIFS(Timecards!$G:$G,Timecards!$F:$F,L$2,Timecards!$C:$C,$B669,Timecards!$N:$N,$E669)</f>
        <v>0</v>
      </c>
      <c r="M669" s="5">
        <f t="shared" si="112"/>
        <v>0</v>
      </c>
      <c r="N669" s="10">
        <f>SUMIFS(Timecards!$E:$E,Timecards!$D:$D,N$2,Timecards!$C:$C,$B669,Timecards!$N:$N,$E669)+SUMIFS(Timecards!$G:$G,Timecards!$F:$F,N$2,Timecards!$C:$C,$B669,Timecards!$N:$N,$E669)</f>
        <v>0</v>
      </c>
      <c r="O669" s="5">
        <f t="shared" si="113"/>
        <v>0</v>
      </c>
      <c r="P669" s="10">
        <f>SUMIFS(Timecards!$E:$E,Timecards!$D:$D,P$2,Timecards!$C:$C,$B669,Timecards!$N:$N,$E669)+SUMIFS(Timecards!$G:$G,Timecards!$F:$F,P$2,Timecards!$C:$C,$B669,Timecards!$N:$N,$E669)</f>
        <v>0</v>
      </c>
      <c r="Q669" s="5">
        <f t="shared" si="114"/>
        <v>0</v>
      </c>
      <c r="R669" s="10">
        <f>SUMIFS(Timecards!$E:$E,Timecards!$D:$D,R$2,Timecards!$C:$C,$B669,Timecards!$N:$N,$E669)+SUMIFS(Timecards!$G:$G,Timecards!$F:$F,R$2,Timecards!$C:$C,$B669,Timecards!$N:$N,$E669)</f>
        <v>0</v>
      </c>
      <c r="S669" s="5">
        <f t="shared" si="115"/>
        <v>0</v>
      </c>
      <c r="T669" s="10">
        <f t="shared" si="116"/>
        <v>0</v>
      </c>
      <c r="U669" s="14">
        <f t="shared" si="116"/>
        <v>0</v>
      </c>
    </row>
    <row r="670" spans="2:21" hidden="1">
      <c r="B670" s="7" t="str">
        <f>IF(Timecards!O668="","",Timecards!C668)</f>
        <v/>
      </c>
      <c r="C670" s="7" t="str">
        <f>IF(B670="","",Timecards!L668)</f>
        <v/>
      </c>
      <c r="D670" s="7" t="str">
        <f>IF(B670="","",SUMIFS(Timecards!$M:$M,Timecards!$C:$C,Summary!$B670,Timecards!$L:$L,Summary!$C670,Timecards!$O:$O,1))</f>
        <v/>
      </c>
      <c r="E670" s="7" t="str">
        <f>IF(B670="","",VLOOKUP(D670,'GD rates'!$B$3:$C$9,2,FALSE))</f>
        <v/>
      </c>
      <c r="F670" s="23" t="str">
        <f t="shared" si="109"/>
        <v/>
      </c>
      <c r="G670" s="5">
        <f>IF(ISERROR(VLOOKUP(E670,'GD rates'!C:D,2,FALSE)),0,VLOOKUP(E670,'GD rates'!C:D,2,FALSE))</f>
        <v>0</v>
      </c>
      <c r="H670" s="10">
        <f>SUMIFS(Timecards!$E:$E,Timecards!$D:$D,H$2,Timecards!$C:$C,$B670,Timecards!$N:$N,$E670)+SUMIFS(Timecards!$G:$G,Timecards!$F:$F,H$2,Timecards!$C:$C,$B670,Timecards!$N:$N,$E670)</f>
        <v>0</v>
      </c>
      <c r="I670" s="5">
        <f t="shared" si="110"/>
        <v>0</v>
      </c>
      <c r="J670" s="10">
        <f>SUMIFS(Timecards!$E:$E,Timecards!$D:$D,J$2,Timecards!$C:$C,$B670,Timecards!$N:$N,$E670)+SUMIFS(Timecards!$G:$G,Timecards!$F:$F,J$2,Timecards!$C:$C,$B670,Timecards!$N:$N,$E670)</f>
        <v>0</v>
      </c>
      <c r="K670" s="5">
        <f t="shared" si="111"/>
        <v>0</v>
      </c>
      <c r="L670" s="10">
        <f>SUMIFS(Timecards!$E:$E,Timecards!$D:$D,L$2,Timecards!$C:$C,$B670,Timecards!$N:$N,$E670)+SUMIFS(Timecards!$G:$G,Timecards!$F:$F,L$2,Timecards!$C:$C,$B670,Timecards!$N:$N,$E670)</f>
        <v>0</v>
      </c>
      <c r="M670" s="5">
        <f t="shared" si="112"/>
        <v>0</v>
      </c>
      <c r="N670" s="10">
        <f>SUMIFS(Timecards!$E:$E,Timecards!$D:$D,N$2,Timecards!$C:$C,$B670,Timecards!$N:$N,$E670)+SUMIFS(Timecards!$G:$G,Timecards!$F:$F,N$2,Timecards!$C:$C,$B670,Timecards!$N:$N,$E670)</f>
        <v>0</v>
      </c>
      <c r="O670" s="5">
        <f t="shared" si="113"/>
        <v>0</v>
      </c>
      <c r="P670" s="10">
        <f>SUMIFS(Timecards!$E:$E,Timecards!$D:$D,P$2,Timecards!$C:$C,$B670,Timecards!$N:$N,$E670)+SUMIFS(Timecards!$G:$G,Timecards!$F:$F,P$2,Timecards!$C:$C,$B670,Timecards!$N:$N,$E670)</f>
        <v>0</v>
      </c>
      <c r="Q670" s="5">
        <f t="shared" si="114"/>
        <v>0</v>
      </c>
      <c r="R670" s="10">
        <f>SUMIFS(Timecards!$E:$E,Timecards!$D:$D,R$2,Timecards!$C:$C,$B670,Timecards!$N:$N,$E670)+SUMIFS(Timecards!$G:$G,Timecards!$F:$F,R$2,Timecards!$C:$C,$B670,Timecards!$N:$N,$E670)</f>
        <v>0</v>
      </c>
      <c r="S670" s="5">
        <f t="shared" si="115"/>
        <v>0</v>
      </c>
      <c r="T670" s="10">
        <f t="shared" si="116"/>
        <v>0</v>
      </c>
      <c r="U670" s="14">
        <f t="shared" si="116"/>
        <v>0</v>
      </c>
    </row>
    <row r="671" spans="2:21" hidden="1">
      <c r="B671" s="7" t="str">
        <f>IF(Timecards!O669="","",Timecards!C669)</f>
        <v/>
      </c>
      <c r="C671" s="7" t="str">
        <f>IF(B671="","",Timecards!L669)</f>
        <v/>
      </c>
      <c r="D671" s="7" t="str">
        <f>IF(B671="","",SUMIFS(Timecards!$M:$M,Timecards!$C:$C,Summary!$B671,Timecards!$L:$L,Summary!$C671,Timecards!$O:$O,1))</f>
        <v/>
      </c>
      <c r="E671" s="7" t="str">
        <f>IF(B671="","",VLOOKUP(D671,'GD rates'!$B$3:$C$9,2,FALSE))</f>
        <v/>
      </c>
      <c r="F671" s="23" t="str">
        <f t="shared" si="109"/>
        <v/>
      </c>
      <c r="G671" s="5">
        <f>IF(ISERROR(VLOOKUP(E671,'GD rates'!C:D,2,FALSE)),0,VLOOKUP(E671,'GD rates'!C:D,2,FALSE))</f>
        <v>0</v>
      </c>
      <c r="H671" s="10">
        <f>SUMIFS(Timecards!$E:$E,Timecards!$D:$D,H$2,Timecards!$C:$C,$B671,Timecards!$N:$N,$E671)+SUMIFS(Timecards!$G:$G,Timecards!$F:$F,H$2,Timecards!$C:$C,$B671,Timecards!$N:$N,$E671)</f>
        <v>0</v>
      </c>
      <c r="I671" s="5">
        <f t="shared" si="110"/>
        <v>0</v>
      </c>
      <c r="J671" s="10">
        <f>SUMIFS(Timecards!$E:$E,Timecards!$D:$D,J$2,Timecards!$C:$C,$B671,Timecards!$N:$N,$E671)+SUMIFS(Timecards!$G:$G,Timecards!$F:$F,J$2,Timecards!$C:$C,$B671,Timecards!$N:$N,$E671)</f>
        <v>0</v>
      </c>
      <c r="K671" s="5">
        <f t="shared" si="111"/>
        <v>0</v>
      </c>
      <c r="L671" s="10">
        <f>SUMIFS(Timecards!$E:$E,Timecards!$D:$D,L$2,Timecards!$C:$C,$B671,Timecards!$N:$N,$E671)+SUMIFS(Timecards!$G:$G,Timecards!$F:$F,L$2,Timecards!$C:$C,$B671,Timecards!$N:$N,$E671)</f>
        <v>0</v>
      </c>
      <c r="M671" s="5">
        <f t="shared" si="112"/>
        <v>0</v>
      </c>
      <c r="N671" s="10">
        <f>SUMIFS(Timecards!$E:$E,Timecards!$D:$D,N$2,Timecards!$C:$C,$B671,Timecards!$N:$N,$E671)+SUMIFS(Timecards!$G:$G,Timecards!$F:$F,N$2,Timecards!$C:$C,$B671,Timecards!$N:$N,$E671)</f>
        <v>0</v>
      </c>
      <c r="O671" s="5">
        <f t="shared" si="113"/>
        <v>0</v>
      </c>
      <c r="P671" s="10">
        <f>SUMIFS(Timecards!$E:$E,Timecards!$D:$D,P$2,Timecards!$C:$C,$B671,Timecards!$N:$N,$E671)+SUMIFS(Timecards!$G:$G,Timecards!$F:$F,P$2,Timecards!$C:$C,$B671,Timecards!$N:$N,$E671)</f>
        <v>0</v>
      </c>
      <c r="Q671" s="5">
        <f t="shared" si="114"/>
        <v>0</v>
      </c>
      <c r="R671" s="10">
        <f>SUMIFS(Timecards!$E:$E,Timecards!$D:$D,R$2,Timecards!$C:$C,$B671,Timecards!$N:$N,$E671)+SUMIFS(Timecards!$G:$G,Timecards!$F:$F,R$2,Timecards!$C:$C,$B671,Timecards!$N:$N,$E671)</f>
        <v>0</v>
      </c>
      <c r="S671" s="5">
        <f t="shared" si="115"/>
        <v>0</v>
      </c>
      <c r="T671" s="10">
        <f t="shared" si="116"/>
        <v>0</v>
      </c>
      <c r="U671" s="14">
        <f t="shared" si="116"/>
        <v>0</v>
      </c>
    </row>
    <row r="672" spans="2:21" hidden="1">
      <c r="B672" s="7" t="str">
        <f>IF(Timecards!O670="","",Timecards!C670)</f>
        <v/>
      </c>
      <c r="C672" s="7" t="str">
        <f>IF(B672="","",Timecards!L670)</f>
        <v/>
      </c>
      <c r="D672" s="7" t="str">
        <f>IF(B672="","",SUMIFS(Timecards!$M:$M,Timecards!$C:$C,Summary!$B672,Timecards!$L:$L,Summary!$C672,Timecards!$O:$O,1))</f>
        <v/>
      </c>
      <c r="E672" s="7" t="str">
        <f>IF(B672="","",VLOOKUP(D672,'GD rates'!$B$3:$C$9,2,FALSE))</f>
        <v/>
      </c>
      <c r="F672" s="23" t="str">
        <f t="shared" si="109"/>
        <v/>
      </c>
      <c r="G672" s="5">
        <f>IF(ISERROR(VLOOKUP(E672,'GD rates'!C:D,2,FALSE)),0,VLOOKUP(E672,'GD rates'!C:D,2,FALSE))</f>
        <v>0</v>
      </c>
      <c r="H672" s="10">
        <f>SUMIFS(Timecards!$E:$E,Timecards!$D:$D,H$2,Timecards!$C:$C,$B672,Timecards!$N:$N,$E672)+SUMIFS(Timecards!$G:$G,Timecards!$F:$F,H$2,Timecards!$C:$C,$B672,Timecards!$N:$N,$E672)</f>
        <v>0</v>
      </c>
      <c r="I672" s="5">
        <f t="shared" si="110"/>
        <v>0</v>
      </c>
      <c r="J672" s="10">
        <f>SUMIFS(Timecards!$E:$E,Timecards!$D:$D,J$2,Timecards!$C:$C,$B672,Timecards!$N:$N,$E672)+SUMIFS(Timecards!$G:$G,Timecards!$F:$F,J$2,Timecards!$C:$C,$B672,Timecards!$N:$N,$E672)</f>
        <v>0</v>
      </c>
      <c r="K672" s="5">
        <f t="shared" si="111"/>
        <v>0</v>
      </c>
      <c r="L672" s="10">
        <f>SUMIFS(Timecards!$E:$E,Timecards!$D:$D,L$2,Timecards!$C:$C,$B672,Timecards!$N:$N,$E672)+SUMIFS(Timecards!$G:$G,Timecards!$F:$F,L$2,Timecards!$C:$C,$B672,Timecards!$N:$N,$E672)</f>
        <v>0</v>
      </c>
      <c r="M672" s="5">
        <f t="shared" si="112"/>
        <v>0</v>
      </c>
      <c r="N672" s="10">
        <f>SUMIFS(Timecards!$E:$E,Timecards!$D:$D,N$2,Timecards!$C:$C,$B672,Timecards!$N:$N,$E672)+SUMIFS(Timecards!$G:$G,Timecards!$F:$F,N$2,Timecards!$C:$C,$B672,Timecards!$N:$N,$E672)</f>
        <v>0</v>
      </c>
      <c r="O672" s="5">
        <f t="shared" si="113"/>
        <v>0</v>
      </c>
      <c r="P672" s="10">
        <f>SUMIFS(Timecards!$E:$E,Timecards!$D:$D,P$2,Timecards!$C:$C,$B672,Timecards!$N:$N,$E672)+SUMIFS(Timecards!$G:$G,Timecards!$F:$F,P$2,Timecards!$C:$C,$B672,Timecards!$N:$N,$E672)</f>
        <v>0</v>
      </c>
      <c r="Q672" s="5">
        <f t="shared" si="114"/>
        <v>0</v>
      </c>
      <c r="R672" s="10">
        <f>SUMIFS(Timecards!$E:$E,Timecards!$D:$D,R$2,Timecards!$C:$C,$B672,Timecards!$N:$N,$E672)+SUMIFS(Timecards!$G:$G,Timecards!$F:$F,R$2,Timecards!$C:$C,$B672,Timecards!$N:$N,$E672)</f>
        <v>0</v>
      </c>
      <c r="S672" s="5">
        <f t="shared" si="115"/>
        <v>0</v>
      </c>
      <c r="T672" s="10">
        <f t="shared" si="116"/>
        <v>0</v>
      </c>
      <c r="U672" s="14">
        <f t="shared" si="116"/>
        <v>0</v>
      </c>
    </row>
    <row r="673" spans="2:21" hidden="1">
      <c r="B673" s="7" t="str">
        <f>IF(Timecards!O671="","",Timecards!C671)</f>
        <v/>
      </c>
      <c r="C673" s="7" t="str">
        <f>IF(B673="","",Timecards!L671)</f>
        <v/>
      </c>
      <c r="D673" s="7" t="str">
        <f>IF(B673="","",SUMIFS(Timecards!$M:$M,Timecards!$C:$C,Summary!$B673,Timecards!$L:$L,Summary!$C673,Timecards!$O:$O,1))</f>
        <v/>
      </c>
      <c r="E673" s="7" t="str">
        <f>IF(B673="","",VLOOKUP(D673,'GD rates'!$B$3:$C$9,2,FALSE))</f>
        <v/>
      </c>
      <c r="F673" s="23" t="str">
        <f t="shared" si="109"/>
        <v/>
      </c>
      <c r="G673" s="5">
        <f>IF(ISERROR(VLOOKUP(E673,'GD rates'!C:D,2,FALSE)),0,VLOOKUP(E673,'GD rates'!C:D,2,FALSE))</f>
        <v>0</v>
      </c>
      <c r="H673" s="10">
        <f>SUMIFS(Timecards!$E:$E,Timecards!$D:$D,H$2,Timecards!$C:$C,$B673,Timecards!$N:$N,$E673)+SUMIFS(Timecards!$G:$G,Timecards!$F:$F,H$2,Timecards!$C:$C,$B673,Timecards!$N:$N,$E673)</f>
        <v>0</v>
      </c>
      <c r="I673" s="5">
        <f t="shared" si="110"/>
        <v>0</v>
      </c>
      <c r="J673" s="10">
        <f>SUMIFS(Timecards!$E:$E,Timecards!$D:$D,J$2,Timecards!$C:$C,$B673,Timecards!$N:$N,$E673)+SUMIFS(Timecards!$G:$G,Timecards!$F:$F,J$2,Timecards!$C:$C,$B673,Timecards!$N:$N,$E673)</f>
        <v>0</v>
      </c>
      <c r="K673" s="5">
        <f t="shared" si="111"/>
        <v>0</v>
      </c>
      <c r="L673" s="10">
        <f>SUMIFS(Timecards!$E:$E,Timecards!$D:$D,L$2,Timecards!$C:$C,$B673,Timecards!$N:$N,$E673)+SUMIFS(Timecards!$G:$G,Timecards!$F:$F,L$2,Timecards!$C:$C,$B673,Timecards!$N:$N,$E673)</f>
        <v>0</v>
      </c>
      <c r="M673" s="5">
        <f t="shared" si="112"/>
        <v>0</v>
      </c>
      <c r="N673" s="10">
        <f>SUMIFS(Timecards!$E:$E,Timecards!$D:$D,N$2,Timecards!$C:$C,$B673,Timecards!$N:$N,$E673)+SUMIFS(Timecards!$G:$G,Timecards!$F:$F,N$2,Timecards!$C:$C,$B673,Timecards!$N:$N,$E673)</f>
        <v>0</v>
      </c>
      <c r="O673" s="5">
        <f t="shared" si="113"/>
        <v>0</v>
      </c>
      <c r="P673" s="10">
        <f>SUMIFS(Timecards!$E:$E,Timecards!$D:$D,P$2,Timecards!$C:$C,$B673,Timecards!$N:$N,$E673)+SUMIFS(Timecards!$G:$G,Timecards!$F:$F,P$2,Timecards!$C:$C,$B673,Timecards!$N:$N,$E673)</f>
        <v>0</v>
      </c>
      <c r="Q673" s="5">
        <f t="shared" si="114"/>
        <v>0</v>
      </c>
      <c r="R673" s="10">
        <f>SUMIFS(Timecards!$E:$E,Timecards!$D:$D,R$2,Timecards!$C:$C,$B673,Timecards!$N:$N,$E673)+SUMIFS(Timecards!$G:$G,Timecards!$F:$F,R$2,Timecards!$C:$C,$B673,Timecards!$N:$N,$E673)</f>
        <v>0</v>
      </c>
      <c r="S673" s="5">
        <f t="shared" si="115"/>
        <v>0</v>
      </c>
      <c r="T673" s="10">
        <f t="shared" si="116"/>
        <v>0</v>
      </c>
      <c r="U673" s="14">
        <f t="shared" si="116"/>
        <v>0</v>
      </c>
    </row>
    <row r="674" spans="2:21" hidden="1">
      <c r="B674" s="7" t="str">
        <f>IF(Timecards!O672="","",Timecards!C672)</f>
        <v/>
      </c>
      <c r="C674" s="7" t="str">
        <f>IF(B674="","",Timecards!L672)</f>
        <v/>
      </c>
      <c r="D674" s="7" t="str">
        <f>IF(B674="","",SUMIFS(Timecards!$M:$M,Timecards!$C:$C,Summary!$B674,Timecards!$L:$L,Summary!$C674,Timecards!$O:$O,1))</f>
        <v/>
      </c>
      <c r="E674" s="7" t="str">
        <f>IF(B674="","",VLOOKUP(D674,'GD rates'!$B$3:$C$9,2,FALSE))</f>
        <v/>
      </c>
      <c r="F674" s="23" t="str">
        <f t="shared" si="109"/>
        <v/>
      </c>
      <c r="G674" s="5">
        <f>IF(ISERROR(VLOOKUP(E674,'GD rates'!C:D,2,FALSE)),0,VLOOKUP(E674,'GD rates'!C:D,2,FALSE))</f>
        <v>0</v>
      </c>
      <c r="H674" s="10">
        <f>SUMIFS(Timecards!$E:$E,Timecards!$D:$D,H$2,Timecards!$C:$C,$B674,Timecards!$N:$N,$E674)+SUMIFS(Timecards!$G:$G,Timecards!$F:$F,H$2,Timecards!$C:$C,$B674,Timecards!$N:$N,$E674)</f>
        <v>0</v>
      </c>
      <c r="I674" s="5">
        <f t="shared" si="110"/>
        <v>0</v>
      </c>
      <c r="J674" s="10">
        <f>SUMIFS(Timecards!$E:$E,Timecards!$D:$D,J$2,Timecards!$C:$C,$B674,Timecards!$N:$N,$E674)+SUMIFS(Timecards!$G:$G,Timecards!$F:$F,J$2,Timecards!$C:$C,$B674,Timecards!$N:$N,$E674)</f>
        <v>0</v>
      </c>
      <c r="K674" s="5">
        <f t="shared" si="111"/>
        <v>0</v>
      </c>
      <c r="L674" s="10">
        <f>SUMIFS(Timecards!$E:$E,Timecards!$D:$D,L$2,Timecards!$C:$C,$B674,Timecards!$N:$N,$E674)+SUMIFS(Timecards!$G:$G,Timecards!$F:$F,L$2,Timecards!$C:$C,$B674,Timecards!$N:$N,$E674)</f>
        <v>0</v>
      </c>
      <c r="M674" s="5">
        <f t="shared" si="112"/>
        <v>0</v>
      </c>
      <c r="N674" s="10">
        <f>SUMIFS(Timecards!$E:$E,Timecards!$D:$D,N$2,Timecards!$C:$C,$B674,Timecards!$N:$N,$E674)+SUMIFS(Timecards!$G:$G,Timecards!$F:$F,N$2,Timecards!$C:$C,$B674,Timecards!$N:$N,$E674)</f>
        <v>0</v>
      </c>
      <c r="O674" s="5">
        <f t="shared" si="113"/>
        <v>0</v>
      </c>
      <c r="P674" s="10">
        <f>SUMIFS(Timecards!$E:$E,Timecards!$D:$D,P$2,Timecards!$C:$C,$B674,Timecards!$N:$N,$E674)+SUMIFS(Timecards!$G:$G,Timecards!$F:$F,P$2,Timecards!$C:$C,$B674,Timecards!$N:$N,$E674)</f>
        <v>0</v>
      </c>
      <c r="Q674" s="5">
        <f t="shared" si="114"/>
        <v>0</v>
      </c>
      <c r="R674" s="10">
        <f>SUMIFS(Timecards!$E:$E,Timecards!$D:$D,R$2,Timecards!$C:$C,$B674,Timecards!$N:$N,$E674)+SUMIFS(Timecards!$G:$G,Timecards!$F:$F,R$2,Timecards!$C:$C,$B674,Timecards!$N:$N,$E674)</f>
        <v>0</v>
      </c>
      <c r="S674" s="5">
        <f t="shared" si="115"/>
        <v>0</v>
      </c>
      <c r="T674" s="10">
        <f t="shared" si="116"/>
        <v>0</v>
      </c>
      <c r="U674" s="14">
        <f t="shared" si="116"/>
        <v>0</v>
      </c>
    </row>
    <row r="675" spans="2:21" hidden="1">
      <c r="B675" s="7" t="str">
        <f>IF(Timecards!O673="","",Timecards!C673)</f>
        <v/>
      </c>
      <c r="C675" s="7" t="str">
        <f>IF(B675="","",Timecards!L673)</f>
        <v/>
      </c>
      <c r="D675" s="7" t="str">
        <f>IF(B675="","",SUMIFS(Timecards!$M:$M,Timecards!$C:$C,Summary!$B675,Timecards!$L:$L,Summary!$C675,Timecards!$O:$O,1))</f>
        <v/>
      </c>
      <c r="E675" s="7" t="str">
        <f>IF(B675="","",VLOOKUP(D675,'GD rates'!$B$3:$C$9,2,FALSE))</f>
        <v/>
      </c>
      <c r="F675" s="23" t="str">
        <f t="shared" si="109"/>
        <v/>
      </c>
      <c r="G675" s="5">
        <f>IF(ISERROR(VLOOKUP(E675,'GD rates'!C:D,2,FALSE)),0,VLOOKUP(E675,'GD rates'!C:D,2,FALSE))</f>
        <v>0</v>
      </c>
      <c r="H675" s="10">
        <f>SUMIFS(Timecards!$E:$E,Timecards!$D:$D,H$2,Timecards!$C:$C,$B675,Timecards!$N:$N,$E675)+SUMIFS(Timecards!$G:$G,Timecards!$F:$F,H$2,Timecards!$C:$C,$B675,Timecards!$N:$N,$E675)</f>
        <v>0</v>
      </c>
      <c r="I675" s="5">
        <f t="shared" si="110"/>
        <v>0</v>
      </c>
      <c r="J675" s="10">
        <f>SUMIFS(Timecards!$E:$E,Timecards!$D:$D,J$2,Timecards!$C:$C,$B675,Timecards!$N:$N,$E675)+SUMIFS(Timecards!$G:$G,Timecards!$F:$F,J$2,Timecards!$C:$C,$B675,Timecards!$N:$N,$E675)</f>
        <v>0</v>
      </c>
      <c r="K675" s="5">
        <f t="shared" si="111"/>
        <v>0</v>
      </c>
      <c r="L675" s="10">
        <f>SUMIFS(Timecards!$E:$E,Timecards!$D:$D,L$2,Timecards!$C:$C,$B675,Timecards!$N:$N,$E675)+SUMIFS(Timecards!$G:$G,Timecards!$F:$F,L$2,Timecards!$C:$C,$B675,Timecards!$N:$N,$E675)</f>
        <v>0</v>
      </c>
      <c r="M675" s="5">
        <f t="shared" si="112"/>
        <v>0</v>
      </c>
      <c r="N675" s="10">
        <f>SUMIFS(Timecards!$E:$E,Timecards!$D:$D,N$2,Timecards!$C:$C,$B675,Timecards!$N:$N,$E675)+SUMIFS(Timecards!$G:$G,Timecards!$F:$F,N$2,Timecards!$C:$C,$B675,Timecards!$N:$N,$E675)</f>
        <v>0</v>
      </c>
      <c r="O675" s="5">
        <f t="shared" si="113"/>
        <v>0</v>
      </c>
      <c r="P675" s="10">
        <f>SUMIFS(Timecards!$E:$E,Timecards!$D:$D,P$2,Timecards!$C:$C,$B675,Timecards!$N:$N,$E675)+SUMIFS(Timecards!$G:$G,Timecards!$F:$F,P$2,Timecards!$C:$C,$B675,Timecards!$N:$N,$E675)</f>
        <v>0</v>
      </c>
      <c r="Q675" s="5">
        <f t="shared" si="114"/>
        <v>0</v>
      </c>
      <c r="R675" s="10">
        <f>SUMIFS(Timecards!$E:$E,Timecards!$D:$D,R$2,Timecards!$C:$C,$B675,Timecards!$N:$N,$E675)+SUMIFS(Timecards!$G:$G,Timecards!$F:$F,R$2,Timecards!$C:$C,$B675,Timecards!$N:$N,$E675)</f>
        <v>0</v>
      </c>
      <c r="S675" s="5">
        <f t="shared" si="115"/>
        <v>0</v>
      </c>
      <c r="T675" s="10">
        <f t="shared" si="116"/>
        <v>0</v>
      </c>
      <c r="U675" s="14">
        <f t="shared" si="116"/>
        <v>0</v>
      </c>
    </row>
    <row r="676" spans="2:21" hidden="1">
      <c r="B676" s="7" t="str">
        <f>IF(Timecards!O674="","",Timecards!C674)</f>
        <v/>
      </c>
      <c r="C676" s="7" t="str">
        <f>IF(B676="","",Timecards!L674)</f>
        <v/>
      </c>
      <c r="D676" s="7" t="str">
        <f>IF(B676="","",SUMIFS(Timecards!$M:$M,Timecards!$C:$C,Summary!$B676,Timecards!$L:$L,Summary!$C676,Timecards!$O:$O,1))</f>
        <v/>
      </c>
      <c r="E676" s="7" t="str">
        <f>IF(B676="","",VLOOKUP(D676,'GD rates'!$B$3:$C$9,2,FALSE))</f>
        <v/>
      </c>
      <c r="F676" s="23" t="str">
        <f t="shared" si="109"/>
        <v/>
      </c>
      <c r="G676" s="5">
        <f>IF(ISERROR(VLOOKUP(E676,'GD rates'!C:D,2,FALSE)),0,VLOOKUP(E676,'GD rates'!C:D,2,FALSE))</f>
        <v>0</v>
      </c>
      <c r="H676" s="10">
        <f>SUMIFS(Timecards!$E:$E,Timecards!$D:$D,H$2,Timecards!$C:$C,$B676,Timecards!$N:$N,$E676)+SUMIFS(Timecards!$G:$G,Timecards!$F:$F,H$2,Timecards!$C:$C,$B676,Timecards!$N:$N,$E676)</f>
        <v>0</v>
      </c>
      <c r="I676" s="5">
        <f t="shared" si="110"/>
        <v>0</v>
      </c>
      <c r="J676" s="10">
        <f>SUMIFS(Timecards!$E:$E,Timecards!$D:$D,J$2,Timecards!$C:$C,$B676,Timecards!$N:$N,$E676)+SUMIFS(Timecards!$G:$G,Timecards!$F:$F,J$2,Timecards!$C:$C,$B676,Timecards!$N:$N,$E676)</f>
        <v>0</v>
      </c>
      <c r="K676" s="5">
        <f t="shared" si="111"/>
        <v>0</v>
      </c>
      <c r="L676" s="10">
        <f>SUMIFS(Timecards!$E:$E,Timecards!$D:$D,L$2,Timecards!$C:$C,$B676,Timecards!$N:$N,$E676)+SUMIFS(Timecards!$G:$G,Timecards!$F:$F,L$2,Timecards!$C:$C,$B676,Timecards!$N:$N,$E676)</f>
        <v>0</v>
      </c>
      <c r="M676" s="5">
        <f t="shared" si="112"/>
        <v>0</v>
      </c>
      <c r="N676" s="10">
        <f>SUMIFS(Timecards!$E:$E,Timecards!$D:$D,N$2,Timecards!$C:$C,$B676,Timecards!$N:$N,$E676)+SUMIFS(Timecards!$G:$G,Timecards!$F:$F,N$2,Timecards!$C:$C,$B676,Timecards!$N:$N,$E676)</f>
        <v>0</v>
      </c>
      <c r="O676" s="5">
        <f t="shared" si="113"/>
        <v>0</v>
      </c>
      <c r="P676" s="10">
        <f>SUMIFS(Timecards!$E:$E,Timecards!$D:$D,P$2,Timecards!$C:$C,$B676,Timecards!$N:$N,$E676)+SUMIFS(Timecards!$G:$G,Timecards!$F:$F,P$2,Timecards!$C:$C,$B676,Timecards!$N:$N,$E676)</f>
        <v>0</v>
      </c>
      <c r="Q676" s="5">
        <f t="shared" si="114"/>
        <v>0</v>
      </c>
      <c r="R676" s="10">
        <f>SUMIFS(Timecards!$E:$E,Timecards!$D:$D,R$2,Timecards!$C:$C,$B676,Timecards!$N:$N,$E676)+SUMIFS(Timecards!$G:$G,Timecards!$F:$F,R$2,Timecards!$C:$C,$B676,Timecards!$N:$N,$E676)</f>
        <v>0</v>
      </c>
      <c r="S676" s="5">
        <f t="shared" si="115"/>
        <v>0</v>
      </c>
      <c r="T676" s="10">
        <f t="shared" si="116"/>
        <v>0</v>
      </c>
      <c r="U676" s="14">
        <f t="shared" si="116"/>
        <v>0</v>
      </c>
    </row>
    <row r="677" spans="2:21" hidden="1">
      <c r="B677" s="7" t="str">
        <f>IF(Timecards!O675="","",Timecards!C675)</f>
        <v/>
      </c>
      <c r="C677" s="7" t="str">
        <f>IF(B677="","",Timecards!L675)</f>
        <v/>
      </c>
      <c r="D677" s="7" t="str">
        <f>IF(B677="","",SUMIFS(Timecards!$M:$M,Timecards!$C:$C,Summary!$B677,Timecards!$L:$L,Summary!$C677,Timecards!$O:$O,1))</f>
        <v/>
      </c>
      <c r="E677" s="7" t="str">
        <f>IF(B677="","",VLOOKUP(D677,'GD rates'!$B$3:$C$9,2,FALSE))</f>
        <v/>
      </c>
      <c r="F677" s="23" t="str">
        <f t="shared" si="109"/>
        <v/>
      </c>
      <c r="G677" s="5">
        <f>IF(ISERROR(VLOOKUP(E677,'GD rates'!C:D,2,FALSE)),0,VLOOKUP(E677,'GD rates'!C:D,2,FALSE))</f>
        <v>0</v>
      </c>
      <c r="H677" s="10">
        <f>SUMIFS(Timecards!$E:$E,Timecards!$D:$D,H$2,Timecards!$C:$C,$B677,Timecards!$N:$N,$E677)+SUMIFS(Timecards!$G:$G,Timecards!$F:$F,H$2,Timecards!$C:$C,$B677,Timecards!$N:$N,$E677)</f>
        <v>0</v>
      </c>
      <c r="I677" s="5">
        <f t="shared" si="110"/>
        <v>0</v>
      </c>
      <c r="J677" s="10">
        <f>SUMIFS(Timecards!$E:$E,Timecards!$D:$D,J$2,Timecards!$C:$C,$B677,Timecards!$N:$N,$E677)+SUMIFS(Timecards!$G:$G,Timecards!$F:$F,J$2,Timecards!$C:$C,$B677,Timecards!$N:$N,$E677)</f>
        <v>0</v>
      </c>
      <c r="K677" s="5">
        <f t="shared" si="111"/>
        <v>0</v>
      </c>
      <c r="L677" s="10">
        <f>SUMIFS(Timecards!$E:$E,Timecards!$D:$D,L$2,Timecards!$C:$C,$B677,Timecards!$N:$N,$E677)+SUMIFS(Timecards!$G:$G,Timecards!$F:$F,L$2,Timecards!$C:$C,$B677,Timecards!$N:$N,$E677)</f>
        <v>0</v>
      </c>
      <c r="M677" s="5">
        <f t="shared" si="112"/>
        <v>0</v>
      </c>
      <c r="N677" s="10">
        <f>SUMIFS(Timecards!$E:$E,Timecards!$D:$D,N$2,Timecards!$C:$C,$B677,Timecards!$N:$N,$E677)+SUMIFS(Timecards!$G:$G,Timecards!$F:$F,N$2,Timecards!$C:$C,$B677,Timecards!$N:$N,$E677)</f>
        <v>0</v>
      </c>
      <c r="O677" s="5">
        <f t="shared" si="113"/>
        <v>0</v>
      </c>
      <c r="P677" s="10">
        <f>SUMIFS(Timecards!$E:$E,Timecards!$D:$D,P$2,Timecards!$C:$C,$B677,Timecards!$N:$N,$E677)+SUMIFS(Timecards!$G:$G,Timecards!$F:$F,P$2,Timecards!$C:$C,$B677,Timecards!$N:$N,$E677)</f>
        <v>0</v>
      </c>
      <c r="Q677" s="5">
        <f t="shared" si="114"/>
        <v>0</v>
      </c>
      <c r="R677" s="10">
        <f>SUMIFS(Timecards!$E:$E,Timecards!$D:$D,R$2,Timecards!$C:$C,$B677,Timecards!$N:$N,$E677)+SUMIFS(Timecards!$G:$G,Timecards!$F:$F,R$2,Timecards!$C:$C,$B677,Timecards!$N:$N,$E677)</f>
        <v>0</v>
      </c>
      <c r="S677" s="5">
        <f t="shared" si="115"/>
        <v>0</v>
      </c>
      <c r="T677" s="10">
        <f t="shared" si="116"/>
        <v>0</v>
      </c>
      <c r="U677" s="14">
        <f t="shared" si="116"/>
        <v>0</v>
      </c>
    </row>
    <row r="678" spans="2:21" hidden="1">
      <c r="B678" s="7" t="str">
        <f>IF(Timecards!O676="","",Timecards!C676)</f>
        <v/>
      </c>
      <c r="C678" s="7" t="str">
        <f>IF(B678="","",Timecards!L676)</f>
        <v/>
      </c>
      <c r="D678" s="7" t="str">
        <f>IF(B678="","",SUMIFS(Timecards!$M:$M,Timecards!$C:$C,Summary!$B678,Timecards!$L:$L,Summary!$C678,Timecards!$O:$O,1))</f>
        <v/>
      </c>
      <c r="E678" s="7" t="str">
        <f>IF(B678="","",VLOOKUP(D678,'GD rates'!$B$3:$C$9,2,FALSE))</f>
        <v/>
      </c>
      <c r="F678" s="23" t="str">
        <f t="shared" si="109"/>
        <v/>
      </c>
      <c r="G678" s="5">
        <f>IF(ISERROR(VLOOKUP(E678,'GD rates'!C:D,2,FALSE)),0,VLOOKUP(E678,'GD rates'!C:D,2,FALSE))</f>
        <v>0</v>
      </c>
      <c r="H678" s="10">
        <f>SUMIFS(Timecards!$E:$E,Timecards!$D:$D,H$2,Timecards!$C:$C,$B678,Timecards!$N:$N,$E678)+SUMIFS(Timecards!$G:$G,Timecards!$F:$F,H$2,Timecards!$C:$C,$B678,Timecards!$N:$N,$E678)</f>
        <v>0</v>
      </c>
      <c r="I678" s="5">
        <f t="shared" si="110"/>
        <v>0</v>
      </c>
      <c r="J678" s="10">
        <f>SUMIFS(Timecards!$E:$E,Timecards!$D:$D,J$2,Timecards!$C:$C,$B678,Timecards!$N:$N,$E678)+SUMIFS(Timecards!$G:$G,Timecards!$F:$F,J$2,Timecards!$C:$C,$B678,Timecards!$N:$N,$E678)</f>
        <v>0</v>
      </c>
      <c r="K678" s="5">
        <f t="shared" si="111"/>
        <v>0</v>
      </c>
      <c r="L678" s="10">
        <f>SUMIFS(Timecards!$E:$E,Timecards!$D:$D,L$2,Timecards!$C:$C,$B678,Timecards!$N:$N,$E678)+SUMIFS(Timecards!$G:$G,Timecards!$F:$F,L$2,Timecards!$C:$C,$B678,Timecards!$N:$N,$E678)</f>
        <v>0</v>
      </c>
      <c r="M678" s="5">
        <f t="shared" si="112"/>
        <v>0</v>
      </c>
      <c r="N678" s="10">
        <f>SUMIFS(Timecards!$E:$E,Timecards!$D:$D,N$2,Timecards!$C:$C,$B678,Timecards!$N:$N,$E678)+SUMIFS(Timecards!$G:$G,Timecards!$F:$F,N$2,Timecards!$C:$C,$B678,Timecards!$N:$N,$E678)</f>
        <v>0</v>
      </c>
      <c r="O678" s="5">
        <f t="shared" si="113"/>
        <v>0</v>
      </c>
      <c r="P678" s="10">
        <f>SUMIFS(Timecards!$E:$E,Timecards!$D:$D,P$2,Timecards!$C:$C,$B678,Timecards!$N:$N,$E678)+SUMIFS(Timecards!$G:$G,Timecards!$F:$F,P$2,Timecards!$C:$C,$B678,Timecards!$N:$N,$E678)</f>
        <v>0</v>
      </c>
      <c r="Q678" s="5">
        <f t="shared" si="114"/>
        <v>0</v>
      </c>
      <c r="R678" s="10">
        <f>SUMIFS(Timecards!$E:$E,Timecards!$D:$D,R$2,Timecards!$C:$C,$B678,Timecards!$N:$N,$E678)+SUMIFS(Timecards!$G:$G,Timecards!$F:$F,R$2,Timecards!$C:$C,$B678,Timecards!$N:$N,$E678)</f>
        <v>0</v>
      </c>
      <c r="S678" s="5">
        <f t="shared" si="115"/>
        <v>0</v>
      </c>
      <c r="T678" s="10">
        <f t="shared" si="116"/>
        <v>0</v>
      </c>
      <c r="U678" s="14">
        <f t="shared" si="116"/>
        <v>0</v>
      </c>
    </row>
    <row r="679" spans="2:21" hidden="1">
      <c r="B679" s="7" t="str">
        <f>IF(Timecards!O677="","",Timecards!C677)</f>
        <v/>
      </c>
      <c r="C679" s="7" t="str">
        <f>IF(B679="","",Timecards!L677)</f>
        <v/>
      </c>
      <c r="D679" s="7" t="str">
        <f>IF(B679="","",SUMIFS(Timecards!$M:$M,Timecards!$C:$C,Summary!$B679,Timecards!$L:$L,Summary!$C679,Timecards!$O:$O,1))</f>
        <v/>
      </c>
      <c r="E679" s="7" t="str">
        <f>IF(B679="","",VLOOKUP(D679,'GD rates'!$B$3:$C$9,2,FALSE))</f>
        <v/>
      </c>
      <c r="F679" s="23" t="str">
        <f t="shared" si="109"/>
        <v/>
      </c>
      <c r="G679" s="5">
        <f>IF(ISERROR(VLOOKUP(E679,'GD rates'!C:D,2,FALSE)),0,VLOOKUP(E679,'GD rates'!C:D,2,FALSE))</f>
        <v>0</v>
      </c>
      <c r="H679" s="10">
        <f>SUMIFS(Timecards!$E:$E,Timecards!$D:$D,H$2,Timecards!$C:$C,$B679,Timecards!$N:$N,$E679)+SUMIFS(Timecards!$G:$G,Timecards!$F:$F,H$2,Timecards!$C:$C,$B679,Timecards!$N:$N,$E679)</f>
        <v>0</v>
      </c>
      <c r="I679" s="5">
        <f t="shared" si="110"/>
        <v>0</v>
      </c>
      <c r="J679" s="10">
        <f>SUMIFS(Timecards!$E:$E,Timecards!$D:$D,J$2,Timecards!$C:$C,$B679,Timecards!$N:$N,$E679)+SUMIFS(Timecards!$G:$G,Timecards!$F:$F,J$2,Timecards!$C:$C,$B679,Timecards!$N:$N,$E679)</f>
        <v>0</v>
      </c>
      <c r="K679" s="5">
        <f t="shared" si="111"/>
        <v>0</v>
      </c>
      <c r="L679" s="10">
        <f>SUMIFS(Timecards!$E:$E,Timecards!$D:$D,L$2,Timecards!$C:$C,$B679,Timecards!$N:$N,$E679)+SUMIFS(Timecards!$G:$G,Timecards!$F:$F,L$2,Timecards!$C:$C,$B679,Timecards!$N:$N,$E679)</f>
        <v>0</v>
      </c>
      <c r="M679" s="5">
        <f t="shared" si="112"/>
        <v>0</v>
      </c>
      <c r="N679" s="10">
        <f>SUMIFS(Timecards!$E:$E,Timecards!$D:$D,N$2,Timecards!$C:$C,$B679,Timecards!$N:$N,$E679)+SUMIFS(Timecards!$G:$G,Timecards!$F:$F,N$2,Timecards!$C:$C,$B679,Timecards!$N:$N,$E679)</f>
        <v>0</v>
      </c>
      <c r="O679" s="5">
        <f t="shared" si="113"/>
        <v>0</v>
      </c>
      <c r="P679" s="10">
        <f>SUMIFS(Timecards!$E:$E,Timecards!$D:$D,P$2,Timecards!$C:$C,$B679,Timecards!$N:$N,$E679)+SUMIFS(Timecards!$G:$G,Timecards!$F:$F,P$2,Timecards!$C:$C,$B679,Timecards!$N:$N,$E679)</f>
        <v>0</v>
      </c>
      <c r="Q679" s="5">
        <f t="shared" si="114"/>
        <v>0</v>
      </c>
      <c r="R679" s="10">
        <f>SUMIFS(Timecards!$E:$E,Timecards!$D:$D,R$2,Timecards!$C:$C,$B679,Timecards!$N:$N,$E679)+SUMIFS(Timecards!$G:$G,Timecards!$F:$F,R$2,Timecards!$C:$C,$B679,Timecards!$N:$N,$E679)</f>
        <v>0</v>
      </c>
      <c r="S679" s="5">
        <f t="shared" si="115"/>
        <v>0</v>
      </c>
      <c r="T679" s="10">
        <f t="shared" si="116"/>
        <v>0</v>
      </c>
      <c r="U679" s="14">
        <f t="shared" si="116"/>
        <v>0</v>
      </c>
    </row>
    <row r="680" spans="2:21" hidden="1">
      <c r="B680" s="7" t="str">
        <f>IF(Timecards!O678="","",Timecards!C678)</f>
        <v/>
      </c>
      <c r="C680" s="7" t="str">
        <f>IF(B680="","",Timecards!L678)</f>
        <v/>
      </c>
      <c r="D680" s="7" t="str">
        <f>IF(B680="","",SUMIFS(Timecards!$M:$M,Timecards!$C:$C,Summary!$B680,Timecards!$L:$L,Summary!$C680,Timecards!$O:$O,1))</f>
        <v/>
      </c>
      <c r="E680" s="7" t="str">
        <f>IF(B680="","",VLOOKUP(D680,'GD rates'!$B$3:$C$9,2,FALSE))</f>
        <v/>
      </c>
      <c r="F680" s="23" t="str">
        <f t="shared" si="109"/>
        <v/>
      </c>
      <c r="G680" s="5">
        <f>IF(ISERROR(VLOOKUP(E680,'GD rates'!C:D,2,FALSE)),0,VLOOKUP(E680,'GD rates'!C:D,2,FALSE))</f>
        <v>0</v>
      </c>
      <c r="H680" s="10">
        <f>SUMIFS(Timecards!$E:$E,Timecards!$D:$D,H$2,Timecards!$C:$C,$B680,Timecards!$N:$N,$E680)+SUMIFS(Timecards!$G:$G,Timecards!$F:$F,H$2,Timecards!$C:$C,$B680,Timecards!$N:$N,$E680)</f>
        <v>0</v>
      </c>
      <c r="I680" s="5">
        <f t="shared" si="110"/>
        <v>0</v>
      </c>
      <c r="J680" s="10">
        <f>SUMIFS(Timecards!$E:$E,Timecards!$D:$D,J$2,Timecards!$C:$C,$B680,Timecards!$N:$N,$E680)+SUMIFS(Timecards!$G:$G,Timecards!$F:$F,J$2,Timecards!$C:$C,$B680,Timecards!$N:$N,$E680)</f>
        <v>0</v>
      </c>
      <c r="K680" s="5">
        <f t="shared" si="111"/>
        <v>0</v>
      </c>
      <c r="L680" s="10">
        <f>SUMIFS(Timecards!$E:$E,Timecards!$D:$D,L$2,Timecards!$C:$C,$B680,Timecards!$N:$N,$E680)+SUMIFS(Timecards!$G:$G,Timecards!$F:$F,L$2,Timecards!$C:$C,$B680,Timecards!$N:$N,$E680)</f>
        <v>0</v>
      </c>
      <c r="M680" s="5">
        <f t="shared" si="112"/>
        <v>0</v>
      </c>
      <c r="N680" s="10">
        <f>SUMIFS(Timecards!$E:$E,Timecards!$D:$D,N$2,Timecards!$C:$C,$B680,Timecards!$N:$N,$E680)+SUMIFS(Timecards!$G:$G,Timecards!$F:$F,N$2,Timecards!$C:$C,$B680,Timecards!$N:$N,$E680)</f>
        <v>0</v>
      </c>
      <c r="O680" s="5">
        <f t="shared" si="113"/>
        <v>0</v>
      </c>
      <c r="P680" s="10">
        <f>SUMIFS(Timecards!$E:$E,Timecards!$D:$D,P$2,Timecards!$C:$C,$B680,Timecards!$N:$N,$E680)+SUMIFS(Timecards!$G:$G,Timecards!$F:$F,P$2,Timecards!$C:$C,$B680,Timecards!$N:$N,$E680)</f>
        <v>0</v>
      </c>
      <c r="Q680" s="5">
        <f t="shared" si="114"/>
        <v>0</v>
      </c>
      <c r="R680" s="10">
        <f>SUMIFS(Timecards!$E:$E,Timecards!$D:$D,R$2,Timecards!$C:$C,$B680,Timecards!$N:$N,$E680)+SUMIFS(Timecards!$G:$G,Timecards!$F:$F,R$2,Timecards!$C:$C,$B680,Timecards!$N:$N,$E680)</f>
        <v>0</v>
      </c>
      <c r="S680" s="5">
        <f t="shared" si="115"/>
        <v>0</v>
      </c>
      <c r="T680" s="10">
        <f t="shared" si="116"/>
        <v>0</v>
      </c>
      <c r="U680" s="14">
        <f t="shared" si="116"/>
        <v>0</v>
      </c>
    </row>
    <row r="681" spans="2:21" hidden="1">
      <c r="B681" s="7" t="str">
        <f>IF(Timecards!O679="","",Timecards!C679)</f>
        <v/>
      </c>
      <c r="C681" s="7" t="str">
        <f>IF(B681="","",Timecards!L679)</f>
        <v/>
      </c>
      <c r="D681" s="7" t="str">
        <f>IF(B681="","",SUMIFS(Timecards!$M:$M,Timecards!$C:$C,Summary!$B681,Timecards!$L:$L,Summary!$C681,Timecards!$O:$O,1))</f>
        <v/>
      </c>
      <c r="E681" s="7" t="str">
        <f>IF(B681="","",VLOOKUP(D681,'GD rates'!$B$3:$C$9,2,FALSE))</f>
        <v/>
      </c>
      <c r="F681" s="23" t="str">
        <f t="shared" si="109"/>
        <v/>
      </c>
      <c r="G681" s="5">
        <f>IF(ISERROR(VLOOKUP(E681,'GD rates'!C:D,2,FALSE)),0,VLOOKUP(E681,'GD rates'!C:D,2,FALSE))</f>
        <v>0</v>
      </c>
      <c r="H681" s="10">
        <f>SUMIFS(Timecards!$E:$E,Timecards!$D:$D,H$2,Timecards!$C:$C,$B681,Timecards!$N:$N,$E681)+SUMIFS(Timecards!$G:$G,Timecards!$F:$F,H$2,Timecards!$C:$C,$B681,Timecards!$N:$N,$E681)</f>
        <v>0</v>
      </c>
      <c r="I681" s="5">
        <f t="shared" si="110"/>
        <v>0</v>
      </c>
      <c r="J681" s="10">
        <f>SUMIFS(Timecards!$E:$E,Timecards!$D:$D,J$2,Timecards!$C:$C,$B681,Timecards!$N:$N,$E681)+SUMIFS(Timecards!$G:$G,Timecards!$F:$F,J$2,Timecards!$C:$C,$B681,Timecards!$N:$N,$E681)</f>
        <v>0</v>
      </c>
      <c r="K681" s="5">
        <f t="shared" si="111"/>
        <v>0</v>
      </c>
      <c r="L681" s="10">
        <f>SUMIFS(Timecards!$E:$E,Timecards!$D:$D,L$2,Timecards!$C:$C,$B681,Timecards!$N:$N,$E681)+SUMIFS(Timecards!$G:$G,Timecards!$F:$F,L$2,Timecards!$C:$C,$B681,Timecards!$N:$N,$E681)</f>
        <v>0</v>
      </c>
      <c r="M681" s="5">
        <f t="shared" si="112"/>
        <v>0</v>
      </c>
      <c r="N681" s="10">
        <f>SUMIFS(Timecards!$E:$E,Timecards!$D:$D,N$2,Timecards!$C:$C,$B681,Timecards!$N:$N,$E681)+SUMIFS(Timecards!$G:$G,Timecards!$F:$F,N$2,Timecards!$C:$C,$B681,Timecards!$N:$N,$E681)</f>
        <v>0</v>
      </c>
      <c r="O681" s="5">
        <f t="shared" si="113"/>
        <v>0</v>
      </c>
      <c r="P681" s="10">
        <f>SUMIFS(Timecards!$E:$E,Timecards!$D:$D,P$2,Timecards!$C:$C,$B681,Timecards!$N:$N,$E681)+SUMIFS(Timecards!$G:$G,Timecards!$F:$F,P$2,Timecards!$C:$C,$B681,Timecards!$N:$N,$E681)</f>
        <v>0</v>
      </c>
      <c r="Q681" s="5">
        <f t="shared" si="114"/>
        <v>0</v>
      </c>
      <c r="R681" s="10">
        <f>SUMIFS(Timecards!$E:$E,Timecards!$D:$D,R$2,Timecards!$C:$C,$B681,Timecards!$N:$N,$E681)+SUMIFS(Timecards!$G:$G,Timecards!$F:$F,R$2,Timecards!$C:$C,$B681,Timecards!$N:$N,$E681)</f>
        <v>0</v>
      </c>
      <c r="S681" s="5">
        <f t="shared" si="115"/>
        <v>0</v>
      </c>
      <c r="T681" s="10">
        <f t="shared" si="116"/>
        <v>0</v>
      </c>
      <c r="U681" s="14">
        <f t="shared" si="116"/>
        <v>0</v>
      </c>
    </row>
    <row r="682" spans="2:21" hidden="1">
      <c r="B682" s="7" t="str">
        <f>IF(Timecards!O680="","",Timecards!C680)</f>
        <v/>
      </c>
      <c r="C682" s="7" t="str">
        <f>IF(B682="","",Timecards!L680)</f>
        <v/>
      </c>
      <c r="D682" s="7" t="str">
        <f>IF(B682="","",SUMIFS(Timecards!$M:$M,Timecards!$C:$C,Summary!$B682,Timecards!$L:$L,Summary!$C682,Timecards!$O:$O,1))</f>
        <v/>
      </c>
      <c r="E682" s="7" t="str">
        <f>IF(B682="","",VLOOKUP(D682,'GD rates'!$B$3:$C$9,2,FALSE))</f>
        <v/>
      </c>
      <c r="F682" s="23" t="str">
        <f t="shared" si="109"/>
        <v/>
      </c>
      <c r="G682" s="5">
        <f>IF(ISERROR(VLOOKUP(E682,'GD rates'!C:D,2,FALSE)),0,VLOOKUP(E682,'GD rates'!C:D,2,FALSE))</f>
        <v>0</v>
      </c>
      <c r="H682" s="10">
        <f>SUMIFS(Timecards!$E:$E,Timecards!$D:$D,H$2,Timecards!$C:$C,$B682,Timecards!$N:$N,$E682)+SUMIFS(Timecards!$G:$G,Timecards!$F:$F,H$2,Timecards!$C:$C,$B682,Timecards!$N:$N,$E682)</f>
        <v>0</v>
      </c>
      <c r="I682" s="5">
        <f t="shared" si="110"/>
        <v>0</v>
      </c>
      <c r="J682" s="10">
        <f>SUMIFS(Timecards!$E:$E,Timecards!$D:$D,J$2,Timecards!$C:$C,$B682,Timecards!$N:$N,$E682)+SUMIFS(Timecards!$G:$G,Timecards!$F:$F,J$2,Timecards!$C:$C,$B682,Timecards!$N:$N,$E682)</f>
        <v>0</v>
      </c>
      <c r="K682" s="5">
        <f t="shared" si="111"/>
        <v>0</v>
      </c>
      <c r="L682" s="10">
        <f>SUMIFS(Timecards!$E:$E,Timecards!$D:$D,L$2,Timecards!$C:$C,$B682,Timecards!$N:$N,$E682)+SUMIFS(Timecards!$G:$G,Timecards!$F:$F,L$2,Timecards!$C:$C,$B682,Timecards!$N:$N,$E682)</f>
        <v>0</v>
      </c>
      <c r="M682" s="5">
        <f t="shared" si="112"/>
        <v>0</v>
      </c>
      <c r="N682" s="10">
        <f>SUMIFS(Timecards!$E:$E,Timecards!$D:$D,N$2,Timecards!$C:$C,$B682,Timecards!$N:$N,$E682)+SUMIFS(Timecards!$G:$G,Timecards!$F:$F,N$2,Timecards!$C:$C,$B682,Timecards!$N:$N,$E682)</f>
        <v>0</v>
      </c>
      <c r="O682" s="5">
        <f t="shared" si="113"/>
        <v>0</v>
      </c>
      <c r="P682" s="10">
        <f>SUMIFS(Timecards!$E:$E,Timecards!$D:$D,P$2,Timecards!$C:$C,$B682,Timecards!$N:$N,$E682)+SUMIFS(Timecards!$G:$G,Timecards!$F:$F,P$2,Timecards!$C:$C,$B682,Timecards!$N:$N,$E682)</f>
        <v>0</v>
      </c>
      <c r="Q682" s="5">
        <f t="shared" si="114"/>
        <v>0</v>
      </c>
      <c r="R682" s="10">
        <f>SUMIFS(Timecards!$E:$E,Timecards!$D:$D,R$2,Timecards!$C:$C,$B682,Timecards!$N:$N,$E682)+SUMIFS(Timecards!$G:$G,Timecards!$F:$F,R$2,Timecards!$C:$C,$B682,Timecards!$N:$N,$E682)</f>
        <v>0</v>
      </c>
      <c r="S682" s="5">
        <f t="shared" si="115"/>
        <v>0</v>
      </c>
      <c r="T682" s="10">
        <f t="shared" si="116"/>
        <v>0</v>
      </c>
      <c r="U682" s="14">
        <f t="shared" si="116"/>
        <v>0</v>
      </c>
    </row>
    <row r="683" spans="2:21" hidden="1">
      <c r="B683" s="7" t="str">
        <f>IF(Timecards!O681="","",Timecards!C681)</f>
        <v/>
      </c>
      <c r="C683" s="7" t="str">
        <f>IF(B683="","",Timecards!L681)</f>
        <v/>
      </c>
      <c r="D683" s="7" t="str">
        <f>IF(B683="","",SUMIFS(Timecards!$M:$M,Timecards!$C:$C,Summary!$B683,Timecards!$L:$L,Summary!$C683,Timecards!$O:$O,1))</f>
        <v/>
      </c>
      <c r="E683" s="7" t="str">
        <f>IF(B683="","",VLOOKUP(D683,'GD rates'!$B$3:$C$9,2,FALSE))</f>
        <v/>
      </c>
      <c r="F683" s="23" t="str">
        <f t="shared" si="109"/>
        <v/>
      </c>
      <c r="G683" s="5">
        <f>IF(ISERROR(VLOOKUP(E683,'GD rates'!C:D,2,FALSE)),0,VLOOKUP(E683,'GD rates'!C:D,2,FALSE))</f>
        <v>0</v>
      </c>
      <c r="H683" s="10">
        <f>SUMIFS(Timecards!$E:$E,Timecards!$D:$D,H$2,Timecards!$C:$C,$B683,Timecards!$N:$N,$E683)+SUMIFS(Timecards!$G:$G,Timecards!$F:$F,H$2,Timecards!$C:$C,$B683,Timecards!$N:$N,$E683)</f>
        <v>0</v>
      </c>
      <c r="I683" s="5">
        <f t="shared" si="110"/>
        <v>0</v>
      </c>
      <c r="J683" s="10">
        <f>SUMIFS(Timecards!$E:$E,Timecards!$D:$D,J$2,Timecards!$C:$C,$B683,Timecards!$N:$N,$E683)+SUMIFS(Timecards!$G:$G,Timecards!$F:$F,J$2,Timecards!$C:$C,$B683,Timecards!$N:$N,$E683)</f>
        <v>0</v>
      </c>
      <c r="K683" s="5">
        <f t="shared" si="111"/>
        <v>0</v>
      </c>
      <c r="L683" s="10">
        <f>SUMIFS(Timecards!$E:$E,Timecards!$D:$D,L$2,Timecards!$C:$C,$B683,Timecards!$N:$N,$E683)+SUMIFS(Timecards!$G:$G,Timecards!$F:$F,L$2,Timecards!$C:$C,$B683,Timecards!$N:$N,$E683)</f>
        <v>0</v>
      </c>
      <c r="M683" s="5">
        <f t="shared" si="112"/>
        <v>0</v>
      </c>
      <c r="N683" s="10">
        <f>SUMIFS(Timecards!$E:$E,Timecards!$D:$D,N$2,Timecards!$C:$C,$B683,Timecards!$N:$N,$E683)+SUMIFS(Timecards!$G:$G,Timecards!$F:$F,N$2,Timecards!$C:$C,$B683,Timecards!$N:$N,$E683)</f>
        <v>0</v>
      </c>
      <c r="O683" s="5">
        <f t="shared" si="113"/>
        <v>0</v>
      </c>
      <c r="P683" s="10">
        <f>SUMIFS(Timecards!$E:$E,Timecards!$D:$D,P$2,Timecards!$C:$C,$B683,Timecards!$N:$N,$E683)+SUMIFS(Timecards!$G:$G,Timecards!$F:$F,P$2,Timecards!$C:$C,$B683,Timecards!$N:$N,$E683)</f>
        <v>0</v>
      </c>
      <c r="Q683" s="5">
        <f t="shared" si="114"/>
        <v>0</v>
      </c>
      <c r="R683" s="10">
        <f>SUMIFS(Timecards!$E:$E,Timecards!$D:$D,R$2,Timecards!$C:$C,$B683,Timecards!$N:$N,$E683)+SUMIFS(Timecards!$G:$G,Timecards!$F:$F,R$2,Timecards!$C:$C,$B683,Timecards!$N:$N,$E683)</f>
        <v>0</v>
      </c>
      <c r="S683" s="5">
        <f t="shared" si="115"/>
        <v>0</v>
      </c>
      <c r="T683" s="10">
        <f t="shared" si="116"/>
        <v>0</v>
      </c>
      <c r="U683" s="14">
        <f t="shared" si="116"/>
        <v>0</v>
      </c>
    </row>
    <row r="684" spans="2:21" hidden="1">
      <c r="B684" s="7" t="str">
        <f>IF(Timecards!O682="","",Timecards!C682)</f>
        <v/>
      </c>
      <c r="C684" s="7" t="str">
        <f>IF(B684="","",Timecards!L682)</f>
        <v/>
      </c>
      <c r="D684" s="7" t="str">
        <f>IF(B684="","",SUMIFS(Timecards!$M:$M,Timecards!$C:$C,Summary!$B684,Timecards!$L:$L,Summary!$C684,Timecards!$O:$O,1))</f>
        <v/>
      </c>
      <c r="E684" s="7" t="str">
        <f>IF(B684="","",VLOOKUP(D684,'GD rates'!$B$3:$C$9,2,FALSE))</f>
        <v/>
      </c>
      <c r="F684" s="23" t="str">
        <f t="shared" si="109"/>
        <v/>
      </c>
      <c r="G684" s="5">
        <f>IF(ISERROR(VLOOKUP(E684,'GD rates'!C:D,2,FALSE)),0,VLOOKUP(E684,'GD rates'!C:D,2,FALSE))</f>
        <v>0</v>
      </c>
      <c r="H684" s="10">
        <f>SUMIFS(Timecards!$E:$E,Timecards!$D:$D,H$2,Timecards!$C:$C,$B684,Timecards!$N:$N,$E684)+SUMIFS(Timecards!$G:$G,Timecards!$F:$F,H$2,Timecards!$C:$C,$B684,Timecards!$N:$N,$E684)</f>
        <v>0</v>
      </c>
      <c r="I684" s="5">
        <f t="shared" si="110"/>
        <v>0</v>
      </c>
      <c r="J684" s="10">
        <f>SUMIFS(Timecards!$E:$E,Timecards!$D:$D,J$2,Timecards!$C:$C,$B684,Timecards!$N:$N,$E684)+SUMIFS(Timecards!$G:$G,Timecards!$F:$F,J$2,Timecards!$C:$C,$B684,Timecards!$N:$N,$E684)</f>
        <v>0</v>
      </c>
      <c r="K684" s="5">
        <f t="shared" si="111"/>
        <v>0</v>
      </c>
      <c r="L684" s="10">
        <f>SUMIFS(Timecards!$E:$E,Timecards!$D:$D,L$2,Timecards!$C:$C,$B684,Timecards!$N:$N,$E684)+SUMIFS(Timecards!$G:$G,Timecards!$F:$F,L$2,Timecards!$C:$C,$B684,Timecards!$N:$N,$E684)</f>
        <v>0</v>
      </c>
      <c r="M684" s="5">
        <f t="shared" si="112"/>
        <v>0</v>
      </c>
      <c r="N684" s="10">
        <f>SUMIFS(Timecards!$E:$E,Timecards!$D:$D,N$2,Timecards!$C:$C,$B684,Timecards!$N:$N,$E684)+SUMIFS(Timecards!$G:$G,Timecards!$F:$F,N$2,Timecards!$C:$C,$B684,Timecards!$N:$N,$E684)</f>
        <v>0</v>
      </c>
      <c r="O684" s="5">
        <f t="shared" si="113"/>
        <v>0</v>
      </c>
      <c r="P684" s="10">
        <f>SUMIFS(Timecards!$E:$E,Timecards!$D:$D,P$2,Timecards!$C:$C,$B684,Timecards!$N:$N,$E684)+SUMIFS(Timecards!$G:$G,Timecards!$F:$F,P$2,Timecards!$C:$C,$B684,Timecards!$N:$N,$E684)</f>
        <v>0</v>
      </c>
      <c r="Q684" s="5">
        <f t="shared" si="114"/>
        <v>0</v>
      </c>
      <c r="R684" s="10">
        <f>SUMIFS(Timecards!$E:$E,Timecards!$D:$D,R$2,Timecards!$C:$C,$B684,Timecards!$N:$N,$E684)+SUMIFS(Timecards!$G:$G,Timecards!$F:$F,R$2,Timecards!$C:$C,$B684,Timecards!$N:$N,$E684)</f>
        <v>0</v>
      </c>
      <c r="S684" s="5">
        <f t="shared" si="115"/>
        <v>0</v>
      </c>
      <c r="T684" s="10">
        <f t="shared" ref="T684:U703" si="117">SUMIF($H$3:$S$3,T$3,$H684:$S684)</f>
        <v>0</v>
      </c>
      <c r="U684" s="14">
        <f t="shared" si="117"/>
        <v>0</v>
      </c>
    </row>
    <row r="685" spans="2:21" hidden="1">
      <c r="B685" s="7" t="str">
        <f>IF(Timecards!O683="","",Timecards!C683)</f>
        <v/>
      </c>
      <c r="C685" s="7" t="str">
        <f>IF(B685="","",Timecards!L683)</f>
        <v/>
      </c>
      <c r="D685" s="7" t="str">
        <f>IF(B685="","",SUMIFS(Timecards!$M:$M,Timecards!$C:$C,Summary!$B685,Timecards!$L:$L,Summary!$C685,Timecards!$O:$O,1))</f>
        <v/>
      </c>
      <c r="E685" s="7" t="str">
        <f>IF(B685="","",VLOOKUP(D685,'GD rates'!$B$3:$C$9,2,FALSE))</f>
        <v/>
      </c>
      <c r="F685" s="23" t="str">
        <f t="shared" si="109"/>
        <v/>
      </c>
      <c r="G685" s="5">
        <f>IF(ISERROR(VLOOKUP(E685,'GD rates'!C:D,2,FALSE)),0,VLOOKUP(E685,'GD rates'!C:D,2,FALSE))</f>
        <v>0</v>
      </c>
      <c r="H685" s="10">
        <f>SUMIFS(Timecards!$E:$E,Timecards!$D:$D,H$2,Timecards!$C:$C,$B685,Timecards!$N:$N,$E685)+SUMIFS(Timecards!$G:$G,Timecards!$F:$F,H$2,Timecards!$C:$C,$B685,Timecards!$N:$N,$E685)</f>
        <v>0</v>
      </c>
      <c r="I685" s="5">
        <f t="shared" si="110"/>
        <v>0</v>
      </c>
      <c r="J685" s="10">
        <f>SUMIFS(Timecards!$E:$E,Timecards!$D:$D,J$2,Timecards!$C:$C,$B685,Timecards!$N:$N,$E685)+SUMIFS(Timecards!$G:$G,Timecards!$F:$F,J$2,Timecards!$C:$C,$B685,Timecards!$N:$N,$E685)</f>
        <v>0</v>
      </c>
      <c r="K685" s="5">
        <f t="shared" si="111"/>
        <v>0</v>
      </c>
      <c r="L685" s="10">
        <f>SUMIFS(Timecards!$E:$E,Timecards!$D:$D,L$2,Timecards!$C:$C,$B685,Timecards!$N:$N,$E685)+SUMIFS(Timecards!$G:$G,Timecards!$F:$F,L$2,Timecards!$C:$C,$B685,Timecards!$N:$N,$E685)</f>
        <v>0</v>
      </c>
      <c r="M685" s="5">
        <f t="shared" si="112"/>
        <v>0</v>
      </c>
      <c r="N685" s="10">
        <f>SUMIFS(Timecards!$E:$E,Timecards!$D:$D,N$2,Timecards!$C:$C,$B685,Timecards!$N:$N,$E685)+SUMIFS(Timecards!$G:$G,Timecards!$F:$F,N$2,Timecards!$C:$C,$B685,Timecards!$N:$N,$E685)</f>
        <v>0</v>
      </c>
      <c r="O685" s="5">
        <f t="shared" si="113"/>
        <v>0</v>
      </c>
      <c r="P685" s="10">
        <f>SUMIFS(Timecards!$E:$E,Timecards!$D:$D,P$2,Timecards!$C:$C,$B685,Timecards!$N:$N,$E685)+SUMIFS(Timecards!$G:$G,Timecards!$F:$F,P$2,Timecards!$C:$C,$B685,Timecards!$N:$N,$E685)</f>
        <v>0</v>
      </c>
      <c r="Q685" s="5">
        <f t="shared" si="114"/>
        <v>0</v>
      </c>
      <c r="R685" s="10">
        <f>SUMIFS(Timecards!$E:$E,Timecards!$D:$D,R$2,Timecards!$C:$C,$B685,Timecards!$N:$N,$E685)+SUMIFS(Timecards!$G:$G,Timecards!$F:$F,R$2,Timecards!$C:$C,$B685,Timecards!$N:$N,$E685)</f>
        <v>0</v>
      </c>
      <c r="S685" s="5">
        <f t="shared" si="115"/>
        <v>0</v>
      </c>
      <c r="T685" s="10">
        <f t="shared" si="117"/>
        <v>0</v>
      </c>
      <c r="U685" s="14">
        <f t="shared" si="117"/>
        <v>0</v>
      </c>
    </row>
    <row r="686" spans="2:21" hidden="1">
      <c r="B686" s="7" t="str">
        <f>IF(Timecards!O684="","",Timecards!C684)</f>
        <v/>
      </c>
      <c r="C686" s="7" t="str">
        <f>IF(B686="","",Timecards!L684)</f>
        <v/>
      </c>
      <c r="D686" s="7" t="str">
        <f>IF(B686="","",SUMIFS(Timecards!$M:$M,Timecards!$C:$C,Summary!$B686,Timecards!$L:$L,Summary!$C686,Timecards!$O:$O,1))</f>
        <v/>
      </c>
      <c r="E686" s="7" t="str">
        <f>IF(B686="","",VLOOKUP(D686,'GD rates'!$B$3:$C$9,2,FALSE))</f>
        <v/>
      </c>
      <c r="F686" s="23" t="str">
        <f t="shared" si="109"/>
        <v/>
      </c>
      <c r="G686" s="5">
        <f>IF(ISERROR(VLOOKUP(E686,'GD rates'!C:D,2,FALSE)),0,VLOOKUP(E686,'GD rates'!C:D,2,FALSE))</f>
        <v>0</v>
      </c>
      <c r="H686" s="10">
        <f>SUMIFS(Timecards!$E:$E,Timecards!$D:$D,H$2,Timecards!$C:$C,$B686,Timecards!$N:$N,$E686)+SUMIFS(Timecards!$G:$G,Timecards!$F:$F,H$2,Timecards!$C:$C,$B686,Timecards!$N:$N,$E686)</f>
        <v>0</v>
      </c>
      <c r="I686" s="5">
        <f t="shared" si="110"/>
        <v>0</v>
      </c>
      <c r="J686" s="10">
        <f>SUMIFS(Timecards!$E:$E,Timecards!$D:$D,J$2,Timecards!$C:$C,$B686,Timecards!$N:$N,$E686)+SUMIFS(Timecards!$G:$G,Timecards!$F:$F,J$2,Timecards!$C:$C,$B686,Timecards!$N:$N,$E686)</f>
        <v>0</v>
      </c>
      <c r="K686" s="5">
        <f t="shared" si="111"/>
        <v>0</v>
      </c>
      <c r="L686" s="10">
        <f>SUMIFS(Timecards!$E:$E,Timecards!$D:$D,L$2,Timecards!$C:$C,$B686,Timecards!$N:$N,$E686)+SUMIFS(Timecards!$G:$G,Timecards!$F:$F,L$2,Timecards!$C:$C,$B686,Timecards!$N:$N,$E686)</f>
        <v>0</v>
      </c>
      <c r="M686" s="5">
        <f t="shared" si="112"/>
        <v>0</v>
      </c>
      <c r="N686" s="10">
        <f>SUMIFS(Timecards!$E:$E,Timecards!$D:$D,N$2,Timecards!$C:$C,$B686,Timecards!$N:$N,$E686)+SUMIFS(Timecards!$G:$G,Timecards!$F:$F,N$2,Timecards!$C:$C,$B686,Timecards!$N:$N,$E686)</f>
        <v>0</v>
      </c>
      <c r="O686" s="5">
        <f t="shared" si="113"/>
        <v>0</v>
      </c>
      <c r="P686" s="10">
        <f>SUMIFS(Timecards!$E:$E,Timecards!$D:$D,P$2,Timecards!$C:$C,$B686,Timecards!$N:$N,$E686)+SUMIFS(Timecards!$G:$G,Timecards!$F:$F,P$2,Timecards!$C:$C,$B686,Timecards!$N:$N,$E686)</f>
        <v>0</v>
      </c>
      <c r="Q686" s="5">
        <f t="shared" si="114"/>
        <v>0</v>
      </c>
      <c r="R686" s="10">
        <f>SUMIFS(Timecards!$E:$E,Timecards!$D:$D,R$2,Timecards!$C:$C,$B686,Timecards!$N:$N,$E686)+SUMIFS(Timecards!$G:$G,Timecards!$F:$F,R$2,Timecards!$C:$C,$B686,Timecards!$N:$N,$E686)</f>
        <v>0</v>
      </c>
      <c r="S686" s="5">
        <f t="shared" si="115"/>
        <v>0</v>
      </c>
      <c r="T686" s="10">
        <f t="shared" si="117"/>
        <v>0</v>
      </c>
      <c r="U686" s="14">
        <f t="shared" si="117"/>
        <v>0</v>
      </c>
    </row>
    <row r="687" spans="2:21" hidden="1">
      <c r="B687" s="7" t="str">
        <f>IF(Timecards!O685="","",Timecards!C685)</f>
        <v/>
      </c>
      <c r="C687" s="7" t="str">
        <f>IF(B687="","",Timecards!L685)</f>
        <v/>
      </c>
      <c r="D687" s="7" t="str">
        <f>IF(B687="","",SUMIFS(Timecards!$M:$M,Timecards!$C:$C,Summary!$B687,Timecards!$L:$L,Summary!$C687,Timecards!$O:$O,1))</f>
        <v/>
      </c>
      <c r="E687" s="7" t="str">
        <f>IF(B687="","",VLOOKUP(D687,'GD rates'!$B$3:$C$9,2,FALSE))</f>
        <v/>
      </c>
      <c r="F687" s="23" t="str">
        <f t="shared" si="109"/>
        <v/>
      </c>
      <c r="G687" s="5">
        <f>IF(ISERROR(VLOOKUP(E687,'GD rates'!C:D,2,FALSE)),0,VLOOKUP(E687,'GD rates'!C:D,2,FALSE))</f>
        <v>0</v>
      </c>
      <c r="H687" s="10">
        <f>SUMIFS(Timecards!$E:$E,Timecards!$D:$D,H$2,Timecards!$C:$C,$B687,Timecards!$N:$N,$E687)+SUMIFS(Timecards!$G:$G,Timecards!$F:$F,H$2,Timecards!$C:$C,$B687,Timecards!$N:$N,$E687)</f>
        <v>0</v>
      </c>
      <c r="I687" s="5">
        <f t="shared" si="110"/>
        <v>0</v>
      </c>
      <c r="J687" s="10">
        <f>SUMIFS(Timecards!$E:$E,Timecards!$D:$D,J$2,Timecards!$C:$C,$B687,Timecards!$N:$N,$E687)+SUMIFS(Timecards!$G:$G,Timecards!$F:$F,J$2,Timecards!$C:$C,$B687,Timecards!$N:$N,$E687)</f>
        <v>0</v>
      </c>
      <c r="K687" s="5">
        <f t="shared" si="111"/>
        <v>0</v>
      </c>
      <c r="L687" s="10">
        <f>SUMIFS(Timecards!$E:$E,Timecards!$D:$D,L$2,Timecards!$C:$C,$B687,Timecards!$N:$N,$E687)+SUMIFS(Timecards!$G:$G,Timecards!$F:$F,L$2,Timecards!$C:$C,$B687,Timecards!$N:$N,$E687)</f>
        <v>0</v>
      </c>
      <c r="M687" s="5">
        <f t="shared" si="112"/>
        <v>0</v>
      </c>
      <c r="N687" s="10">
        <f>SUMIFS(Timecards!$E:$E,Timecards!$D:$D,N$2,Timecards!$C:$C,$B687,Timecards!$N:$N,$E687)+SUMIFS(Timecards!$G:$G,Timecards!$F:$F,N$2,Timecards!$C:$C,$B687,Timecards!$N:$N,$E687)</f>
        <v>0</v>
      </c>
      <c r="O687" s="5">
        <f t="shared" si="113"/>
        <v>0</v>
      </c>
      <c r="P687" s="10">
        <f>SUMIFS(Timecards!$E:$E,Timecards!$D:$D,P$2,Timecards!$C:$C,$B687,Timecards!$N:$N,$E687)+SUMIFS(Timecards!$G:$G,Timecards!$F:$F,P$2,Timecards!$C:$C,$B687,Timecards!$N:$N,$E687)</f>
        <v>0</v>
      </c>
      <c r="Q687" s="5">
        <f t="shared" si="114"/>
        <v>0</v>
      </c>
      <c r="R687" s="10">
        <f>SUMIFS(Timecards!$E:$E,Timecards!$D:$D,R$2,Timecards!$C:$C,$B687,Timecards!$N:$N,$E687)+SUMIFS(Timecards!$G:$G,Timecards!$F:$F,R$2,Timecards!$C:$C,$B687,Timecards!$N:$N,$E687)</f>
        <v>0</v>
      </c>
      <c r="S687" s="5">
        <f t="shared" si="115"/>
        <v>0</v>
      </c>
      <c r="T687" s="10">
        <f t="shared" si="117"/>
        <v>0</v>
      </c>
      <c r="U687" s="14">
        <f t="shared" si="117"/>
        <v>0</v>
      </c>
    </row>
    <row r="688" spans="2:21" hidden="1">
      <c r="B688" s="7" t="str">
        <f>IF(Timecards!O686="","",Timecards!C686)</f>
        <v/>
      </c>
      <c r="C688" s="7" t="str">
        <f>IF(B688="","",Timecards!L686)</f>
        <v/>
      </c>
      <c r="D688" s="7" t="str">
        <f>IF(B688="","",SUMIFS(Timecards!$M:$M,Timecards!$C:$C,Summary!$B688,Timecards!$L:$L,Summary!$C688,Timecards!$O:$O,1))</f>
        <v/>
      </c>
      <c r="E688" s="7" t="str">
        <f>IF(B688="","",VLOOKUP(D688,'GD rates'!$B$3:$C$9,2,FALSE))</f>
        <v/>
      </c>
      <c r="F688" s="23" t="str">
        <f t="shared" si="109"/>
        <v/>
      </c>
      <c r="G688" s="5">
        <f>IF(ISERROR(VLOOKUP(E688,'GD rates'!C:D,2,FALSE)),0,VLOOKUP(E688,'GD rates'!C:D,2,FALSE))</f>
        <v>0</v>
      </c>
      <c r="H688" s="10">
        <f>SUMIFS(Timecards!$E:$E,Timecards!$D:$D,H$2,Timecards!$C:$C,$B688,Timecards!$N:$N,$E688)+SUMIFS(Timecards!$G:$G,Timecards!$F:$F,H$2,Timecards!$C:$C,$B688,Timecards!$N:$N,$E688)</f>
        <v>0</v>
      </c>
      <c r="I688" s="5">
        <f t="shared" si="110"/>
        <v>0</v>
      </c>
      <c r="J688" s="10">
        <f>SUMIFS(Timecards!$E:$E,Timecards!$D:$D,J$2,Timecards!$C:$C,$B688,Timecards!$N:$N,$E688)+SUMIFS(Timecards!$G:$G,Timecards!$F:$F,J$2,Timecards!$C:$C,$B688,Timecards!$N:$N,$E688)</f>
        <v>0</v>
      </c>
      <c r="K688" s="5">
        <f t="shared" si="111"/>
        <v>0</v>
      </c>
      <c r="L688" s="10">
        <f>SUMIFS(Timecards!$E:$E,Timecards!$D:$D,L$2,Timecards!$C:$C,$B688,Timecards!$N:$N,$E688)+SUMIFS(Timecards!$G:$G,Timecards!$F:$F,L$2,Timecards!$C:$C,$B688,Timecards!$N:$N,$E688)</f>
        <v>0</v>
      </c>
      <c r="M688" s="5">
        <f t="shared" si="112"/>
        <v>0</v>
      </c>
      <c r="N688" s="10">
        <f>SUMIFS(Timecards!$E:$E,Timecards!$D:$D,N$2,Timecards!$C:$C,$B688,Timecards!$N:$N,$E688)+SUMIFS(Timecards!$G:$G,Timecards!$F:$F,N$2,Timecards!$C:$C,$B688,Timecards!$N:$N,$E688)</f>
        <v>0</v>
      </c>
      <c r="O688" s="5">
        <f t="shared" si="113"/>
        <v>0</v>
      </c>
      <c r="P688" s="10">
        <f>SUMIFS(Timecards!$E:$E,Timecards!$D:$D,P$2,Timecards!$C:$C,$B688,Timecards!$N:$N,$E688)+SUMIFS(Timecards!$G:$G,Timecards!$F:$F,P$2,Timecards!$C:$C,$B688,Timecards!$N:$N,$E688)</f>
        <v>0</v>
      </c>
      <c r="Q688" s="5">
        <f t="shared" si="114"/>
        <v>0</v>
      </c>
      <c r="R688" s="10">
        <f>SUMIFS(Timecards!$E:$E,Timecards!$D:$D,R$2,Timecards!$C:$C,$B688,Timecards!$N:$N,$E688)+SUMIFS(Timecards!$G:$G,Timecards!$F:$F,R$2,Timecards!$C:$C,$B688,Timecards!$N:$N,$E688)</f>
        <v>0</v>
      </c>
      <c r="S688" s="5">
        <f t="shared" si="115"/>
        <v>0</v>
      </c>
      <c r="T688" s="10">
        <f t="shared" si="117"/>
        <v>0</v>
      </c>
      <c r="U688" s="14">
        <f t="shared" si="117"/>
        <v>0</v>
      </c>
    </row>
    <row r="689" spans="2:21" hidden="1">
      <c r="B689" s="7" t="str">
        <f>IF(Timecards!O687="","",Timecards!C687)</f>
        <v/>
      </c>
      <c r="C689" s="7" t="str">
        <f>IF(B689="","",Timecards!L687)</f>
        <v/>
      </c>
      <c r="D689" s="7" t="str">
        <f>IF(B689="","",SUMIFS(Timecards!$M:$M,Timecards!$C:$C,Summary!$B689,Timecards!$L:$L,Summary!$C689,Timecards!$O:$O,1))</f>
        <v/>
      </c>
      <c r="E689" s="7" t="str">
        <f>IF(B689="","",VLOOKUP(D689,'GD rates'!$B$3:$C$9,2,FALSE))</f>
        <v/>
      </c>
      <c r="F689" s="23" t="str">
        <f t="shared" si="109"/>
        <v/>
      </c>
      <c r="G689" s="5">
        <f>IF(ISERROR(VLOOKUP(E689,'GD rates'!C:D,2,FALSE)),0,VLOOKUP(E689,'GD rates'!C:D,2,FALSE))</f>
        <v>0</v>
      </c>
      <c r="H689" s="10">
        <f>SUMIFS(Timecards!$E:$E,Timecards!$D:$D,H$2,Timecards!$C:$C,$B689,Timecards!$N:$N,$E689)+SUMIFS(Timecards!$G:$G,Timecards!$F:$F,H$2,Timecards!$C:$C,$B689,Timecards!$N:$N,$E689)</f>
        <v>0</v>
      </c>
      <c r="I689" s="5">
        <f t="shared" si="110"/>
        <v>0</v>
      </c>
      <c r="J689" s="10">
        <f>SUMIFS(Timecards!$E:$E,Timecards!$D:$D,J$2,Timecards!$C:$C,$B689,Timecards!$N:$N,$E689)+SUMIFS(Timecards!$G:$G,Timecards!$F:$F,J$2,Timecards!$C:$C,$B689,Timecards!$N:$N,$E689)</f>
        <v>0</v>
      </c>
      <c r="K689" s="5">
        <f t="shared" si="111"/>
        <v>0</v>
      </c>
      <c r="L689" s="10">
        <f>SUMIFS(Timecards!$E:$E,Timecards!$D:$D,L$2,Timecards!$C:$C,$B689,Timecards!$N:$N,$E689)+SUMIFS(Timecards!$G:$G,Timecards!$F:$F,L$2,Timecards!$C:$C,$B689,Timecards!$N:$N,$E689)</f>
        <v>0</v>
      </c>
      <c r="M689" s="5">
        <f t="shared" si="112"/>
        <v>0</v>
      </c>
      <c r="N689" s="10">
        <f>SUMIFS(Timecards!$E:$E,Timecards!$D:$D,N$2,Timecards!$C:$C,$B689,Timecards!$N:$N,$E689)+SUMIFS(Timecards!$G:$G,Timecards!$F:$F,N$2,Timecards!$C:$C,$B689,Timecards!$N:$N,$E689)</f>
        <v>0</v>
      </c>
      <c r="O689" s="5">
        <f t="shared" si="113"/>
        <v>0</v>
      </c>
      <c r="P689" s="10">
        <f>SUMIFS(Timecards!$E:$E,Timecards!$D:$D,P$2,Timecards!$C:$C,$B689,Timecards!$N:$N,$E689)+SUMIFS(Timecards!$G:$G,Timecards!$F:$F,P$2,Timecards!$C:$C,$B689,Timecards!$N:$N,$E689)</f>
        <v>0</v>
      </c>
      <c r="Q689" s="5">
        <f t="shared" si="114"/>
        <v>0</v>
      </c>
      <c r="R689" s="10">
        <f>SUMIFS(Timecards!$E:$E,Timecards!$D:$D,R$2,Timecards!$C:$C,$B689,Timecards!$N:$N,$E689)+SUMIFS(Timecards!$G:$G,Timecards!$F:$F,R$2,Timecards!$C:$C,$B689,Timecards!$N:$N,$E689)</f>
        <v>0</v>
      </c>
      <c r="S689" s="5">
        <f t="shared" si="115"/>
        <v>0</v>
      </c>
      <c r="T689" s="10">
        <f t="shared" si="117"/>
        <v>0</v>
      </c>
      <c r="U689" s="14">
        <f t="shared" si="117"/>
        <v>0</v>
      </c>
    </row>
    <row r="690" spans="2:21" hidden="1">
      <c r="B690" s="7" t="str">
        <f>IF(Timecards!O688="","",Timecards!C688)</f>
        <v/>
      </c>
      <c r="C690" s="7" t="str">
        <f>IF(B690="","",Timecards!L688)</f>
        <v/>
      </c>
      <c r="D690" s="7" t="str">
        <f>IF(B690="","",SUMIFS(Timecards!$M:$M,Timecards!$C:$C,Summary!$B690,Timecards!$L:$L,Summary!$C690,Timecards!$O:$O,1))</f>
        <v/>
      </c>
      <c r="E690" s="7" t="str">
        <f>IF(B690="","",VLOOKUP(D690,'GD rates'!$B$3:$C$9,2,FALSE))</f>
        <v/>
      </c>
      <c r="F690" s="23" t="str">
        <f t="shared" si="109"/>
        <v/>
      </c>
      <c r="G690" s="5">
        <f>IF(ISERROR(VLOOKUP(E690,'GD rates'!C:D,2,FALSE)),0,VLOOKUP(E690,'GD rates'!C:D,2,FALSE))</f>
        <v>0</v>
      </c>
      <c r="H690" s="10">
        <f>SUMIFS(Timecards!$E:$E,Timecards!$D:$D,H$2,Timecards!$C:$C,$B690,Timecards!$N:$N,$E690)+SUMIFS(Timecards!$G:$G,Timecards!$F:$F,H$2,Timecards!$C:$C,$B690,Timecards!$N:$N,$E690)</f>
        <v>0</v>
      </c>
      <c r="I690" s="5">
        <f t="shared" si="110"/>
        <v>0</v>
      </c>
      <c r="J690" s="10">
        <f>SUMIFS(Timecards!$E:$E,Timecards!$D:$D,J$2,Timecards!$C:$C,$B690,Timecards!$N:$N,$E690)+SUMIFS(Timecards!$G:$G,Timecards!$F:$F,J$2,Timecards!$C:$C,$B690,Timecards!$N:$N,$E690)</f>
        <v>0</v>
      </c>
      <c r="K690" s="5">
        <f t="shared" si="111"/>
        <v>0</v>
      </c>
      <c r="L690" s="10">
        <f>SUMIFS(Timecards!$E:$E,Timecards!$D:$D,L$2,Timecards!$C:$C,$B690,Timecards!$N:$N,$E690)+SUMIFS(Timecards!$G:$G,Timecards!$F:$F,L$2,Timecards!$C:$C,$B690,Timecards!$N:$N,$E690)</f>
        <v>0</v>
      </c>
      <c r="M690" s="5">
        <f t="shared" si="112"/>
        <v>0</v>
      </c>
      <c r="N690" s="10">
        <f>SUMIFS(Timecards!$E:$E,Timecards!$D:$D,N$2,Timecards!$C:$C,$B690,Timecards!$N:$N,$E690)+SUMIFS(Timecards!$G:$G,Timecards!$F:$F,N$2,Timecards!$C:$C,$B690,Timecards!$N:$N,$E690)</f>
        <v>0</v>
      </c>
      <c r="O690" s="5">
        <f t="shared" si="113"/>
        <v>0</v>
      </c>
      <c r="P690" s="10">
        <f>SUMIFS(Timecards!$E:$E,Timecards!$D:$D,P$2,Timecards!$C:$C,$B690,Timecards!$N:$N,$E690)+SUMIFS(Timecards!$G:$G,Timecards!$F:$F,P$2,Timecards!$C:$C,$B690,Timecards!$N:$N,$E690)</f>
        <v>0</v>
      </c>
      <c r="Q690" s="5">
        <f t="shared" si="114"/>
        <v>0</v>
      </c>
      <c r="R690" s="10">
        <f>SUMIFS(Timecards!$E:$E,Timecards!$D:$D,R$2,Timecards!$C:$C,$B690,Timecards!$N:$N,$E690)+SUMIFS(Timecards!$G:$G,Timecards!$F:$F,R$2,Timecards!$C:$C,$B690,Timecards!$N:$N,$E690)</f>
        <v>0</v>
      </c>
      <c r="S690" s="5">
        <f t="shared" si="115"/>
        <v>0</v>
      </c>
      <c r="T690" s="10">
        <f t="shared" si="117"/>
        <v>0</v>
      </c>
      <c r="U690" s="14">
        <f t="shared" si="117"/>
        <v>0</v>
      </c>
    </row>
    <row r="691" spans="2:21" hidden="1">
      <c r="B691" s="7" t="str">
        <f>IF(Timecards!O689="","",Timecards!C689)</f>
        <v/>
      </c>
      <c r="C691" s="7" t="str">
        <f>IF(B691="","",Timecards!L689)</f>
        <v/>
      </c>
      <c r="D691" s="7" t="str">
        <f>IF(B691="","",SUMIFS(Timecards!$M:$M,Timecards!$C:$C,Summary!$B691,Timecards!$L:$L,Summary!$C691,Timecards!$O:$O,1))</f>
        <v/>
      </c>
      <c r="E691" s="7" t="str">
        <f>IF(B691="","",VLOOKUP(D691,'GD rates'!$B$3:$C$9,2,FALSE))</f>
        <v/>
      </c>
      <c r="F691" s="23" t="str">
        <f t="shared" si="109"/>
        <v/>
      </c>
      <c r="G691" s="5">
        <f>IF(ISERROR(VLOOKUP(E691,'GD rates'!C:D,2,FALSE)),0,VLOOKUP(E691,'GD rates'!C:D,2,FALSE))</f>
        <v>0</v>
      </c>
      <c r="H691" s="10">
        <f>SUMIFS(Timecards!$E:$E,Timecards!$D:$D,H$2,Timecards!$C:$C,$B691,Timecards!$N:$N,$E691)+SUMIFS(Timecards!$G:$G,Timecards!$F:$F,H$2,Timecards!$C:$C,$B691,Timecards!$N:$N,$E691)</f>
        <v>0</v>
      </c>
      <c r="I691" s="5">
        <f t="shared" si="110"/>
        <v>0</v>
      </c>
      <c r="J691" s="10">
        <f>SUMIFS(Timecards!$E:$E,Timecards!$D:$D,J$2,Timecards!$C:$C,$B691,Timecards!$N:$N,$E691)+SUMIFS(Timecards!$G:$G,Timecards!$F:$F,J$2,Timecards!$C:$C,$B691,Timecards!$N:$N,$E691)</f>
        <v>0</v>
      </c>
      <c r="K691" s="5">
        <f t="shared" si="111"/>
        <v>0</v>
      </c>
      <c r="L691" s="10">
        <f>SUMIFS(Timecards!$E:$E,Timecards!$D:$D,L$2,Timecards!$C:$C,$B691,Timecards!$N:$N,$E691)+SUMIFS(Timecards!$G:$G,Timecards!$F:$F,L$2,Timecards!$C:$C,$B691,Timecards!$N:$N,$E691)</f>
        <v>0</v>
      </c>
      <c r="M691" s="5">
        <f t="shared" si="112"/>
        <v>0</v>
      </c>
      <c r="N691" s="10">
        <f>SUMIFS(Timecards!$E:$E,Timecards!$D:$D,N$2,Timecards!$C:$C,$B691,Timecards!$N:$N,$E691)+SUMIFS(Timecards!$G:$G,Timecards!$F:$F,N$2,Timecards!$C:$C,$B691,Timecards!$N:$N,$E691)</f>
        <v>0</v>
      </c>
      <c r="O691" s="5">
        <f t="shared" si="113"/>
        <v>0</v>
      </c>
      <c r="P691" s="10">
        <f>SUMIFS(Timecards!$E:$E,Timecards!$D:$D,P$2,Timecards!$C:$C,$B691,Timecards!$N:$N,$E691)+SUMIFS(Timecards!$G:$G,Timecards!$F:$F,P$2,Timecards!$C:$C,$B691,Timecards!$N:$N,$E691)</f>
        <v>0</v>
      </c>
      <c r="Q691" s="5">
        <f t="shared" si="114"/>
        <v>0</v>
      </c>
      <c r="R691" s="10">
        <f>SUMIFS(Timecards!$E:$E,Timecards!$D:$D,R$2,Timecards!$C:$C,$B691,Timecards!$N:$N,$E691)+SUMIFS(Timecards!$G:$G,Timecards!$F:$F,R$2,Timecards!$C:$C,$B691,Timecards!$N:$N,$E691)</f>
        <v>0</v>
      </c>
      <c r="S691" s="5">
        <f t="shared" si="115"/>
        <v>0</v>
      </c>
      <c r="T691" s="10">
        <f t="shared" si="117"/>
        <v>0</v>
      </c>
      <c r="U691" s="14">
        <f t="shared" si="117"/>
        <v>0</v>
      </c>
    </row>
    <row r="692" spans="2:21" hidden="1">
      <c r="B692" s="7" t="str">
        <f>IF(Timecards!O690="","",Timecards!C690)</f>
        <v/>
      </c>
      <c r="C692" s="7" t="str">
        <f>IF(B692="","",Timecards!L690)</f>
        <v/>
      </c>
      <c r="D692" s="7" t="str">
        <f>IF(B692="","",SUMIFS(Timecards!$M:$M,Timecards!$C:$C,Summary!$B692,Timecards!$L:$L,Summary!$C692,Timecards!$O:$O,1))</f>
        <v/>
      </c>
      <c r="E692" s="7" t="str">
        <f>IF(B692="","",VLOOKUP(D692,'GD rates'!$B$3:$C$9,2,FALSE))</f>
        <v/>
      </c>
      <c r="F692" s="23" t="str">
        <f t="shared" si="109"/>
        <v/>
      </c>
      <c r="G692" s="5">
        <f>IF(ISERROR(VLOOKUP(E692,'GD rates'!C:D,2,FALSE)),0,VLOOKUP(E692,'GD rates'!C:D,2,FALSE))</f>
        <v>0</v>
      </c>
      <c r="H692" s="10">
        <f>SUMIFS(Timecards!$E:$E,Timecards!$D:$D,H$2,Timecards!$C:$C,$B692,Timecards!$N:$N,$E692)+SUMIFS(Timecards!$G:$G,Timecards!$F:$F,H$2,Timecards!$C:$C,$B692,Timecards!$N:$N,$E692)</f>
        <v>0</v>
      </c>
      <c r="I692" s="5">
        <f t="shared" si="110"/>
        <v>0</v>
      </c>
      <c r="J692" s="10">
        <f>SUMIFS(Timecards!$E:$E,Timecards!$D:$D,J$2,Timecards!$C:$C,$B692,Timecards!$N:$N,$E692)+SUMIFS(Timecards!$G:$G,Timecards!$F:$F,J$2,Timecards!$C:$C,$B692,Timecards!$N:$N,$E692)</f>
        <v>0</v>
      </c>
      <c r="K692" s="5">
        <f t="shared" si="111"/>
        <v>0</v>
      </c>
      <c r="L692" s="10">
        <f>SUMIFS(Timecards!$E:$E,Timecards!$D:$D,L$2,Timecards!$C:$C,$B692,Timecards!$N:$N,$E692)+SUMIFS(Timecards!$G:$G,Timecards!$F:$F,L$2,Timecards!$C:$C,$B692,Timecards!$N:$N,$E692)</f>
        <v>0</v>
      </c>
      <c r="M692" s="5">
        <f t="shared" si="112"/>
        <v>0</v>
      </c>
      <c r="N692" s="10">
        <f>SUMIFS(Timecards!$E:$E,Timecards!$D:$D,N$2,Timecards!$C:$C,$B692,Timecards!$N:$N,$E692)+SUMIFS(Timecards!$G:$G,Timecards!$F:$F,N$2,Timecards!$C:$C,$B692,Timecards!$N:$N,$E692)</f>
        <v>0</v>
      </c>
      <c r="O692" s="5">
        <f t="shared" si="113"/>
        <v>0</v>
      </c>
      <c r="P692" s="10">
        <f>SUMIFS(Timecards!$E:$E,Timecards!$D:$D,P$2,Timecards!$C:$C,$B692,Timecards!$N:$N,$E692)+SUMIFS(Timecards!$G:$G,Timecards!$F:$F,P$2,Timecards!$C:$C,$B692,Timecards!$N:$N,$E692)</f>
        <v>0</v>
      </c>
      <c r="Q692" s="5">
        <f t="shared" si="114"/>
        <v>0</v>
      </c>
      <c r="R692" s="10">
        <f>SUMIFS(Timecards!$E:$E,Timecards!$D:$D,R$2,Timecards!$C:$C,$B692,Timecards!$N:$N,$E692)+SUMIFS(Timecards!$G:$G,Timecards!$F:$F,R$2,Timecards!$C:$C,$B692,Timecards!$N:$N,$E692)</f>
        <v>0</v>
      </c>
      <c r="S692" s="5">
        <f t="shared" si="115"/>
        <v>0</v>
      </c>
      <c r="T692" s="10">
        <f t="shared" si="117"/>
        <v>0</v>
      </c>
      <c r="U692" s="14">
        <f t="shared" si="117"/>
        <v>0</v>
      </c>
    </row>
    <row r="693" spans="2:21" hidden="1">
      <c r="B693" s="7" t="str">
        <f>IF(Timecards!O691="","",Timecards!C691)</f>
        <v/>
      </c>
      <c r="C693" s="7" t="str">
        <f>IF(B693="","",Timecards!L691)</f>
        <v/>
      </c>
      <c r="D693" s="7" t="str">
        <f>IF(B693="","",SUMIFS(Timecards!$M:$M,Timecards!$C:$C,Summary!$B693,Timecards!$L:$L,Summary!$C693,Timecards!$O:$O,1))</f>
        <v/>
      </c>
      <c r="E693" s="7" t="str">
        <f>IF(B693="","",VLOOKUP(D693,'GD rates'!$B$3:$C$9,2,FALSE))</f>
        <v/>
      </c>
      <c r="F693" s="23" t="str">
        <f t="shared" si="109"/>
        <v/>
      </c>
      <c r="G693" s="5">
        <f>IF(ISERROR(VLOOKUP(E693,'GD rates'!C:D,2,FALSE)),0,VLOOKUP(E693,'GD rates'!C:D,2,FALSE))</f>
        <v>0</v>
      </c>
      <c r="H693" s="10">
        <f>SUMIFS(Timecards!$E:$E,Timecards!$D:$D,H$2,Timecards!$C:$C,$B693,Timecards!$N:$N,$E693)+SUMIFS(Timecards!$G:$G,Timecards!$F:$F,H$2,Timecards!$C:$C,$B693,Timecards!$N:$N,$E693)</f>
        <v>0</v>
      </c>
      <c r="I693" s="5">
        <f t="shared" si="110"/>
        <v>0</v>
      </c>
      <c r="J693" s="10">
        <f>SUMIFS(Timecards!$E:$E,Timecards!$D:$D,J$2,Timecards!$C:$C,$B693,Timecards!$N:$N,$E693)+SUMIFS(Timecards!$G:$G,Timecards!$F:$F,J$2,Timecards!$C:$C,$B693,Timecards!$N:$N,$E693)</f>
        <v>0</v>
      </c>
      <c r="K693" s="5">
        <f t="shared" si="111"/>
        <v>0</v>
      </c>
      <c r="L693" s="10">
        <f>SUMIFS(Timecards!$E:$E,Timecards!$D:$D,L$2,Timecards!$C:$C,$B693,Timecards!$N:$N,$E693)+SUMIFS(Timecards!$G:$G,Timecards!$F:$F,L$2,Timecards!$C:$C,$B693,Timecards!$N:$N,$E693)</f>
        <v>0</v>
      </c>
      <c r="M693" s="5">
        <f t="shared" si="112"/>
        <v>0</v>
      </c>
      <c r="N693" s="10">
        <f>SUMIFS(Timecards!$E:$E,Timecards!$D:$D,N$2,Timecards!$C:$C,$B693,Timecards!$N:$N,$E693)+SUMIFS(Timecards!$G:$G,Timecards!$F:$F,N$2,Timecards!$C:$C,$B693,Timecards!$N:$N,$E693)</f>
        <v>0</v>
      </c>
      <c r="O693" s="5">
        <f t="shared" si="113"/>
        <v>0</v>
      </c>
      <c r="P693" s="10">
        <f>SUMIFS(Timecards!$E:$E,Timecards!$D:$D,P$2,Timecards!$C:$C,$B693,Timecards!$N:$N,$E693)+SUMIFS(Timecards!$G:$G,Timecards!$F:$F,P$2,Timecards!$C:$C,$B693,Timecards!$N:$N,$E693)</f>
        <v>0</v>
      </c>
      <c r="Q693" s="5">
        <f t="shared" si="114"/>
        <v>0</v>
      </c>
      <c r="R693" s="10">
        <f>SUMIFS(Timecards!$E:$E,Timecards!$D:$D,R$2,Timecards!$C:$C,$B693,Timecards!$N:$N,$E693)+SUMIFS(Timecards!$G:$G,Timecards!$F:$F,R$2,Timecards!$C:$C,$B693,Timecards!$N:$N,$E693)</f>
        <v>0</v>
      </c>
      <c r="S693" s="5">
        <f t="shared" si="115"/>
        <v>0</v>
      </c>
      <c r="T693" s="10">
        <f t="shared" si="117"/>
        <v>0</v>
      </c>
      <c r="U693" s="14">
        <f t="shared" si="117"/>
        <v>0</v>
      </c>
    </row>
    <row r="694" spans="2:21" hidden="1">
      <c r="B694" s="7" t="str">
        <f>IF(Timecards!O692="","",Timecards!C692)</f>
        <v/>
      </c>
      <c r="C694" s="7" t="str">
        <f>IF(B694="","",Timecards!L692)</f>
        <v/>
      </c>
      <c r="D694" s="7" t="str">
        <f>IF(B694="","",SUMIFS(Timecards!$M:$M,Timecards!$C:$C,Summary!$B694,Timecards!$L:$L,Summary!$C694,Timecards!$O:$O,1))</f>
        <v/>
      </c>
      <c r="E694" s="7" t="str">
        <f>IF(B694="","",VLOOKUP(D694,'GD rates'!$B$3:$C$9,2,FALSE))</f>
        <v/>
      </c>
      <c r="F694" s="23" t="str">
        <f t="shared" si="109"/>
        <v/>
      </c>
      <c r="G694" s="5">
        <f>IF(ISERROR(VLOOKUP(E694,'GD rates'!C:D,2,FALSE)),0,VLOOKUP(E694,'GD rates'!C:D,2,FALSE))</f>
        <v>0</v>
      </c>
      <c r="H694" s="10">
        <f>SUMIFS(Timecards!$E:$E,Timecards!$D:$D,H$2,Timecards!$C:$C,$B694,Timecards!$N:$N,$E694)+SUMIFS(Timecards!$G:$G,Timecards!$F:$F,H$2,Timecards!$C:$C,$B694,Timecards!$N:$N,$E694)</f>
        <v>0</v>
      </c>
      <c r="I694" s="5">
        <f t="shared" si="110"/>
        <v>0</v>
      </c>
      <c r="J694" s="10">
        <f>SUMIFS(Timecards!$E:$E,Timecards!$D:$D,J$2,Timecards!$C:$C,$B694,Timecards!$N:$N,$E694)+SUMIFS(Timecards!$G:$G,Timecards!$F:$F,J$2,Timecards!$C:$C,$B694,Timecards!$N:$N,$E694)</f>
        <v>0</v>
      </c>
      <c r="K694" s="5">
        <f t="shared" si="111"/>
        <v>0</v>
      </c>
      <c r="L694" s="10">
        <f>SUMIFS(Timecards!$E:$E,Timecards!$D:$D,L$2,Timecards!$C:$C,$B694,Timecards!$N:$N,$E694)+SUMIFS(Timecards!$G:$G,Timecards!$F:$F,L$2,Timecards!$C:$C,$B694,Timecards!$N:$N,$E694)</f>
        <v>0</v>
      </c>
      <c r="M694" s="5">
        <f t="shared" si="112"/>
        <v>0</v>
      </c>
      <c r="N694" s="10">
        <f>SUMIFS(Timecards!$E:$E,Timecards!$D:$D,N$2,Timecards!$C:$C,$B694,Timecards!$N:$N,$E694)+SUMIFS(Timecards!$G:$G,Timecards!$F:$F,N$2,Timecards!$C:$C,$B694,Timecards!$N:$N,$E694)</f>
        <v>0</v>
      </c>
      <c r="O694" s="5">
        <f t="shared" si="113"/>
        <v>0</v>
      </c>
      <c r="P694" s="10">
        <f>SUMIFS(Timecards!$E:$E,Timecards!$D:$D,P$2,Timecards!$C:$C,$B694,Timecards!$N:$N,$E694)+SUMIFS(Timecards!$G:$G,Timecards!$F:$F,P$2,Timecards!$C:$C,$B694,Timecards!$N:$N,$E694)</f>
        <v>0</v>
      </c>
      <c r="Q694" s="5">
        <f t="shared" si="114"/>
        <v>0</v>
      </c>
      <c r="R694" s="10">
        <f>SUMIFS(Timecards!$E:$E,Timecards!$D:$D,R$2,Timecards!$C:$C,$B694,Timecards!$N:$N,$E694)+SUMIFS(Timecards!$G:$G,Timecards!$F:$F,R$2,Timecards!$C:$C,$B694,Timecards!$N:$N,$E694)</f>
        <v>0</v>
      </c>
      <c r="S694" s="5">
        <f t="shared" si="115"/>
        <v>0</v>
      </c>
      <c r="T694" s="10">
        <f t="shared" si="117"/>
        <v>0</v>
      </c>
      <c r="U694" s="14">
        <f t="shared" si="117"/>
        <v>0</v>
      </c>
    </row>
    <row r="695" spans="2:21" hidden="1">
      <c r="B695" s="7" t="str">
        <f>IF(Timecards!O693="","",Timecards!C693)</f>
        <v/>
      </c>
      <c r="C695" s="7" t="str">
        <f>IF(B695="","",Timecards!L693)</f>
        <v/>
      </c>
      <c r="D695" s="7" t="str">
        <f>IF(B695="","",SUMIFS(Timecards!$M:$M,Timecards!$C:$C,Summary!$B695,Timecards!$L:$L,Summary!$C695,Timecards!$O:$O,1))</f>
        <v/>
      </c>
      <c r="E695" s="7" t="str">
        <f>IF(B695="","",VLOOKUP(D695,'GD rates'!$B$3:$C$9,2,FALSE))</f>
        <v/>
      </c>
      <c r="F695" s="23" t="str">
        <f t="shared" si="109"/>
        <v/>
      </c>
      <c r="G695" s="5">
        <f>IF(ISERROR(VLOOKUP(E695,'GD rates'!C:D,2,FALSE)),0,VLOOKUP(E695,'GD rates'!C:D,2,FALSE))</f>
        <v>0</v>
      </c>
      <c r="H695" s="10">
        <f>SUMIFS(Timecards!$E:$E,Timecards!$D:$D,H$2,Timecards!$C:$C,$B695,Timecards!$N:$N,$E695)+SUMIFS(Timecards!$G:$G,Timecards!$F:$F,H$2,Timecards!$C:$C,$B695,Timecards!$N:$N,$E695)</f>
        <v>0</v>
      </c>
      <c r="I695" s="5">
        <f t="shared" si="110"/>
        <v>0</v>
      </c>
      <c r="J695" s="10">
        <f>SUMIFS(Timecards!$E:$E,Timecards!$D:$D,J$2,Timecards!$C:$C,$B695,Timecards!$N:$N,$E695)+SUMIFS(Timecards!$G:$G,Timecards!$F:$F,J$2,Timecards!$C:$C,$B695,Timecards!$N:$N,$E695)</f>
        <v>0</v>
      </c>
      <c r="K695" s="5">
        <f t="shared" si="111"/>
        <v>0</v>
      </c>
      <c r="L695" s="10">
        <f>SUMIFS(Timecards!$E:$E,Timecards!$D:$D,L$2,Timecards!$C:$C,$B695,Timecards!$N:$N,$E695)+SUMIFS(Timecards!$G:$G,Timecards!$F:$F,L$2,Timecards!$C:$C,$B695,Timecards!$N:$N,$E695)</f>
        <v>0</v>
      </c>
      <c r="M695" s="5">
        <f t="shared" si="112"/>
        <v>0</v>
      </c>
      <c r="N695" s="10">
        <f>SUMIFS(Timecards!$E:$E,Timecards!$D:$D,N$2,Timecards!$C:$C,$B695,Timecards!$N:$N,$E695)+SUMIFS(Timecards!$G:$G,Timecards!$F:$F,N$2,Timecards!$C:$C,$B695,Timecards!$N:$N,$E695)</f>
        <v>0</v>
      </c>
      <c r="O695" s="5">
        <f t="shared" si="113"/>
        <v>0</v>
      </c>
      <c r="P695" s="10">
        <f>SUMIFS(Timecards!$E:$E,Timecards!$D:$D,P$2,Timecards!$C:$C,$B695,Timecards!$N:$N,$E695)+SUMIFS(Timecards!$G:$G,Timecards!$F:$F,P$2,Timecards!$C:$C,$B695,Timecards!$N:$N,$E695)</f>
        <v>0</v>
      </c>
      <c r="Q695" s="5">
        <f t="shared" si="114"/>
        <v>0</v>
      </c>
      <c r="R695" s="10">
        <f>SUMIFS(Timecards!$E:$E,Timecards!$D:$D,R$2,Timecards!$C:$C,$B695,Timecards!$N:$N,$E695)+SUMIFS(Timecards!$G:$G,Timecards!$F:$F,R$2,Timecards!$C:$C,$B695,Timecards!$N:$N,$E695)</f>
        <v>0</v>
      </c>
      <c r="S695" s="5">
        <f t="shared" si="115"/>
        <v>0</v>
      </c>
      <c r="T695" s="10">
        <f t="shared" si="117"/>
        <v>0</v>
      </c>
      <c r="U695" s="14">
        <f t="shared" si="117"/>
        <v>0</v>
      </c>
    </row>
    <row r="696" spans="2:21" hidden="1">
      <c r="B696" s="7" t="str">
        <f>IF(Timecards!O694="","",Timecards!C694)</f>
        <v/>
      </c>
      <c r="C696" s="7" t="str">
        <f>IF(B696="","",Timecards!L694)</f>
        <v/>
      </c>
      <c r="D696" s="7" t="str">
        <f>IF(B696="","",SUMIFS(Timecards!$M:$M,Timecards!$C:$C,Summary!$B696,Timecards!$L:$L,Summary!$C696,Timecards!$O:$O,1))</f>
        <v/>
      </c>
      <c r="E696" s="7" t="str">
        <f>IF(B696="","",VLOOKUP(D696,'GD rates'!$B$3:$C$9,2,FALSE))</f>
        <v/>
      </c>
      <c r="F696" s="23" t="str">
        <f t="shared" si="109"/>
        <v/>
      </c>
      <c r="G696" s="5">
        <f>IF(ISERROR(VLOOKUP(E696,'GD rates'!C:D,2,FALSE)),0,VLOOKUP(E696,'GD rates'!C:D,2,FALSE))</f>
        <v>0</v>
      </c>
      <c r="H696" s="10">
        <f>SUMIFS(Timecards!$E:$E,Timecards!$D:$D,H$2,Timecards!$C:$C,$B696,Timecards!$N:$N,$E696)+SUMIFS(Timecards!$G:$G,Timecards!$F:$F,H$2,Timecards!$C:$C,$B696,Timecards!$N:$N,$E696)</f>
        <v>0</v>
      </c>
      <c r="I696" s="5">
        <f t="shared" si="110"/>
        <v>0</v>
      </c>
      <c r="J696" s="10">
        <f>SUMIFS(Timecards!$E:$E,Timecards!$D:$D,J$2,Timecards!$C:$C,$B696,Timecards!$N:$N,$E696)+SUMIFS(Timecards!$G:$G,Timecards!$F:$F,J$2,Timecards!$C:$C,$B696,Timecards!$N:$N,$E696)</f>
        <v>0</v>
      </c>
      <c r="K696" s="5">
        <f t="shared" si="111"/>
        <v>0</v>
      </c>
      <c r="L696" s="10">
        <f>SUMIFS(Timecards!$E:$E,Timecards!$D:$D,L$2,Timecards!$C:$C,$B696,Timecards!$N:$N,$E696)+SUMIFS(Timecards!$G:$G,Timecards!$F:$F,L$2,Timecards!$C:$C,$B696,Timecards!$N:$N,$E696)</f>
        <v>0</v>
      </c>
      <c r="M696" s="5">
        <f t="shared" si="112"/>
        <v>0</v>
      </c>
      <c r="N696" s="10">
        <f>SUMIFS(Timecards!$E:$E,Timecards!$D:$D,N$2,Timecards!$C:$C,$B696,Timecards!$N:$N,$E696)+SUMIFS(Timecards!$G:$G,Timecards!$F:$F,N$2,Timecards!$C:$C,$B696,Timecards!$N:$N,$E696)</f>
        <v>0</v>
      </c>
      <c r="O696" s="5">
        <f t="shared" si="113"/>
        <v>0</v>
      </c>
      <c r="P696" s="10">
        <f>SUMIFS(Timecards!$E:$E,Timecards!$D:$D,P$2,Timecards!$C:$C,$B696,Timecards!$N:$N,$E696)+SUMIFS(Timecards!$G:$G,Timecards!$F:$F,P$2,Timecards!$C:$C,$B696,Timecards!$N:$N,$E696)</f>
        <v>0</v>
      </c>
      <c r="Q696" s="5">
        <f t="shared" si="114"/>
        <v>0</v>
      </c>
      <c r="R696" s="10">
        <f>SUMIFS(Timecards!$E:$E,Timecards!$D:$D,R$2,Timecards!$C:$C,$B696,Timecards!$N:$N,$E696)+SUMIFS(Timecards!$G:$G,Timecards!$F:$F,R$2,Timecards!$C:$C,$B696,Timecards!$N:$N,$E696)</f>
        <v>0</v>
      </c>
      <c r="S696" s="5">
        <f t="shared" si="115"/>
        <v>0</v>
      </c>
      <c r="T696" s="10">
        <f t="shared" si="117"/>
        <v>0</v>
      </c>
      <c r="U696" s="14">
        <f t="shared" si="117"/>
        <v>0</v>
      </c>
    </row>
    <row r="697" spans="2:21" hidden="1">
      <c r="B697" s="7" t="str">
        <f>IF(Timecards!O695="","",Timecards!C695)</f>
        <v/>
      </c>
      <c r="C697" s="7" t="str">
        <f>IF(B697="","",Timecards!L695)</f>
        <v/>
      </c>
      <c r="D697" s="7" t="str">
        <f>IF(B697="","",SUMIFS(Timecards!$M:$M,Timecards!$C:$C,Summary!$B697,Timecards!$L:$L,Summary!$C697,Timecards!$O:$O,1))</f>
        <v/>
      </c>
      <c r="E697" s="7" t="str">
        <f>IF(B697="","",VLOOKUP(D697,'GD rates'!$B$3:$C$9,2,FALSE))</f>
        <v/>
      </c>
      <c r="F697" s="23" t="str">
        <f t="shared" si="109"/>
        <v/>
      </c>
      <c r="G697" s="5">
        <f>IF(ISERROR(VLOOKUP(E697,'GD rates'!C:D,2,FALSE)),0,VLOOKUP(E697,'GD rates'!C:D,2,FALSE))</f>
        <v>0</v>
      </c>
      <c r="H697" s="10">
        <f>SUMIFS(Timecards!$E:$E,Timecards!$D:$D,H$2,Timecards!$C:$C,$B697,Timecards!$N:$N,$E697)+SUMIFS(Timecards!$G:$G,Timecards!$F:$F,H$2,Timecards!$C:$C,$B697,Timecards!$N:$N,$E697)</f>
        <v>0</v>
      </c>
      <c r="I697" s="5">
        <f t="shared" si="110"/>
        <v>0</v>
      </c>
      <c r="J697" s="10">
        <f>SUMIFS(Timecards!$E:$E,Timecards!$D:$D,J$2,Timecards!$C:$C,$B697,Timecards!$N:$N,$E697)+SUMIFS(Timecards!$G:$G,Timecards!$F:$F,J$2,Timecards!$C:$C,$B697,Timecards!$N:$N,$E697)</f>
        <v>0</v>
      </c>
      <c r="K697" s="5">
        <f t="shared" si="111"/>
        <v>0</v>
      </c>
      <c r="L697" s="10">
        <f>SUMIFS(Timecards!$E:$E,Timecards!$D:$D,L$2,Timecards!$C:$C,$B697,Timecards!$N:$N,$E697)+SUMIFS(Timecards!$G:$G,Timecards!$F:$F,L$2,Timecards!$C:$C,$B697,Timecards!$N:$N,$E697)</f>
        <v>0</v>
      </c>
      <c r="M697" s="5">
        <f t="shared" si="112"/>
        <v>0</v>
      </c>
      <c r="N697" s="10">
        <f>SUMIFS(Timecards!$E:$E,Timecards!$D:$D,N$2,Timecards!$C:$C,$B697,Timecards!$N:$N,$E697)+SUMIFS(Timecards!$G:$G,Timecards!$F:$F,N$2,Timecards!$C:$C,$B697,Timecards!$N:$N,$E697)</f>
        <v>0</v>
      </c>
      <c r="O697" s="5">
        <f t="shared" si="113"/>
        <v>0</v>
      </c>
      <c r="P697" s="10">
        <f>SUMIFS(Timecards!$E:$E,Timecards!$D:$D,P$2,Timecards!$C:$C,$B697,Timecards!$N:$N,$E697)+SUMIFS(Timecards!$G:$G,Timecards!$F:$F,P$2,Timecards!$C:$C,$B697,Timecards!$N:$N,$E697)</f>
        <v>0</v>
      </c>
      <c r="Q697" s="5">
        <f t="shared" si="114"/>
        <v>0</v>
      </c>
      <c r="R697" s="10">
        <f>SUMIFS(Timecards!$E:$E,Timecards!$D:$D,R$2,Timecards!$C:$C,$B697,Timecards!$N:$N,$E697)+SUMIFS(Timecards!$G:$G,Timecards!$F:$F,R$2,Timecards!$C:$C,$B697,Timecards!$N:$N,$E697)</f>
        <v>0</v>
      </c>
      <c r="S697" s="5">
        <f t="shared" si="115"/>
        <v>0</v>
      </c>
      <c r="T697" s="10">
        <f t="shared" si="117"/>
        <v>0</v>
      </c>
      <c r="U697" s="14">
        <f t="shared" si="117"/>
        <v>0</v>
      </c>
    </row>
    <row r="698" spans="2:21" hidden="1">
      <c r="B698" s="7" t="str">
        <f>IF(Timecards!O696="","",Timecards!C696)</f>
        <v/>
      </c>
      <c r="C698" s="7" t="str">
        <f>IF(B698="","",Timecards!L696)</f>
        <v/>
      </c>
      <c r="D698" s="7" t="str">
        <f>IF(B698="","",SUMIFS(Timecards!$M:$M,Timecards!$C:$C,Summary!$B698,Timecards!$L:$L,Summary!$C698,Timecards!$O:$O,1))</f>
        <v/>
      </c>
      <c r="E698" s="7" t="str">
        <f>IF(B698="","",VLOOKUP(D698,'GD rates'!$B$3:$C$9,2,FALSE))</f>
        <v/>
      </c>
      <c r="F698" s="23" t="str">
        <f t="shared" si="109"/>
        <v/>
      </c>
      <c r="G698" s="5">
        <f>IF(ISERROR(VLOOKUP(E698,'GD rates'!C:D,2,FALSE)),0,VLOOKUP(E698,'GD rates'!C:D,2,FALSE))</f>
        <v>0</v>
      </c>
      <c r="H698" s="10">
        <f>SUMIFS(Timecards!$E:$E,Timecards!$D:$D,H$2,Timecards!$C:$C,$B698,Timecards!$N:$N,$E698)+SUMIFS(Timecards!$G:$G,Timecards!$F:$F,H$2,Timecards!$C:$C,$B698,Timecards!$N:$N,$E698)</f>
        <v>0</v>
      </c>
      <c r="I698" s="5">
        <f t="shared" si="110"/>
        <v>0</v>
      </c>
      <c r="J698" s="10">
        <f>SUMIFS(Timecards!$E:$E,Timecards!$D:$D,J$2,Timecards!$C:$C,$B698,Timecards!$N:$N,$E698)+SUMIFS(Timecards!$G:$G,Timecards!$F:$F,J$2,Timecards!$C:$C,$B698,Timecards!$N:$N,$E698)</f>
        <v>0</v>
      </c>
      <c r="K698" s="5">
        <f t="shared" si="111"/>
        <v>0</v>
      </c>
      <c r="L698" s="10">
        <f>SUMIFS(Timecards!$E:$E,Timecards!$D:$D,L$2,Timecards!$C:$C,$B698,Timecards!$N:$N,$E698)+SUMIFS(Timecards!$G:$G,Timecards!$F:$F,L$2,Timecards!$C:$C,$B698,Timecards!$N:$N,$E698)</f>
        <v>0</v>
      </c>
      <c r="M698" s="5">
        <f t="shared" si="112"/>
        <v>0</v>
      </c>
      <c r="N698" s="10">
        <f>SUMIFS(Timecards!$E:$E,Timecards!$D:$D,N$2,Timecards!$C:$C,$B698,Timecards!$N:$N,$E698)+SUMIFS(Timecards!$G:$G,Timecards!$F:$F,N$2,Timecards!$C:$C,$B698,Timecards!$N:$N,$E698)</f>
        <v>0</v>
      </c>
      <c r="O698" s="5">
        <f t="shared" si="113"/>
        <v>0</v>
      </c>
      <c r="P698" s="10">
        <f>SUMIFS(Timecards!$E:$E,Timecards!$D:$D,P$2,Timecards!$C:$C,$B698,Timecards!$N:$N,$E698)+SUMIFS(Timecards!$G:$G,Timecards!$F:$F,P$2,Timecards!$C:$C,$B698,Timecards!$N:$N,$E698)</f>
        <v>0</v>
      </c>
      <c r="Q698" s="5">
        <f t="shared" si="114"/>
        <v>0</v>
      </c>
      <c r="R698" s="10">
        <f>SUMIFS(Timecards!$E:$E,Timecards!$D:$D,R$2,Timecards!$C:$C,$B698,Timecards!$N:$N,$E698)+SUMIFS(Timecards!$G:$G,Timecards!$F:$F,R$2,Timecards!$C:$C,$B698,Timecards!$N:$N,$E698)</f>
        <v>0</v>
      </c>
      <c r="S698" s="5">
        <f t="shared" si="115"/>
        <v>0</v>
      </c>
      <c r="T698" s="10">
        <f t="shared" si="117"/>
        <v>0</v>
      </c>
      <c r="U698" s="14">
        <f t="shared" si="117"/>
        <v>0</v>
      </c>
    </row>
    <row r="699" spans="2:21" hidden="1">
      <c r="B699" s="7" t="str">
        <f>IF(Timecards!O697="","",Timecards!C697)</f>
        <v/>
      </c>
      <c r="C699" s="7" t="str">
        <f>IF(B699="","",Timecards!L697)</f>
        <v/>
      </c>
      <c r="D699" s="7" t="str">
        <f>IF(B699="","",SUMIFS(Timecards!$M:$M,Timecards!$C:$C,Summary!$B699,Timecards!$L:$L,Summary!$C699,Timecards!$O:$O,1))</f>
        <v/>
      </c>
      <c r="E699" s="7" t="str">
        <f>IF(B699="","",VLOOKUP(D699,'GD rates'!$B$3:$C$9,2,FALSE))</f>
        <v/>
      </c>
      <c r="F699" s="23" t="str">
        <f t="shared" si="109"/>
        <v/>
      </c>
      <c r="G699" s="5">
        <f>IF(ISERROR(VLOOKUP(E699,'GD rates'!C:D,2,FALSE)),0,VLOOKUP(E699,'GD rates'!C:D,2,FALSE))</f>
        <v>0</v>
      </c>
      <c r="H699" s="10">
        <f>SUMIFS(Timecards!$E:$E,Timecards!$D:$D,H$2,Timecards!$C:$C,$B699,Timecards!$N:$N,$E699)+SUMIFS(Timecards!$G:$G,Timecards!$F:$F,H$2,Timecards!$C:$C,$B699,Timecards!$N:$N,$E699)</f>
        <v>0</v>
      </c>
      <c r="I699" s="5">
        <f t="shared" si="110"/>
        <v>0</v>
      </c>
      <c r="J699" s="10">
        <f>SUMIFS(Timecards!$E:$E,Timecards!$D:$D,J$2,Timecards!$C:$C,$B699,Timecards!$N:$N,$E699)+SUMIFS(Timecards!$G:$G,Timecards!$F:$F,J$2,Timecards!$C:$C,$B699,Timecards!$N:$N,$E699)</f>
        <v>0</v>
      </c>
      <c r="K699" s="5">
        <f t="shared" si="111"/>
        <v>0</v>
      </c>
      <c r="L699" s="10">
        <f>SUMIFS(Timecards!$E:$E,Timecards!$D:$D,L$2,Timecards!$C:$C,$B699,Timecards!$N:$N,$E699)+SUMIFS(Timecards!$G:$G,Timecards!$F:$F,L$2,Timecards!$C:$C,$B699,Timecards!$N:$N,$E699)</f>
        <v>0</v>
      </c>
      <c r="M699" s="5">
        <f t="shared" si="112"/>
        <v>0</v>
      </c>
      <c r="N699" s="10">
        <f>SUMIFS(Timecards!$E:$E,Timecards!$D:$D,N$2,Timecards!$C:$C,$B699,Timecards!$N:$N,$E699)+SUMIFS(Timecards!$G:$G,Timecards!$F:$F,N$2,Timecards!$C:$C,$B699,Timecards!$N:$N,$E699)</f>
        <v>0</v>
      </c>
      <c r="O699" s="5">
        <f t="shared" si="113"/>
        <v>0</v>
      </c>
      <c r="P699" s="10">
        <f>SUMIFS(Timecards!$E:$E,Timecards!$D:$D,P$2,Timecards!$C:$C,$B699,Timecards!$N:$N,$E699)+SUMIFS(Timecards!$G:$G,Timecards!$F:$F,P$2,Timecards!$C:$C,$B699,Timecards!$N:$N,$E699)</f>
        <v>0</v>
      </c>
      <c r="Q699" s="5">
        <f t="shared" si="114"/>
        <v>0</v>
      </c>
      <c r="R699" s="10">
        <f>SUMIFS(Timecards!$E:$E,Timecards!$D:$D,R$2,Timecards!$C:$C,$B699,Timecards!$N:$N,$E699)+SUMIFS(Timecards!$G:$G,Timecards!$F:$F,R$2,Timecards!$C:$C,$B699,Timecards!$N:$N,$E699)</f>
        <v>0</v>
      </c>
      <c r="S699" s="5">
        <f t="shared" si="115"/>
        <v>0</v>
      </c>
      <c r="T699" s="10">
        <f t="shared" si="117"/>
        <v>0</v>
      </c>
      <c r="U699" s="14">
        <f t="shared" si="117"/>
        <v>0</v>
      </c>
    </row>
    <row r="700" spans="2:21" hidden="1">
      <c r="B700" s="7" t="str">
        <f>IF(Timecards!O698="","",Timecards!C698)</f>
        <v/>
      </c>
      <c r="C700" s="7" t="str">
        <f>IF(B700="","",Timecards!L698)</f>
        <v/>
      </c>
      <c r="D700" s="7" t="str">
        <f>IF(B700="","",SUMIFS(Timecards!$M:$M,Timecards!$C:$C,Summary!$B700,Timecards!$L:$L,Summary!$C700,Timecards!$O:$O,1))</f>
        <v/>
      </c>
      <c r="E700" s="7" t="str">
        <f>IF(B700="","",VLOOKUP(D700,'GD rates'!$B$3:$C$9,2,FALSE))</f>
        <v/>
      </c>
      <c r="F700" s="23" t="str">
        <f t="shared" si="109"/>
        <v/>
      </c>
      <c r="G700" s="5">
        <f>IF(ISERROR(VLOOKUP(E700,'GD rates'!C:D,2,FALSE)),0,VLOOKUP(E700,'GD rates'!C:D,2,FALSE))</f>
        <v>0</v>
      </c>
      <c r="H700" s="10">
        <f>SUMIFS(Timecards!$E:$E,Timecards!$D:$D,H$2,Timecards!$C:$C,$B700,Timecards!$N:$N,$E700)+SUMIFS(Timecards!$G:$G,Timecards!$F:$F,H$2,Timecards!$C:$C,$B700,Timecards!$N:$N,$E700)</f>
        <v>0</v>
      </c>
      <c r="I700" s="5">
        <f t="shared" si="110"/>
        <v>0</v>
      </c>
      <c r="J700" s="10">
        <f>SUMIFS(Timecards!$E:$E,Timecards!$D:$D,J$2,Timecards!$C:$C,$B700,Timecards!$N:$N,$E700)+SUMIFS(Timecards!$G:$G,Timecards!$F:$F,J$2,Timecards!$C:$C,$B700,Timecards!$N:$N,$E700)</f>
        <v>0</v>
      </c>
      <c r="K700" s="5">
        <f t="shared" si="111"/>
        <v>0</v>
      </c>
      <c r="L700" s="10">
        <f>SUMIFS(Timecards!$E:$E,Timecards!$D:$D,L$2,Timecards!$C:$C,$B700,Timecards!$N:$N,$E700)+SUMIFS(Timecards!$G:$G,Timecards!$F:$F,L$2,Timecards!$C:$C,$B700,Timecards!$N:$N,$E700)</f>
        <v>0</v>
      </c>
      <c r="M700" s="5">
        <f t="shared" si="112"/>
        <v>0</v>
      </c>
      <c r="N700" s="10">
        <f>SUMIFS(Timecards!$E:$E,Timecards!$D:$D,N$2,Timecards!$C:$C,$B700,Timecards!$N:$N,$E700)+SUMIFS(Timecards!$G:$G,Timecards!$F:$F,N$2,Timecards!$C:$C,$B700,Timecards!$N:$N,$E700)</f>
        <v>0</v>
      </c>
      <c r="O700" s="5">
        <f t="shared" si="113"/>
        <v>0</v>
      </c>
      <c r="P700" s="10">
        <f>SUMIFS(Timecards!$E:$E,Timecards!$D:$D,P$2,Timecards!$C:$C,$B700,Timecards!$N:$N,$E700)+SUMIFS(Timecards!$G:$G,Timecards!$F:$F,P$2,Timecards!$C:$C,$B700,Timecards!$N:$N,$E700)</f>
        <v>0</v>
      </c>
      <c r="Q700" s="5">
        <f t="shared" si="114"/>
        <v>0</v>
      </c>
      <c r="R700" s="10">
        <f>SUMIFS(Timecards!$E:$E,Timecards!$D:$D,R$2,Timecards!$C:$C,$B700,Timecards!$N:$N,$E700)+SUMIFS(Timecards!$G:$G,Timecards!$F:$F,R$2,Timecards!$C:$C,$B700,Timecards!$N:$N,$E700)</f>
        <v>0</v>
      </c>
      <c r="S700" s="5">
        <f t="shared" si="115"/>
        <v>0</v>
      </c>
      <c r="T700" s="10">
        <f t="shared" si="117"/>
        <v>0</v>
      </c>
      <c r="U700" s="14">
        <f t="shared" si="117"/>
        <v>0</v>
      </c>
    </row>
    <row r="701" spans="2:21" hidden="1">
      <c r="B701" s="7" t="str">
        <f>IF(Timecards!O699="","",Timecards!C699)</f>
        <v/>
      </c>
      <c r="C701" s="7" t="str">
        <f>IF(B701="","",Timecards!L699)</f>
        <v/>
      </c>
      <c r="D701" s="7" t="str">
        <f>IF(B701="","",SUMIFS(Timecards!$M:$M,Timecards!$C:$C,Summary!$B701,Timecards!$L:$L,Summary!$C701,Timecards!$O:$O,1))</f>
        <v/>
      </c>
      <c r="E701" s="7" t="str">
        <f>IF(B701="","",VLOOKUP(D701,'GD rates'!$B$3:$C$9,2,FALSE))</f>
        <v/>
      </c>
      <c r="F701" s="23" t="str">
        <f t="shared" si="109"/>
        <v/>
      </c>
      <c r="G701" s="5">
        <f>IF(ISERROR(VLOOKUP(E701,'GD rates'!C:D,2,FALSE)),0,VLOOKUP(E701,'GD rates'!C:D,2,FALSE))</f>
        <v>0</v>
      </c>
      <c r="H701" s="10">
        <f>SUMIFS(Timecards!$E:$E,Timecards!$D:$D,H$2,Timecards!$C:$C,$B701,Timecards!$N:$N,$E701)+SUMIFS(Timecards!$G:$G,Timecards!$F:$F,H$2,Timecards!$C:$C,$B701,Timecards!$N:$N,$E701)</f>
        <v>0</v>
      </c>
      <c r="I701" s="5">
        <f t="shared" si="110"/>
        <v>0</v>
      </c>
      <c r="J701" s="10">
        <f>SUMIFS(Timecards!$E:$E,Timecards!$D:$D,J$2,Timecards!$C:$C,$B701,Timecards!$N:$N,$E701)+SUMIFS(Timecards!$G:$G,Timecards!$F:$F,J$2,Timecards!$C:$C,$B701,Timecards!$N:$N,$E701)</f>
        <v>0</v>
      </c>
      <c r="K701" s="5">
        <f t="shared" si="111"/>
        <v>0</v>
      </c>
      <c r="L701" s="10">
        <f>SUMIFS(Timecards!$E:$E,Timecards!$D:$D,L$2,Timecards!$C:$C,$B701,Timecards!$N:$N,$E701)+SUMIFS(Timecards!$G:$G,Timecards!$F:$F,L$2,Timecards!$C:$C,$B701,Timecards!$N:$N,$E701)</f>
        <v>0</v>
      </c>
      <c r="M701" s="5">
        <f t="shared" si="112"/>
        <v>0</v>
      </c>
      <c r="N701" s="10">
        <f>SUMIFS(Timecards!$E:$E,Timecards!$D:$D,N$2,Timecards!$C:$C,$B701,Timecards!$N:$N,$E701)+SUMIFS(Timecards!$G:$G,Timecards!$F:$F,N$2,Timecards!$C:$C,$B701,Timecards!$N:$N,$E701)</f>
        <v>0</v>
      </c>
      <c r="O701" s="5">
        <f t="shared" si="113"/>
        <v>0</v>
      </c>
      <c r="P701" s="10">
        <f>SUMIFS(Timecards!$E:$E,Timecards!$D:$D,P$2,Timecards!$C:$C,$B701,Timecards!$N:$N,$E701)+SUMIFS(Timecards!$G:$G,Timecards!$F:$F,P$2,Timecards!$C:$C,$B701,Timecards!$N:$N,$E701)</f>
        <v>0</v>
      </c>
      <c r="Q701" s="5">
        <f t="shared" si="114"/>
        <v>0</v>
      </c>
      <c r="R701" s="10">
        <f>SUMIFS(Timecards!$E:$E,Timecards!$D:$D,R$2,Timecards!$C:$C,$B701,Timecards!$N:$N,$E701)+SUMIFS(Timecards!$G:$G,Timecards!$F:$F,R$2,Timecards!$C:$C,$B701,Timecards!$N:$N,$E701)</f>
        <v>0</v>
      </c>
      <c r="S701" s="5">
        <f t="shared" si="115"/>
        <v>0</v>
      </c>
      <c r="T701" s="10">
        <f t="shared" si="117"/>
        <v>0</v>
      </c>
      <c r="U701" s="14">
        <f t="shared" si="117"/>
        <v>0</v>
      </c>
    </row>
    <row r="702" spans="2:21" hidden="1">
      <c r="B702" s="7" t="str">
        <f>IF(Timecards!O700="","",Timecards!C700)</f>
        <v/>
      </c>
      <c r="C702" s="7" t="str">
        <f>IF(B702="","",Timecards!L700)</f>
        <v/>
      </c>
      <c r="D702" s="7" t="str">
        <f>IF(B702="","",SUMIFS(Timecards!$M:$M,Timecards!$C:$C,Summary!$B702,Timecards!$L:$L,Summary!$C702,Timecards!$O:$O,1))</f>
        <v/>
      </c>
      <c r="E702" s="7" t="str">
        <f>IF(B702="","",VLOOKUP(D702,'GD rates'!$B$3:$C$9,2,FALSE))</f>
        <v/>
      </c>
      <c r="F702" s="23" t="str">
        <f t="shared" si="109"/>
        <v/>
      </c>
      <c r="G702" s="5">
        <f>IF(ISERROR(VLOOKUP(E702,'GD rates'!C:D,2,FALSE)),0,VLOOKUP(E702,'GD rates'!C:D,2,FALSE))</f>
        <v>0</v>
      </c>
      <c r="H702" s="10">
        <f>SUMIFS(Timecards!$E:$E,Timecards!$D:$D,H$2,Timecards!$C:$C,$B702,Timecards!$N:$N,$E702)+SUMIFS(Timecards!$G:$G,Timecards!$F:$F,H$2,Timecards!$C:$C,$B702,Timecards!$N:$N,$E702)</f>
        <v>0</v>
      </c>
      <c r="I702" s="5">
        <f t="shared" si="110"/>
        <v>0</v>
      </c>
      <c r="J702" s="10">
        <f>SUMIFS(Timecards!$E:$E,Timecards!$D:$D,J$2,Timecards!$C:$C,$B702,Timecards!$N:$N,$E702)+SUMIFS(Timecards!$G:$G,Timecards!$F:$F,J$2,Timecards!$C:$C,$B702,Timecards!$N:$N,$E702)</f>
        <v>0</v>
      </c>
      <c r="K702" s="5">
        <f t="shared" si="111"/>
        <v>0</v>
      </c>
      <c r="L702" s="10">
        <f>SUMIFS(Timecards!$E:$E,Timecards!$D:$D,L$2,Timecards!$C:$C,$B702,Timecards!$N:$N,$E702)+SUMIFS(Timecards!$G:$G,Timecards!$F:$F,L$2,Timecards!$C:$C,$B702,Timecards!$N:$N,$E702)</f>
        <v>0</v>
      </c>
      <c r="M702" s="5">
        <f t="shared" si="112"/>
        <v>0</v>
      </c>
      <c r="N702" s="10">
        <f>SUMIFS(Timecards!$E:$E,Timecards!$D:$D,N$2,Timecards!$C:$C,$B702,Timecards!$N:$N,$E702)+SUMIFS(Timecards!$G:$G,Timecards!$F:$F,N$2,Timecards!$C:$C,$B702,Timecards!$N:$N,$E702)</f>
        <v>0</v>
      </c>
      <c r="O702" s="5">
        <f t="shared" si="113"/>
        <v>0</v>
      </c>
      <c r="P702" s="10">
        <f>SUMIFS(Timecards!$E:$E,Timecards!$D:$D,P$2,Timecards!$C:$C,$B702,Timecards!$N:$N,$E702)+SUMIFS(Timecards!$G:$G,Timecards!$F:$F,P$2,Timecards!$C:$C,$B702,Timecards!$N:$N,$E702)</f>
        <v>0</v>
      </c>
      <c r="Q702" s="5">
        <f t="shared" si="114"/>
        <v>0</v>
      </c>
      <c r="R702" s="10">
        <f>SUMIFS(Timecards!$E:$E,Timecards!$D:$D,R$2,Timecards!$C:$C,$B702,Timecards!$N:$N,$E702)+SUMIFS(Timecards!$G:$G,Timecards!$F:$F,R$2,Timecards!$C:$C,$B702,Timecards!$N:$N,$E702)</f>
        <v>0</v>
      </c>
      <c r="S702" s="5">
        <f t="shared" si="115"/>
        <v>0</v>
      </c>
      <c r="T702" s="10">
        <f t="shared" si="117"/>
        <v>0</v>
      </c>
      <c r="U702" s="14">
        <f t="shared" si="117"/>
        <v>0</v>
      </c>
    </row>
    <row r="703" spans="2:21" hidden="1">
      <c r="B703" s="7" t="str">
        <f>IF(Timecards!O701="","",Timecards!C701)</f>
        <v/>
      </c>
      <c r="C703" s="7" t="str">
        <f>IF(B703="","",Timecards!L701)</f>
        <v/>
      </c>
      <c r="D703" s="7" t="str">
        <f>IF(B703="","",SUMIFS(Timecards!$M:$M,Timecards!$C:$C,Summary!$B703,Timecards!$L:$L,Summary!$C703,Timecards!$O:$O,1))</f>
        <v/>
      </c>
      <c r="E703" s="7" t="str">
        <f>IF(B703="","",VLOOKUP(D703,'GD rates'!$B$3:$C$9,2,FALSE))</f>
        <v/>
      </c>
      <c r="F703" s="23" t="str">
        <f t="shared" si="109"/>
        <v/>
      </c>
      <c r="G703" s="5">
        <f>IF(ISERROR(VLOOKUP(E703,'GD rates'!C:D,2,FALSE)),0,VLOOKUP(E703,'GD rates'!C:D,2,FALSE))</f>
        <v>0</v>
      </c>
      <c r="H703" s="10">
        <f>SUMIFS(Timecards!$E:$E,Timecards!$D:$D,H$2,Timecards!$C:$C,$B703,Timecards!$N:$N,$E703)+SUMIFS(Timecards!$G:$G,Timecards!$F:$F,H$2,Timecards!$C:$C,$B703,Timecards!$N:$N,$E703)</f>
        <v>0</v>
      </c>
      <c r="I703" s="5">
        <f t="shared" si="110"/>
        <v>0</v>
      </c>
      <c r="J703" s="10">
        <f>SUMIFS(Timecards!$E:$E,Timecards!$D:$D,J$2,Timecards!$C:$C,$B703,Timecards!$N:$N,$E703)+SUMIFS(Timecards!$G:$G,Timecards!$F:$F,J$2,Timecards!$C:$C,$B703,Timecards!$N:$N,$E703)</f>
        <v>0</v>
      </c>
      <c r="K703" s="5">
        <f t="shared" si="111"/>
        <v>0</v>
      </c>
      <c r="L703" s="10">
        <f>SUMIFS(Timecards!$E:$E,Timecards!$D:$D,L$2,Timecards!$C:$C,$B703,Timecards!$N:$N,$E703)+SUMIFS(Timecards!$G:$G,Timecards!$F:$F,L$2,Timecards!$C:$C,$B703,Timecards!$N:$N,$E703)</f>
        <v>0</v>
      </c>
      <c r="M703" s="5">
        <f t="shared" si="112"/>
        <v>0</v>
      </c>
      <c r="N703" s="10">
        <f>SUMIFS(Timecards!$E:$E,Timecards!$D:$D,N$2,Timecards!$C:$C,$B703,Timecards!$N:$N,$E703)+SUMIFS(Timecards!$G:$G,Timecards!$F:$F,N$2,Timecards!$C:$C,$B703,Timecards!$N:$N,$E703)</f>
        <v>0</v>
      </c>
      <c r="O703" s="5">
        <f t="shared" si="113"/>
        <v>0</v>
      </c>
      <c r="P703" s="10">
        <f>SUMIFS(Timecards!$E:$E,Timecards!$D:$D,P$2,Timecards!$C:$C,$B703,Timecards!$N:$N,$E703)+SUMIFS(Timecards!$G:$G,Timecards!$F:$F,P$2,Timecards!$C:$C,$B703,Timecards!$N:$N,$E703)</f>
        <v>0</v>
      </c>
      <c r="Q703" s="5">
        <f t="shared" si="114"/>
        <v>0</v>
      </c>
      <c r="R703" s="10">
        <f>SUMIFS(Timecards!$E:$E,Timecards!$D:$D,R$2,Timecards!$C:$C,$B703,Timecards!$N:$N,$E703)+SUMIFS(Timecards!$G:$G,Timecards!$F:$F,R$2,Timecards!$C:$C,$B703,Timecards!$N:$N,$E703)</f>
        <v>0</v>
      </c>
      <c r="S703" s="5">
        <f t="shared" si="115"/>
        <v>0</v>
      </c>
      <c r="T703" s="10">
        <f t="shared" si="117"/>
        <v>0</v>
      </c>
      <c r="U703" s="14">
        <f t="shared" si="117"/>
        <v>0</v>
      </c>
    </row>
    <row r="704" spans="2:21" hidden="1">
      <c r="B704" s="7" t="str">
        <f>IF(Timecards!O702="","",Timecards!C702)</f>
        <v/>
      </c>
      <c r="C704" s="7" t="str">
        <f>IF(B704="","",Timecards!L702)</f>
        <v/>
      </c>
      <c r="D704" s="7" t="str">
        <f>IF(B704="","",SUMIFS(Timecards!$M:$M,Timecards!$C:$C,Summary!$B704,Timecards!$L:$L,Summary!$C704,Timecards!$O:$O,1))</f>
        <v/>
      </c>
      <c r="E704" s="7" t="str">
        <f>IF(B704="","",VLOOKUP(D704,'GD rates'!$B$3:$C$9,2,FALSE))</f>
        <v/>
      </c>
      <c r="F704" s="23" t="str">
        <f t="shared" si="109"/>
        <v/>
      </c>
      <c r="G704" s="5">
        <f>IF(ISERROR(VLOOKUP(E704,'GD rates'!C:D,2,FALSE)),0,VLOOKUP(E704,'GD rates'!C:D,2,FALSE))</f>
        <v>0</v>
      </c>
      <c r="H704" s="10">
        <f>SUMIFS(Timecards!$E:$E,Timecards!$D:$D,H$2,Timecards!$C:$C,$B704,Timecards!$N:$N,$E704)+SUMIFS(Timecards!$G:$G,Timecards!$F:$F,H$2,Timecards!$C:$C,$B704,Timecards!$N:$N,$E704)</f>
        <v>0</v>
      </c>
      <c r="I704" s="5">
        <f t="shared" si="110"/>
        <v>0</v>
      </c>
      <c r="J704" s="10">
        <f>SUMIFS(Timecards!$E:$E,Timecards!$D:$D,J$2,Timecards!$C:$C,$B704,Timecards!$N:$N,$E704)+SUMIFS(Timecards!$G:$G,Timecards!$F:$F,J$2,Timecards!$C:$C,$B704,Timecards!$N:$N,$E704)</f>
        <v>0</v>
      </c>
      <c r="K704" s="5">
        <f t="shared" si="111"/>
        <v>0</v>
      </c>
      <c r="L704" s="10">
        <f>SUMIFS(Timecards!$E:$E,Timecards!$D:$D,L$2,Timecards!$C:$C,$B704,Timecards!$N:$N,$E704)+SUMIFS(Timecards!$G:$G,Timecards!$F:$F,L$2,Timecards!$C:$C,$B704,Timecards!$N:$N,$E704)</f>
        <v>0</v>
      </c>
      <c r="M704" s="5">
        <f t="shared" si="112"/>
        <v>0</v>
      </c>
      <c r="N704" s="10">
        <f>SUMIFS(Timecards!$E:$E,Timecards!$D:$D,N$2,Timecards!$C:$C,$B704,Timecards!$N:$N,$E704)+SUMIFS(Timecards!$G:$G,Timecards!$F:$F,N$2,Timecards!$C:$C,$B704,Timecards!$N:$N,$E704)</f>
        <v>0</v>
      </c>
      <c r="O704" s="5">
        <f t="shared" si="113"/>
        <v>0</v>
      </c>
      <c r="P704" s="10">
        <f>SUMIFS(Timecards!$E:$E,Timecards!$D:$D,P$2,Timecards!$C:$C,$B704,Timecards!$N:$N,$E704)+SUMIFS(Timecards!$G:$G,Timecards!$F:$F,P$2,Timecards!$C:$C,$B704,Timecards!$N:$N,$E704)</f>
        <v>0</v>
      </c>
      <c r="Q704" s="5">
        <f t="shared" si="114"/>
        <v>0</v>
      </c>
      <c r="R704" s="10">
        <f>SUMIFS(Timecards!$E:$E,Timecards!$D:$D,R$2,Timecards!$C:$C,$B704,Timecards!$N:$N,$E704)+SUMIFS(Timecards!$G:$G,Timecards!$F:$F,R$2,Timecards!$C:$C,$B704,Timecards!$N:$N,$E704)</f>
        <v>0</v>
      </c>
      <c r="S704" s="5">
        <f t="shared" si="115"/>
        <v>0</v>
      </c>
      <c r="T704" s="10">
        <f t="shared" ref="T704:U723" si="118">SUMIF($H$3:$S$3,T$3,$H704:$S704)</f>
        <v>0</v>
      </c>
      <c r="U704" s="14">
        <f t="shared" si="118"/>
        <v>0</v>
      </c>
    </row>
    <row r="705" spans="2:21" hidden="1">
      <c r="B705" s="7" t="str">
        <f>IF(Timecards!O703="","",Timecards!C703)</f>
        <v/>
      </c>
      <c r="C705" s="7" t="str">
        <f>IF(B705="","",Timecards!L703)</f>
        <v/>
      </c>
      <c r="D705" s="7" t="str">
        <f>IF(B705="","",SUMIFS(Timecards!$M:$M,Timecards!$C:$C,Summary!$B705,Timecards!$L:$L,Summary!$C705,Timecards!$O:$O,1))</f>
        <v/>
      </c>
      <c r="E705" s="7" t="str">
        <f>IF(B705="","",VLOOKUP(D705,'GD rates'!$B$3:$C$9,2,FALSE))</f>
        <v/>
      </c>
      <c r="F705" s="23" t="str">
        <f t="shared" si="109"/>
        <v/>
      </c>
      <c r="G705" s="5">
        <f>IF(ISERROR(VLOOKUP(E705,'GD rates'!C:D,2,FALSE)),0,VLOOKUP(E705,'GD rates'!C:D,2,FALSE))</f>
        <v>0</v>
      </c>
      <c r="H705" s="10">
        <f>SUMIFS(Timecards!$E:$E,Timecards!$D:$D,H$2,Timecards!$C:$C,$B705,Timecards!$N:$N,$E705)+SUMIFS(Timecards!$G:$G,Timecards!$F:$F,H$2,Timecards!$C:$C,$B705,Timecards!$N:$N,$E705)</f>
        <v>0</v>
      </c>
      <c r="I705" s="5">
        <f t="shared" si="110"/>
        <v>0</v>
      </c>
      <c r="J705" s="10">
        <f>SUMIFS(Timecards!$E:$E,Timecards!$D:$D,J$2,Timecards!$C:$C,$B705,Timecards!$N:$N,$E705)+SUMIFS(Timecards!$G:$G,Timecards!$F:$F,J$2,Timecards!$C:$C,$B705,Timecards!$N:$N,$E705)</f>
        <v>0</v>
      </c>
      <c r="K705" s="5">
        <f t="shared" si="111"/>
        <v>0</v>
      </c>
      <c r="L705" s="10">
        <f>SUMIFS(Timecards!$E:$E,Timecards!$D:$D,L$2,Timecards!$C:$C,$B705,Timecards!$N:$N,$E705)+SUMIFS(Timecards!$G:$G,Timecards!$F:$F,L$2,Timecards!$C:$C,$B705,Timecards!$N:$N,$E705)</f>
        <v>0</v>
      </c>
      <c r="M705" s="5">
        <f t="shared" si="112"/>
        <v>0</v>
      </c>
      <c r="N705" s="10">
        <f>SUMIFS(Timecards!$E:$E,Timecards!$D:$D,N$2,Timecards!$C:$C,$B705,Timecards!$N:$N,$E705)+SUMIFS(Timecards!$G:$G,Timecards!$F:$F,N$2,Timecards!$C:$C,$B705,Timecards!$N:$N,$E705)</f>
        <v>0</v>
      </c>
      <c r="O705" s="5">
        <f t="shared" si="113"/>
        <v>0</v>
      </c>
      <c r="P705" s="10">
        <f>SUMIFS(Timecards!$E:$E,Timecards!$D:$D,P$2,Timecards!$C:$C,$B705,Timecards!$N:$N,$E705)+SUMIFS(Timecards!$G:$G,Timecards!$F:$F,P$2,Timecards!$C:$C,$B705,Timecards!$N:$N,$E705)</f>
        <v>0</v>
      </c>
      <c r="Q705" s="5">
        <f t="shared" si="114"/>
        <v>0</v>
      </c>
      <c r="R705" s="10">
        <f>SUMIFS(Timecards!$E:$E,Timecards!$D:$D,R$2,Timecards!$C:$C,$B705,Timecards!$N:$N,$E705)+SUMIFS(Timecards!$G:$G,Timecards!$F:$F,R$2,Timecards!$C:$C,$B705,Timecards!$N:$N,$E705)</f>
        <v>0</v>
      </c>
      <c r="S705" s="5">
        <f t="shared" si="115"/>
        <v>0</v>
      </c>
      <c r="T705" s="10">
        <f t="shared" si="118"/>
        <v>0</v>
      </c>
      <c r="U705" s="14">
        <f t="shared" si="118"/>
        <v>0</v>
      </c>
    </row>
    <row r="706" spans="2:21" hidden="1">
      <c r="B706" s="7" t="str">
        <f>IF(Timecards!O704="","",Timecards!C704)</f>
        <v/>
      </c>
      <c r="C706" s="7" t="str">
        <f>IF(B706="","",Timecards!L704)</f>
        <v/>
      </c>
      <c r="D706" s="7" t="str">
        <f>IF(B706="","",SUMIFS(Timecards!$M:$M,Timecards!$C:$C,Summary!$B706,Timecards!$L:$L,Summary!$C706,Timecards!$O:$O,1))</f>
        <v/>
      </c>
      <c r="E706" s="7" t="str">
        <f>IF(B706="","",VLOOKUP(D706,'GD rates'!$B$3:$C$9,2,FALSE))</f>
        <v/>
      </c>
      <c r="F706" s="23" t="str">
        <f t="shared" si="109"/>
        <v/>
      </c>
      <c r="G706" s="5">
        <f>IF(ISERROR(VLOOKUP(E706,'GD rates'!C:D,2,FALSE)),0,VLOOKUP(E706,'GD rates'!C:D,2,FALSE))</f>
        <v>0</v>
      </c>
      <c r="H706" s="10">
        <f>SUMIFS(Timecards!$E:$E,Timecards!$D:$D,H$2,Timecards!$C:$C,$B706,Timecards!$N:$N,$E706)+SUMIFS(Timecards!$G:$G,Timecards!$F:$F,H$2,Timecards!$C:$C,$B706,Timecards!$N:$N,$E706)</f>
        <v>0</v>
      </c>
      <c r="I706" s="5">
        <f t="shared" si="110"/>
        <v>0</v>
      </c>
      <c r="J706" s="10">
        <f>SUMIFS(Timecards!$E:$E,Timecards!$D:$D,J$2,Timecards!$C:$C,$B706,Timecards!$N:$N,$E706)+SUMIFS(Timecards!$G:$G,Timecards!$F:$F,J$2,Timecards!$C:$C,$B706,Timecards!$N:$N,$E706)</f>
        <v>0</v>
      </c>
      <c r="K706" s="5">
        <f t="shared" si="111"/>
        <v>0</v>
      </c>
      <c r="L706" s="10">
        <f>SUMIFS(Timecards!$E:$E,Timecards!$D:$D,L$2,Timecards!$C:$C,$B706,Timecards!$N:$N,$E706)+SUMIFS(Timecards!$G:$G,Timecards!$F:$F,L$2,Timecards!$C:$C,$B706,Timecards!$N:$N,$E706)</f>
        <v>0</v>
      </c>
      <c r="M706" s="5">
        <f t="shared" si="112"/>
        <v>0</v>
      </c>
      <c r="N706" s="10">
        <f>SUMIFS(Timecards!$E:$E,Timecards!$D:$D,N$2,Timecards!$C:$C,$B706,Timecards!$N:$N,$E706)+SUMIFS(Timecards!$G:$G,Timecards!$F:$F,N$2,Timecards!$C:$C,$B706,Timecards!$N:$N,$E706)</f>
        <v>0</v>
      </c>
      <c r="O706" s="5">
        <f t="shared" si="113"/>
        <v>0</v>
      </c>
      <c r="P706" s="10">
        <f>SUMIFS(Timecards!$E:$E,Timecards!$D:$D,P$2,Timecards!$C:$C,$B706,Timecards!$N:$N,$E706)+SUMIFS(Timecards!$G:$G,Timecards!$F:$F,P$2,Timecards!$C:$C,$B706,Timecards!$N:$N,$E706)</f>
        <v>0</v>
      </c>
      <c r="Q706" s="5">
        <f t="shared" si="114"/>
        <v>0</v>
      </c>
      <c r="R706" s="10">
        <f>SUMIFS(Timecards!$E:$E,Timecards!$D:$D,R$2,Timecards!$C:$C,$B706,Timecards!$N:$N,$E706)+SUMIFS(Timecards!$G:$G,Timecards!$F:$F,R$2,Timecards!$C:$C,$B706,Timecards!$N:$N,$E706)</f>
        <v>0</v>
      </c>
      <c r="S706" s="5">
        <f t="shared" si="115"/>
        <v>0</v>
      </c>
      <c r="T706" s="10">
        <f t="shared" si="118"/>
        <v>0</v>
      </c>
      <c r="U706" s="14">
        <f t="shared" si="118"/>
        <v>0</v>
      </c>
    </row>
    <row r="707" spans="2:21" hidden="1">
      <c r="B707" s="7" t="str">
        <f>IF(Timecards!O705="","",Timecards!C705)</f>
        <v/>
      </c>
      <c r="C707" s="7" t="str">
        <f>IF(B707="","",Timecards!L705)</f>
        <v/>
      </c>
      <c r="D707" s="7" t="str">
        <f>IF(B707="","",SUMIFS(Timecards!$M:$M,Timecards!$C:$C,Summary!$B707,Timecards!$L:$L,Summary!$C707,Timecards!$O:$O,1))</f>
        <v/>
      </c>
      <c r="E707" s="7" t="str">
        <f>IF(B707="","",VLOOKUP(D707,'GD rates'!$B$3:$C$9,2,FALSE))</f>
        <v/>
      </c>
      <c r="F707" s="23" t="str">
        <f t="shared" si="109"/>
        <v/>
      </c>
      <c r="G707" s="5">
        <f>IF(ISERROR(VLOOKUP(E707,'GD rates'!C:D,2,FALSE)),0,VLOOKUP(E707,'GD rates'!C:D,2,FALSE))</f>
        <v>0</v>
      </c>
      <c r="H707" s="10">
        <f>SUMIFS(Timecards!$E:$E,Timecards!$D:$D,H$2,Timecards!$C:$C,$B707,Timecards!$N:$N,$E707)+SUMIFS(Timecards!$G:$G,Timecards!$F:$F,H$2,Timecards!$C:$C,$B707,Timecards!$N:$N,$E707)</f>
        <v>0</v>
      </c>
      <c r="I707" s="5">
        <f t="shared" si="110"/>
        <v>0</v>
      </c>
      <c r="J707" s="10">
        <f>SUMIFS(Timecards!$E:$E,Timecards!$D:$D,J$2,Timecards!$C:$C,$B707,Timecards!$N:$N,$E707)+SUMIFS(Timecards!$G:$G,Timecards!$F:$F,J$2,Timecards!$C:$C,$B707,Timecards!$N:$N,$E707)</f>
        <v>0</v>
      </c>
      <c r="K707" s="5">
        <f t="shared" si="111"/>
        <v>0</v>
      </c>
      <c r="L707" s="10">
        <f>SUMIFS(Timecards!$E:$E,Timecards!$D:$D,L$2,Timecards!$C:$C,$B707,Timecards!$N:$N,$E707)+SUMIFS(Timecards!$G:$G,Timecards!$F:$F,L$2,Timecards!$C:$C,$B707,Timecards!$N:$N,$E707)</f>
        <v>0</v>
      </c>
      <c r="M707" s="5">
        <f t="shared" si="112"/>
        <v>0</v>
      </c>
      <c r="N707" s="10">
        <f>SUMIFS(Timecards!$E:$E,Timecards!$D:$D,N$2,Timecards!$C:$C,$B707,Timecards!$N:$N,$E707)+SUMIFS(Timecards!$G:$G,Timecards!$F:$F,N$2,Timecards!$C:$C,$B707,Timecards!$N:$N,$E707)</f>
        <v>0</v>
      </c>
      <c r="O707" s="5">
        <f t="shared" si="113"/>
        <v>0</v>
      </c>
      <c r="P707" s="10">
        <f>SUMIFS(Timecards!$E:$E,Timecards!$D:$D,P$2,Timecards!$C:$C,$B707,Timecards!$N:$N,$E707)+SUMIFS(Timecards!$G:$G,Timecards!$F:$F,P$2,Timecards!$C:$C,$B707,Timecards!$N:$N,$E707)</f>
        <v>0</v>
      </c>
      <c r="Q707" s="5">
        <f t="shared" si="114"/>
        <v>0</v>
      </c>
      <c r="R707" s="10">
        <f>SUMIFS(Timecards!$E:$E,Timecards!$D:$D,R$2,Timecards!$C:$C,$B707,Timecards!$N:$N,$E707)+SUMIFS(Timecards!$G:$G,Timecards!$F:$F,R$2,Timecards!$C:$C,$B707,Timecards!$N:$N,$E707)</f>
        <v>0</v>
      </c>
      <c r="S707" s="5">
        <f t="shared" si="115"/>
        <v>0</v>
      </c>
      <c r="T707" s="10">
        <f t="shared" si="118"/>
        <v>0</v>
      </c>
      <c r="U707" s="14">
        <f t="shared" si="118"/>
        <v>0</v>
      </c>
    </row>
    <row r="708" spans="2:21" hidden="1">
      <c r="B708" s="7" t="str">
        <f>IF(Timecards!O706="","",Timecards!C706)</f>
        <v/>
      </c>
      <c r="C708" s="7" t="str">
        <f>IF(B708="","",Timecards!L706)</f>
        <v/>
      </c>
      <c r="D708" s="7" t="str">
        <f>IF(B708="","",SUMIFS(Timecards!$M:$M,Timecards!$C:$C,Summary!$B708,Timecards!$L:$L,Summary!$C708,Timecards!$O:$O,1))</f>
        <v/>
      </c>
      <c r="E708" s="7" t="str">
        <f>IF(B708="","",VLOOKUP(D708,'GD rates'!$B$3:$C$9,2,FALSE))</f>
        <v/>
      </c>
      <c r="F708" s="23" t="str">
        <f t="shared" si="109"/>
        <v/>
      </c>
      <c r="G708" s="5">
        <f>IF(ISERROR(VLOOKUP(E708,'GD rates'!C:D,2,FALSE)),0,VLOOKUP(E708,'GD rates'!C:D,2,FALSE))</f>
        <v>0</v>
      </c>
      <c r="H708" s="10">
        <f>SUMIFS(Timecards!$E:$E,Timecards!$D:$D,H$2,Timecards!$C:$C,$B708,Timecards!$N:$N,$E708)+SUMIFS(Timecards!$G:$G,Timecards!$F:$F,H$2,Timecards!$C:$C,$B708,Timecards!$N:$N,$E708)</f>
        <v>0</v>
      </c>
      <c r="I708" s="5">
        <f t="shared" si="110"/>
        <v>0</v>
      </c>
      <c r="J708" s="10">
        <f>SUMIFS(Timecards!$E:$E,Timecards!$D:$D,J$2,Timecards!$C:$C,$B708,Timecards!$N:$N,$E708)+SUMIFS(Timecards!$G:$G,Timecards!$F:$F,J$2,Timecards!$C:$C,$B708,Timecards!$N:$N,$E708)</f>
        <v>0</v>
      </c>
      <c r="K708" s="5">
        <f t="shared" si="111"/>
        <v>0</v>
      </c>
      <c r="L708" s="10">
        <f>SUMIFS(Timecards!$E:$E,Timecards!$D:$D,L$2,Timecards!$C:$C,$B708,Timecards!$N:$N,$E708)+SUMIFS(Timecards!$G:$G,Timecards!$F:$F,L$2,Timecards!$C:$C,$B708,Timecards!$N:$N,$E708)</f>
        <v>0</v>
      </c>
      <c r="M708" s="5">
        <f t="shared" si="112"/>
        <v>0</v>
      </c>
      <c r="N708" s="10">
        <f>SUMIFS(Timecards!$E:$E,Timecards!$D:$D,N$2,Timecards!$C:$C,$B708,Timecards!$N:$N,$E708)+SUMIFS(Timecards!$G:$G,Timecards!$F:$F,N$2,Timecards!$C:$C,$B708,Timecards!$N:$N,$E708)</f>
        <v>0</v>
      </c>
      <c r="O708" s="5">
        <f t="shared" si="113"/>
        <v>0</v>
      </c>
      <c r="P708" s="10">
        <f>SUMIFS(Timecards!$E:$E,Timecards!$D:$D,P$2,Timecards!$C:$C,$B708,Timecards!$N:$N,$E708)+SUMIFS(Timecards!$G:$G,Timecards!$F:$F,P$2,Timecards!$C:$C,$B708,Timecards!$N:$N,$E708)</f>
        <v>0</v>
      </c>
      <c r="Q708" s="5">
        <f t="shared" si="114"/>
        <v>0</v>
      </c>
      <c r="R708" s="10">
        <f>SUMIFS(Timecards!$E:$E,Timecards!$D:$D,R$2,Timecards!$C:$C,$B708,Timecards!$N:$N,$E708)+SUMIFS(Timecards!$G:$G,Timecards!$F:$F,R$2,Timecards!$C:$C,$B708,Timecards!$N:$N,$E708)</f>
        <v>0</v>
      </c>
      <c r="S708" s="5">
        <f t="shared" si="115"/>
        <v>0</v>
      </c>
      <c r="T708" s="10">
        <f t="shared" si="118"/>
        <v>0</v>
      </c>
      <c r="U708" s="14">
        <f t="shared" si="118"/>
        <v>0</v>
      </c>
    </row>
    <row r="709" spans="2:21" hidden="1">
      <c r="B709" s="7" t="str">
        <f>IF(Timecards!O707="","",Timecards!C707)</f>
        <v/>
      </c>
      <c r="C709" s="7" t="str">
        <f>IF(B709="","",Timecards!L707)</f>
        <v/>
      </c>
      <c r="D709" s="7" t="str">
        <f>IF(B709="","",SUMIFS(Timecards!$M:$M,Timecards!$C:$C,Summary!$B709,Timecards!$L:$L,Summary!$C709,Timecards!$O:$O,1))</f>
        <v/>
      </c>
      <c r="E709" s="7" t="str">
        <f>IF(B709="","",VLOOKUP(D709,'GD rates'!$B$3:$C$9,2,FALSE))</f>
        <v/>
      </c>
      <c r="F709" s="23" t="str">
        <f t="shared" ref="F709:F772" si="119">IF(B709="","",CONCATENATE(E709," / ",LEFT(B709,FIND("&lt;",B709)-2)))</f>
        <v/>
      </c>
      <c r="G709" s="5">
        <f>IF(ISERROR(VLOOKUP(E709,'GD rates'!C:D,2,FALSE)),0,VLOOKUP(E709,'GD rates'!C:D,2,FALSE))</f>
        <v>0</v>
      </c>
      <c r="H709" s="10">
        <f>SUMIFS(Timecards!$E:$E,Timecards!$D:$D,H$2,Timecards!$C:$C,$B709,Timecards!$N:$N,$E709)+SUMIFS(Timecards!$G:$G,Timecards!$F:$F,H$2,Timecards!$C:$C,$B709,Timecards!$N:$N,$E709)</f>
        <v>0</v>
      </c>
      <c r="I709" s="5">
        <f t="shared" ref="I709:I772" si="120">H709*$G709</f>
        <v>0</v>
      </c>
      <c r="J709" s="10">
        <f>SUMIFS(Timecards!$E:$E,Timecards!$D:$D,J$2,Timecards!$C:$C,$B709,Timecards!$N:$N,$E709)+SUMIFS(Timecards!$G:$G,Timecards!$F:$F,J$2,Timecards!$C:$C,$B709,Timecards!$N:$N,$E709)</f>
        <v>0</v>
      </c>
      <c r="K709" s="5">
        <f t="shared" ref="K709:K772" si="121">J709*$G709</f>
        <v>0</v>
      </c>
      <c r="L709" s="10">
        <f>SUMIFS(Timecards!$E:$E,Timecards!$D:$D,L$2,Timecards!$C:$C,$B709,Timecards!$N:$N,$E709)+SUMIFS(Timecards!$G:$G,Timecards!$F:$F,L$2,Timecards!$C:$C,$B709,Timecards!$N:$N,$E709)</f>
        <v>0</v>
      </c>
      <c r="M709" s="5">
        <f t="shared" ref="M709:M772" si="122">L709*$G709</f>
        <v>0</v>
      </c>
      <c r="N709" s="10">
        <f>SUMIFS(Timecards!$E:$E,Timecards!$D:$D,N$2,Timecards!$C:$C,$B709,Timecards!$N:$N,$E709)+SUMIFS(Timecards!$G:$G,Timecards!$F:$F,N$2,Timecards!$C:$C,$B709,Timecards!$N:$N,$E709)</f>
        <v>0</v>
      </c>
      <c r="O709" s="5">
        <f t="shared" ref="O709:O772" si="123">N709*$G709</f>
        <v>0</v>
      </c>
      <c r="P709" s="10">
        <f>SUMIFS(Timecards!$E:$E,Timecards!$D:$D,P$2,Timecards!$C:$C,$B709,Timecards!$N:$N,$E709)+SUMIFS(Timecards!$G:$G,Timecards!$F:$F,P$2,Timecards!$C:$C,$B709,Timecards!$N:$N,$E709)</f>
        <v>0</v>
      </c>
      <c r="Q709" s="5">
        <f t="shared" ref="Q709:Q772" si="124">P709*$G709</f>
        <v>0</v>
      </c>
      <c r="R709" s="10">
        <f>SUMIFS(Timecards!$E:$E,Timecards!$D:$D,R$2,Timecards!$C:$C,$B709,Timecards!$N:$N,$E709)+SUMIFS(Timecards!$G:$G,Timecards!$F:$F,R$2,Timecards!$C:$C,$B709,Timecards!$N:$N,$E709)</f>
        <v>0</v>
      </c>
      <c r="S709" s="5">
        <f t="shared" ref="S709:S772" si="125">R709*$G709</f>
        <v>0</v>
      </c>
      <c r="T709" s="10">
        <f t="shared" si="118"/>
        <v>0</v>
      </c>
      <c r="U709" s="14">
        <f t="shared" si="118"/>
        <v>0</v>
      </c>
    </row>
    <row r="710" spans="2:21" hidden="1">
      <c r="B710" s="7" t="str">
        <f>IF(Timecards!O708="","",Timecards!C708)</f>
        <v/>
      </c>
      <c r="C710" s="7" t="str">
        <f>IF(B710="","",Timecards!L708)</f>
        <v/>
      </c>
      <c r="D710" s="7" t="str">
        <f>IF(B710="","",SUMIFS(Timecards!$M:$M,Timecards!$C:$C,Summary!$B710,Timecards!$L:$L,Summary!$C710,Timecards!$O:$O,1))</f>
        <v/>
      </c>
      <c r="E710" s="7" t="str">
        <f>IF(B710="","",VLOOKUP(D710,'GD rates'!$B$3:$C$9,2,FALSE))</f>
        <v/>
      </c>
      <c r="F710" s="23" t="str">
        <f t="shared" si="119"/>
        <v/>
      </c>
      <c r="G710" s="5">
        <f>IF(ISERROR(VLOOKUP(E710,'GD rates'!C:D,2,FALSE)),0,VLOOKUP(E710,'GD rates'!C:D,2,FALSE))</f>
        <v>0</v>
      </c>
      <c r="H710" s="10">
        <f>SUMIFS(Timecards!$E:$E,Timecards!$D:$D,H$2,Timecards!$C:$C,$B710,Timecards!$N:$N,$E710)+SUMIFS(Timecards!$G:$G,Timecards!$F:$F,H$2,Timecards!$C:$C,$B710,Timecards!$N:$N,$E710)</f>
        <v>0</v>
      </c>
      <c r="I710" s="5">
        <f t="shared" si="120"/>
        <v>0</v>
      </c>
      <c r="J710" s="10">
        <f>SUMIFS(Timecards!$E:$E,Timecards!$D:$D,J$2,Timecards!$C:$C,$B710,Timecards!$N:$N,$E710)+SUMIFS(Timecards!$G:$G,Timecards!$F:$F,J$2,Timecards!$C:$C,$B710,Timecards!$N:$N,$E710)</f>
        <v>0</v>
      </c>
      <c r="K710" s="5">
        <f t="shared" si="121"/>
        <v>0</v>
      </c>
      <c r="L710" s="10">
        <f>SUMIFS(Timecards!$E:$E,Timecards!$D:$D,L$2,Timecards!$C:$C,$B710,Timecards!$N:$N,$E710)+SUMIFS(Timecards!$G:$G,Timecards!$F:$F,L$2,Timecards!$C:$C,$B710,Timecards!$N:$N,$E710)</f>
        <v>0</v>
      </c>
      <c r="M710" s="5">
        <f t="shared" si="122"/>
        <v>0</v>
      </c>
      <c r="N710" s="10">
        <f>SUMIFS(Timecards!$E:$E,Timecards!$D:$D,N$2,Timecards!$C:$C,$B710,Timecards!$N:$N,$E710)+SUMIFS(Timecards!$G:$G,Timecards!$F:$F,N$2,Timecards!$C:$C,$B710,Timecards!$N:$N,$E710)</f>
        <v>0</v>
      </c>
      <c r="O710" s="5">
        <f t="shared" si="123"/>
        <v>0</v>
      </c>
      <c r="P710" s="10">
        <f>SUMIFS(Timecards!$E:$E,Timecards!$D:$D,P$2,Timecards!$C:$C,$B710,Timecards!$N:$N,$E710)+SUMIFS(Timecards!$G:$G,Timecards!$F:$F,P$2,Timecards!$C:$C,$B710,Timecards!$N:$N,$E710)</f>
        <v>0</v>
      </c>
      <c r="Q710" s="5">
        <f t="shared" si="124"/>
        <v>0</v>
      </c>
      <c r="R710" s="10">
        <f>SUMIFS(Timecards!$E:$E,Timecards!$D:$D,R$2,Timecards!$C:$C,$B710,Timecards!$N:$N,$E710)+SUMIFS(Timecards!$G:$G,Timecards!$F:$F,R$2,Timecards!$C:$C,$B710,Timecards!$N:$N,$E710)</f>
        <v>0</v>
      </c>
      <c r="S710" s="5">
        <f t="shared" si="125"/>
        <v>0</v>
      </c>
      <c r="T710" s="10">
        <f t="shared" si="118"/>
        <v>0</v>
      </c>
      <c r="U710" s="14">
        <f t="shared" si="118"/>
        <v>0</v>
      </c>
    </row>
    <row r="711" spans="2:21" hidden="1">
      <c r="B711" s="7" t="str">
        <f>IF(Timecards!O709="","",Timecards!C709)</f>
        <v/>
      </c>
      <c r="C711" s="7" t="str">
        <f>IF(B711="","",Timecards!L709)</f>
        <v/>
      </c>
      <c r="D711" s="7" t="str">
        <f>IF(B711="","",SUMIFS(Timecards!$M:$M,Timecards!$C:$C,Summary!$B711,Timecards!$L:$L,Summary!$C711,Timecards!$O:$O,1))</f>
        <v/>
      </c>
      <c r="E711" s="7" t="str">
        <f>IF(B711="","",VLOOKUP(D711,'GD rates'!$B$3:$C$9,2,FALSE))</f>
        <v/>
      </c>
      <c r="F711" s="23" t="str">
        <f t="shared" si="119"/>
        <v/>
      </c>
      <c r="G711" s="5">
        <f>IF(ISERROR(VLOOKUP(E711,'GD rates'!C:D,2,FALSE)),0,VLOOKUP(E711,'GD rates'!C:D,2,FALSE))</f>
        <v>0</v>
      </c>
      <c r="H711" s="10">
        <f>SUMIFS(Timecards!$E:$E,Timecards!$D:$D,H$2,Timecards!$C:$C,$B711,Timecards!$N:$N,$E711)+SUMIFS(Timecards!$G:$G,Timecards!$F:$F,H$2,Timecards!$C:$C,$B711,Timecards!$N:$N,$E711)</f>
        <v>0</v>
      </c>
      <c r="I711" s="5">
        <f t="shared" si="120"/>
        <v>0</v>
      </c>
      <c r="J711" s="10">
        <f>SUMIFS(Timecards!$E:$E,Timecards!$D:$D,J$2,Timecards!$C:$C,$B711,Timecards!$N:$N,$E711)+SUMIFS(Timecards!$G:$G,Timecards!$F:$F,J$2,Timecards!$C:$C,$B711,Timecards!$N:$N,$E711)</f>
        <v>0</v>
      </c>
      <c r="K711" s="5">
        <f t="shared" si="121"/>
        <v>0</v>
      </c>
      <c r="L711" s="10">
        <f>SUMIFS(Timecards!$E:$E,Timecards!$D:$D,L$2,Timecards!$C:$C,$B711,Timecards!$N:$N,$E711)+SUMIFS(Timecards!$G:$G,Timecards!$F:$F,L$2,Timecards!$C:$C,$B711,Timecards!$N:$N,$E711)</f>
        <v>0</v>
      </c>
      <c r="M711" s="5">
        <f t="shared" si="122"/>
        <v>0</v>
      </c>
      <c r="N711" s="10">
        <f>SUMIFS(Timecards!$E:$E,Timecards!$D:$D,N$2,Timecards!$C:$C,$B711,Timecards!$N:$N,$E711)+SUMIFS(Timecards!$G:$G,Timecards!$F:$F,N$2,Timecards!$C:$C,$B711,Timecards!$N:$N,$E711)</f>
        <v>0</v>
      </c>
      <c r="O711" s="5">
        <f t="shared" si="123"/>
        <v>0</v>
      </c>
      <c r="P711" s="10">
        <f>SUMIFS(Timecards!$E:$E,Timecards!$D:$D,P$2,Timecards!$C:$C,$B711,Timecards!$N:$N,$E711)+SUMIFS(Timecards!$G:$G,Timecards!$F:$F,P$2,Timecards!$C:$C,$B711,Timecards!$N:$N,$E711)</f>
        <v>0</v>
      </c>
      <c r="Q711" s="5">
        <f t="shared" si="124"/>
        <v>0</v>
      </c>
      <c r="R711" s="10">
        <f>SUMIFS(Timecards!$E:$E,Timecards!$D:$D,R$2,Timecards!$C:$C,$B711,Timecards!$N:$N,$E711)+SUMIFS(Timecards!$G:$G,Timecards!$F:$F,R$2,Timecards!$C:$C,$B711,Timecards!$N:$N,$E711)</f>
        <v>0</v>
      </c>
      <c r="S711" s="5">
        <f t="shared" si="125"/>
        <v>0</v>
      </c>
      <c r="T711" s="10">
        <f t="shared" si="118"/>
        <v>0</v>
      </c>
      <c r="U711" s="14">
        <f t="shared" si="118"/>
        <v>0</v>
      </c>
    </row>
    <row r="712" spans="2:21" hidden="1">
      <c r="B712" s="7" t="str">
        <f>IF(Timecards!O710="","",Timecards!C710)</f>
        <v/>
      </c>
      <c r="C712" s="7" t="str">
        <f>IF(B712="","",Timecards!L710)</f>
        <v/>
      </c>
      <c r="D712" s="7" t="str">
        <f>IF(B712="","",SUMIFS(Timecards!$M:$M,Timecards!$C:$C,Summary!$B712,Timecards!$L:$L,Summary!$C712,Timecards!$O:$O,1))</f>
        <v/>
      </c>
      <c r="E712" s="7" t="str">
        <f>IF(B712="","",VLOOKUP(D712,'GD rates'!$B$3:$C$9,2,FALSE))</f>
        <v/>
      </c>
      <c r="F712" s="23" t="str">
        <f t="shared" si="119"/>
        <v/>
      </c>
      <c r="G712" s="5">
        <f>IF(ISERROR(VLOOKUP(E712,'GD rates'!C:D,2,FALSE)),0,VLOOKUP(E712,'GD rates'!C:D,2,FALSE))</f>
        <v>0</v>
      </c>
      <c r="H712" s="10">
        <f>SUMIFS(Timecards!$E:$E,Timecards!$D:$D,H$2,Timecards!$C:$C,$B712,Timecards!$N:$N,$E712)+SUMIFS(Timecards!$G:$G,Timecards!$F:$F,H$2,Timecards!$C:$C,$B712,Timecards!$N:$N,$E712)</f>
        <v>0</v>
      </c>
      <c r="I712" s="5">
        <f t="shared" si="120"/>
        <v>0</v>
      </c>
      <c r="J712" s="10">
        <f>SUMIFS(Timecards!$E:$E,Timecards!$D:$D,J$2,Timecards!$C:$C,$B712,Timecards!$N:$N,$E712)+SUMIFS(Timecards!$G:$G,Timecards!$F:$F,J$2,Timecards!$C:$C,$B712,Timecards!$N:$N,$E712)</f>
        <v>0</v>
      </c>
      <c r="K712" s="5">
        <f t="shared" si="121"/>
        <v>0</v>
      </c>
      <c r="L712" s="10">
        <f>SUMIFS(Timecards!$E:$E,Timecards!$D:$D,L$2,Timecards!$C:$C,$B712,Timecards!$N:$N,$E712)+SUMIFS(Timecards!$G:$G,Timecards!$F:$F,L$2,Timecards!$C:$C,$B712,Timecards!$N:$N,$E712)</f>
        <v>0</v>
      </c>
      <c r="M712" s="5">
        <f t="shared" si="122"/>
        <v>0</v>
      </c>
      <c r="N712" s="10">
        <f>SUMIFS(Timecards!$E:$E,Timecards!$D:$D,N$2,Timecards!$C:$C,$B712,Timecards!$N:$N,$E712)+SUMIFS(Timecards!$G:$G,Timecards!$F:$F,N$2,Timecards!$C:$C,$B712,Timecards!$N:$N,$E712)</f>
        <v>0</v>
      </c>
      <c r="O712" s="5">
        <f t="shared" si="123"/>
        <v>0</v>
      </c>
      <c r="P712" s="10">
        <f>SUMIFS(Timecards!$E:$E,Timecards!$D:$D,P$2,Timecards!$C:$C,$B712,Timecards!$N:$N,$E712)+SUMIFS(Timecards!$G:$G,Timecards!$F:$F,P$2,Timecards!$C:$C,$B712,Timecards!$N:$N,$E712)</f>
        <v>0</v>
      </c>
      <c r="Q712" s="5">
        <f t="shared" si="124"/>
        <v>0</v>
      </c>
      <c r="R712" s="10">
        <f>SUMIFS(Timecards!$E:$E,Timecards!$D:$D,R$2,Timecards!$C:$C,$B712,Timecards!$N:$N,$E712)+SUMIFS(Timecards!$G:$G,Timecards!$F:$F,R$2,Timecards!$C:$C,$B712,Timecards!$N:$N,$E712)</f>
        <v>0</v>
      </c>
      <c r="S712" s="5">
        <f t="shared" si="125"/>
        <v>0</v>
      </c>
      <c r="T712" s="10">
        <f t="shared" si="118"/>
        <v>0</v>
      </c>
      <c r="U712" s="14">
        <f t="shared" si="118"/>
        <v>0</v>
      </c>
    </row>
    <row r="713" spans="2:21" hidden="1">
      <c r="B713" s="7" t="str">
        <f>IF(Timecards!O711="","",Timecards!C711)</f>
        <v/>
      </c>
      <c r="C713" s="7" t="str">
        <f>IF(B713="","",Timecards!L711)</f>
        <v/>
      </c>
      <c r="D713" s="7" t="str">
        <f>IF(B713="","",SUMIFS(Timecards!$M:$M,Timecards!$C:$C,Summary!$B713,Timecards!$L:$L,Summary!$C713,Timecards!$O:$O,1))</f>
        <v/>
      </c>
      <c r="E713" s="7" t="str">
        <f>IF(B713="","",VLOOKUP(D713,'GD rates'!$B$3:$C$9,2,FALSE))</f>
        <v/>
      </c>
      <c r="F713" s="23" t="str">
        <f t="shared" si="119"/>
        <v/>
      </c>
      <c r="G713" s="5">
        <f>IF(ISERROR(VLOOKUP(E713,'GD rates'!C:D,2,FALSE)),0,VLOOKUP(E713,'GD rates'!C:D,2,FALSE))</f>
        <v>0</v>
      </c>
      <c r="H713" s="10">
        <f>SUMIFS(Timecards!$E:$E,Timecards!$D:$D,H$2,Timecards!$C:$C,$B713,Timecards!$N:$N,$E713)+SUMIFS(Timecards!$G:$G,Timecards!$F:$F,H$2,Timecards!$C:$C,$B713,Timecards!$N:$N,$E713)</f>
        <v>0</v>
      </c>
      <c r="I713" s="5">
        <f t="shared" si="120"/>
        <v>0</v>
      </c>
      <c r="J713" s="10">
        <f>SUMIFS(Timecards!$E:$E,Timecards!$D:$D,J$2,Timecards!$C:$C,$B713,Timecards!$N:$N,$E713)+SUMIFS(Timecards!$G:$G,Timecards!$F:$F,J$2,Timecards!$C:$C,$B713,Timecards!$N:$N,$E713)</f>
        <v>0</v>
      </c>
      <c r="K713" s="5">
        <f t="shared" si="121"/>
        <v>0</v>
      </c>
      <c r="L713" s="10">
        <f>SUMIFS(Timecards!$E:$E,Timecards!$D:$D,L$2,Timecards!$C:$C,$B713,Timecards!$N:$N,$E713)+SUMIFS(Timecards!$G:$G,Timecards!$F:$F,L$2,Timecards!$C:$C,$B713,Timecards!$N:$N,$E713)</f>
        <v>0</v>
      </c>
      <c r="M713" s="5">
        <f t="shared" si="122"/>
        <v>0</v>
      </c>
      <c r="N713" s="10">
        <f>SUMIFS(Timecards!$E:$E,Timecards!$D:$D,N$2,Timecards!$C:$C,$B713,Timecards!$N:$N,$E713)+SUMIFS(Timecards!$G:$G,Timecards!$F:$F,N$2,Timecards!$C:$C,$B713,Timecards!$N:$N,$E713)</f>
        <v>0</v>
      </c>
      <c r="O713" s="5">
        <f t="shared" si="123"/>
        <v>0</v>
      </c>
      <c r="P713" s="10">
        <f>SUMIFS(Timecards!$E:$E,Timecards!$D:$D,P$2,Timecards!$C:$C,$B713,Timecards!$N:$N,$E713)+SUMIFS(Timecards!$G:$G,Timecards!$F:$F,P$2,Timecards!$C:$C,$B713,Timecards!$N:$N,$E713)</f>
        <v>0</v>
      </c>
      <c r="Q713" s="5">
        <f t="shared" si="124"/>
        <v>0</v>
      </c>
      <c r="R713" s="10">
        <f>SUMIFS(Timecards!$E:$E,Timecards!$D:$D,R$2,Timecards!$C:$C,$B713,Timecards!$N:$N,$E713)+SUMIFS(Timecards!$G:$G,Timecards!$F:$F,R$2,Timecards!$C:$C,$B713,Timecards!$N:$N,$E713)</f>
        <v>0</v>
      </c>
      <c r="S713" s="5">
        <f t="shared" si="125"/>
        <v>0</v>
      </c>
      <c r="T713" s="10">
        <f t="shared" si="118"/>
        <v>0</v>
      </c>
      <c r="U713" s="14">
        <f t="shared" si="118"/>
        <v>0</v>
      </c>
    </row>
    <row r="714" spans="2:21" hidden="1">
      <c r="B714" s="7" t="str">
        <f>IF(Timecards!O712="","",Timecards!C712)</f>
        <v/>
      </c>
      <c r="C714" s="7" t="str">
        <f>IF(B714="","",Timecards!L712)</f>
        <v/>
      </c>
      <c r="D714" s="7" t="str">
        <f>IF(B714="","",SUMIFS(Timecards!$M:$M,Timecards!$C:$C,Summary!$B714,Timecards!$L:$L,Summary!$C714,Timecards!$O:$O,1))</f>
        <v/>
      </c>
      <c r="E714" s="7" t="str">
        <f>IF(B714="","",VLOOKUP(D714,'GD rates'!$B$3:$C$9,2,FALSE))</f>
        <v/>
      </c>
      <c r="F714" s="23" t="str">
        <f t="shared" si="119"/>
        <v/>
      </c>
      <c r="G714" s="5">
        <f>IF(ISERROR(VLOOKUP(E714,'GD rates'!C:D,2,FALSE)),0,VLOOKUP(E714,'GD rates'!C:D,2,FALSE))</f>
        <v>0</v>
      </c>
      <c r="H714" s="10">
        <f>SUMIFS(Timecards!$E:$E,Timecards!$D:$D,H$2,Timecards!$C:$C,$B714,Timecards!$N:$N,$E714)+SUMIFS(Timecards!$G:$G,Timecards!$F:$F,H$2,Timecards!$C:$C,$B714,Timecards!$N:$N,$E714)</f>
        <v>0</v>
      </c>
      <c r="I714" s="5">
        <f t="shared" si="120"/>
        <v>0</v>
      </c>
      <c r="J714" s="10">
        <f>SUMIFS(Timecards!$E:$E,Timecards!$D:$D,J$2,Timecards!$C:$C,$B714,Timecards!$N:$N,$E714)+SUMIFS(Timecards!$G:$G,Timecards!$F:$F,J$2,Timecards!$C:$C,$B714,Timecards!$N:$N,$E714)</f>
        <v>0</v>
      </c>
      <c r="K714" s="5">
        <f t="shared" si="121"/>
        <v>0</v>
      </c>
      <c r="L714" s="10">
        <f>SUMIFS(Timecards!$E:$E,Timecards!$D:$D,L$2,Timecards!$C:$C,$B714,Timecards!$N:$N,$E714)+SUMIFS(Timecards!$G:$G,Timecards!$F:$F,L$2,Timecards!$C:$C,$B714,Timecards!$N:$N,$E714)</f>
        <v>0</v>
      </c>
      <c r="M714" s="5">
        <f t="shared" si="122"/>
        <v>0</v>
      </c>
      <c r="N714" s="10">
        <f>SUMIFS(Timecards!$E:$E,Timecards!$D:$D,N$2,Timecards!$C:$C,$B714,Timecards!$N:$N,$E714)+SUMIFS(Timecards!$G:$G,Timecards!$F:$F,N$2,Timecards!$C:$C,$B714,Timecards!$N:$N,$E714)</f>
        <v>0</v>
      </c>
      <c r="O714" s="5">
        <f t="shared" si="123"/>
        <v>0</v>
      </c>
      <c r="P714" s="10">
        <f>SUMIFS(Timecards!$E:$E,Timecards!$D:$D,P$2,Timecards!$C:$C,$B714,Timecards!$N:$N,$E714)+SUMIFS(Timecards!$G:$G,Timecards!$F:$F,P$2,Timecards!$C:$C,$B714,Timecards!$N:$N,$E714)</f>
        <v>0</v>
      </c>
      <c r="Q714" s="5">
        <f t="shared" si="124"/>
        <v>0</v>
      </c>
      <c r="R714" s="10">
        <f>SUMIFS(Timecards!$E:$E,Timecards!$D:$D,R$2,Timecards!$C:$C,$B714,Timecards!$N:$N,$E714)+SUMIFS(Timecards!$G:$G,Timecards!$F:$F,R$2,Timecards!$C:$C,$B714,Timecards!$N:$N,$E714)</f>
        <v>0</v>
      </c>
      <c r="S714" s="5">
        <f t="shared" si="125"/>
        <v>0</v>
      </c>
      <c r="T714" s="10">
        <f t="shared" si="118"/>
        <v>0</v>
      </c>
      <c r="U714" s="14">
        <f t="shared" si="118"/>
        <v>0</v>
      </c>
    </row>
    <row r="715" spans="2:21" hidden="1">
      <c r="B715" s="7" t="str">
        <f>IF(Timecards!O713="","",Timecards!C713)</f>
        <v/>
      </c>
      <c r="C715" s="7" t="str">
        <f>IF(B715="","",Timecards!L713)</f>
        <v/>
      </c>
      <c r="D715" s="7" t="str">
        <f>IF(B715="","",SUMIFS(Timecards!$M:$M,Timecards!$C:$C,Summary!$B715,Timecards!$L:$L,Summary!$C715,Timecards!$O:$O,1))</f>
        <v/>
      </c>
      <c r="E715" s="7" t="str">
        <f>IF(B715="","",VLOOKUP(D715,'GD rates'!$B$3:$C$9,2,FALSE))</f>
        <v/>
      </c>
      <c r="F715" s="23" t="str">
        <f t="shared" si="119"/>
        <v/>
      </c>
      <c r="G715" s="5">
        <f>IF(ISERROR(VLOOKUP(E715,'GD rates'!C:D,2,FALSE)),0,VLOOKUP(E715,'GD rates'!C:D,2,FALSE))</f>
        <v>0</v>
      </c>
      <c r="H715" s="10">
        <f>SUMIFS(Timecards!$E:$E,Timecards!$D:$D,H$2,Timecards!$C:$C,$B715,Timecards!$N:$N,$E715)+SUMIFS(Timecards!$G:$G,Timecards!$F:$F,H$2,Timecards!$C:$C,$B715,Timecards!$N:$N,$E715)</f>
        <v>0</v>
      </c>
      <c r="I715" s="5">
        <f t="shared" si="120"/>
        <v>0</v>
      </c>
      <c r="J715" s="10">
        <f>SUMIFS(Timecards!$E:$E,Timecards!$D:$D,J$2,Timecards!$C:$C,$B715,Timecards!$N:$N,$E715)+SUMIFS(Timecards!$G:$G,Timecards!$F:$F,J$2,Timecards!$C:$C,$B715,Timecards!$N:$N,$E715)</f>
        <v>0</v>
      </c>
      <c r="K715" s="5">
        <f t="shared" si="121"/>
        <v>0</v>
      </c>
      <c r="L715" s="10">
        <f>SUMIFS(Timecards!$E:$E,Timecards!$D:$D,L$2,Timecards!$C:$C,$B715,Timecards!$N:$N,$E715)+SUMIFS(Timecards!$G:$G,Timecards!$F:$F,L$2,Timecards!$C:$C,$B715,Timecards!$N:$N,$E715)</f>
        <v>0</v>
      </c>
      <c r="M715" s="5">
        <f t="shared" si="122"/>
        <v>0</v>
      </c>
      <c r="N715" s="10">
        <f>SUMIFS(Timecards!$E:$E,Timecards!$D:$D,N$2,Timecards!$C:$C,$B715,Timecards!$N:$N,$E715)+SUMIFS(Timecards!$G:$G,Timecards!$F:$F,N$2,Timecards!$C:$C,$B715,Timecards!$N:$N,$E715)</f>
        <v>0</v>
      </c>
      <c r="O715" s="5">
        <f t="shared" si="123"/>
        <v>0</v>
      </c>
      <c r="P715" s="10">
        <f>SUMIFS(Timecards!$E:$E,Timecards!$D:$D,P$2,Timecards!$C:$C,$B715,Timecards!$N:$N,$E715)+SUMIFS(Timecards!$G:$G,Timecards!$F:$F,P$2,Timecards!$C:$C,$B715,Timecards!$N:$N,$E715)</f>
        <v>0</v>
      </c>
      <c r="Q715" s="5">
        <f t="shared" si="124"/>
        <v>0</v>
      </c>
      <c r="R715" s="10">
        <f>SUMIFS(Timecards!$E:$E,Timecards!$D:$D,R$2,Timecards!$C:$C,$B715,Timecards!$N:$N,$E715)+SUMIFS(Timecards!$G:$G,Timecards!$F:$F,R$2,Timecards!$C:$C,$B715,Timecards!$N:$N,$E715)</f>
        <v>0</v>
      </c>
      <c r="S715" s="5">
        <f t="shared" si="125"/>
        <v>0</v>
      </c>
      <c r="T715" s="10">
        <f t="shared" si="118"/>
        <v>0</v>
      </c>
      <c r="U715" s="14">
        <f t="shared" si="118"/>
        <v>0</v>
      </c>
    </row>
    <row r="716" spans="2:21" hidden="1">
      <c r="B716" s="7" t="str">
        <f>IF(Timecards!O714="","",Timecards!C714)</f>
        <v/>
      </c>
      <c r="C716" s="7" t="str">
        <f>IF(B716="","",Timecards!L714)</f>
        <v/>
      </c>
      <c r="D716" s="7" t="str">
        <f>IF(B716="","",SUMIFS(Timecards!$M:$M,Timecards!$C:$C,Summary!$B716,Timecards!$L:$L,Summary!$C716,Timecards!$O:$O,1))</f>
        <v/>
      </c>
      <c r="E716" s="7" t="str">
        <f>IF(B716="","",VLOOKUP(D716,'GD rates'!$B$3:$C$9,2,FALSE))</f>
        <v/>
      </c>
      <c r="F716" s="23" t="str">
        <f t="shared" si="119"/>
        <v/>
      </c>
      <c r="G716" s="5">
        <f>IF(ISERROR(VLOOKUP(E716,'GD rates'!C:D,2,FALSE)),0,VLOOKUP(E716,'GD rates'!C:D,2,FALSE))</f>
        <v>0</v>
      </c>
      <c r="H716" s="10">
        <f>SUMIFS(Timecards!$E:$E,Timecards!$D:$D,H$2,Timecards!$C:$C,$B716,Timecards!$N:$N,$E716)+SUMIFS(Timecards!$G:$G,Timecards!$F:$F,H$2,Timecards!$C:$C,$B716,Timecards!$N:$N,$E716)</f>
        <v>0</v>
      </c>
      <c r="I716" s="5">
        <f t="shared" si="120"/>
        <v>0</v>
      </c>
      <c r="J716" s="10">
        <f>SUMIFS(Timecards!$E:$E,Timecards!$D:$D,J$2,Timecards!$C:$C,$B716,Timecards!$N:$N,$E716)+SUMIFS(Timecards!$G:$G,Timecards!$F:$F,J$2,Timecards!$C:$C,$B716,Timecards!$N:$N,$E716)</f>
        <v>0</v>
      </c>
      <c r="K716" s="5">
        <f t="shared" si="121"/>
        <v>0</v>
      </c>
      <c r="L716" s="10">
        <f>SUMIFS(Timecards!$E:$E,Timecards!$D:$D,L$2,Timecards!$C:$C,$B716,Timecards!$N:$N,$E716)+SUMIFS(Timecards!$G:$G,Timecards!$F:$F,L$2,Timecards!$C:$C,$B716,Timecards!$N:$N,$E716)</f>
        <v>0</v>
      </c>
      <c r="M716" s="5">
        <f t="shared" si="122"/>
        <v>0</v>
      </c>
      <c r="N716" s="10">
        <f>SUMIFS(Timecards!$E:$E,Timecards!$D:$D,N$2,Timecards!$C:$C,$B716,Timecards!$N:$N,$E716)+SUMIFS(Timecards!$G:$G,Timecards!$F:$F,N$2,Timecards!$C:$C,$B716,Timecards!$N:$N,$E716)</f>
        <v>0</v>
      </c>
      <c r="O716" s="5">
        <f t="shared" si="123"/>
        <v>0</v>
      </c>
      <c r="P716" s="10">
        <f>SUMIFS(Timecards!$E:$E,Timecards!$D:$D,P$2,Timecards!$C:$C,$B716,Timecards!$N:$N,$E716)+SUMIFS(Timecards!$G:$G,Timecards!$F:$F,P$2,Timecards!$C:$C,$B716,Timecards!$N:$N,$E716)</f>
        <v>0</v>
      </c>
      <c r="Q716" s="5">
        <f t="shared" si="124"/>
        <v>0</v>
      </c>
      <c r="R716" s="10">
        <f>SUMIFS(Timecards!$E:$E,Timecards!$D:$D,R$2,Timecards!$C:$C,$B716,Timecards!$N:$N,$E716)+SUMIFS(Timecards!$G:$G,Timecards!$F:$F,R$2,Timecards!$C:$C,$B716,Timecards!$N:$N,$E716)</f>
        <v>0</v>
      </c>
      <c r="S716" s="5">
        <f t="shared" si="125"/>
        <v>0</v>
      </c>
      <c r="T716" s="10">
        <f t="shared" si="118"/>
        <v>0</v>
      </c>
      <c r="U716" s="14">
        <f t="shared" si="118"/>
        <v>0</v>
      </c>
    </row>
    <row r="717" spans="2:21" hidden="1">
      <c r="B717" s="7" t="str">
        <f>IF(Timecards!O715="","",Timecards!C715)</f>
        <v/>
      </c>
      <c r="C717" s="7" t="str">
        <f>IF(B717="","",Timecards!L715)</f>
        <v/>
      </c>
      <c r="D717" s="7" t="str">
        <f>IF(B717="","",SUMIFS(Timecards!$M:$M,Timecards!$C:$C,Summary!$B717,Timecards!$L:$L,Summary!$C717,Timecards!$O:$O,1))</f>
        <v/>
      </c>
      <c r="E717" s="7" t="str">
        <f>IF(B717="","",VLOOKUP(D717,'GD rates'!$B$3:$C$9,2,FALSE))</f>
        <v/>
      </c>
      <c r="F717" s="23" t="str">
        <f t="shared" si="119"/>
        <v/>
      </c>
      <c r="G717" s="5">
        <f>IF(ISERROR(VLOOKUP(E717,'GD rates'!C:D,2,FALSE)),0,VLOOKUP(E717,'GD rates'!C:D,2,FALSE))</f>
        <v>0</v>
      </c>
      <c r="H717" s="10">
        <f>SUMIFS(Timecards!$E:$E,Timecards!$D:$D,H$2,Timecards!$C:$C,$B717,Timecards!$N:$N,$E717)+SUMIFS(Timecards!$G:$G,Timecards!$F:$F,H$2,Timecards!$C:$C,$B717,Timecards!$N:$N,$E717)</f>
        <v>0</v>
      </c>
      <c r="I717" s="5">
        <f t="shared" si="120"/>
        <v>0</v>
      </c>
      <c r="J717" s="10">
        <f>SUMIFS(Timecards!$E:$E,Timecards!$D:$D,J$2,Timecards!$C:$C,$B717,Timecards!$N:$N,$E717)+SUMIFS(Timecards!$G:$G,Timecards!$F:$F,J$2,Timecards!$C:$C,$B717,Timecards!$N:$N,$E717)</f>
        <v>0</v>
      </c>
      <c r="K717" s="5">
        <f t="shared" si="121"/>
        <v>0</v>
      </c>
      <c r="L717" s="10">
        <f>SUMIFS(Timecards!$E:$E,Timecards!$D:$D,L$2,Timecards!$C:$C,$B717,Timecards!$N:$N,$E717)+SUMIFS(Timecards!$G:$G,Timecards!$F:$F,L$2,Timecards!$C:$C,$B717,Timecards!$N:$N,$E717)</f>
        <v>0</v>
      </c>
      <c r="M717" s="5">
        <f t="shared" si="122"/>
        <v>0</v>
      </c>
      <c r="N717" s="10">
        <f>SUMIFS(Timecards!$E:$E,Timecards!$D:$D,N$2,Timecards!$C:$C,$B717,Timecards!$N:$N,$E717)+SUMIFS(Timecards!$G:$G,Timecards!$F:$F,N$2,Timecards!$C:$C,$B717,Timecards!$N:$N,$E717)</f>
        <v>0</v>
      </c>
      <c r="O717" s="5">
        <f t="shared" si="123"/>
        <v>0</v>
      </c>
      <c r="P717" s="10">
        <f>SUMIFS(Timecards!$E:$E,Timecards!$D:$D,P$2,Timecards!$C:$C,$B717,Timecards!$N:$N,$E717)+SUMIFS(Timecards!$G:$G,Timecards!$F:$F,P$2,Timecards!$C:$C,$B717,Timecards!$N:$N,$E717)</f>
        <v>0</v>
      </c>
      <c r="Q717" s="5">
        <f t="shared" si="124"/>
        <v>0</v>
      </c>
      <c r="R717" s="10">
        <f>SUMIFS(Timecards!$E:$E,Timecards!$D:$D,R$2,Timecards!$C:$C,$B717,Timecards!$N:$N,$E717)+SUMIFS(Timecards!$G:$G,Timecards!$F:$F,R$2,Timecards!$C:$C,$B717,Timecards!$N:$N,$E717)</f>
        <v>0</v>
      </c>
      <c r="S717" s="5">
        <f t="shared" si="125"/>
        <v>0</v>
      </c>
      <c r="T717" s="10">
        <f t="shared" si="118"/>
        <v>0</v>
      </c>
      <c r="U717" s="14">
        <f t="shared" si="118"/>
        <v>0</v>
      </c>
    </row>
    <row r="718" spans="2:21" hidden="1">
      <c r="B718" s="7" t="str">
        <f>IF(Timecards!O716="","",Timecards!C716)</f>
        <v/>
      </c>
      <c r="C718" s="7" t="str">
        <f>IF(B718="","",Timecards!L716)</f>
        <v/>
      </c>
      <c r="D718" s="7" t="str">
        <f>IF(B718="","",SUMIFS(Timecards!$M:$M,Timecards!$C:$C,Summary!$B718,Timecards!$L:$L,Summary!$C718,Timecards!$O:$O,1))</f>
        <v/>
      </c>
      <c r="E718" s="7" t="str">
        <f>IF(B718="","",VLOOKUP(D718,'GD rates'!$B$3:$C$9,2,FALSE))</f>
        <v/>
      </c>
      <c r="F718" s="23" t="str">
        <f t="shared" si="119"/>
        <v/>
      </c>
      <c r="G718" s="5">
        <f>IF(ISERROR(VLOOKUP(E718,'GD rates'!C:D,2,FALSE)),0,VLOOKUP(E718,'GD rates'!C:D,2,FALSE))</f>
        <v>0</v>
      </c>
      <c r="H718" s="10">
        <f>SUMIFS(Timecards!$E:$E,Timecards!$D:$D,H$2,Timecards!$C:$C,$B718,Timecards!$N:$N,$E718)+SUMIFS(Timecards!$G:$G,Timecards!$F:$F,H$2,Timecards!$C:$C,$B718,Timecards!$N:$N,$E718)</f>
        <v>0</v>
      </c>
      <c r="I718" s="5">
        <f t="shared" si="120"/>
        <v>0</v>
      </c>
      <c r="J718" s="10">
        <f>SUMIFS(Timecards!$E:$E,Timecards!$D:$D,J$2,Timecards!$C:$C,$B718,Timecards!$N:$N,$E718)+SUMIFS(Timecards!$G:$G,Timecards!$F:$F,J$2,Timecards!$C:$C,$B718,Timecards!$N:$N,$E718)</f>
        <v>0</v>
      </c>
      <c r="K718" s="5">
        <f t="shared" si="121"/>
        <v>0</v>
      </c>
      <c r="L718" s="10">
        <f>SUMIFS(Timecards!$E:$E,Timecards!$D:$D,L$2,Timecards!$C:$C,$B718,Timecards!$N:$N,$E718)+SUMIFS(Timecards!$G:$G,Timecards!$F:$F,L$2,Timecards!$C:$C,$B718,Timecards!$N:$N,$E718)</f>
        <v>0</v>
      </c>
      <c r="M718" s="5">
        <f t="shared" si="122"/>
        <v>0</v>
      </c>
      <c r="N718" s="10">
        <f>SUMIFS(Timecards!$E:$E,Timecards!$D:$D,N$2,Timecards!$C:$C,$B718,Timecards!$N:$N,$E718)+SUMIFS(Timecards!$G:$G,Timecards!$F:$F,N$2,Timecards!$C:$C,$B718,Timecards!$N:$N,$E718)</f>
        <v>0</v>
      </c>
      <c r="O718" s="5">
        <f t="shared" si="123"/>
        <v>0</v>
      </c>
      <c r="P718" s="10">
        <f>SUMIFS(Timecards!$E:$E,Timecards!$D:$D,P$2,Timecards!$C:$C,$B718,Timecards!$N:$N,$E718)+SUMIFS(Timecards!$G:$G,Timecards!$F:$F,P$2,Timecards!$C:$C,$B718,Timecards!$N:$N,$E718)</f>
        <v>0</v>
      </c>
      <c r="Q718" s="5">
        <f t="shared" si="124"/>
        <v>0</v>
      </c>
      <c r="R718" s="10">
        <f>SUMIFS(Timecards!$E:$E,Timecards!$D:$D,R$2,Timecards!$C:$C,$B718,Timecards!$N:$N,$E718)+SUMIFS(Timecards!$G:$G,Timecards!$F:$F,R$2,Timecards!$C:$C,$B718,Timecards!$N:$N,$E718)</f>
        <v>0</v>
      </c>
      <c r="S718" s="5">
        <f t="shared" si="125"/>
        <v>0</v>
      </c>
      <c r="T718" s="10">
        <f t="shared" si="118"/>
        <v>0</v>
      </c>
      <c r="U718" s="14">
        <f t="shared" si="118"/>
        <v>0</v>
      </c>
    </row>
    <row r="719" spans="2:21" hidden="1">
      <c r="B719" s="7" t="str">
        <f>IF(Timecards!O717="","",Timecards!C717)</f>
        <v/>
      </c>
      <c r="C719" s="7" t="str">
        <f>IF(B719="","",Timecards!L717)</f>
        <v/>
      </c>
      <c r="D719" s="7" t="str">
        <f>IF(B719="","",SUMIFS(Timecards!$M:$M,Timecards!$C:$C,Summary!$B719,Timecards!$L:$L,Summary!$C719,Timecards!$O:$O,1))</f>
        <v/>
      </c>
      <c r="E719" s="7" t="str">
        <f>IF(B719="","",VLOOKUP(D719,'GD rates'!$B$3:$C$9,2,FALSE))</f>
        <v/>
      </c>
      <c r="F719" s="23" t="str">
        <f t="shared" si="119"/>
        <v/>
      </c>
      <c r="G719" s="5">
        <f>IF(ISERROR(VLOOKUP(E719,'GD rates'!C:D,2,FALSE)),0,VLOOKUP(E719,'GD rates'!C:D,2,FALSE))</f>
        <v>0</v>
      </c>
      <c r="H719" s="10">
        <f>SUMIFS(Timecards!$E:$E,Timecards!$D:$D,H$2,Timecards!$C:$C,$B719,Timecards!$N:$N,$E719)+SUMIFS(Timecards!$G:$G,Timecards!$F:$F,H$2,Timecards!$C:$C,$B719,Timecards!$N:$N,$E719)</f>
        <v>0</v>
      </c>
      <c r="I719" s="5">
        <f t="shared" si="120"/>
        <v>0</v>
      </c>
      <c r="J719" s="10">
        <f>SUMIFS(Timecards!$E:$E,Timecards!$D:$D,J$2,Timecards!$C:$C,$B719,Timecards!$N:$N,$E719)+SUMIFS(Timecards!$G:$G,Timecards!$F:$F,J$2,Timecards!$C:$C,$B719,Timecards!$N:$N,$E719)</f>
        <v>0</v>
      </c>
      <c r="K719" s="5">
        <f t="shared" si="121"/>
        <v>0</v>
      </c>
      <c r="L719" s="10">
        <f>SUMIFS(Timecards!$E:$E,Timecards!$D:$D,L$2,Timecards!$C:$C,$B719,Timecards!$N:$N,$E719)+SUMIFS(Timecards!$G:$G,Timecards!$F:$F,L$2,Timecards!$C:$C,$B719,Timecards!$N:$N,$E719)</f>
        <v>0</v>
      </c>
      <c r="M719" s="5">
        <f t="shared" si="122"/>
        <v>0</v>
      </c>
      <c r="N719" s="10">
        <f>SUMIFS(Timecards!$E:$E,Timecards!$D:$D,N$2,Timecards!$C:$C,$B719,Timecards!$N:$N,$E719)+SUMIFS(Timecards!$G:$G,Timecards!$F:$F,N$2,Timecards!$C:$C,$B719,Timecards!$N:$N,$E719)</f>
        <v>0</v>
      </c>
      <c r="O719" s="5">
        <f t="shared" si="123"/>
        <v>0</v>
      </c>
      <c r="P719" s="10">
        <f>SUMIFS(Timecards!$E:$E,Timecards!$D:$D,P$2,Timecards!$C:$C,$B719,Timecards!$N:$N,$E719)+SUMIFS(Timecards!$G:$G,Timecards!$F:$F,P$2,Timecards!$C:$C,$B719,Timecards!$N:$N,$E719)</f>
        <v>0</v>
      </c>
      <c r="Q719" s="5">
        <f t="shared" si="124"/>
        <v>0</v>
      </c>
      <c r="R719" s="10">
        <f>SUMIFS(Timecards!$E:$E,Timecards!$D:$D,R$2,Timecards!$C:$C,$B719,Timecards!$N:$N,$E719)+SUMIFS(Timecards!$G:$G,Timecards!$F:$F,R$2,Timecards!$C:$C,$B719,Timecards!$N:$N,$E719)</f>
        <v>0</v>
      </c>
      <c r="S719" s="5">
        <f t="shared" si="125"/>
        <v>0</v>
      </c>
      <c r="T719" s="10">
        <f t="shared" si="118"/>
        <v>0</v>
      </c>
      <c r="U719" s="14">
        <f t="shared" si="118"/>
        <v>0</v>
      </c>
    </row>
    <row r="720" spans="2:21" hidden="1">
      <c r="B720" s="7" t="str">
        <f>IF(Timecards!O718="","",Timecards!C718)</f>
        <v/>
      </c>
      <c r="C720" s="7" t="str">
        <f>IF(B720="","",Timecards!L718)</f>
        <v/>
      </c>
      <c r="D720" s="7" t="str">
        <f>IF(B720="","",SUMIFS(Timecards!$M:$M,Timecards!$C:$C,Summary!$B720,Timecards!$L:$L,Summary!$C720,Timecards!$O:$O,1))</f>
        <v/>
      </c>
      <c r="E720" s="7" t="str">
        <f>IF(B720="","",VLOOKUP(D720,'GD rates'!$B$3:$C$9,2,FALSE))</f>
        <v/>
      </c>
      <c r="F720" s="23" t="str">
        <f t="shared" si="119"/>
        <v/>
      </c>
      <c r="G720" s="5">
        <f>IF(ISERROR(VLOOKUP(E720,'GD rates'!C:D,2,FALSE)),0,VLOOKUP(E720,'GD rates'!C:D,2,FALSE))</f>
        <v>0</v>
      </c>
      <c r="H720" s="10">
        <f>SUMIFS(Timecards!$E:$E,Timecards!$D:$D,H$2,Timecards!$C:$C,$B720,Timecards!$N:$N,$E720)+SUMIFS(Timecards!$G:$G,Timecards!$F:$F,H$2,Timecards!$C:$C,$B720,Timecards!$N:$N,$E720)</f>
        <v>0</v>
      </c>
      <c r="I720" s="5">
        <f t="shared" si="120"/>
        <v>0</v>
      </c>
      <c r="J720" s="10">
        <f>SUMIFS(Timecards!$E:$E,Timecards!$D:$D,J$2,Timecards!$C:$C,$B720,Timecards!$N:$N,$E720)+SUMIFS(Timecards!$G:$G,Timecards!$F:$F,J$2,Timecards!$C:$C,$B720,Timecards!$N:$N,$E720)</f>
        <v>0</v>
      </c>
      <c r="K720" s="5">
        <f t="shared" si="121"/>
        <v>0</v>
      </c>
      <c r="L720" s="10">
        <f>SUMIFS(Timecards!$E:$E,Timecards!$D:$D,L$2,Timecards!$C:$C,$B720,Timecards!$N:$N,$E720)+SUMIFS(Timecards!$G:$G,Timecards!$F:$F,L$2,Timecards!$C:$C,$B720,Timecards!$N:$N,$E720)</f>
        <v>0</v>
      </c>
      <c r="M720" s="5">
        <f t="shared" si="122"/>
        <v>0</v>
      </c>
      <c r="N720" s="10">
        <f>SUMIFS(Timecards!$E:$E,Timecards!$D:$D,N$2,Timecards!$C:$C,$B720,Timecards!$N:$N,$E720)+SUMIFS(Timecards!$G:$G,Timecards!$F:$F,N$2,Timecards!$C:$C,$B720,Timecards!$N:$N,$E720)</f>
        <v>0</v>
      </c>
      <c r="O720" s="5">
        <f t="shared" si="123"/>
        <v>0</v>
      </c>
      <c r="P720" s="10">
        <f>SUMIFS(Timecards!$E:$E,Timecards!$D:$D,P$2,Timecards!$C:$C,$B720,Timecards!$N:$N,$E720)+SUMIFS(Timecards!$G:$G,Timecards!$F:$F,P$2,Timecards!$C:$C,$B720,Timecards!$N:$N,$E720)</f>
        <v>0</v>
      </c>
      <c r="Q720" s="5">
        <f t="shared" si="124"/>
        <v>0</v>
      </c>
      <c r="R720" s="10">
        <f>SUMIFS(Timecards!$E:$E,Timecards!$D:$D,R$2,Timecards!$C:$C,$B720,Timecards!$N:$N,$E720)+SUMIFS(Timecards!$G:$G,Timecards!$F:$F,R$2,Timecards!$C:$C,$B720,Timecards!$N:$N,$E720)</f>
        <v>0</v>
      </c>
      <c r="S720" s="5">
        <f t="shared" si="125"/>
        <v>0</v>
      </c>
      <c r="T720" s="10">
        <f t="shared" si="118"/>
        <v>0</v>
      </c>
      <c r="U720" s="14">
        <f t="shared" si="118"/>
        <v>0</v>
      </c>
    </row>
    <row r="721" spans="2:21" hidden="1">
      <c r="B721" s="7" t="str">
        <f>IF(Timecards!O719="","",Timecards!C719)</f>
        <v/>
      </c>
      <c r="C721" s="7" t="str">
        <f>IF(B721="","",Timecards!L719)</f>
        <v/>
      </c>
      <c r="D721" s="7" t="str">
        <f>IF(B721="","",SUMIFS(Timecards!$M:$M,Timecards!$C:$C,Summary!$B721,Timecards!$L:$L,Summary!$C721,Timecards!$O:$O,1))</f>
        <v/>
      </c>
      <c r="E721" s="7" t="str">
        <f>IF(B721="","",VLOOKUP(D721,'GD rates'!$B$3:$C$9,2,FALSE))</f>
        <v/>
      </c>
      <c r="F721" s="23" t="str">
        <f t="shared" si="119"/>
        <v/>
      </c>
      <c r="G721" s="5">
        <f>IF(ISERROR(VLOOKUP(E721,'GD rates'!C:D,2,FALSE)),0,VLOOKUP(E721,'GD rates'!C:D,2,FALSE))</f>
        <v>0</v>
      </c>
      <c r="H721" s="10">
        <f>SUMIFS(Timecards!$E:$E,Timecards!$D:$D,H$2,Timecards!$C:$C,$B721,Timecards!$N:$N,$E721)+SUMIFS(Timecards!$G:$G,Timecards!$F:$F,H$2,Timecards!$C:$C,$B721,Timecards!$N:$N,$E721)</f>
        <v>0</v>
      </c>
      <c r="I721" s="5">
        <f t="shared" si="120"/>
        <v>0</v>
      </c>
      <c r="J721" s="10">
        <f>SUMIFS(Timecards!$E:$E,Timecards!$D:$D,J$2,Timecards!$C:$C,$B721,Timecards!$N:$N,$E721)+SUMIFS(Timecards!$G:$G,Timecards!$F:$F,J$2,Timecards!$C:$C,$B721,Timecards!$N:$N,$E721)</f>
        <v>0</v>
      </c>
      <c r="K721" s="5">
        <f t="shared" si="121"/>
        <v>0</v>
      </c>
      <c r="L721" s="10">
        <f>SUMIFS(Timecards!$E:$E,Timecards!$D:$D,L$2,Timecards!$C:$C,$B721,Timecards!$N:$N,$E721)+SUMIFS(Timecards!$G:$G,Timecards!$F:$F,L$2,Timecards!$C:$C,$B721,Timecards!$N:$N,$E721)</f>
        <v>0</v>
      </c>
      <c r="M721" s="5">
        <f t="shared" si="122"/>
        <v>0</v>
      </c>
      <c r="N721" s="10">
        <f>SUMIFS(Timecards!$E:$E,Timecards!$D:$D,N$2,Timecards!$C:$C,$B721,Timecards!$N:$N,$E721)+SUMIFS(Timecards!$G:$G,Timecards!$F:$F,N$2,Timecards!$C:$C,$B721,Timecards!$N:$N,$E721)</f>
        <v>0</v>
      </c>
      <c r="O721" s="5">
        <f t="shared" si="123"/>
        <v>0</v>
      </c>
      <c r="P721" s="10">
        <f>SUMIFS(Timecards!$E:$E,Timecards!$D:$D,P$2,Timecards!$C:$C,$B721,Timecards!$N:$N,$E721)+SUMIFS(Timecards!$G:$G,Timecards!$F:$F,P$2,Timecards!$C:$C,$B721,Timecards!$N:$N,$E721)</f>
        <v>0</v>
      </c>
      <c r="Q721" s="5">
        <f t="shared" si="124"/>
        <v>0</v>
      </c>
      <c r="R721" s="10">
        <f>SUMIFS(Timecards!$E:$E,Timecards!$D:$D,R$2,Timecards!$C:$C,$B721,Timecards!$N:$N,$E721)+SUMIFS(Timecards!$G:$G,Timecards!$F:$F,R$2,Timecards!$C:$C,$B721,Timecards!$N:$N,$E721)</f>
        <v>0</v>
      </c>
      <c r="S721" s="5">
        <f t="shared" si="125"/>
        <v>0</v>
      </c>
      <c r="T721" s="10">
        <f t="shared" si="118"/>
        <v>0</v>
      </c>
      <c r="U721" s="14">
        <f t="shared" si="118"/>
        <v>0</v>
      </c>
    </row>
    <row r="722" spans="2:21" hidden="1">
      <c r="B722" s="7" t="str">
        <f>IF(Timecards!O720="","",Timecards!C720)</f>
        <v/>
      </c>
      <c r="C722" s="7" t="str">
        <f>IF(B722="","",Timecards!L720)</f>
        <v/>
      </c>
      <c r="D722" s="7" t="str">
        <f>IF(B722="","",SUMIFS(Timecards!$M:$M,Timecards!$C:$C,Summary!$B722,Timecards!$L:$L,Summary!$C722,Timecards!$O:$O,1))</f>
        <v/>
      </c>
      <c r="E722" s="7" t="str">
        <f>IF(B722="","",VLOOKUP(D722,'GD rates'!$B$3:$C$9,2,FALSE))</f>
        <v/>
      </c>
      <c r="F722" s="23" t="str">
        <f t="shared" si="119"/>
        <v/>
      </c>
      <c r="G722" s="5">
        <f>IF(ISERROR(VLOOKUP(E722,'GD rates'!C:D,2,FALSE)),0,VLOOKUP(E722,'GD rates'!C:D,2,FALSE))</f>
        <v>0</v>
      </c>
      <c r="H722" s="10">
        <f>SUMIFS(Timecards!$E:$E,Timecards!$D:$D,H$2,Timecards!$C:$C,$B722,Timecards!$N:$N,$E722)+SUMIFS(Timecards!$G:$G,Timecards!$F:$F,H$2,Timecards!$C:$C,$B722,Timecards!$N:$N,$E722)</f>
        <v>0</v>
      </c>
      <c r="I722" s="5">
        <f t="shared" si="120"/>
        <v>0</v>
      </c>
      <c r="J722" s="10">
        <f>SUMIFS(Timecards!$E:$E,Timecards!$D:$D,J$2,Timecards!$C:$C,$B722,Timecards!$N:$N,$E722)+SUMIFS(Timecards!$G:$G,Timecards!$F:$F,J$2,Timecards!$C:$C,$B722,Timecards!$N:$N,$E722)</f>
        <v>0</v>
      </c>
      <c r="K722" s="5">
        <f t="shared" si="121"/>
        <v>0</v>
      </c>
      <c r="L722" s="10">
        <f>SUMIFS(Timecards!$E:$E,Timecards!$D:$D,L$2,Timecards!$C:$C,$B722,Timecards!$N:$N,$E722)+SUMIFS(Timecards!$G:$G,Timecards!$F:$F,L$2,Timecards!$C:$C,$B722,Timecards!$N:$N,$E722)</f>
        <v>0</v>
      </c>
      <c r="M722" s="5">
        <f t="shared" si="122"/>
        <v>0</v>
      </c>
      <c r="N722" s="10">
        <f>SUMIFS(Timecards!$E:$E,Timecards!$D:$D,N$2,Timecards!$C:$C,$B722,Timecards!$N:$N,$E722)+SUMIFS(Timecards!$G:$G,Timecards!$F:$F,N$2,Timecards!$C:$C,$B722,Timecards!$N:$N,$E722)</f>
        <v>0</v>
      </c>
      <c r="O722" s="5">
        <f t="shared" si="123"/>
        <v>0</v>
      </c>
      <c r="P722" s="10">
        <f>SUMIFS(Timecards!$E:$E,Timecards!$D:$D,P$2,Timecards!$C:$C,$B722,Timecards!$N:$N,$E722)+SUMIFS(Timecards!$G:$G,Timecards!$F:$F,P$2,Timecards!$C:$C,$B722,Timecards!$N:$N,$E722)</f>
        <v>0</v>
      </c>
      <c r="Q722" s="5">
        <f t="shared" si="124"/>
        <v>0</v>
      </c>
      <c r="R722" s="10">
        <f>SUMIFS(Timecards!$E:$E,Timecards!$D:$D,R$2,Timecards!$C:$C,$B722,Timecards!$N:$N,$E722)+SUMIFS(Timecards!$G:$G,Timecards!$F:$F,R$2,Timecards!$C:$C,$B722,Timecards!$N:$N,$E722)</f>
        <v>0</v>
      </c>
      <c r="S722" s="5">
        <f t="shared" si="125"/>
        <v>0</v>
      </c>
      <c r="T722" s="10">
        <f t="shared" si="118"/>
        <v>0</v>
      </c>
      <c r="U722" s="14">
        <f t="shared" si="118"/>
        <v>0</v>
      </c>
    </row>
    <row r="723" spans="2:21" hidden="1">
      <c r="B723" s="7" t="str">
        <f>IF(Timecards!O721="","",Timecards!C721)</f>
        <v/>
      </c>
      <c r="C723" s="7" t="str">
        <f>IF(B723="","",Timecards!L721)</f>
        <v/>
      </c>
      <c r="D723" s="7" t="str">
        <f>IF(B723="","",SUMIFS(Timecards!$M:$M,Timecards!$C:$C,Summary!$B723,Timecards!$L:$L,Summary!$C723,Timecards!$O:$O,1))</f>
        <v/>
      </c>
      <c r="E723" s="7" t="str">
        <f>IF(B723="","",VLOOKUP(D723,'GD rates'!$B$3:$C$9,2,FALSE))</f>
        <v/>
      </c>
      <c r="F723" s="23" t="str">
        <f t="shared" si="119"/>
        <v/>
      </c>
      <c r="G723" s="5">
        <f>IF(ISERROR(VLOOKUP(E723,'GD rates'!C:D,2,FALSE)),0,VLOOKUP(E723,'GD rates'!C:D,2,FALSE))</f>
        <v>0</v>
      </c>
      <c r="H723" s="10">
        <f>SUMIFS(Timecards!$E:$E,Timecards!$D:$D,H$2,Timecards!$C:$C,$B723,Timecards!$N:$N,$E723)+SUMIFS(Timecards!$G:$G,Timecards!$F:$F,H$2,Timecards!$C:$C,$B723,Timecards!$N:$N,$E723)</f>
        <v>0</v>
      </c>
      <c r="I723" s="5">
        <f t="shared" si="120"/>
        <v>0</v>
      </c>
      <c r="J723" s="10">
        <f>SUMIFS(Timecards!$E:$E,Timecards!$D:$D,J$2,Timecards!$C:$C,$B723,Timecards!$N:$N,$E723)+SUMIFS(Timecards!$G:$G,Timecards!$F:$F,J$2,Timecards!$C:$C,$B723,Timecards!$N:$N,$E723)</f>
        <v>0</v>
      </c>
      <c r="K723" s="5">
        <f t="shared" si="121"/>
        <v>0</v>
      </c>
      <c r="L723" s="10">
        <f>SUMIFS(Timecards!$E:$E,Timecards!$D:$D,L$2,Timecards!$C:$C,$B723,Timecards!$N:$N,$E723)+SUMIFS(Timecards!$G:$G,Timecards!$F:$F,L$2,Timecards!$C:$C,$B723,Timecards!$N:$N,$E723)</f>
        <v>0</v>
      </c>
      <c r="M723" s="5">
        <f t="shared" si="122"/>
        <v>0</v>
      </c>
      <c r="N723" s="10">
        <f>SUMIFS(Timecards!$E:$E,Timecards!$D:$D,N$2,Timecards!$C:$C,$B723,Timecards!$N:$N,$E723)+SUMIFS(Timecards!$G:$G,Timecards!$F:$F,N$2,Timecards!$C:$C,$B723,Timecards!$N:$N,$E723)</f>
        <v>0</v>
      </c>
      <c r="O723" s="5">
        <f t="shared" si="123"/>
        <v>0</v>
      </c>
      <c r="P723" s="10">
        <f>SUMIFS(Timecards!$E:$E,Timecards!$D:$D,P$2,Timecards!$C:$C,$B723,Timecards!$N:$N,$E723)+SUMIFS(Timecards!$G:$G,Timecards!$F:$F,P$2,Timecards!$C:$C,$B723,Timecards!$N:$N,$E723)</f>
        <v>0</v>
      </c>
      <c r="Q723" s="5">
        <f t="shared" si="124"/>
        <v>0</v>
      </c>
      <c r="R723" s="10">
        <f>SUMIFS(Timecards!$E:$E,Timecards!$D:$D,R$2,Timecards!$C:$C,$B723,Timecards!$N:$N,$E723)+SUMIFS(Timecards!$G:$G,Timecards!$F:$F,R$2,Timecards!$C:$C,$B723,Timecards!$N:$N,$E723)</f>
        <v>0</v>
      </c>
      <c r="S723" s="5">
        <f t="shared" si="125"/>
        <v>0</v>
      </c>
      <c r="T723" s="10">
        <f t="shared" si="118"/>
        <v>0</v>
      </c>
      <c r="U723" s="14">
        <f t="shared" si="118"/>
        <v>0</v>
      </c>
    </row>
    <row r="724" spans="2:21" hidden="1">
      <c r="B724" s="7" t="str">
        <f>IF(Timecards!O722="","",Timecards!C722)</f>
        <v/>
      </c>
      <c r="C724" s="7" t="str">
        <f>IF(B724="","",Timecards!L722)</f>
        <v/>
      </c>
      <c r="D724" s="7" t="str">
        <f>IF(B724="","",SUMIFS(Timecards!$M:$M,Timecards!$C:$C,Summary!$B724,Timecards!$L:$L,Summary!$C724,Timecards!$O:$O,1))</f>
        <v/>
      </c>
      <c r="E724" s="7" t="str">
        <f>IF(B724="","",VLOOKUP(D724,'GD rates'!$B$3:$C$9,2,FALSE))</f>
        <v/>
      </c>
      <c r="F724" s="23" t="str">
        <f t="shared" si="119"/>
        <v/>
      </c>
      <c r="G724" s="5">
        <f>IF(ISERROR(VLOOKUP(E724,'GD rates'!C:D,2,FALSE)),0,VLOOKUP(E724,'GD rates'!C:D,2,FALSE))</f>
        <v>0</v>
      </c>
      <c r="H724" s="10">
        <f>SUMIFS(Timecards!$E:$E,Timecards!$D:$D,H$2,Timecards!$C:$C,$B724,Timecards!$N:$N,$E724)+SUMIFS(Timecards!$G:$G,Timecards!$F:$F,H$2,Timecards!$C:$C,$B724,Timecards!$N:$N,$E724)</f>
        <v>0</v>
      </c>
      <c r="I724" s="5">
        <f t="shared" si="120"/>
        <v>0</v>
      </c>
      <c r="J724" s="10">
        <f>SUMIFS(Timecards!$E:$E,Timecards!$D:$D,J$2,Timecards!$C:$C,$B724,Timecards!$N:$N,$E724)+SUMIFS(Timecards!$G:$G,Timecards!$F:$F,J$2,Timecards!$C:$C,$B724,Timecards!$N:$N,$E724)</f>
        <v>0</v>
      </c>
      <c r="K724" s="5">
        <f t="shared" si="121"/>
        <v>0</v>
      </c>
      <c r="L724" s="10">
        <f>SUMIFS(Timecards!$E:$E,Timecards!$D:$D,L$2,Timecards!$C:$C,$B724,Timecards!$N:$N,$E724)+SUMIFS(Timecards!$G:$G,Timecards!$F:$F,L$2,Timecards!$C:$C,$B724,Timecards!$N:$N,$E724)</f>
        <v>0</v>
      </c>
      <c r="M724" s="5">
        <f t="shared" si="122"/>
        <v>0</v>
      </c>
      <c r="N724" s="10">
        <f>SUMIFS(Timecards!$E:$E,Timecards!$D:$D,N$2,Timecards!$C:$C,$B724,Timecards!$N:$N,$E724)+SUMIFS(Timecards!$G:$G,Timecards!$F:$F,N$2,Timecards!$C:$C,$B724,Timecards!$N:$N,$E724)</f>
        <v>0</v>
      </c>
      <c r="O724" s="5">
        <f t="shared" si="123"/>
        <v>0</v>
      </c>
      <c r="P724" s="10">
        <f>SUMIFS(Timecards!$E:$E,Timecards!$D:$D,P$2,Timecards!$C:$C,$B724,Timecards!$N:$N,$E724)+SUMIFS(Timecards!$G:$G,Timecards!$F:$F,P$2,Timecards!$C:$C,$B724,Timecards!$N:$N,$E724)</f>
        <v>0</v>
      </c>
      <c r="Q724" s="5">
        <f t="shared" si="124"/>
        <v>0</v>
      </c>
      <c r="R724" s="10">
        <f>SUMIFS(Timecards!$E:$E,Timecards!$D:$D,R$2,Timecards!$C:$C,$B724,Timecards!$N:$N,$E724)+SUMIFS(Timecards!$G:$G,Timecards!$F:$F,R$2,Timecards!$C:$C,$B724,Timecards!$N:$N,$E724)</f>
        <v>0</v>
      </c>
      <c r="S724" s="5">
        <f t="shared" si="125"/>
        <v>0</v>
      </c>
      <c r="T724" s="10">
        <f t="shared" ref="T724:U743" si="126">SUMIF($H$3:$S$3,T$3,$H724:$S724)</f>
        <v>0</v>
      </c>
      <c r="U724" s="14">
        <f t="shared" si="126"/>
        <v>0</v>
      </c>
    </row>
    <row r="725" spans="2:21" hidden="1">
      <c r="B725" s="7" t="str">
        <f>IF(Timecards!O723="","",Timecards!C723)</f>
        <v/>
      </c>
      <c r="C725" s="7" t="str">
        <f>IF(B725="","",Timecards!L723)</f>
        <v/>
      </c>
      <c r="D725" s="7" t="str">
        <f>IF(B725="","",SUMIFS(Timecards!$M:$M,Timecards!$C:$C,Summary!$B725,Timecards!$L:$L,Summary!$C725,Timecards!$O:$O,1))</f>
        <v/>
      </c>
      <c r="E725" s="7" t="str">
        <f>IF(B725="","",VLOOKUP(D725,'GD rates'!$B$3:$C$9,2,FALSE))</f>
        <v/>
      </c>
      <c r="F725" s="23" t="str">
        <f t="shared" si="119"/>
        <v/>
      </c>
      <c r="G725" s="5">
        <f>IF(ISERROR(VLOOKUP(E725,'GD rates'!C:D,2,FALSE)),0,VLOOKUP(E725,'GD rates'!C:D,2,FALSE))</f>
        <v>0</v>
      </c>
      <c r="H725" s="10">
        <f>SUMIFS(Timecards!$E:$E,Timecards!$D:$D,H$2,Timecards!$C:$C,$B725,Timecards!$N:$N,$E725)+SUMIFS(Timecards!$G:$G,Timecards!$F:$F,H$2,Timecards!$C:$C,$B725,Timecards!$N:$N,$E725)</f>
        <v>0</v>
      </c>
      <c r="I725" s="5">
        <f t="shared" si="120"/>
        <v>0</v>
      </c>
      <c r="J725" s="10">
        <f>SUMIFS(Timecards!$E:$E,Timecards!$D:$D,J$2,Timecards!$C:$C,$B725,Timecards!$N:$N,$E725)+SUMIFS(Timecards!$G:$G,Timecards!$F:$F,J$2,Timecards!$C:$C,$B725,Timecards!$N:$N,$E725)</f>
        <v>0</v>
      </c>
      <c r="K725" s="5">
        <f t="shared" si="121"/>
        <v>0</v>
      </c>
      <c r="L725" s="10">
        <f>SUMIFS(Timecards!$E:$E,Timecards!$D:$D,L$2,Timecards!$C:$C,$B725,Timecards!$N:$N,$E725)+SUMIFS(Timecards!$G:$G,Timecards!$F:$F,L$2,Timecards!$C:$C,$B725,Timecards!$N:$N,$E725)</f>
        <v>0</v>
      </c>
      <c r="M725" s="5">
        <f t="shared" si="122"/>
        <v>0</v>
      </c>
      <c r="N725" s="10">
        <f>SUMIFS(Timecards!$E:$E,Timecards!$D:$D,N$2,Timecards!$C:$C,$B725,Timecards!$N:$N,$E725)+SUMIFS(Timecards!$G:$G,Timecards!$F:$F,N$2,Timecards!$C:$C,$B725,Timecards!$N:$N,$E725)</f>
        <v>0</v>
      </c>
      <c r="O725" s="5">
        <f t="shared" si="123"/>
        <v>0</v>
      </c>
      <c r="P725" s="10">
        <f>SUMIFS(Timecards!$E:$E,Timecards!$D:$D,P$2,Timecards!$C:$C,$B725,Timecards!$N:$N,$E725)+SUMIFS(Timecards!$G:$G,Timecards!$F:$F,P$2,Timecards!$C:$C,$B725,Timecards!$N:$N,$E725)</f>
        <v>0</v>
      </c>
      <c r="Q725" s="5">
        <f t="shared" si="124"/>
        <v>0</v>
      </c>
      <c r="R725" s="10">
        <f>SUMIFS(Timecards!$E:$E,Timecards!$D:$D,R$2,Timecards!$C:$C,$B725,Timecards!$N:$N,$E725)+SUMIFS(Timecards!$G:$G,Timecards!$F:$F,R$2,Timecards!$C:$C,$B725,Timecards!$N:$N,$E725)</f>
        <v>0</v>
      </c>
      <c r="S725" s="5">
        <f t="shared" si="125"/>
        <v>0</v>
      </c>
      <c r="T725" s="10">
        <f t="shared" si="126"/>
        <v>0</v>
      </c>
      <c r="U725" s="14">
        <f t="shared" si="126"/>
        <v>0</v>
      </c>
    </row>
    <row r="726" spans="2:21" hidden="1">
      <c r="B726" s="7" t="str">
        <f>IF(Timecards!O724="","",Timecards!C724)</f>
        <v/>
      </c>
      <c r="C726" s="7" t="str">
        <f>IF(B726="","",Timecards!L724)</f>
        <v/>
      </c>
      <c r="D726" s="7" t="str">
        <f>IF(B726="","",SUMIFS(Timecards!$M:$M,Timecards!$C:$C,Summary!$B726,Timecards!$L:$L,Summary!$C726,Timecards!$O:$O,1))</f>
        <v/>
      </c>
      <c r="E726" s="7" t="str">
        <f>IF(B726="","",VLOOKUP(D726,'GD rates'!$B$3:$C$9,2,FALSE))</f>
        <v/>
      </c>
      <c r="F726" s="23" t="str">
        <f t="shared" si="119"/>
        <v/>
      </c>
      <c r="G726" s="5">
        <f>IF(ISERROR(VLOOKUP(E726,'GD rates'!C:D,2,FALSE)),0,VLOOKUP(E726,'GD rates'!C:D,2,FALSE))</f>
        <v>0</v>
      </c>
      <c r="H726" s="10">
        <f>SUMIFS(Timecards!$E:$E,Timecards!$D:$D,H$2,Timecards!$C:$C,$B726,Timecards!$N:$N,$E726)+SUMIFS(Timecards!$G:$G,Timecards!$F:$F,H$2,Timecards!$C:$C,$B726,Timecards!$N:$N,$E726)</f>
        <v>0</v>
      </c>
      <c r="I726" s="5">
        <f t="shared" si="120"/>
        <v>0</v>
      </c>
      <c r="J726" s="10">
        <f>SUMIFS(Timecards!$E:$E,Timecards!$D:$D,J$2,Timecards!$C:$C,$B726,Timecards!$N:$N,$E726)+SUMIFS(Timecards!$G:$G,Timecards!$F:$F,J$2,Timecards!$C:$C,$B726,Timecards!$N:$N,$E726)</f>
        <v>0</v>
      </c>
      <c r="K726" s="5">
        <f t="shared" si="121"/>
        <v>0</v>
      </c>
      <c r="L726" s="10">
        <f>SUMIFS(Timecards!$E:$E,Timecards!$D:$D,L$2,Timecards!$C:$C,$B726,Timecards!$N:$N,$E726)+SUMIFS(Timecards!$G:$G,Timecards!$F:$F,L$2,Timecards!$C:$C,$B726,Timecards!$N:$N,$E726)</f>
        <v>0</v>
      </c>
      <c r="M726" s="5">
        <f t="shared" si="122"/>
        <v>0</v>
      </c>
      <c r="N726" s="10">
        <f>SUMIFS(Timecards!$E:$E,Timecards!$D:$D,N$2,Timecards!$C:$C,$B726,Timecards!$N:$N,$E726)+SUMIFS(Timecards!$G:$G,Timecards!$F:$F,N$2,Timecards!$C:$C,$B726,Timecards!$N:$N,$E726)</f>
        <v>0</v>
      </c>
      <c r="O726" s="5">
        <f t="shared" si="123"/>
        <v>0</v>
      </c>
      <c r="P726" s="10">
        <f>SUMIFS(Timecards!$E:$E,Timecards!$D:$D,P$2,Timecards!$C:$C,$B726,Timecards!$N:$N,$E726)+SUMIFS(Timecards!$G:$G,Timecards!$F:$F,P$2,Timecards!$C:$C,$B726,Timecards!$N:$N,$E726)</f>
        <v>0</v>
      </c>
      <c r="Q726" s="5">
        <f t="shared" si="124"/>
        <v>0</v>
      </c>
      <c r="R726" s="10">
        <f>SUMIFS(Timecards!$E:$E,Timecards!$D:$D,R$2,Timecards!$C:$C,$B726,Timecards!$N:$N,$E726)+SUMIFS(Timecards!$G:$G,Timecards!$F:$F,R$2,Timecards!$C:$C,$B726,Timecards!$N:$N,$E726)</f>
        <v>0</v>
      </c>
      <c r="S726" s="5">
        <f t="shared" si="125"/>
        <v>0</v>
      </c>
      <c r="T726" s="10">
        <f t="shared" si="126"/>
        <v>0</v>
      </c>
      <c r="U726" s="14">
        <f t="shared" si="126"/>
        <v>0</v>
      </c>
    </row>
    <row r="727" spans="2:21" hidden="1">
      <c r="B727" s="7" t="str">
        <f>IF(Timecards!O725="","",Timecards!C725)</f>
        <v/>
      </c>
      <c r="C727" s="7" t="str">
        <f>IF(B727="","",Timecards!L725)</f>
        <v/>
      </c>
      <c r="D727" s="7" t="str">
        <f>IF(B727="","",SUMIFS(Timecards!$M:$M,Timecards!$C:$C,Summary!$B727,Timecards!$L:$L,Summary!$C727,Timecards!$O:$O,1))</f>
        <v/>
      </c>
      <c r="E727" s="7" t="str">
        <f>IF(B727="","",VLOOKUP(D727,'GD rates'!$B$3:$C$9,2,FALSE))</f>
        <v/>
      </c>
      <c r="F727" s="23" t="str">
        <f t="shared" si="119"/>
        <v/>
      </c>
      <c r="G727" s="5">
        <f>IF(ISERROR(VLOOKUP(E727,'GD rates'!C:D,2,FALSE)),0,VLOOKUP(E727,'GD rates'!C:D,2,FALSE))</f>
        <v>0</v>
      </c>
      <c r="H727" s="10">
        <f>SUMIFS(Timecards!$E:$E,Timecards!$D:$D,H$2,Timecards!$C:$C,$B727,Timecards!$N:$N,$E727)+SUMIFS(Timecards!$G:$G,Timecards!$F:$F,H$2,Timecards!$C:$C,$B727,Timecards!$N:$N,$E727)</f>
        <v>0</v>
      </c>
      <c r="I727" s="5">
        <f t="shared" si="120"/>
        <v>0</v>
      </c>
      <c r="J727" s="10">
        <f>SUMIFS(Timecards!$E:$E,Timecards!$D:$D,J$2,Timecards!$C:$C,$B727,Timecards!$N:$N,$E727)+SUMIFS(Timecards!$G:$G,Timecards!$F:$F,J$2,Timecards!$C:$C,$B727,Timecards!$N:$N,$E727)</f>
        <v>0</v>
      </c>
      <c r="K727" s="5">
        <f t="shared" si="121"/>
        <v>0</v>
      </c>
      <c r="L727" s="10">
        <f>SUMIFS(Timecards!$E:$E,Timecards!$D:$D,L$2,Timecards!$C:$C,$B727,Timecards!$N:$N,$E727)+SUMIFS(Timecards!$G:$G,Timecards!$F:$F,L$2,Timecards!$C:$C,$B727,Timecards!$N:$N,$E727)</f>
        <v>0</v>
      </c>
      <c r="M727" s="5">
        <f t="shared" si="122"/>
        <v>0</v>
      </c>
      <c r="N727" s="10">
        <f>SUMIFS(Timecards!$E:$E,Timecards!$D:$D,N$2,Timecards!$C:$C,$B727,Timecards!$N:$N,$E727)+SUMIFS(Timecards!$G:$G,Timecards!$F:$F,N$2,Timecards!$C:$C,$B727,Timecards!$N:$N,$E727)</f>
        <v>0</v>
      </c>
      <c r="O727" s="5">
        <f t="shared" si="123"/>
        <v>0</v>
      </c>
      <c r="P727" s="10">
        <f>SUMIFS(Timecards!$E:$E,Timecards!$D:$D,P$2,Timecards!$C:$C,$B727,Timecards!$N:$N,$E727)+SUMIFS(Timecards!$G:$G,Timecards!$F:$F,P$2,Timecards!$C:$C,$B727,Timecards!$N:$N,$E727)</f>
        <v>0</v>
      </c>
      <c r="Q727" s="5">
        <f t="shared" si="124"/>
        <v>0</v>
      </c>
      <c r="R727" s="10">
        <f>SUMIFS(Timecards!$E:$E,Timecards!$D:$D,R$2,Timecards!$C:$C,$B727,Timecards!$N:$N,$E727)+SUMIFS(Timecards!$G:$G,Timecards!$F:$F,R$2,Timecards!$C:$C,$B727,Timecards!$N:$N,$E727)</f>
        <v>0</v>
      </c>
      <c r="S727" s="5">
        <f t="shared" si="125"/>
        <v>0</v>
      </c>
      <c r="T727" s="10">
        <f t="shared" si="126"/>
        <v>0</v>
      </c>
      <c r="U727" s="14">
        <f t="shared" si="126"/>
        <v>0</v>
      </c>
    </row>
    <row r="728" spans="2:21" hidden="1">
      <c r="B728" s="7" t="str">
        <f>IF(Timecards!O726="","",Timecards!C726)</f>
        <v/>
      </c>
      <c r="C728" s="7" t="str">
        <f>IF(B728="","",Timecards!L726)</f>
        <v/>
      </c>
      <c r="D728" s="7" t="str">
        <f>IF(B728="","",SUMIFS(Timecards!$M:$M,Timecards!$C:$C,Summary!$B728,Timecards!$L:$L,Summary!$C728,Timecards!$O:$O,1))</f>
        <v/>
      </c>
      <c r="E728" s="7" t="str">
        <f>IF(B728="","",VLOOKUP(D728,'GD rates'!$B$3:$C$9,2,FALSE))</f>
        <v/>
      </c>
      <c r="F728" s="23" t="str">
        <f t="shared" si="119"/>
        <v/>
      </c>
      <c r="G728" s="5">
        <f>IF(ISERROR(VLOOKUP(E728,'GD rates'!C:D,2,FALSE)),0,VLOOKUP(E728,'GD rates'!C:D,2,FALSE))</f>
        <v>0</v>
      </c>
      <c r="H728" s="10">
        <f>SUMIFS(Timecards!$E:$E,Timecards!$D:$D,H$2,Timecards!$C:$C,$B728,Timecards!$N:$N,$E728)+SUMIFS(Timecards!$G:$G,Timecards!$F:$F,H$2,Timecards!$C:$C,$B728,Timecards!$N:$N,$E728)</f>
        <v>0</v>
      </c>
      <c r="I728" s="5">
        <f t="shared" si="120"/>
        <v>0</v>
      </c>
      <c r="J728" s="10">
        <f>SUMIFS(Timecards!$E:$E,Timecards!$D:$D,J$2,Timecards!$C:$C,$B728,Timecards!$N:$N,$E728)+SUMIFS(Timecards!$G:$G,Timecards!$F:$F,J$2,Timecards!$C:$C,$B728,Timecards!$N:$N,$E728)</f>
        <v>0</v>
      </c>
      <c r="K728" s="5">
        <f t="shared" si="121"/>
        <v>0</v>
      </c>
      <c r="L728" s="10">
        <f>SUMIFS(Timecards!$E:$E,Timecards!$D:$D,L$2,Timecards!$C:$C,$B728,Timecards!$N:$N,$E728)+SUMIFS(Timecards!$G:$G,Timecards!$F:$F,L$2,Timecards!$C:$C,$B728,Timecards!$N:$N,$E728)</f>
        <v>0</v>
      </c>
      <c r="M728" s="5">
        <f t="shared" si="122"/>
        <v>0</v>
      </c>
      <c r="N728" s="10">
        <f>SUMIFS(Timecards!$E:$E,Timecards!$D:$D,N$2,Timecards!$C:$C,$B728,Timecards!$N:$N,$E728)+SUMIFS(Timecards!$G:$G,Timecards!$F:$F,N$2,Timecards!$C:$C,$B728,Timecards!$N:$N,$E728)</f>
        <v>0</v>
      </c>
      <c r="O728" s="5">
        <f t="shared" si="123"/>
        <v>0</v>
      </c>
      <c r="P728" s="10">
        <f>SUMIFS(Timecards!$E:$E,Timecards!$D:$D,P$2,Timecards!$C:$C,$B728,Timecards!$N:$N,$E728)+SUMIFS(Timecards!$G:$G,Timecards!$F:$F,P$2,Timecards!$C:$C,$B728,Timecards!$N:$N,$E728)</f>
        <v>0</v>
      </c>
      <c r="Q728" s="5">
        <f t="shared" si="124"/>
        <v>0</v>
      </c>
      <c r="R728" s="10">
        <f>SUMIFS(Timecards!$E:$E,Timecards!$D:$D,R$2,Timecards!$C:$C,$B728,Timecards!$N:$N,$E728)+SUMIFS(Timecards!$G:$G,Timecards!$F:$F,R$2,Timecards!$C:$C,$B728,Timecards!$N:$N,$E728)</f>
        <v>0</v>
      </c>
      <c r="S728" s="5">
        <f t="shared" si="125"/>
        <v>0</v>
      </c>
      <c r="T728" s="10">
        <f t="shared" si="126"/>
        <v>0</v>
      </c>
      <c r="U728" s="14">
        <f t="shared" si="126"/>
        <v>0</v>
      </c>
    </row>
    <row r="729" spans="2:21" hidden="1">
      <c r="B729" s="7" t="str">
        <f>IF(Timecards!O727="","",Timecards!C727)</f>
        <v/>
      </c>
      <c r="C729" s="7" t="str">
        <f>IF(B729="","",Timecards!L727)</f>
        <v/>
      </c>
      <c r="D729" s="7" t="str">
        <f>IF(B729="","",SUMIFS(Timecards!$M:$M,Timecards!$C:$C,Summary!$B729,Timecards!$L:$L,Summary!$C729,Timecards!$O:$O,1))</f>
        <v/>
      </c>
      <c r="E729" s="7" t="str">
        <f>IF(B729="","",VLOOKUP(D729,'GD rates'!$B$3:$C$9,2,FALSE))</f>
        <v/>
      </c>
      <c r="F729" s="23" t="str">
        <f t="shared" si="119"/>
        <v/>
      </c>
      <c r="G729" s="5">
        <f>IF(ISERROR(VLOOKUP(E729,'GD rates'!C:D,2,FALSE)),0,VLOOKUP(E729,'GD rates'!C:D,2,FALSE))</f>
        <v>0</v>
      </c>
      <c r="H729" s="10">
        <f>SUMIFS(Timecards!$E:$E,Timecards!$D:$D,H$2,Timecards!$C:$C,$B729,Timecards!$N:$N,$E729)+SUMIFS(Timecards!$G:$G,Timecards!$F:$F,H$2,Timecards!$C:$C,$B729,Timecards!$N:$N,$E729)</f>
        <v>0</v>
      </c>
      <c r="I729" s="5">
        <f t="shared" si="120"/>
        <v>0</v>
      </c>
      <c r="J729" s="10">
        <f>SUMIFS(Timecards!$E:$E,Timecards!$D:$D,J$2,Timecards!$C:$C,$B729,Timecards!$N:$N,$E729)+SUMIFS(Timecards!$G:$G,Timecards!$F:$F,J$2,Timecards!$C:$C,$B729,Timecards!$N:$N,$E729)</f>
        <v>0</v>
      </c>
      <c r="K729" s="5">
        <f t="shared" si="121"/>
        <v>0</v>
      </c>
      <c r="L729" s="10">
        <f>SUMIFS(Timecards!$E:$E,Timecards!$D:$D,L$2,Timecards!$C:$C,$B729,Timecards!$N:$N,$E729)+SUMIFS(Timecards!$G:$G,Timecards!$F:$F,L$2,Timecards!$C:$C,$B729,Timecards!$N:$N,$E729)</f>
        <v>0</v>
      </c>
      <c r="M729" s="5">
        <f t="shared" si="122"/>
        <v>0</v>
      </c>
      <c r="N729" s="10">
        <f>SUMIFS(Timecards!$E:$E,Timecards!$D:$D,N$2,Timecards!$C:$C,$B729,Timecards!$N:$N,$E729)+SUMIFS(Timecards!$G:$G,Timecards!$F:$F,N$2,Timecards!$C:$C,$B729,Timecards!$N:$N,$E729)</f>
        <v>0</v>
      </c>
      <c r="O729" s="5">
        <f t="shared" si="123"/>
        <v>0</v>
      </c>
      <c r="P729" s="10">
        <f>SUMIFS(Timecards!$E:$E,Timecards!$D:$D,P$2,Timecards!$C:$C,$B729,Timecards!$N:$N,$E729)+SUMIFS(Timecards!$G:$G,Timecards!$F:$F,P$2,Timecards!$C:$C,$B729,Timecards!$N:$N,$E729)</f>
        <v>0</v>
      </c>
      <c r="Q729" s="5">
        <f t="shared" si="124"/>
        <v>0</v>
      </c>
      <c r="R729" s="10">
        <f>SUMIFS(Timecards!$E:$E,Timecards!$D:$D,R$2,Timecards!$C:$C,$B729,Timecards!$N:$N,$E729)+SUMIFS(Timecards!$G:$G,Timecards!$F:$F,R$2,Timecards!$C:$C,$B729,Timecards!$N:$N,$E729)</f>
        <v>0</v>
      </c>
      <c r="S729" s="5">
        <f t="shared" si="125"/>
        <v>0</v>
      </c>
      <c r="T729" s="10">
        <f t="shared" si="126"/>
        <v>0</v>
      </c>
      <c r="U729" s="14">
        <f t="shared" si="126"/>
        <v>0</v>
      </c>
    </row>
    <row r="730" spans="2:21" hidden="1">
      <c r="B730" s="7" t="str">
        <f>IF(Timecards!O728="","",Timecards!C728)</f>
        <v/>
      </c>
      <c r="C730" s="7" t="str">
        <f>IF(B730="","",Timecards!L728)</f>
        <v/>
      </c>
      <c r="D730" s="7" t="str">
        <f>IF(B730="","",SUMIFS(Timecards!$M:$M,Timecards!$C:$C,Summary!$B730,Timecards!$L:$L,Summary!$C730,Timecards!$O:$O,1))</f>
        <v/>
      </c>
      <c r="E730" s="7" t="str">
        <f>IF(B730="","",VLOOKUP(D730,'GD rates'!$B$3:$C$9,2,FALSE))</f>
        <v/>
      </c>
      <c r="F730" s="23" t="str">
        <f t="shared" si="119"/>
        <v/>
      </c>
      <c r="G730" s="5">
        <f>IF(ISERROR(VLOOKUP(E730,'GD rates'!C:D,2,FALSE)),0,VLOOKUP(E730,'GD rates'!C:D,2,FALSE))</f>
        <v>0</v>
      </c>
      <c r="H730" s="10">
        <f>SUMIFS(Timecards!$E:$E,Timecards!$D:$D,H$2,Timecards!$C:$C,$B730,Timecards!$N:$N,$E730)+SUMIFS(Timecards!$G:$G,Timecards!$F:$F,H$2,Timecards!$C:$C,$B730,Timecards!$N:$N,$E730)</f>
        <v>0</v>
      </c>
      <c r="I730" s="5">
        <f t="shared" si="120"/>
        <v>0</v>
      </c>
      <c r="J730" s="10">
        <f>SUMIFS(Timecards!$E:$E,Timecards!$D:$D,J$2,Timecards!$C:$C,$B730,Timecards!$N:$N,$E730)+SUMIFS(Timecards!$G:$G,Timecards!$F:$F,J$2,Timecards!$C:$C,$B730,Timecards!$N:$N,$E730)</f>
        <v>0</v>
      </c>
      <c r="K730" s="5">
        <f t="shared" si="121"/>
        <v>0</v>
      </c>
      <c r="L730" s="10">
        <f>SUMIFS(Timecards!$E:$E,Timecards!$D:$D,L$2,Timecards!$C:$C,$B730,Timecards!$N:$N,$E730)+SUMIFS(Timecards!$G:$G,Timecards!$F:$F,L$2,Timecards!$C:$C,$B730,Timecards!$N:$N,$E730)</f>
        <v>0</v>
      </c>
      <c r="M730" s="5">
        <f t="shared" si="122"/>
        <v>0</v>
      </c>
      <c r="N730" s="10">
        <f>SUMIFS(Timecards!$E:$E,Timecards!$D:$D,N$2,Timecards!$C:$C,$B730,Timecards!$N:$N,$E730)+SUMIFS(Timecards!$G:$G,Timecards!$F:$F,N$2,Timecards!$C:$C,$B730,Timecards!$N:$N,$E730)</f>
        <v>0</v>
      </c>
      <c r="O730" s="5">
        <f t="shared" si="123"/>
        <v>0</v>
      </c>
      <c r="P730" s="10">
        <f>SUMIFS(Timecards!$E:$E,Timecards!$D:$D,P$2,Timecards!$C:$C,$B730,Timecards!$N:$N,$E730)+SUMIFS(Timecards!$G:$G,Timecards!$F:$F,P$2,Timecards!$C:$C,$B730,Timecards!$N:$N,$E730)</f>
        <v>0</v>
      </c>
      <c r="Q730" s="5">
        <f t="shared" si="124"/>
        <v>0</v>
      </c>
      <c r="R730" s="10">
        <f>SUMIFS(Timecards!$E:$E,Timecards!$D:$D,R$2,Timecards!$C:$C,$B730,Timecards!$N:$N,$E730)+SUMIFS(Timecards!$G:$G,Timecards!$F:$F,R$2,Timecards!$C:$C,$B730,Timecards!$N:$N,$E730)</f>
        <v>0</v>
      </c>
      <c r="S730" s="5">
        <f t="shared" si="125"/>
        <v>0</v>
      </c>
      <c r="T730" s="10">
        <f t="shared" si="126"/>
        <v>0</v>
      </c>
      <c r="U730" s="14">
        <f t="shared" si="126"/>
        <v>0</v>
      </c>
    </row>
    <row r="731" spans="2:21" hidden="1">
      <c r="B731" s="7" t="str">
        <f>IF(Timecards!O729="","",Timecards!C729)</f>
        <v/>
      </c>
      <c r="C731" s="7" t="str">
        <f>IF(B731="","",Timecards!L729)</f>
        <v/>
      </c>
      <c r="D731" s="7" t="str">
        <f>IF(B731="","",SUMIFS(Timecards!$M:$M,Timecards!$C:$C,Summary!$B731,Timecards!$L:$L,Summary!$C731,Timecards!$O:$O,1))</f>
        <v/>
      </c>
      <c r="E731" s="7" t="str">
        <f>IF(B731="","",VLOOKUP(D731,'GD rates'!$B$3:$C$9,2,FALSE))</f>
        <v/>
      </c>
      <c r="F731" s="23" t="str">
        <f t="shared" si="119"/>
        <v/>
      </c>
      <c r="G731" s="5">
        <f>IF(ISERROR(VLOOKUP(E731,'GD rates'!C:D,2,FALSE)),0,VLOOKUP(E731,'GD rates'!C:D,2,FALSE))</f>
        <v>0</v>
      </c>
      <c r="H731" s="10">
        <f>SUMIFS(Timecards!$E:$E,Timecards!$D:$D,H$2,Timecards!$C:$C,$B731,Timecards!$N:$N,$E731)+SUMIFS(Timecards!$G:$G,Timecards!$F:$F,H$2,Timecards!$C:$C,$B731,Timecards!$N:$N,$E731)</f>
        <v>0</v>
      </c>
      <c r="I731" s="5">
        <f t="shared" si="120"/>
        <v>0</v>
      </c>
      <c r="J731" s="10">
        <f>SUMIFS(Timecards!$E:$E,Timecards!$D:$D,J$2,Timecards!$C:$C,$B731,Timecards!$N:$N,$E731)+SUMIFS(Timecards!$G:$G,Timecards!$F:$F,J$2,Timecards!$C:$C,$B731,Timecards!$N:$N,$E731)</f>
        <v>0</v>
      </c>
      <c r="K731" s="5">
        <f t="shared" si="121"/>
        <v>0</v>
      </c>
      <c r="L731" s="10">
        <f>SUMIFS(Timecards!$E:$E,Timecards!$D:$D,L$2,Timecards!$C:$C,$B731,Timecards!$N:$N,$E731)+SUMIFS(Timecards!$G:$G,Timecards!$F:$F,L$2,Timecards!$C:$C,$B731,Timecards!$N:$N,$E731)</f>
        <v>0</v>
      </c>
      <c r="M731" s="5">
        <f t="shared" si="122"/>
        <v>0</v>
      </c>
      <c r="N731" s="10">
        <f>SUMIFS(Timecards!$E:$E,Timecards!$D:$D,N$2,Timecards!$C:$C,$B731,Timecards!$N:$N,$E731)+SUMIFS(Timecards!$G:$G,Timecards!$F:$F,N$2,Timecards!$C:$C,$B731,Timecards!$N:$N,$E731)</f>
        <v>0</v>
      </c>
      <c r="O731" s="5">
        <f t="shared" si="123"/>
        <v>0</v>
      </c>
      <c r="P731" s="10">
        <f>SUMIFS(Timecards!$E:$E,Timecards!$D:$D,P$2,Timecards!$C:$C,$B731,Timecards!$N:$N,$E731)+SUMIFS(Timecards!$G:$G,Timecards!$F:$F,P$2,Timecards!$C:$C,$B731,Timecards!$N:$N,$E731)</f>
        <v>0</v>
      </c>
      <c r="Q731" s="5">
        <f t="shared" si="124"/>
        <v>0</v>
      </c>
      <c r="R731" s="10">
        <f>SUMIFS(Timecards!$E:$E,Timecards!$D:$D,R$2,Timecards!$C:$C,$B731,Timecards!$N:$N,$E731)+SUMIFS(Timecards!$G:$G,Timecards!$F:$F,R$2,Timecards!$C:$C,$B731,Timecards!$N:$N,$E731)</f>
        <v>0</v>
      </c>
      <c r="S731" s="5">
        <f t="shared" si="125"/>
        <v>0</v>
      </c>
      <c r="T731" s="10">
        <f t="shared" si="126"/>
        <v>0</v>
      </c>
      <c r="U731" s="14">
        <f t="shared" si="126"/>
        <v>0</v>
      </c>
    </row>
    <row r="732" spans="2:21" hidden="1">
      <c r="B732" s="7" t="str">
        <f>IF(Timecards!O730="","",Timecards!C730)</f>
        <v/>
      </c>
      <c r="C732" s="7" t="str">
        <f>IF(B732="","",Timecards!L730)</f>
        <v/>
      </c>
      <c r="D732" s="7" t="str">
        <f>IF(B732="","",SUMIFS(Timecards!$M:$M,Timecards!$C:$C,Summary!$B732,Timecards!$L:$L,Summary!$C732,Timecards!$O:$O,1))</f>
        <v/>
      </c>
      <c r="E732" s="7" t="str">
        <f>IF(B732="","",VLOOKUP(D732,'GD rates'!$B$3:$C$9,2,FALSE))</f>
        <v/>
      </c>
      <c r="F732" s="23" t="str">
        <f t="shared" si="119"/>
        <v/>
      </c>
      <c r="G732" s="5">
        <f>IF(ISERROR(VLOOKUP(E732,'GD rates'!C:D,2,FALSE)),0,VLOOKUP(E732,'GD rates'!C:D,2,FALSE))</f>
        <v>0</v>
      </c>
      <c r="H732" s="10">
        <f>SUMIFS(Timecards!$E:$E,Timecards!$D:$D,H$2,Timecards!$C:$C,$B732,Timecards!$N:$N,$E732)+SUMIFS(Timecards!$G:$G,Timecards!$F:$F,H$2,Timecards!$C:$C,$B732,Timecards!$N:$N,$E732)</f>
        <v>0</v>
      </c>
      <c r="I732" s="5">
        <f t="shared" si="120"/>
        <v>0</v>
      </c>
      <c r="J732" s="10">
        <f>SUMIFS(Timecards!$E:$E,Timecards!$D:$D,J$2,Timecards!$C:$C,$B732,Timecards!$N:$N,$E732)+SUMIFS(Timecards!$G:$G,Timecards!$F:$F,J$2,Timecards!$C:$C,$B732,Timecards!$N:$N,$E732)</f>
        <v>0</v>
      </c>
      <c r="K732" s="5">
        <f t="shared" si="121"/>
        <v>0</v>
      </c>
      <c r="L732" s="10">
        <f>SUMIFS(Timecards!$E:$E,Timecards!$D:$D,L$2,Timecards!$C:$C,$B732,Timecards!$N:$N,$E732)+SUMIFS(Timecards!$G:$G,Timecards!$F:$F,L$2,Timecards!$C:$C,$B732,Timecards!$N:$N,$E732)</f>
        <v>0</v>
      </c>
      <c r="M732" s="5">
        <f t="shared" si="122"/>
        <v>0</v>
      </c>
      <c r="N732" s="10">
        <f>SUMIFS(Timecards!$E:$E,Timecards!$D:$D,N$2,Timecards!$C:$C,$B732,Timecards!$N:$N,$E732)+SUMIFS(Timecards!$G:$G,Timecards!$F:$F,N$2,Timecards!$C:$C,$B732,Timecards!$N:$N,$E732)</f>
        <v>0</v>
      </c>
      <c r="O732" s="5">
        <f t="shared" si="123"/>
        <v>0</v>
      </c>
      <c r="P732" s="10">
        <f>SUMIFS(Timecards!$E:$E,Timecards!$D:$D,P$2,Timecards!$C:$C,$B732,Timecards!$N:$N,$E732)+SUMIFS(Timecards!$G:$G,Timecards!$F:$F,P$2,Timecards!$C:$C,$B732,Timecards!$N:$N,$E732)</f>
        <v>0</v>
      </c>
      <c r="Q732" s="5">
        <f t="shared" si="124"/>
        <v>0</v>
      </c>
      <c r="R732" s="10">
        <f>SUMIFS(Timecards!$E:$E,Timecards!$D:$D,R$2,Timecards!$C:$C,$B732,Timecards!$N:$N,$E732)+SUMIFS(Timecards!$G:$G,Timecards!$F:$F,R$2,Timecards!$C:$C,$B732,Timecards!$N:$N,$E732)</f>
        <v>0</v>
      </c>
      <c r="S732" s="5">
        <f t="shared" si="125"/>
        <v>0</v>
      </c>
      <c r="T732" s="10">
        <f t="shared" si="126"/>
        <v>0</v>
      </c>
      <c r="U732" s="14">
        <f t="shared" si="126"/>
        <v>0</v>
      </c>
    </row>
    <row r="733" spans="2:21" hidden="1">
      <c r="B733" s="7" t="str">
        <f>IF(Timecards!O731="","",Timecards!C731)</f>
        <v/>
      </c>
      <c r="C733" s="7" t="str">
        <f>IF(B733="","",Timecards!L731)</f>
        <v/>
      </c>
      <c r="D733" s="7" t="str">
        <f>IF(B733="","",SUMIFS(Timecards!$M:$M,Timecards!$C:$C,Summary!$B733,Timecards!$L:$L,Summary!$C733,Timecards!$O:$O,1))</f>
        <v/>
      </c>
      <c r="E733" s="7" t="str">
        <f>IF(B733="","",VLOOKUP(D733,'GD rates'!$B$3:$C$9,2,FALSE))</f>
        <v/>
      </c>
      <c r="F733" s="23" t="str">
        <f t="shared" si="119"/>
        <v/>
      </c>
      <c r="G733" s="5">
        <f>IF(ISERROR(VLOOKUP(E733,'GD rates'!C:D,2,FALSE)),0,VLOOKUP(E733,'GD rates'!C:D,2,FALSE))</f>
        <v>0</v>
      </c>
      <c r="H733" s="10">
        <f>SUMIFS(Timecards!$E:$E,Timecards!$D:$D,H$2,Timecards!$C:$C,$B733,Timecards!$N:$N,$E733)+SUMIFS(Timecards!$G:$G,Timecards!$F:$F,H$2,Timecards!$C:$C,$B733,Timecards!$N:$N,$E733)</f>
        <v>0</v>
      </c>
      <c r="I733" s="5">
        <f t="shared" si="120"/>
        <v>0</v>
      </c>
      <c r="J733" s="10">
        <f>SUMIFS(Timecards!$E:$E,Timecards!$D:$D,J$2,Timecards!$C:$C,$B733,Timecards!$N:$N,$E733)+SUMIFS(Timecards!$G:$G,Timecards!$F:$F,J$2,Timecards!$C:$C,$B733,Timecards!$N:$N,$E733)</f>
        <v>0</v>
      </c>
      <c r="K733" s="5">
        <f t="shared" si="121"/>
        <v>0</v>
      </c>
      <c r="L733" s="10">
        <f>SUMIFS(Timecards!$E:$E,Timecards!$D:$D,L$2,Timecards!$C:$C,$B733,Timecards!$N:$N,$E733)+SUMIFS(Timecards!$G:$G,Timecards!$F:$F,L$2,Timecards!$C:$C,$B733,Timecards!$N:$N,$E733)</f>
        <v>0</v>
      </c>
      <c r="M733" s="5">
        <f t="shared" si="122"/>
        <v>0</v>
      </c>
      <c r="N733" s="10">
        <f>SUMIFS(Timecards!$E:$E,Timecards!$D:$D,N$2,Timecards!$C:$C,$B733,Timecards!$N:$N,$E733)+SUMIFS(Timecards!$G:$G,Timecards!$F:$F,N$2,Timecards!$C:$C,$B733,Timecards!$N:$N,$E733)</f>
        <v>0</v>
      </c>
      <c r="O733" s="5">
        <f t="shared" si="123"/>
        <v>0</v>
      </c>
      <c r="P733" s="10">
        <f>SUMIFS(Timecards!$E:$E,Timecards!$D:$D,P$2,Timecards!$C:$C,$B733,Timecards!$N:$N,$E733)+SUMIFS(Timecards!$G:$G,Timecards!$F:$F,P$2,Timecards!$C:$C,$B733,Timecards!$N:$N,$E733)</f>
        <v>0</v>
      </c>
      <c r="Q733" s="5">
        <f t="shared" si="124"/>
        <v>0</v>
      </c>
      <c r="R733" s="10">
        <f>SUMIFS(Timecards!$E:$E,Timecards!$D:$D,R$2,Timecards!$C:$C,$B733,Timecards!$N:$N,$E733)+SUMIFS(Timecards!$G:$G,Timecards!$F:$F,R$2,Timecards!$C:$C,$B733,Timecards!$N:$N,$E733)</f>
        <v>0</v>
      </c>
      <c r="S733" s="5">
        <f t="shared" si="125"/>
        <v>0</v>
      </c>
      <c r="T733" s="10">
        <f t="shared" si="126"/>
        <v>0</v>
      </c>
      <c r="U733" s="14">
        <f t="shared" si="126"/>
        <v>0</v>
      </c>
    </row>
    <row r="734" spans="2:21" hidden="1">
      <c r="B734" s="7" t="str">
        <f>IF(Timecards!O732="","",Timecards!C732)</f>
        <v/>
      </c>
      <c r="C734" s="7" t="str">
        <f>IF(B734="","",Timecards!L732)</f>
        <v/>
      </c>
      <c r="D734" s="7" t="str">
        <f>IF(B734="","",SUMIFS(Timecards!$M:$M,Timecards!$C:$C,Summary!$B734,Timecards!$L:$L,Summary!$C734,Timecards!$O:$O,1))</f>
        <v/>
      </c>
      <c r="E734" s="7" t="str">
        <f>IF(B734="","",VLOOKUP(D734,'GD rates'!$B$3:$C$9,2,FALSE))</f>
        <v/>
      </c>
      <c r="F734" s="23" t="str">
        <f t="shared" si="119"/>
        <v/>
      </c>
      <c r="G734" s="5">
        <f>IF(ISERROR(VLOOKUP(E734,'GD rates'!C:D,2,FALSE)),0,VLOOKUP(E734,'GD rates'!C:D,2,FALSE))</f>
        <v>0</v>
      </c>
      <c r="H734" s="10">
        <f>SUMIFS(Timecards!$E:$E,Timecards!$D:$D,H$2,Timecards!$C:$C,$B734,Timecards!$N:$N,$E734)+SUMIFS(Timecards!$G:$G,Timecards!$F:$F,H$2,Timecards!$C:$C,$B734,Timecards!$N:$N,$E734)</f>
        <v>0</v>
      </c>
      <c r="I734" s="5">
        <f t="shared" si="120"/>
        <v>0</v>
      </c>
      <c r="J734" s="10">
        <f>SUMIFS(Timecards!$E:$E,Timecards!$D:$D,J$2,Timecards!$C:$C,$B734,Timecards!$N:$N,$E734)+SUMIFS(Timecards!$G:$G,Timecards!$F:$F,J$2,Timecards!$C:$C,$B734,Timecards!$N:$N,$E734)</f>
        <v>0</v>
      </c>
      <c r="K734" s="5">
        <f t="shared" si="121"/>
        <v>0</v>
      </c>
      <c r="L734" s="10">
        <f>SUMIFS(Timecards!$E:$E,Timecards!$D:$D,L$2,Timecards!$C:$C,$B734,Timecards!$N:$N,$E734)+SUMIFS(Timecards!$G:$G,Timecards!$F:$F,L$2,Timecards!$C:$C,$B734,Timecards!$N:$N,$E734)</f>
        <v>0</v>
      </c>
      <c r="M734" s="5">
        <f t="shared" si="122"/>
        <v>0</v>
      </c>
      <c r="N734" s="10">
        <f>SUMIFS(Timecards!$E:$E,Timecards!$D:$D,N$2,Timecards!$C:$C,$B734,Timecards!$N:$N,$E734)+SUMIFS(Timecards!$G:$G,Timecards!$F:$F,N$2,Timecards!$C:$C,$B734,Timecards!$N:$N,$E734)</f>
        <v>0</v>
      </c>
      <c r="O734" s="5">
        <f t="shared" si="123"/>
        <v>0</v>
      </c>
      <c r="P734" s="10">
        <f>SUMIFS(Timecards!$E:$E,Timecards!$D:$D,P$2,Timecards!$C:$C,$B734,Timecards!$N:$N,$E734)+SUMIFS(Timecards!$G:$G,Timecards!$F:$F,P$2,Timecards!$C:$C,$B734,Timecards!$N:$N,$E734)</f>
        <v>0</v>
      </c>
      <c r="Q734" s="5">
        <f t="shared" si="124"/>
        <v>0</v>
      </c>
      <c r="R734" s="10">
        <f>SUMIFS(Timecards!$E:$E,Timecards!$D:$D,R$2,Timecards!$C:$C,$B734,Timecards!$N:$N,$E734)+SUMIFS(Timecards!$G:$G,Timecards!$F:$F,R$2,Timecards!$C:$C,$B734,Timecards!$N:$N,$E734)</f>
        <v>0</v>
      </c>
      <c r="S734" s="5">
        <f t="shared" si="125"/>
        <v>0</v>
      </c>
      <c r="T734" s="10">
        <f t="shared" si="126"/>
        <v>0</v>
      </c>
      <c r="U734" s="14">
        <f t="shared" si="126"/>
        <v>0</v>
      </c>
    </row>
    <row r="735" spans="2:21" hidden="1">
      <c r="B735" s="7" t="str">
        <f>IF(Timecards!O733="","",Timecards!C733)</f>
        <v/>
      </c>
      <c r="C735" s="7" t="str">
        <f>IF(B735="","",Timecards!L733)</f>
        <v/>
      </c>
      <c r="D735" s="7" t="str">
        <f>IF(B735="","",SUMIFS(Timecards!$M:$M,Timecards!$C:$C,Summary!$B735,Timecards!$L:$L,Summary!$C735,Timecards!$O:$O,1))</f>
        <v/>
      </c>
      <c r="E735" s="7" t="str">
        <f>IF(B735="","",VLOOKUP(D735,'GD rates'!$B$3:$C$9,2,FALSE))</f>
        <v/>
      </c>
      <c r="F735" s="23" t="str">
        <f t="shared" si="119"/>
        <v/>
      </c>
      <c r="G735" s="5">
        <f>IF(ISERROR(VLOOKUP(E735,'GD rates'!C:D,2,FALSE)),0,VLOOKUP(E735,'GD rates'!C:D,2,FALSE))</f>
        <v>0</v>
      </c>
      <c r="H735" s="10">
        <f>SUMIFS(Timecards!$E:$E,Timecards!$D:$D,H$2,Timecards!$C:$C,$B735,Timecards!$N:$N,$E735)+SUMIFS(Timecards!$G:$G,Timecards!$F:$F,H$2,Timecards!$C:$C,$B735,Timecards!$N:$N,$E735)</f>
        <v>0</v>
      </c>
      <c r="I735" s="5">
        <f t="shared" si="120"/>
        <v>0</v>
      </c>
      <c r="J735" s="10">
        <f>SUMIFS(Timecards!$E:$E,Timecards!$D:$D,J$2,Timecards!$C:$C,$B735,Timecards!$N:$N,$E735)+SUMIFS(Timecards!$G:$G,Timecards!$F:$F,J$2,Timecards!$C:$C,$B735,Timecards!$N:$N,$E735)</f>
        <v>0</v>
      </c>
      <c r="K735" s="5">
        <f t="shared" si="121"/>
        <v>0</v>
      </c>
      <c r="L735" s="10">
        <f>SUMIFS(Timecards!$E:$E,Timecards!$D:$D,L$2,Timecards!$C:$C,$B735,Timecards!$N:$N,$E735)+SUMIFS(Timecards!$G:$G,Timecards!$F:$F,L$2,Timecards!$C:$C,$B735,Timecards!$N:$N,$E735)</f>
        <v>0</v>
      </c>
      <c r="M735" s="5">
        <f t="shared" si="122"/>
        <v>0</v>
      </c>
      <c r="N735" s="10">
        <f>SUMIFS(Timecards!$E:$E,Timecards!$D:$D,N$2,Timecards!$C:$C,$B735,Timecards!$N:$N,$E735)+SUMIFS(Timecards!$G:$G,Timecards!$F:$F,N$2,Timecards!$C:$C,$B735,Timecards!$N:$N,$E735)</f>
        <v>0</v>
      </c>
      <c r="O735" s="5">
        <f t="shared" si="123"/>
        <v>0</v>
      </c>
      <c r="P735" s="10">
        <f>SUMIFS(Timecards!$E:$E,Timecards!$D:$D,P$2,Timecards!$C:$C,$B735,Timecards!$N:$N,$E735)+SUMIFS(Timecards!$G:$G,Timecards!$F:$F,P$2,Timecards!$C:$C,$B735,Timecards!$N:$N,$E735)</f>
        <v>0</v>
      </c>
      <c r="Q735" s="5">
        <f t="shared" si="124"/>
        <v>0</v>
      </c>
      <c r="R735" s="10">
        <f>SUMIFS(Timecards!$E:$E,Timecards!$D:$D,R$2,Timecards!$C:$C,$B735,Timecards!$N:$N,$E735)+SUMIFS(Timecards!$G:$G,Timecards!$F:$F,R$2,Timecards!$C:$C,$B735,Timecards!$N:$N,$E735)</f>
        <v>0</v>
      </c>
      <c r="S735" s="5">
        <f t="shared" si="125"/>
        <v>0</v>
      </c>
      <c r="T735" s="10">
        <f t="shared" si="126"/>
        <v>0</v>
      </c>
      <c r="U735" s="14">
        <f t="shared" si="126"/>
        <v>0</v>
      </c>
    </row>
    <row r="736" spans="2:21" hidden="1">
      <c r="B736" s="7" t="str">
        <f>IF(Timecards!O734="","",Timecards!C734)</f>
        <v/>
      </c>
      <c r="C736" s="7" t="str">
        <f>IF(B736="","",Timecards!L734)</f>
        <v/>
      </c>
      <c r="D736" s="7" t="str">
        <f>IF(B736="","",SUMIFS(Timecards!$M:$M,Timecards!$C:$C,Summary!$B736,Timecards!$L:$L,Summary!$C736,Timecards!$O:$O,1))</f>
        <v/>
      </c>
      <c r="E736" s="7" t="str">
        <f>IF(B736="","",VLOOKUP(D736,'GD rates'!$B$3:$C$9,2,FALSE))</f>
        <v/>
      </c>
      <c r="F736" s="23" t="str">
        <f t="shared" si="119"/>
        <v/>
      </c>
      <c r="G736" s="5">
        <f>IF(ISERROR(VLOOKUP(E736,'GD rates'!C:D,2,FALSE)),0,VLOOKUP(E736,'GD rates'!C:D,2,FALSE))</f>
        <v>0</v>
      </c>
      <c r="H736" s="10">
        <f>SUMIFS(Timecards!$E:$E,Timecards!$D:$D,H$2,Timecards!$C:$C,$B736,Timecards!$N:$N,$E736)+SUMIFS(Timecards!$G:$G,Timecards!$F:$F,H$2,Timecards!$C:$C,$B736,Timecards!$N:$N,$E736)</f>
        <v>0</v>
      </c>
      <c r="I736" s="5">
        <f t="shared" si="120"/>
        <v>0</v>
      </c>
      <c r="J736" s="10">
        <f>SUMIFS(Timecards!$E:$E,Timecards!$D:$D,J$2,Timecards!$C:$C,$B736,Timecards!$N:$N,$E736)+SUMIFS(Timecards!$G:$G,Timecards!$F:$F,J$2,Timecards!$C:$C,$B736,Timecards!$N:$N,$E736)</f>
        <v>0</v>
      </c>
      <c r="K736" s="5">
        <f t="shared" si="121"/>
        <v>0</v>
      </c>
      <c r="L736" s="10">
        <f>SUMIFS(Timecards!$E:$E,Timecards!$D:$D,L$2,Timecards!$C:$C,$B736,Timecards!$N:$N,$E736)+SUMIFS(Timecards!$G:$G,Timecards!$F:$F,L$2,Timecards!$C:$C,$B736,Timecards!$N:$N,$E736)</f>
        <v>0</v>
      </c>
      <c r="M736" s="5">
        <f t="shared" si="122"/>
        <v>0</v>
      </c>
      <c r="N736" s="10">
        <f>SUMIFS(Timecards!$E:$E,Timecards!$D:$D,N$2,Timecards!$C:$C,$B736,Timecards!$N:$N,$E736)+SUMIFS(Timecards!$G:$G,Timecards!$F:$F,N$2,Timecards!$C:$C,$B736,Timecards!$N:$N,$E736)</f>
        <v>0</v>
      </c>
      <c r="O736" s="5">
        <f t="shared" si="123"/>
        <v>0</v>
      </c>
      <c r="P736" s="10">
        <f>SUMIFS(Timecards!$E:$E,Timecards!$D:$D,P$2,Timecards!$C:$C,$B736,Timecards!$N:$N,$E736)+SUMIFS(Timecards!$G:$G,Timecards!$F:$F,P$2,Timecards!$C:$C,$B736,Timecards!$N:$N,$E736)</f>
        <v>0</v>
      </c>
      <c r="Q736" s="5">
        <f t="shared" si="124"/>
        <v>0</v>
      </c>
      <c r="R736" s="10">
        <f>SUMIFS(Timecards!$E:$E,Timecards!$D:$D,R$2,Timecards!$C:$C,$B736,Timecards!$N:$N,$E736)+SUMIFS(Timecards!$G:$G,Timecards!$F:$F,R$2,Timecards!$C:$C,$B736,Timecards!$N:$N,$E736)</f>
        <v>0</v>
      </c>
      <c r="S736" s="5">
        <f t="shared" si="125"/>
        <v>0</v>
      </c>
      <c r="T736" s="10">
        <f t="shared" si="126"/>
        <v>0</v>
      </c>
      <c r="U736" s="14">
        <f t="shared" si="126"/>
        <v>0</v>
      </c>
    </row>
    <row r="737" spans="2:21" hidden="1">
      <c r="B737" s="7" t="str">
        <f>IF(Timecards!O735="","",Timecards!C735)</f>
        <v/>
      </c>
      <c r="C737" s="7" t="str">
        <f>IF(B737="","",Timecards!L735)</f>
        <v/>
      </c>
      <c r="D737" s="7" t="str">
        <f>IF(B737="","",SUMIFS(Timecards!$M:$M,Timecards!$C:$C,Summary!$B737,Timecards!$L:$L,Summary!$C737,Timecards!$O:$O,1))</f>
        <v/>
      </c>
      <c r="E737" s="7" t="str">
        <f>IF(B737="","",VLOOKUP(D737,'GD rates'!$B$3:$C$9,2,FALSE))</f>
        <v/>
      </c>
      <c r="F737" s="23" t="str">
        <f t="shared" si="119"/>
        <v/>
      </c>
      <c r="G737" s="5">
        <f>IF(ISERROR(VLOOKUP(E737,'GD rates'!C:D,2,FALSE)),0,VLOOKUP(E737,'GD rates'!C:D,2,FALSE))</f>
        <v>0</v>
      </c>
      <c r="H737" s="10">
        <f>SUMIFS(Timecards!$E:$E,Timecards!$D:$D,H$2,Timecards!$C:$C,$B737,Timecards!$N:$N,$E737)+SUMIFS(Timecards!$G:$G,Timecards!$F:$F,H$2,Timecards!$C:$C,$B737,Timecards!$N:$N,$E737)</f>
        <v>0</v>
      </c>
      <c r="I737" s="5">
        <f t="shared" si="120"/>
        <v>0</v>
      </c>
      <c r="J737" s="10">
        <f>SUMIFS(Timecards!$E:$E,Timecards!$D:$D,J$2,Timecards!$C:$C,$B737,Timecards!$N:$N,$E737)+SUMIFS(Timecards!$G:$G,Timecards!$F:$F,J$2,Timecards!$C:$C,$B737,Timecards!$N:$N,$E737)</f>
        <v>0</v>
      </c>
      <c r="K737" s="5">
        <f t="shared" si="121"/>
        <v>0</v>
      </c>
      <c r="L737" s="10">
        <f>SUMIFS(Timecards!$E:$E,Timecards!$D:$D,L$2,Timecards!$C:$C,$B737,Timecards!$N:$N,$E737)+SUMIFS(Timecards!$G:$G,Timecards!$F:$F,L$2,Timecards!$C:$C,$B737,Timecards!$N:$N,$E737)</f>
        <v>0</v>
      </c>
      <c r="M737" s="5">
        <f t="shared" si="122"/>
        <v>0</v>
      </c>
      <c r="N737" s="10">
        <f>SUMIFS(Timecards!$E:$E,Timecards!$D:$D,N$2,Timecards!$C:$C,$B737,Timecards!$N:$N,$E737)+SUMIFS(Timecards!$G:$G,Timecards!$F:$F,N$2,Timecards!$C:$C,$B737,Timecards!$N:$N,$E737)</f>
        <v>0</v>
      </c>
      <c r="O737" s="5">
        <f t="shared" si="123"/>
        <v>0</v>
      </c>
      <c r="P737" s="10">
        <f>SUMIFS(Timecards!$E:$E,Timecards!$D:$D,P$2,Timecards!$C:$C,$B737,Timecards!$N:$N,$E737)+SUMIFS(Timecards!$G:$G,Timecards!$F:$F,P$2,Timecards!$C:$C,$B737,Timecards!$N:$N,$E737)</f>
        <v>0</v>
      </c>
      <c r="Q737" s="5">
        <f t="shared" si="124"/>
        <v>0</v>
      </c>
      <c r="R737" s="10">
        <f>SUMIFS(Timecards!$E:$E,Timecards!$D:$D,R$2,Timecards!$C:$C,$B737,Timecards!$N:$N,$E737)+SUMIFS(Timecards!$G:$G,Timecards!$F:$F,R$2,Timecards!$C:$C,$B737,Timecards!$N:$N,$E737)</f>
        <v>0</v>
      </c>
      <c r="S737" s="5">
        <f t="shared" si="125"/>
        <v>0</v>
      </c>
      <c r="T737" s="10">
        <f t="shared" si="126"/>
        <v>0</v>
      </c>
      <c r="U737" s="14">
        <f t="shared" si="126"/>
        <v>0</v>
      </c>
    </row>
    <row r="738" spans="2:21" hidden="1">
      <c r="B738" s="7" t="str">
        <f>IF(Timecards!O736="","",Timecards!C736)</f>
        <v/>
      </c>
      <c r="C738" s="7" t="str">
        <f>IF(B738="","",Timecards!L736)</f>
        <v/>
      </c>
      <c r="D738" s="7" t="str">
        <f>IF(B738="","",SUMIFS(Timecards!$M:$M,Timecards!$C:$C,Summary!$B738,Timecards!$L:$L,Summary!$C738,Timecards!$O:$O,1))</f>
        <v/>
      </c>
      <c r="E738" s="7" t="str">
        <f>IF(B738="","",VLOOKUP(D738,'GD rates'!$B$3:$C$9,2,FALSE))</f>
        <v/>
      </c>
      <c r="F738" s="23" t="str">
        <f t="shared" si="119"/>
        <v/>
      </c>
      <c r="G738" s="5">
        <f>IF(ISERROR(VLOOKUP(E738,'GD rates'!C:D,2,FALSE)),0,VLOOKUP(E738,'GD rates'!C:D,2,FALSE))</f>
        <v>0</v>
      </c>
      <c r="H738" s="10">
        <f>SUMIFS(Timecards!$E:$E,Timecards!$D:$D,H$2,Timecards!$C:$C,$B738,Timecards!$N:$N,$E738)+SUMIFS(Timecards!$G:$G,Timecards!$F:$F,H$2,Timecards!$C:$C,$B738,Timecards!$N:$N,$E738)</f>
        <v>0</v>
      </c>
      <c r="I738" s="5">
        <f t="shared" si="120"/>
        <v>0</v>
      </c>
      <c r="J738" s="10">
        <f>SUMIFS(Timecards!$E:$E,Timecards!$D:$D,J$2,Timecards!$C:$C,$B738,Timecards!$N:$N,$E738)+SUMIFS(Timecards!$G:$G,Timecards!$F:$F,J$2,Timecards!$C:$C,$B738,Timecards!$N:$N,$E738)</f>
        <v>0</v>
      </c>
      <c r="K738" s="5">
        <f t="shared" si="121"/>
        <v>0</v>
      </c>
      <c r="L738" s="10">
        <f>SUMIFS(Timecards!$E:$E,Timecards!$D:$D,L$2,Timecards!$C:$C,$B738,Timecards!$N:$N,$E738)+SUMIFS(Timecards!$G:$G,Timecards!$F:$F,L$2,Timecards!$C:$C,$B738,Timecards!$N:$N,$E738)</f>
        <v>0</v>
      </c>
      <c r="M738" s="5">
        <f t="shared" si="122"/>
        <v>0</v>
      </c>
      <c r="N738" s="10">
        <f>SUMIFS(Timecards!$E:$E,Timecards!$D:$D,N$2,Timecards!$C:$C,$B738,Timecards!$N:$N,$E738)+SUMIFS(Timecards!$G:$G,Timecards!$F:$F,N$2,Timecards!$C:$C,$B738,Timecards!$N:$N,$E738)</f>
        <v>0</v>
      </c>
      <c r="O738" s="5">
        <f t="shared" si="123"/>
        <v>0</v>
      </c>
      <c r="P738" s="10">
        <f>SUMIFS(Timecards!$E:$E,Timecards!$D:$D,P$2,Timecards!$C:$C,$B738,Timecards!$N:$N,$E738)+SUMIFS(Timecards!$G:$G,Timecards!$F:$F,P$2,Timecards!$C:$C,$B738,Timecards!$N:$N,$E738)</f>
        <v>0</v>
      </c>
      <c r="Q738" s="5">
        <f t="shared" si="124"/>
        <v>0</v>
      </c>
      <c r="R738" s="10">
        <f>SUMIFS(Timecards!$E:$E,Timecards!$D:$D,R$2,Timecards!$C:$C,$B738,Timecards!$N:$N,$E738)+SUMIFS(Timecards!$G:$G,Timecards!$F:$F,R$2,Timecards!$C:$C,$B738,Timecards!$N:$N,$E738)</f>
        <v>0</v>
      </c>
      <c r="S738" s="5">
        <f t="shared" si="125"/>
        <v>0</v>
      </c>
      <c r="T738" s="10">
        <f t="shared" si="126"/>
        <v>0</v>
      </c>
      <c r="U738" s="14">
        <f t="shared" si="126"/>
        <v>0</v>
      </c>
    </row>
    <row r="739" spans="2:21" hidden="1">
      <c r="B739" s="7" t="str">
        <f>IF(Timecards!O737="","",Timecards!C737)</f>
        <v/>
      </c>
      <c r="C739" s="7" t="str">
        <f>IF(B739="","",Timecards!L737)</f>
        <v/>
      </c>
      <c r="D739" s="7" t="str">
        <f>IF(B739="","",SUMIFS(Timecards!$M:$M,Timecards!$C:$C,Summary!$B739,Timecards!$L:$L,Summary!$C739,Timecards!$O:$O,1))</f>
        <v/>
      </c>
      <c r="E739" s="7" t="str">
        <f>IF(B739="","",VLOOKUP(D739,'GD rates'!$B$3:$C$9,2,FALSE))</f>
        <v/>
      </c>
      <c r="F739" s="23" t="str">
        <f t="shared" si="119"/>
        <v/>
      </c>
      <c r="G739" s="5">
        <f>IF(ISERROR(VLOOKUP(E739,'GD rates'!C:D,2,FALSE)),0,VLOOKUP(E739,'GD rates'!C:D,2,FALSE))</f>
        <v>0</v>
      </c>
      <c r="H739" s="10">
        <f>SUMIFS(Timecards!$E:$E,Timecards!$D:$D,H$2,Timecards!$C:$C,$B739,Timecards!$N:$N,$E739)+SUMIFS(Timecards!$G:$G,Timecards!$F:$F,H$2,Timecards!$C:$C,$B739,Timecards!$N:$N,$E739)</f>
        <v>0</v>
      </c>
      <c r="I739" s="5">
        <f t="shared" si="120"/>
        <v>0</v>
      </c>
      <c r="J739" s="10">
        <f>SUMIFS(Timecards!$E:$E,Timecards!$D:$D,J$2,Timecards!$C:$C,$B739,Timecards!$N:$N,$E739)+SUMIFS(Timecards!$G:$G,Timecards!$F:$F,J$2,Timecards!$C:$C,$B739,Timecards!$N:$N,$E739)</f>
        <v>0</v>
      </c>
      <c r="K739" s="5">
        <f t="shared" si="121"/>
        <v>0</v>
      </c>
      <c r="L739" s="10">
        <f>SUMIFS(Timecards!$E:$E,Timecards!$D:$D,L$2,Timecards!$C:$C,$B739,Timecards!$N:$N,$E739)+SUMIFS(Timecards!$G:$G,Timecards!$F:$F,L$2,Timecards!$C:$C,$B739,Timecards!$N:$N,$E739)</f>
        <v>0</v>
      </c>
      <c r="M739" s="5">
        <f t="shared" si="122"/>
        <v>0</v>
      </c>
      <c r="N739" s="10">
        <f>SUMIFS(Timecards!$E:$E,Timecards!$D:$D,N$2,Timecards!$C:$C,$B739,Timecards!$N:$N,$E739)+SUMIFS(Timecards!$G:$G,Timecards!$F:$F,N$2,Timecards!$C:$C,$B739,Timecards!$N:$N,$E739)</f>
        <v>0</v>
      </c>
      <c r="O739" s="5">
        <f t="shared" si="123"/>
        <v>0</v>
      </c>
      <c r="P739" s="10">
        <f>SUMIFS(Timecards!$E:$E,Timecards!$D:$D,P$2,Timecards!$C:$C,$B739,Timecards!$N:$N,$E739)+SUMIFS(Timecards!$G:$G,Timecards!$F:$F,P$2,Timecards!$C:$C,$B739,Timecards!$N:$N,$E739)</f>
        <v>0</v>
      </c>
      <c r="Q739" s="5">
        <f t="shared" si="124"/>
        <v>0</v>
      </c>
      <c r="R739" s="10">
        <f>SUMIFS(Timecards!$E:$E,Timecards!$D:$D,R$2,Timecards!$C:$C,$B739,Timecards!$N:$N,$E739)+SUMIFS(Timecards!$G:$G,Timecards!$F:$F,R$2,Timecards!$C:$C,$B739,Timecards!$N:$N,$E739)</f>
        <v>0</v>
      </c>
      <c r="S739" s="5">
        <f t="shared" si="125"/>
        <v>0</v>
      </c>
      <c r="T739" s="10">
        <f t="shared" si="126"/>
        <v>0</v>
      </c>
      <c r="U739" s="14">
        <f t="shared" si="126"/>
        <v>0</v>
      </c>
    </row>
    <row r="740" spans="2:21" hidden="1">
      <c r="B740" s="7" t="str">
        <f>IF(Timecards!O738="","",Timecards!C738)</f>
        <v/>
      </c>
      <c r="C740" s="7" t="str">
        <f>IF(B740="","",Timecards!L738)</f>
        <v/>
      </c>
      <c r="D740" s="7" t="str">
        <f>IF(B740="","",SUMIFS(Timecards!$M:$M,Timecards!$C:$C,Summary!$B740,Timecards!$L:$L,Summary!$C740,Timecards!$O:$O,1))</f>
        <v/>
      </c>
      <c r="E740" s="7" t="str">
        <f>IF(B740="","",VLOOKUP(D740,'GD rates'!$B$3:$C$9,2,FALSE))</f>
        <v/>
      </c>
      <c r="F740" s="23" t="str">
        <f t="shared" si="119"/>
        <v/>
      </c>
      <c r="G740" s="5">
        <f>IF(ISERROR(VLOOKUP(E740,'GD rates'!C:D,2,FALSE)),0,VLOOKUP(E740,'GD rates'!C:D,2,FALSE))</f>
        <v>0</v>
      </c>
      <c r="H740" s="10">
        <f>SUMIFS(Timecards!$E:$E,Timecards!$D:$D,H$2,Timecards!$C:$C,$B740,Timecards!$N:$N,$E740)+SUMIFS(Timecards!$G:$G,Timecards!$F:$F,H$2,Timecards!$C:$C,$B740,Timecards!$N:$N,$E740)</f>
        <v>0</v>
      </c>
      <c r="I740" s="5">
        <f t="shared" si="120"/>
        <v>0</v>
      </c>
      <c r="J740" s="10">
        <f>SUMIFS(Timecards!$E:$E,Timecards!$D:$D,J$2,Timecards!$C:$C,$B740,Timecards!$N:$N,$E740)+SUMIFS(Timecards!$G:$G,Timecards!$F:$F,J$2,Timecards!$C:$C,$B740,Timecards!$N:$N,$E740)</f>
        <v>0</v>
      </c>
      <c r="K740" s="5">
        <f t="shared" si="121"/>
        <v>0</v>
      </c>
      <c r="L740" s="10">
        <f>SUMIFS(Timecards!$E:$E,Timecards!$D:$D,L$2,Timecards!$C:$C,$B740,Timecards!$N:$N,$E740)+SUMIFS(Timecards!$G:$G,Timecards!$F:$F,L$2,Timecards!$C:$C,$B740,Timecards!$N:$N,$E740)</f>
        <v>0</v>
      </c>
      <c r="M740" s="5">
        <f t="shared" si="122"/>
        <v>0</v>
      </c>
      <c r="N740" s="10">
        <f>SUMIFS(Timecards!$E:$E,Timecards!$D:$D,N$2,Timecards!$C:$C,$B740,Timecards!$N:$N,$E740)+SUMIFS(Timecards!$G:$G,Timecards!$F:$F,N$2,Timecards!$C:$C,$B740,Timecards!$N:$N,$E740)</f>
        <v>0</v>
      </c>
      <c r="O740" s="5">
        <f t="shared" si="123"/>
        <v>0</v>
      </c>
      <c r="P740" s="10">
        <f>SUMIFS(Timecards!$E:$E,Timecards!$D:$D,P$2,Timecards!$C:$C,$B740,Timecards!$N:$N,$E740)+SUMIFS(Timecards!$G:$G,Timecards!$F:$F,P$2,Timecards!$C:$C,$B740,Timecards!$N:$N,$E740)</f>
        <v>0</v>
      </c>
      <c r="Q740" s="5">
        <f t="shared" si="124"/>
        <v>0</v>
      </c>
      <c r="R740" s="10">
        <f>SUMIFS(Timecards!$E:$E,Timecards!$D:$D,R$2,Timecards!$C:$C,$B740,Timecards!$N:$N,$E740)+SUMIFS(Timecards!$G:$G,Timecards!$F:$F,R$2,Timecards!$C:$C,$B740,Timecards!$N:$N,$E740)</f>
        <v>0</v>
      </c>
      <c r="S740" s="5">
        <f t="shared" si="125"/>
        <v>0</v>
      </c>
      <c r="T740" s="10">
        <f t="shared" si="126"/>
        <v>0</v>
      </c>
      <c r="U740" s="14">
        <f t="shared" si="126"/>
        <v>0</v>
      </c>
    </row>
    <row r="741" spans="2:21" hidden="1">
      <c r="B741" s="7" t="str">
        <f>IF(Timecards!O739="","",Timecards!C739)</f>
        <v/>
      </c>
      <c r="C741" s="7" t="str">
        <f>IF(B741="","",Timecards!L739)</f>
        <v/>
      </c>
      <c r="D741" s="7" t="str">
        <f>IF(B741="","",SUMIFS(Timecards!$M:$M,Timecards!$C:$C,Summary!$B741,Timecards!$L:$L,Summary!$C741,Timecards!$O:$O,1))</f>
        <v/>
      </c>
      <c r="E741" s="7" t="str">
        <f>IF(B741="","",VLOOKUP(D741,'GD rates'!$B$3:$C$9,2,FALSE))</f>
        <v/>
      </c>
      <c r="F741" s="23" t="str">
        <f t="shared" si="119"/>
        <v/>
      </c>
      <c r="G741" s="5">
        <f>IF(ISERROR(VLOOKUP(E741,'GD rates'!C:D,2,FALSE)),0,VLOOKUP(E741,'GD rates'!C:D,2,FALSE))</f>
        <v>0</v>
      </c>
      <c r="H741" s="10">
        <f>SUMIFS(Timecards!$E:$E,Timecards!$D:$D,H$2,Timecards!$C:$C,$B741,Timecards!$N:$N,$E741)+SUMIFS(Timecards!$G:$G,Timecards!$F:$F,H$2,Timecards!$C:$C,$B741,Timecards!$N:$N,$E741)</f>
        <v>0</v>
      </c>
      <c r="I741" s="5">
        <f t="shared" si="120"/>
        <v>0</v>
      </c>
      <c r="J741" s="10">
        <f>SUMIFS(Timecards!$E:$E,Timecards!$D:$D,J$2,Timecards!$C:$C,$B741,Timecards!$N:$N,$E741)+SUMIFS(Timecards!$G:$G,Timecards!$F:$F,J$2,Timecards!$C:$C,$B741,Timecards!$N:$N,$E741)</f>
        <v>0</v>
      </c>
      <c r="K741" s="5">
        <f t="shared" si="121"/>
        <v>0</v>
      </c>
      <c r="L741" s="10">
        <f>SUMIFS(Timecards!$E:$E,Timecards!$D:$D,L$2,Timecards!$C:$C,$B741,Timecards!$N:$N,$E741)+SUMIFS(Timecards!$G:$G,Timecards!$F:$F,L$2,Timecards!$C:$C,$B741,Timecards!$N:$N,$E741)</f>
        <v>0</v>
      </c>
      <c r="M741" s="5">
        <f t="shared" si="122"/>
        <v>0</v>
      </c>
      <c r="N741" s="10">
        <f>SUMIFS(Timecards!$E:$E,Timecards!$D:$D,N$2,Timecards!$C:$C,$B741,Timecards!$N:$N,$E741)+SUMIFS(Timecards!$G:$G,Timecards!$F:$F,N$2,Timecards!$C:$C,$B741,Timecards!$N:$N,$E741)</f>
        <v>0</v>
      </c>
      <c r="O741" s="5">
        <f t="shared" si="123"/>
        <v>0</v>
      </c>
      <c r="P741" s="10">
        <f>SUMIFS(Timecards!$E:$E,Timecards!$D:$D,P$2,Timecards!$C:$C,$B741,Timecards!$N:$N,$E741)+SUMIFS(Timecards!$G:$G,Timecards!$F:$F,P$2,Timecards!$C:$C,$B741,Timecards!$N:$N,$E741)</f>
        <v>0</v>
      </c>
      <c r="Q741" s="5">
        <f t="shared" si="124"/>
        <v>0</v>
      </c>
      <c r="R741" s="10">
        <f>SUMIFS(Timecards!$E:$E,Timecards!$D:$D,R$2,Timecards!$C:$C,$B741,Timecards!$N:$N,$E741)+SUMIFS(Timecards!$G:$G,Timecards!$F:$F,R$2,Timecards!$C:$C,$B741,Timecards!$N:$N,$E741)</f>
        <v>0</v>
      </c>
      <c r="S741" s="5">
        <f t="shared" si="125"/>
        <v>0</v>
      </c>
      <c r="T741" s="10">
        <f t="shared" si="126"/>
        <v>0</v>
      </c>
      <c r="U741" s="14">
        <f t="shared" si="126"/>
        <v>0</v>
      </c>
    </row>
    <row r="742" spans="2:21" hidden="1">
      <c r="B742" s="7" t="str">
        <f>IF(Timecards!O740="","",Timecards!C740)</f>
        <v/>
      </c>
      <c r="C742" s="7" t="str">
        <f>IF(B742="","",Timecards!L740)</f>
        <v/>
      </c>
      <c r="D742" s="7" t="str">
        <f>IF(B742="","",SUMIFS(Timecards!$M:$M,Timecards!$C:$C,Summary!$B742,Timecards!$L:$L,Summary!$C742,Timecards!$O:$O,1))</f>
        <v/>
      </c>
      <c r="E742" s="7" t="str">
        <f>IF(B742="","",VLOOKUP(D742,'GD rates'!$B$3:$C$9,2,FALSE))</f>
        <v/>
      </c>
      <c r="F742" s="23" t="str">
        <f t="shared" si="119"/>
        <v/>
      </c>
      <c r="G742" s="5">
        <f>IF(ISERROR(VLOOKUP(E742,'GD rates'!C:D,2,FALSE)),0,VLOOKUP(E742,'GD rates'!C:D,2,FALSE))</f>
        <v>0</v>
      </c>
      <c r="H742" s="10">
        <f>SUMIFS(Timecards!$E:$E,Timecards!$D:$D,H$2,Timecards!$C:$C,$B742,Timecards!$N:$N,$E742)+SUMIFS(Timecards!$G:$G,Timecards!$F:$F,H$2,Timecards!$C:$C,$B742,Timecards!$N:$N,$E742)</f>
        <v>0</v>
      </c>
      <c r="I742" s="5">
        <f t="shared" si="120"/>
        <v>0</v>
      </c>
      <c r="J742" s="10">
        <f>SUMIFS(Timecards!$E:$E,Timecards!$D:$D,J$2,Timecards!$C:$C,$B742,Timecards!$N:$N,$E742)+SUMIFS(Timecards!$G:$G,Timecards!$F:$F,J$2,Timecards!$C:$C,$B742,Timecards!$N:$N,$E742)</f>
        <v>0</v>
      </c>
      <c r="K742" s="5">
        <f t="shared" si="121"/>
        <v>0</v>
      </c>
      <c r="L742" s="10">
        <f>SUMIFS(Timecards!$E:$E,Timecards!$D:$D,L$2,Timecards!$C:$C,$B742,Timecards!$N:$N,$E742)+SUMIFS(Timecards!$G:$G,Timecards!$F:$F,L$2,Timecards!$C:$C,$B742,Timecards!$N:$N,$E742)</f>
        <v>0</v>
      </c>
      <c r="M742" s="5">
        <f t="shared" si="122"/>
        <v>0</v>
      </c>
      <c r="N742" s="10">
        <f>SUMIFS(Timecards!$E:$E,Timecards!$D:$D,N$2,Timecards!$C:$C,$B742,Timecards!$N:$N,$E742)+SUMIFS(Timecards!$G:$G,Timecards!$F:$F,N$2,Timecards!$C:$C,$B742,Timecards!$N:$N,$E742)</f>
        <v>0</v>
      </c>
      <c r="O742" s="5">
        <f t="shared" si="123"/>
        <v>0</v>
      </c>
      <c r="P742" s="10">
        <f>SUMIFS(Timecards!$E:$E,Timecards!$D:$D,P$2,Timecards!$C:$C,$B742,Timecards!$N:$N,$E742)+SUMIFS(Timecards!$G:$G,Timecards!$F:$F,P$2,Timecards!$C:$C,$B742,Timecards!$N:$N,$E742)</f>
        <v>0</v>
      </c>
      <c r="Q742" s="5">
        <f t="shared" si="124"/>
        <v>0</v>
      </c>
      <c r="R742" s="10">
        <f>SUMIFS(Timecards!$E:$E,Timecards!$D:$D,R$2,Timecards!$C:$C,$B742,Timecards!$N:$N,$E742)+SUMIFS(Timecards!$G:$G,Timecards!$F:$F,R$2,Timecards!$C:$C,$B742,Timecards!$N:$N,$E742)</f>
        <v>0</v>
      </c>
      <c r="S742" s="5">
        <f t="shared" si="125"/>
        <v>0</v>
      </c>
      <c r="T742" s="10">
        <f t="shared" si="126"/>
        <v>0</v>
      </c>
      <c r="U742" s="14">
        <f t="shared" si="126"/>
        <v>0</v>
      </c>
    </row>
    <row r="743" spans="2:21" hidden="1">
      <c r="B743" s="7" t="str">
        <f>IF(Timecards!O741="","",Timecards!C741)</f>
        <v/>
      </c>
      <c r="C743" s="7" t="str">
        <f>IF(B743="","",Timecards!L741)</f>
        <v/>
      </c>
      <c r="D743" s="7" t="str">
        <f>IF(B743="","",SUMIFS(Timecards!$M:$M,Timecards!$C:$C,Summary!$B743,Timecards!$L:$L,Summary!$C743,Timecards!$O:$O,1))</f>
        <v/>
      </c>
      <c r="E743" s="7" t="str">
        <f>IF(B743="","",VLOOKUP(D743,'GD rates'!$B$3:$C$9,2,FALSE))</f>
        <v/>
      </c>
      <c r="F743" s="23" t="str">
        <f t="shared" si="119"/>
        <v/>
      </c>
      <c r="G743" s="5">
        <f>IF(ISERROR(VLOOKUP(E743,'GD rates'!C:D,2,FALSE)),0,VLOOKUP(E743,'GD rates'!C:D,2,FALSE))</f>
        <v>0</v>
      </c>
      <c r="H743" s="10">
        <f>SUMIFS(Timecards!$E:$E,Timecards!$D:$D,H$2,Timecards!$C:$C,$B743,Timecards!$N:$N,$E743)+SUMIFS(Timecards!$G:$G,Timecards!$F:$F,H$2,Timecards!$C:$C,$B743,Timecards!$N:$N,$E743)</f>
        <v>0</v>
      </c>
      <c r="I743" s="5">
        <f t="shared" si="120"/>
        <v>0</v>
      </c>
      <c r="J743" s="10">
        <f>SUMIFS(Timecards!$E:$E,Timecards!$D:$D,J$2,Timecards!$C:$C,$B743,Timecards!$N:$N,$E743)+SUMIFS(Timecards!$G:$G,Timecards!$F:$F,J$2,Timecards!$C:$C,$B743,Timecards!$N:$N,$E743)</f>
        <v>0</v>
      </c>
      <c r="K743" s="5">
        <f t="shared" si="121"/>
        <v>0</v>
      </c>
      <c r="L743" s="10">
        <f>SUMIFS(Timecards!$E:$E,Timecards!$D:$D,L$2,Timecards!$C:$C,$B743,Timecards!$N:$N,$E743)+SUMIFS(Timecards!$G:$G,Timecards!$F:$F,L$2,Timecards!$C:$C,$B743,Timecards!$N:$N,$E743)</f>
        <v>0</v>
      </c>
      <c r="M743" s="5">
        <f t="shared" si="122"/>
        <v>0</v>
      </c>
      <c r="N743" s="10">
        <f>SUMIFS(Timecards!$E:$E,Timecards!$D:$D,N$2,Timecards!$C:$C,$B743,Timecards!$N:$N,$E743)+SUMIFS(Timecards!$G:$G,Timecards!$F:$F,N$2,Timecards!$C:$C,$B743,Timecards!$N:$N,$E743)</f>
        <v>0</v>
      </c>
      <c r="O743" s="5">
        <f t="shared" si="123"/>
        <v>0</v>
      </c>
      <c r="P743" s="10">
        <f>SUMIFS(Timecards!$E:$E,Timecards!$D:$D,P$2,Timecards!$C:$C,$B743,Timecards!$N:$N,$E743)+SUMIFS(Timecards!$G:$G,Timecards!$F:$F,P$2,Timecards!$C:$C,$B743,Timecards!$N:$N,$E743)</f>
        <v>0</v>
      </c>
      <c r="Q743" s="5">
        <f t="shared" si="124"/>
        <v>0</v>
      </c>
      <c r="R743" s="10">
        <f>SUMIFS(Timecards!$E:$E,Timecards!$D:$D,R$2,Timecards!$C:$C,$B743,Timecards!$N:$N,$E743)+SUMIFS(Timecards!$G:$G,Timecards!$F:$F,R$2,Timecards!$C:$C,$B743,Timecards!$N:$N,$E743)</f>
        <v>0</v>
      </c>
      <c r="S743" s="5">
        <f t="shared" si="125"/>
        <v>0</v>
      </c>
      <c r="T743" s="10">
        <f t="shared" si="126"/>
        <v>0</v>
      </c>
      <c r="U743" s="14">
        <f t="shared" si="126"/>
        <v>0</v>
      </c>
    </row>
    <row r="744" spans="2:21" hidden="1">
      <c r="B744" s="7" t="str">
        <f>IF(Timecards!O742="","",Timecards!C742)</f>
        <v/>
      </c>
      <c r="C744" s="7" t="str">
        <f>IF(B744="","",Timecards!L742)</f>
        <v/>
      </c>
      <c r="D744" s="7" t="str">
        <f>IF(B744="","",SUMIFS(Timecards!$M:$M,Timecards!$C:$C,Summary!$B744,Timecards!$L:$L,Summary!$C744,Timecards!$O:$O,1))</f>
        <v/>
      </c>
      <c r="E744" s="7" t="str">
        <f>IF(B744="","",VLOOKUP(D744,'GD rates'!$B$3:$C$9,2,FALSE))</f>
        <v/>
      </c>
      <c r="F744" s="23" t="str">
        <f t="shared" si="119"/>
        <v/>
      </c>
      <c r="G744" s="5">
        <f>IF(ISERROR(VLOOKUP(E744,'GD rates'!C:D,2,FALSE)),0,VLOOKUP(E744,'GD rates'!C:D,2,FALSE))</f>
        <v>0</v>
      </c>
      <c r="H744" s="10">
        <f>SUMIFS(Timecards!$E:$E,Timecards!$D:$D,H$2,Timecards!$C:$C,$B744,Timecards!$N:$N,$E744)+SUMIFS(Timecards!$G:$G,Timecards!$F:$F,H$2,Timecards!$C:$C,$B744,Timecards!$N:$N,$E744)</f>
        <v>0</v>
      </c>
      <c r="I744" s="5">
        <f t="shared" si="120"/>
        <v>0</v>
      </c>
      <c r="J744" s="10">
        <f>SUMIFS(Timecards!$E:$E,Timecards!$D:$D,J$2,Timecards!$C:$C,$B744,Timecards!$N:$N,$E744)+SUMIFS(Timecards!$G:$G,Timecards!$F:$F,J$2,Timecards!$C:$C,$B744,Timecards!$N:$N,$E744)</f>
        <v>0</v>
      </c>
      <c r="K744" s="5">
        <f t="shared" si="121"/>
        <v>0</v>
      </c>
      <c r="L744" s="10">
        <f>SUMIFS(Timecards!$E:$E,Timecards!$D:$D,L$2,Timecards!$C:$C,$B744,Timecards!$N:$N,$E744)+SUMIFS(Timecards!$G:$G,Timecards!$F:$F,L$2,Timecards!$C:$C,$B744,Timecards!$N:$N,$E744)</f>
        <v>0</v>
      </c>
      <c r="M744" s="5">
        <f t="shared" si="122"/>
        <v>0</v>
      </c>
      <c r="N744" s="10">
        <f>SUMIFS(Timecards!$E:$E,Timecards!$D:$D,N$2,Timecards!$C:$C,$B744,Timecards!$N:$N,$E744)+SUMIFS(Timecards!$G:$G,Timecards!$F:$F,N$2,Timecards!$C:$C,$B744,Timecards!$N:$N,$E744)</f>
        <v>0</v>
      </c>
      <c r="O744" s="5">
        <f t="shared" si="123"/>
        <v>0</v>
      </c>
      <c r="P744" s="10">
        <f>SUMIFS(Timecards!$E:$E,Timecards!$D:$D,P$2,Timecards!$C:$C,$B744,Timecards!$N:$N,$E744)+SUMIFS(Timecards!$G:$G,Timecards!$F:$F,P$2,Timecards!$C:$C,$B744,Timecards!$N:$N,$E744)</f>
        <v>0</v>
      </c>
      <c r="Q744" s="5">
        <f t="shared" si="124"/>
        <v>0</v>
      </c>
      <c r="R744" s="10">
        <f>SUMIFS(Timecards!$E:$E,Timecards!$D:$D,R$2,Timecards!$C:$C,$B744,Timecards!$N:$N,$E744)+SUMIFS(Timecards!$G:$G,Timecards!$F:$F,R$2,Timecards!$C:$C,$B744,Timecards!$N:$N,$E744)</f>
        <v>0</v>
      </c>
      <c r="S744" s="5">
        <f t="shared" si="125"/>
        <v>0</v>
      </c>
      <c r="T744" s="10">
        <f t="shared" ref="T744:U763" si="127">SUMIF($H$3:$S$3,T$3,$H744:$S744)</f>
        <v>0</v>
      </c>
      <c r="U744" s="14">
        <f t="shared" si="127"/>
        <v>0</v>
      </c>
    </row>
    <row r="745" spans="2:21" hidden="1">
      <c r="B745" s="7" t="str">
        <f>IF(Timecards!O743="","",Timecards!C743)</f>
        <v/>
      </c>
      <c r="C745" s="7" t="str">
        <f>IF(B745="","",Timecards!L743)</f>
        <v/>
      </c>
      <c r="D745" s="7" t="str">
        <f>IF(B745="","",SUMIFS(Timecards!$M:$M,Timecards!$C:$C,Summary!$B745,Timecards!$L:$L,Summary!$C745,Timecards!$O:$O,1))</f>
        <v/>
      </c>
      <c r="E745" s="7" t="str">
        <f>IF(B745="","",VLOOKUP(D745,'GD rates'!$B$3:$C$9,2,FALSE))</f>
        <v/>
      </c>
      <c r="F745" s="23" t="str">
        <f t="shared" si="119"/>
        <v/>
      </c>
      <c r="G745" s="5">
        <f>IF(ISERROR(VLOOKUP(E745,'GD rates'!C:D,2,FALSE)),0,VLOOKUP(E745,'GD rates'!C:D,2,FALSE))</f>
        <v>0</v>
      </c>
      <c r="H745" s="10">
        <f>SUMIFS(Timecards!$E:$E,Timecards!$D:$D,H$2,Timecards!$C:$C,$B745,Timecards!$N:$N,$E745)+SUMIFS(Timecards!$G:$G,Timecards!$F:$F,H$2,Timecards!$C:$C,$B745,Timecards!$N:$N,$E745)</f>
        <v>0</v>
      </c>
      <c r="I745" s="5">
        <f t="shared" si="120"/>
        <v>0</v>
      </c>
      <c r="J745" s="10">
        <f>SUMIFS(Timecards!$E:$E,Timecards!$D:$D,J$2,Timecards!$C:$C,$B745,Timecards!$N:$N,$E745)+SUMIFS(Timecards!$G:$G,Timecards!$F:$F,J$2,Timecards!$C:$C,$B745,Timecards!$N:$N,$E745)</f>
        <v>0</v>
      </c>
      <c r="K745" s="5">
        <f t="shared" si="121"/>
        <v>0</v>
      </c>
      <c r="L745" s="10">
        <f>SUMIFS(Timecards!$E:$E,Timecards!$D:$D,L$2,Timecards!$C:$C,$B745,Timecards!$N:$N,$E745)+SUMIFS(Timecards!$G:$G,Timecards!$F:$F,L$2,Timecards!$C:$C,$B745,Timecards!$N:$N,$E745)</f>
        <v>0</v>
      </c>
      <c r="M745" s="5">
        <f t="shared" si="122"/>
        <v>0</v>
      </c>
      <c r="N745" s="10">
        <f>SUMIFS(Timecards!$E:$E,Timecards!$D:$D,N$2,Timecards!$C:$C,$B745,Timecards!$N:$N,$E745)+SUMIFS(Timecards!$G:$G,Timecards!$F:$F,N$2,Timecards!$C:$C,$B745,Timecards!$N:$N,$E745)</f>
        <v>0</v>
      </c>
      <c r="O745" s="5">
        <f t="shared" si="123"/>
        <v>0</v>
      </c>
      <c r="P745" s="10">
        <f>SUMIFS(Timecards!$E:$E,Timecards!$D:$D,P$2,Timecards!$C:$C,$B745,Timecards!$N:$N,$E745)+SUMIFS(Timecards!$G:$G,Timecards!$F:$F,P$2,Timecards!$C:$C,$B745,Timecards!$N:$N,$E745)</f>
        <v>0</v>
      </c>
      <c r="Q745" s="5">
        <f t="shared" si="124"/>
        <v>0</v>
      </c>
      <c r="R745" s="10">
        <f>SUMIFS(Timecards!$E:$E,Timecards!$D:$D,R$2,Timecards!$C:$C,$B745,Timecards!$N:$N,$E745)+SUMIFS(Timecards!$G:$G,Timecards!$F:$F,R$2,Timecards!$C:$C,$B745,Timecards!$N:$N,$E745)</f>
        <v>0</v>
      </c>
      <c r="S745" s="5">
        <f t="shared" si="125"/>
        <v>0</v>
      </c>
      <c r="T745" s="10">
        <f t="shared" si="127"/>
        <v>0</v>
      </c>
      <c r="U745" s="14">
        <f t="shared" si="127"/>
        <v>0</v>
      </c>
    </row>
    <row r="746" spans="2:21" hidden="1">
      <c r="B746" s="7" t="str">
        <f>IF(Timecards!O744="","",Timecards!C744)</f>
        <v/>
      </c>
      <c r="C746" s="7" t="str">
        <f>IF(B746="","",Timecards!L744)</f>
        <v/>
      </c>
      <c r="D746" s="7" t="str">
        <f>IF(B746="","",SUMIFS(Timecards!$M:$M,Timecards!$C:$C,Summary!$B746,Timecards!$L:$L,Summary!$C746,Timecards!$O:$O,1))</f>
        <v/>
      </c>
      <c r="E746" s="7" t="str">
        <f>IF(B746="","",VLOOKUP(D746,'GD rates'!$B$3:$C$9,2,FALSE))</f>
        <v/>
      </c>
      <c r="F746" s="23" t="str">
        <f t="shared" si="119"/>
        <v/>
      </c>
      <c r="G746" s="5">
        <f>IF(ISERROR(VLOOKUP(E746,'GD rates'!C:D,2,FALSE)),0,VLOOKUP(E746,'GD rates'!C:D,2,FALSE))</f>
        <v>0</v>
      </c>
      <c r="H746" s="10">
        <f>SUMIFS(Timecards!$E:$E,Timecards!$D:$D,H$2,Timecards!$C:$C,$B746,Timecards!$N:$N,$E746)+SUMIFS(Timecards!$G:$G,Timecards!$F:$F,H$2,Timecards!$C:$C,$B746,Timecards!$N:$N,$E746)</f>
        <v>0</v>
      </c>
      <c r="I746" s="5">
        <f t="shared" si="120"/>
        <v>0</v>
      </c>
      <c r="J746" s="10">
        <f>SUMIFS(Timecards!$E:$E,Timecards!$D:$D,J$2,Timecards!$C:$C,$B746,Timecards!$N:$N,$E746)+SUMIFS(Timecards!$G:$G,Timecards!$F:$F,J$2,Timecards!$C:$C,$B746,Timecards!$N:$N,$E746)</f>
        <v>0</v>
      </c>
      <c r="K746" s="5">
        <f t="shared" si="121"/>
        <v>0</v>
      </c>
      <c r="L746" s="10">
        <f>SUMIFS(Timecards!$E:$E,Timecards!$D:$D,L$2,Timecards!$C:$C,$B746,Timecards!$N:$N,$E746)+SUMIFS(Timecards!$G:$G,Timecards!$F:$F,L$2,Timecards!$C:$C,$B746,Timecards!$N:$N,$E746)</f>
        <v>0</v>
      </c>
      <c r="M746" s="5">
        <f t="shared" si="122"/>
        <v>0</v>
      </c>
      <c r="N746" s="10">
        <f>SUMIFS(Timecards!$E:$E,Timecards!$D:$D,N$2,Timecards!$C:$C,$B746,Timecards!$N:$N,$E746)+SUMIFS(Timecards!$G:$G,Timecards!$F:$F,N$2,Timecards!$C:$C,$B746,Timecards!$N:$N,$E746)</f>
        <v>0</v>
      </c>
      <c r="O746" s="5">
        <f t="shared" si="123"/>
        <v>0</v>
      </c>
      <c r="P746" s="10">
        <f>SUMIFS(Timecards!$E:$E,Timecards!$D:$D,P$2,Timecards!$C:$C,$B746,Timecards!$N:$N,$E746)+SUMIFS(Timecards!$G:$G,Timecards!$F:$F,P$2,Timecards!$C:$C,$B746,Timecards!$N:$N,$E746)</f>
        <v>0</v>
      </c>
      <c r="Q746" s="5">
        <f t="shared" si="124"/>
        <v>0</v>
      </c>
      <c r="R746" s="10">
        <f>SUMIFS(Timecards!$E:$E,Timecards!$D:$D,R$2,Timecards!$C:$C,$B746,Timecards!$N:$N,$E746)+SUMIFS(Timecards!$G:$G,Timecards!$F:$F,R$2,Timecards!$C:$C,$B746,Timecards!$N:$N,$E746)</f>
        <v>0</v>
      </c>
      <c r="S746" s="5">
        <f t="shared" si="125"/>
        <v>0</v>
      </c>
      <c r="T746" s="10">
        <f t="shared" si="127"/>
        <v>0</v>
      </c>
      <c r="U746" s="14">
        <f t="shared" si="127"/>
        <v>0</v>
      </c>
    </row>
    <row r="747" spans="2:21" hidden="1">
      <c r="B747" s="7" t="str">
        <f>IF(Timecards!O745="","",Timecards!C745)</f>
        <v/>
      </c>
      <c r="C747" s="7" t="str">
        <f>IF(B747="","",Timecards!L745)</f>
        <v/>
      </c>
      <c r="D747" s="7" t="str">
        <f>IF(B747="","",SUMIFS(Timecards!$M:$M,Timecards!$C:$C,Summary!$B747,Timecards!$L:$L,Summary!$C747,Timecards!$O:$O,1))</f>
        <v/>
      </c>
      <c r="E747" s="7" t="str">
        <f>IF(B747="","",VLOOKUP(D747,'GD rates'!$B$3:$C$9,2,FALSE))</f>
        <v/>
      </c>
      <c r="F747" s="23" t="str">
        <f t="shared" si="119"/>
        <v/>
      </c>
      <c r="G747" s="5">
        <f>IF(ISERROR(VLOOKUP(E747,'GD rates'!C:D,2,FALSE)),0,VLOOKUP(E747,'GD rates'!C:D,2,FALSE))</f>
        <v>0</v>
      </c>
      <c r="H747" s="10">
        <f>SUMIFS(Timecards!$E:$E,Timecards!$D:$D,H$2,Timecards!$C:$C,$B747,Timecards!$N:$N,$E747)+SUMIFS(Timecards!$G:$G,Timecards!$F:$F,H$2,Timecards!$C:$C,$B747,Timecards!$N:$N,$E747)</f>
        <v>0</v>
      </c>
      <c r="I747" s="5">
        <f t="shared" si="120"/>
        <v>0</v>
      </c>
      <c r="J747" s="10">
        <f>SUMIFS(Timecards!$E:$E,Timecards!$D:$D,J$2,Timecards!$C:$C,$B747,Timecards!$N:$N,$E747)+SUMIFS(Timecards!$G:$G,Timecards!$F:$F,J$2,Timecards!$C:$C,$B747,Timecards!$N:$N,$E747)</f>
        <v>0</v>
      </c>
      <c r="K747" s="5">
        <f t="shared" si="121"/>
        <v>0</v>
      </c>
      <c r="L747" s="10">
        <f>SUMIFS(Timecards!$E:$E,Timecards!$D:$D,L$2,Timecards!$C:$C,$B747,Timecards!$N:$N,$E747)+SUMIFS(Timecards!$G:$G,Timecards!$F:$F,L$2,Timecards!$C:$C,$B747,Timecards!$N:$N,$E747)</f>
        <v>0</v>
      </c>
      <c r="M747" s="5">
        <f t="shared" si="122"/>
        <v>0</v>
      </c>
      <c r="N747" s="10">
        <f>SUMIFS(Timecards!$E:$E,Timecards!$D:$D,N$2,Timecards!$C:$C,$B747,Timecards!$N:$N,$E747)+SUMIFS(Timecards!$G:$G,Timecards!$F:$F,N$2,Timecards!$C:$C,$B747,Timecards!$N:$N,$E747)</f>
        <v>0</v>
      </c>
      <c r="O747" s="5">
        <f t="shared" si="123"/>
        <v>0</v>
      </c>
      <c r="P747" s="10">
        <f>SUMIFS(Timecards!$E:$E,Timecards!$D:$D,P$2,Timecards!$C:$C,$B747,Timecards!$N:$N,$E747)+SUMIFS(Timecards!$G:$G,Timecards!$F:$F,P$2,Timecards!$C:$C,$B747,Timecards!$N:$N,$E747)</f>
        <v>0</v>
      </c>
      <c r="Q747" s="5">
        <f t="shared" si="124"/>
        <v>0</v>
      </c>
      <c r="R747" s="10">
        <f>SUMIFS(Timecards!$E:$E,Timecards!$D:$D,R$2,Timecards!$C:$C,$B747,Timecards!$N:$N,$E747)+SUMIFS(Timecards!$G:$G,Timecards!$F:$F,R$2,Timecards!$C:$C,$B747,Timecards!$N:$N,$E747)</f>
        <v>0</v>
      </c>
      <c r="S747" s="5">
        <f t="shared" si="125"/>
        <v>0</v>
      </c>
      <c r="T747" s="10">
        <f t="shared" si="127"/>
        <v>0</v>
      </c>
      <c r="U747" s="14">
        <f t="shared" si="127"/>
        <v>0</v>
      </c>
    </row>
    <row r="748" spans="2:21" hidden="1">
      <c r="B748" s="7" t="str">
        <f>IF(Timecards!O746="","",Timecards!C746)</f>
        <v/>
      </c>
      <c r="C748" s="7" t="str">
        <f>IF(B748="","",Timecards!L746)</f>
        <v/>
      </c>
      <c r="D748" s="7" t="str">
        <f>IF(B748="","",SUMIFS(Timecards!$M:$M,Timecards!$C:$C,Summary!$B748,Timecards!$L:$L,Summary!$C748,Timecards!$O:$O,1))</f>
        <v/>
      </c>
      <c r="E748" s="7" t="str">
        <f>IF(B748="","",VLOOKUP(D748,'GD rates'!$B$3:$C$9,2,FALSE))</f>
        <v/>
      </c>
      <c r="F748" s="23" t="str">
        <f t="shared" si="119"/>
        <v/>
      </c>
      <c r="G748" s="5">
        <f>IF(ISERROR(VLOOKUP(E748,'GD rates'!C:D,2,FALSE)),0,VLOOKUP(E748,'GD rates'!C:D,2,FALSE))</f>
        <v>0</v>
      </c>
      <c r="H748" s="10">
        <f>SUMIFS(Timecards!$E:$E,Timecards!$D:$D,H$2,Timecards!$C:$C,$B748,Timecards!$N:$N,$E748)+SUMIFS(Timecards!$G:$G,Timecards!$F:$F,H$2,Timecards!$C:$C,$B748,Timecards!$N:$N,$E748)</f>
        <v>0</v>
      </c>
      <c r="I748" s="5">
        <f t="shared" si="120"/>
        <v>0</v>
      </c>
      <c r="J748" s="10">
        <f>SUMIFS(Timecards!$E:$E,Timecards!$D:$D,J$2,Timecards!$C:$C,$B748,Timecards!$N:$N,$E748)+SUMIFS(Timecards!$G:$G,Timecards!$F:$F,J$2,Timecards!$C:$C,$B748,Timecards!$N:$N,$E748)</f>
        <v>0</v>
      </c>
      <c r="K748" s="5">
        <f t="shared" si="121"/>
        <v>0</v>
      </c>
      <c r="L748" s="10">
        <f>SUMIFS(Timecards!$E:$E,Timecards!$D:$D,L$2,Timecards!$C:$C,$B748,Timecards!$N:$N,$E748)+SUMIFS(Timecards!$G:$G,Timecards!$F:$F,L$2,Timecards!$C:$C,$B748,Timecards!$N:$N,$E748)</f>
        <v>0</v>
      </c>
      <c r="M748" s="5">
        <f t="shared" si="122"/>
        <v>0</v>
      </c>
      <c r="N748" s="10">
        <f>SUMIFS(Timecards!$E:$E,Timecards!$D:$D,N$2,Timecards!$C:$C,$B748,Timecards!$N:$N,$E748)+SUMIFS(Timecards!$G:$G,Timecards!$F:$F,N$2,Timecards!$C:$C,$B748,Timecards!$N:$N,$E748)</f>
        <v>0</v>
      </c>
      <c r="O748" s="5">
        <f t="shared" si="123"/>
        <v>0</v>
      </c>
      <c r="P748" s="10">
        <f>SUMIFS(Timecards!$E:$E,Timecards!$D:$D,P$2,Timecards!$C:$C,$B748,Timecards!$N:$N,$E748)+SUMIFS(Timecards!$G:$G,Timecards!$F:$F,P$2,Timecards!$C:$C,$B748,Timecards!$N:$N,$E748)</f>
        <v>0</v>
      </c>
      <c r="Q748" s="5">
        <f t="shared" si="124"/>
        <v>0</v>
      </c>
      <c r="R748" s="10">
        <f>SUMIFS(Timecards!$E:$E,Timecards!$D:$D,R$2,Timecards!$C:$C,$B748,Timecards!$N:$N,$E748)+SUMIFS(Timecards!$G:$G,Timecards!$F:$F,R$2,Timecards!$C:$C,$B748,Timecards!$N:$N,$E748)</f>
        <v>0</v>
      </c>
      <c r="S748" s="5">
        <f t="shared" si="125"/>
        <v>0</v>
      </c>
      <c r="T748" s="10">
        <f t="shared" si="127"/>
        <v>0</v>
      </c>
      <c r="U748" s="14">
        <f t="shared" si="127"/>
        <v>0</v>
      </c>
    </row>
    <row r="749" spans="2:21" hidden="1">
      <c r="B749" s="7" t="str">
        <f>IF(Timecards!O747="","",Timecards!C747)</f>
        <v/>
      </c>
      <c r="C749" s="7" t="str">
        <f>IF(B749="","",Timecards!L747)</f>
        <v/>
      </c>
      <c r="D749" s="7" t="str">
        <f>IF(B749="","",SUMIFS(Timecards!$M:$M,Timecards!$C:$C,Summary!$B749,Timecards!$L:$L,Summary!$C749,Timecards!$O:$O,1))</f>
        <v/>
      </c>
      <c r="E749" s="7" t="str">
        <f>IF(B749="","",VLOOKUP(D749,'GD rates'!$B$3:$C$9,2,FALSE))</f>
        <v/>
      </c>
      <c r="F749" s="23" t="str">
        <f t="shared" si="119"/>
        <v/>
      </c>
      <c r="G749" s="5">
        <f>IF(ISERROR(VLOOKUP(E749,'GD rates'!C:D,2,FALSE)),0,VLOOKUP(E749,'GD rates'!C:D,2,FALSE))</f>
        <v>0</v>
      </c>
      <c r="H749" s="10">
        <f>SUMIFS(Timecards!$E:$E,Timecards!$D:$D,H$2,Timecards!$C:$C,$B749,Timecards!$N:$N,$E749)+SUMIFS(Timecards!$G:$G,Timecards!$F:$F,H$2,Timecards!$C:$C,$B749,Timecards!$N:$N,$E749)</f>
        <v>0</v>
      </c>
      <c r="I749" s="5">
        <f t="shared" si="120"/>
        <v>0</v>
      </c>
      <c r="J749" s="10">
        <f>SUMIFS(Timecards!$E:$E,Timecards!$D:$D,J$2,Timecards!$C:$C,$B749,Timecards!$N:$N,$E749)+SUMIFS(Timecards!$G:$G,Timecards!$F:$F,J$2,Timecards!$C:$C,$B749,Timecards!$N:$N,$E749)</f>
        <v>0</v>
      </c>
      <c r="K749" s="5">
        <f t="shared" si="121"/>
        <v>0</v>
      </c>
      <c r="L749" s="10">
        <f>SUMIFS(Timecards!$E:$E,Timecards!$D:$D,L$2,Timecards!$C:$C,$B749,Timecards!$N:$N,$E749)+SUMIFS(Timecards!$G:$G,Timecards!$F:$F,L$2,Timecards!$C:$C,$B749,Timecards!$N:$N,$E749)</f>
        <v>0</v>
      </c>
      <c r="M749" s="5">
        <f t="shared" si="122"/>
        <v>0</v>
      </c>
      <c r="N749" s="10">
        <f>SUMIFS(Timecards!$E:$E,Timecards!$D:$D,N$2,Timecards!$C:$C,$B749,Timecards!$N:$N,$E749)+SUMIFS(Timecards!$G:$G,Timecards!$F:$F,N$2,Timecards!$C:$C,$B749,Timecards!$N:$N,$E749)</f>
        <v>0</v>
      </c>
      <c r="O749" s="5">
        <f t="shared" si="123"/>
        <v>0</v>
      </c>
      <c r="P749" s="10">
        <f>SUMIFS(Timecards!$E:$E,Timecards!$D:$D,P$2,Timecards!$C:$C,$B749,Timecards!$N:$N,$E749)+SUMIFS(Timecards!$G:$G,Timecards!$F:$F,P$2,Timecards!$C:$C,$B749,Timecards!$N:$N,$E749)</f>
        <v>0</v>
      </c>
      <c r="Q749" s="5">
        <f t="shared" si="124"/>
        <v>0</v>
      </c>
      <c r="R749" s="10">
        <f>SUMIFS(Timecards!$E:$E,Timecards!$D:$D,R$2,Timecards!$C:$C,$B749,Timecards!$N:$N,$E749)+SUMIFS(Timecards!$G:$G,Timecards!$F:$F,R$2,Timecards!$C:$C,$B749,Timecards!$N:$N,$E749)</f>
        <v>0</v>
      </c>
      <c r="S749" s="5">
        <f t="shared" si="125"/>
        <v>0</v>
      </c>
      <c r="T749" s="10">
        <f t="shared" si="127"/>
        <v>0</v>
      </c>
      <c r="U749" s="14">
        <f t="shared" si="127"/>
        <v>0</v>
      </c>
    </row>
    <row r="750" spans="2:21" hidden="1">
      <c r="B750" s="7" t="str">
        <f>IF(Timecards!O748="","",Timecards!C748)</f>
        <v/>
      </c>
      <c r="C750" s="7" t="str">
        <f>IF(B750="","",Timecards!L748)</f>
        <v/>
      </c>
      <c r="D750" s="7" t="str">
        <f>IF(B750="","",SUMIFS(Timecards!$M:$M,Timecards!$C:$C,Summary!$B750,Timecards!$L:$L,Summary!$C750,Timecards!$O:$O,1))</f>
        <v/>
      </c>
      <c r="E750" s="7" t="str">
        <f>IF(B750="","",VLOOKUP(D750,'GD rates'!$B$3:$C$9,2,FALSE))</f>
        <v/>
      </c>
      <c r="F750" s="23" t="str">
        <f t="shared" si="119"/>
        <v/>
      </c>
      <c r="G750" s="5">
        <f>IF(ISERROR(VLOOKUP(E750,'GD rates'!C:D,2,FALSE)),0,VLOOKUP(E750,'GD rates'!C:D,2,FALSE))</f>
        <v>0</v>
      </c>
      <c r="H750" s="10">
        <f>SUMIFS(Timecards!$E:$E,Timecards!$D:$D,H$2,Timecards!$C:$C,$B750,Timecards!$N:$N,$E750)+SUMIFS(Timecards!$G:$G,Timecards!$F:$F,H$2,Timecards!$C:$C,$B750,Timecards!$N:$N,$E750)</f>
        <v>0</v>
      </c>
      <c r="I750" s="5">
        <f t="shared" si="120"/>
        <v>0</v>
      </c>
      <c r="J750" s="10">
        <f>SUMIFS(Timecards!$E:$E,Timecards!$D:$D,J$2,Timecards!$C:$C,$B750,Timecards!$N:$N,$E750)+SUMIFS(Timecards!$G:$G,Timecards!$F:$F,J$2,Timecards!$C:$C,$B750,Timecards!$N:$N,$E750)</f>
        <v>0</v>
      </c>
      <c r="K750" s="5">
        <f t="shared" si="121"/>
        <v>0</v>
      </c>
      <c r="L750" s="10">
        <f>SUMIFS(Timecards!$E:$E,Timecards!$D:$D,L$2,Timecards!$C:$C,$B750,Timecards!$N:$N,$E750)+SUMIFS(Timecards!$G:$G,Timecards!$F:$F,L$2,Timecards!$C:$C,$B750,Timecards!$N:$N,$E750)</f>
        <v>0</v>
      </c>
      <c r="M750" s="5">
        <f t="shared" si="122"/>
        <v>0</v>
      </c>
      <c r="N750" s="10">
        <f>SUMIFS(Timecards!$E:$E,Timecards!$D:$D,N$2,Timecards!$C:$C,$B750,Timecards!$N:$N,$E750)+SUMIFS(Timecards!$G:$G,Timecards!$F:$F,N$2,Timecards!$C:$C,$B750,Timecards!$N:$N,$E750)</f>
        <v>0</v>
      </c>
      <c r="O750" s="5">
        <f t="shared" si="123"/>
        <v>0</v>
      </c>
      <c r="P750" s="10">
        <f>SUMIFS(Timecards!$E:$E,Timecards!$D:$D,P$2,Timecards!$C:$C,$B750,Timecards!$N:$N,$E750)+SUMIFS(Timecards!$G:$G,Timecards!$F:$F,P$2,Timecards!$C:$C,$B750,Timecards!$N:$N,$E750)</f>
        <v>0</v>
      </c>
      <c r="Q750" s="5">
        <f t="shared" si="124"/>
        <v>0</v>
      </c>
      <c r="R750" s="10">
        <f>SUMIFS(Timecards!$E:$E,Timecards!$D:$D,R$2,Timecards!$C:$C,$B750,Timecards!$N:$N,$E750)+SUMIFS(Timecards!$G:$G,Timecards!$F:$F,R$2,Timecards!$C:$C,$B750,Timecards!$N:$N,$E750)</f>
        <v>0</v>
      </c>
      <c r="S750" s="5">
        <f t="shared" si="125"/>
        <v>0</v>
      </c>
      <c r="T750" s="10">
        <f t="shared" si="127"/>
        <v>0</v>
      </c>
      <c r="U750" s="14">
        <f t="shared" si="127"/>
        <v>0</v>
      </c>
    </row>
    <row r="751" spans="2:21" hidden="1">
      <c r="B751" s="7" t="str">
        <f>IF(Timecards!O749="","",Timecards!C749)</f>
        <v/>
      </c>
      <c r="C751" s="7" t="str">
        <f>IF(B751="","",Timecards!L749)</f>
        <v/>
      </c>
      <c r="D751" s="7" t="str">
        <f>IF(B751="","",SUMIFS(Timecards!$M:$M,Timecards!$C:$C,Summary!$B751,Timecards!$L:$L,Summary!$C751,Timecards!$O:$O,1))</f>
        <v/>
      </c>
      <c r="E751" s="7" t="str">
        <f>IF(B751="","",VLOOKUP(D751,'GD rates'!$B$3:$C$9,2,FALSE))</f>
        <v/>
      </c>
      <c r="F751" s="23" t="str">
        <f t="shared" si="119"/>
        <v/>
      </c>
      <c r="G751" s="5">
        <f>IF(ISERROR(VLOOKUP(E751,'GD rates'!C:D,2,FALSE)),0,VLOOKUP(E751,'GD rates'!C:D,2,FALSE))</f>
        <v>0</v>
      </c>
      <c r="H751" s="10">
        <f>SUMIFS(Timecards!$E:$E,Timecards!$D:$D,H$2,Timecards!$C:$C,$B751,Timecards!$N:$N,$E751)+SUMIFS(Timecards!$G:$G,Timecards!$F:$F,H$2,Timecards!$C:$C,$B751,Timecards!$N:$N,$E751)</f>
        <v>0</v>
      </c>
      <c r="I751" s="5">
        <f t="shared" si="120"/>
        <v>0</v>
      </c>
      <c r="J751" s="10">
        <f>SUMIFS(Timecards!$E:$E,Timecards!$D:$D,J$2,Timecards!$C:$C,$B751,Timecards!$N:$N,$E751)+SUMIFS(Timecards!$G:$G,Timecards!$F:$F,J$2,Timecards!$C:$C,$B751,Timecards!$N:$N,$E751)</f>
        <v>0</v>
      </c>
      <c r="K751" s="5">
        <f t="shared" si="121"/>
        <v>0</v>
      </c>
      <c r="L751" s="10">
        <f>SUMIFS(Timecards!$E:$E,Timecards!$D:$D,L$2,Timecards!$C:$C,$B751,Timecards!$N:$N,$E751)+SUMIFS(Timecards!$G:$G,Timecards!$F:$F,L$2,Timecards!$C:$C,$B751,Timecards!$N:$N,$E751)</f>
        <v>0</v>
      </c>
      <c r="M751" s="5">
        <f t="shared" si="122"/>
        <v>0</v>
      </c>
      <c r="N751" s="10">
        <f>SUMIFS(Timecards!$E:$E,Timecards!$D:$D,N$2,Timecards!$C:$C,$B751,Timecards!$N:$N,$E751)+SUMIFS(Timecards!$G:$G,Timecards!$F:$F,N$2,Timecards!$C:$C,$B751,Timecards!$N:$N,$E751)</f>
        <v>0</v>
      </c>
      <c r="O751" s="5">
        <f t="shared" si="123"/>
        <v>0</v>
      </c>
      <c r="P751" s="10">
        <f>SUMIFS(Timecards!$E:$E,Timecards!$D:$D,P$2,Timecards!$C:$C,$B751,Timecards!$N:$N,$E751)+SUMIFS(Timecards!$G:$G,Timecards!$F:$F,P$2,Timecards!$C:$C,$B751,Timecards!$N:$N,$E751)</f>
        <v>0</v>
      </c>
      <c r="Q751" s="5">
        <f t="shared" si="124"/>
        <v>0</v>
      </c>
      <c r="R751" s="10">
        <f>SUMIFS(Timecards!$E:$E,Timecards!$D:$D,R$2,Timecards!$C:$C,$B751,Timecards!$N:$N,$E751)+SUMIFS(Timecards!$G:$G,Timecards!$F:$F,R$2,Timecards!$C:$C,$B751,Timecards!$N:$N,$E751)</f>
        <v>0</v>
      </c>
      <c r="S751" s="5">
        <f t="shared" si="125"/>
        <v>0</v>
      </c>
      <c r="T751" s="10">
        <f t="shared" si="127"/>
        <v>0</v>
      </c>
      <c r="U751" s="14">
        <f t="shared" si="127"/>
        <v>0</v>
      </c>
    </row>
    <row r="752" spans="2:21" hidden="1">
      <c r="B752" s="7" t="str">
        <f>IF(Timecards!O750="","",Timecards!C750)</f>
        <v/>
      </c>
      <c r="C752" s="7" t="str">
        <f>IF(B752="","",Timecards!L750)</f>
        <v/>
      </c>
      <c r="D752" s="7" t="str">
        <f>IF(B752="","",SUMIFS(Timecards!$M:$M,Timecards!$C:$C,Summary!$B752,Timecards!$L:$L,Summary!$C752,Timecards!$O:$O,1))</f>
        <v/>
      </c>
      <c r="E752" s="7" t="str">
        <f>IF(B752="","",VLOOKUP(D752,'GD rates'!$B$3:$C$9,2,FALSE))</f>
        <v/>
      </c>
      <c r="F752" s="23" t="str">
        <f t="shared" si="119"/>
        <v/>
      </c>
      <c r="G752" s="5">
        <f>IF(ISERROR(VLOOKUP(E752,'GD rates'!C:D,2,FALSE)),0,VLOOKUP(E752,'GD rates'!C:D,2,FALSE))</f>
        <v>0</v>
      </c>
      <c r="H752" s="10">
        <f>SUMIFS(Timecards!$E:$E,Timecards!$D:$D,H$2,Timecards!$C:$C,$B752,Timecards!$N:$N,$E752)+SUMIFS(Timecards!$G:$G,Timecards!$F:$F,H$2,Timecards!$C:$C,$B752,Timecards!$N:$N,$E752)</f>
        <v>0</v>
      </c>
      <c r="I752" s="5">
        <f t="shared" si="120"/>
        <v>0</v>
      </c>
      <c r="J752" s="10">
        <f>SUMIFS(Timecards!$E:$E,Timecards!$D:$D,J$2,Timecards!$C:$C,$B752,Timecards!$N:$N,$E752)+SUMIFS(Timecards!$G:$G,Timecards!$F:$F,J$2,Timecards!$C:$C,$B752,Timecards!$N:$N,$E752)</f>
        <v>0</v>
      </c>
      <c r="K752" s="5">
        <f t="shared" si="121"/>
        <v>0</v>
      </c>
      <c r="L752" s="10">
        <f>SUMIFS(Timecards!$E:$E,Timecards!$D:$D,L$2,Timecards!$C:$C,$B752,Timecards!$N:$N,$E752)+SUMIFS(Timecards!$G:$G,Timecards!$F:$F,L$2,Timecards!$C:$C,$B752,Timecards!$N:$N,$E752)</f>
        <v>0</v>
      </c>
      <c r="M752" s="5">
        <f t="shared" si="122"/>
        <v>0</v>
      </c>
      <c r="N752" s="10">
        <f>SUMIFS(Timecards!$E:$E,Timecards!$D:$D,N$2,Timecards!$C:$C,$B752,Timecards!$N:$N,$E752)+SUMIFS(Timecards!$G:$G,Timecards!$F:$F,N$2,Timecards!$C:$C,$B752,Timecards!$N:$N,$E752)</f>
        <v>0</v>
      </c>
      <c r="O752" s="5">
        <f t="shared" si="123"/>
        <v>0</v>
      </c>
      <c r="P752" s="10">
        <f>SUMIFS(Timecards!$E:$E,Timecards!$D:$D,P$2,Timecards!$C:$C,$B752,Timecards!$N:$N,$E752)+SUMIFS(Timecards!$G:$G,Timecards!$F:$F,P$2,Timecards!$C:$C,$B752,Timecards!$N:$N,$E752)</f>
        <v>0</v>
      </c>
      <c r="Q752" s="5">
        <f t="shared" si="124"/>
        <v>0</v>
      </c>
      <c r="R752" s="10">
        <f>SUMIFS(Timecards!$E:$E,Timecards!$D:$D,R$2,Timecards!$C:$C,$B752,Timecards!$N:$N,$E752)+SUMIFS(Timecards!$G:$G,Timecards!$F:$F,R$2,Timecards!$C:$C,$B752,Timecards!$N:$N,$E752)</f>
        <v>0</v>
      </c>
      <c r="S752" s="5">
        <f t="shared" si="125"/>
        <v>0</v>
      </c>
      <c r="T752" s="10">
        <f t="shared" si="127"/>
        <v>0</v>
      </c>
      <c r="U752" s="14">
        <f t="shared" si="127"/>
        <v>0</v>
      </c>
    </row>
    <row r="753" spans="2:21" hidden="1">
      <c r="B753" s="7" t="str">
        <f>IF(Timecards!O751="","",Timecards!C751)</f>
        <v/>
      </c>
      <c r="C753" s="7" t="str">
        <f>IF(B753="","",Timecards!L751)</f>
        <v/>
      </c>
      <c r="D753" s="7" t="str">
        <f>IF(B753="","",SUMIFS(Timecards!$M:$M,Timecards!$C:$C,Summary!$B753,Timecards!$L:$L,Summary!$C753,Timecards!$O:$O,1))</f>
        <v/>
      </c>
      <c r="E753" s="7" t="str">
        <f>IF(B753="","",VLOOKUP(D753,'GD rates'!$B$3:$C$9,2,FALSE))</f>
        <v/>
      </c>
      <c r="F753" s="23" t="str">
        <f t="shared" si="119"/>
        <v/>
      </c>
      <c r="G753" s="5">
        <f>IF(ISERROR(VLOOKUP(E753,'GD rates'!C:D,2,FALSE)),0,VLOOKUP(E753,'GD rates'!C:D,2,FALSE))</f>
        <v>0</v>
      </c>
      <c r="H753" s="10">
        <f>SUMIFS(Timecards!$E:$E,Timecards!$D:$D,H$2,Timecards!$C:$C,$B753,Timecards!$N:$N,$E753)+SUMIFS(Timecards!$G:$G,Timecards!$F:$F,H$2,Timecards!$C:$C,$B753,Timecards!$N:$N,$E753)</f>
        <v>0</v>
      </c>
      <c r="I753" s="5">
        <f t="shared" si="120"/>
        <v>0</v>
      </c>
      <c r="J753" s="10">
        <f>SUMIFS(Timecards!$E:$E,Timecards!$D:$D,J$2,Timecards!$C:$C,$B753,Timecards!$N:$N,$E753)+SUMIFS(Timecards!$G:$G,Timecards!$F:$F,J$2,Timecards!$C:$C,$B753,Timecards!$N:$N,$E753)</f>
        <v>0</v>
      </c>
      <c r="K753" s="5">
        <f t="shared" si="121"/>
        <v>0</v>
      </c>
      <c r="L753" s="10">
        <f>SUMIFS(Timecards!$E:$E,Timecards!$D:$D,L$2,Timecards!$C:$C,$B753,Timecards!$N:$N,$E753)+SUMIFS(Timecards!$G:$G,Timecards!$F:$F,L$2,Timecards!$C:$C,$B753,Timecards!$N:$N,$E753)</f>
        <v>0</v>
      </c>
      <c r="M753" s="5">
        <f t="shared" si="122"/>
        <v>0</v>
      </c>
      <c r="N753" s="10">
        <f>SUMIFS(Timecards!$E:$E,Timecards!$D:$D,N$2,Timecards!$C:$C,$B753,Timecards!$N:$N,$E753)+SUMIFS(Timecards!$G:$G,Timecards!$F:$F,N$2,Timecards!$C:$C,$B753,Timecards!$N:$N,$E753)</f>
        <v>0</v>
      </c>
      <c r="O753" s="5">
        <f t="shared" si="123"/>
        <v>0</v>
      </c>
      <c r="P753" s="10">
        <f>SUMIFS(Timecards!$E:$E,Timecards!$D:$D,P$2,Timecards!$C:$C,$B753,Timecards!$N:$N,$E753)+SUMIFS(Timecards!$G:$G,Timecards!$F:$F,P$2,Timecards!$C:$C,$B753,Timecards!$N:$N,$E753)</f>
        <v>0</v>
      </c>
      <c r="Q753" s="5">
        <f t="shared" si="124"/>
        <v>0</v>
      </c>
      <c r="R753" s="10">
        <f>SUMIFS(Timecards!$E:$E,Timecards!$D:$D,R$2,Timecards!$C:$C,$B753,Timecards!$N:$N,$E753)+SUMIFS(Timecards!$G:$G,Timecards!$F:$F,R$2,Timecards!$C:$C,$B753,Timecards!$N:$N,$E753)</f>
        <v>0</v>
      </c>
      <c r="S753" s="5">
        <f t="shared" si="125"/>
        <v>0</v>
      </c>
      <c r="T753" s="10">
        <f t="shared" si="127"/>
        <v>0</v>
      </c>
      <c r="U753" s="14">
        <f t="shared" si="127"/>
        <v>0</v>
      </c>
    </row>
    <row r="754" spans="2:21" hidden="1">
      <c r="B754" s="7" t="str">
        <f>IF(Timecards!O752="","",Timecards!C752)</f>
        <v/>
      </c>
      <c r="C754" s="7" t="str">
        <f>IF(B754="","",Timecards!L752)</f>
        <v/>
      </c>
      <c r="D754" s="7" t="str">
        <f>IF(B754="","",SUMIFS(Timecards!$M:$M,Timecards!$C:$C,Summary!$B754,Timecards!$L:$L,Summary!$C754,Timecards!$O:$O,1))</f>
        <v/>
      </c>
      <c r="E754" s="7" t="str">
        <f>IF(B754="","",VLOOKUP(D754,'GD rates'!$B$3:$C$9,2,FALSE))</f>
        <v/>
      </c>
      <c r="F754" s="23" t="str">
        <f t="shared" si="119"/>
        <v/>
      </c>
      <c r="G754" s="5">
        <f>IF(ISERROR(VLOOKUP(E754,'GD rates'!C:D,2,FALSE)),0,VLOOKUP(E754,'GD rates'!C:D,2,FALSE))</f>
        <v>0</v>
      </c>
      <c r="H754" s="10">
        <f>SUMIFS(Timecards!$E:$E,Timecards!$D:$D,H$2,Timecards!$C:$C,$B754,Timecards!$N:$N,$E754)+SUMIFS(Timecards!$G:$G,Timecards!$F:$F,H$2,Timecards!$C:$C,$B754,Timecards!$N:$N,$E754)</f>
        <v>0</v>
      </c>
      <c r="I754" s="5">
        <f t="shared" si="120"/>
        <v>0</v>
      </c>
      <c r="J754" s="10">
        <f>SUMIFS(Timecards!$E:$E,Timecards!$D:$D,J$2,Timecards!$C:$C,$B754,Timecards!$N:$N,$E754)+SUMIFS(Timecards!$G:$G,Timecards!$F:$F,J$2,Timecards!$C:$C,$B754,Timecards!$N:$N,$E754)</f>
        <v>0</v>
      </c>
      <c r="K754" s="5">
        <f t="shared" si="121"/>
        <v>0</v>
      </c>
      <c r="L754" s="10">
        <f>SUMIFS(Timecards!$E:$E,Timecards!$D:$D,L$2,Timecards!$C:$C,$B754,Timecards!$N:$N,$E754)+SUMIFS(Timecards!$G:$G,Timecards!$F:$F,L$2,Timecards!$C:$C,$B754,Timecards!$N:$N,$E754)</f>
        <v>0</v>
      </c>
      <c r="M754" s="5">
        <f t="shared" si="122"/>
        <v>0</v>
      </c>
      <c r="N754" s="10">
        <f>SUMIFS(Timecards!$E:$E,Timecards!$D:$D,N$2,Timecards!$C:$C,$B754,Timecards!$N:$N,$E754)+SUMIFS(Timecards!$G:$G,Timecards!$F:$F,N$2,Timecards!$C:$C,$B754,Timecards!$N:$N,$E754)</f>
        <v>0</v>
      </c>
      <c r="O754" s="5">
        <f t="shared" si="123"/>
        <v>0</v>
      </c>
      <c r="P754" s="10">
        <f>SUMIFS(Timecards!$E:$E,Timecards!$D:$D,P$2,Timecards!$C:$C,$B754,Timecards!$N:$N,$E754)+SUMIFS(Timecards!$G:$G,Timecards!$F:$F,P$2,Timecards!$C:$C,$B754,Timecards!$N:$N,$E754)</f>
        <v>0</v>
      </c>
      <c r="Q754" s="5">
        <f t="shared" si="124"/>
        <v>0</v>
      </c>
      <c r="R754" s="10">
        <f>SUMIFS(Timecards!$E:$E,Timecards!$D:$D,R$2,Timecards!$C:$C,$B754,Timecards!$N:$N,$E754)+SUMIFS(Timecards!$G:$G,Timecards!$F:$F,R$2,Timecards!$C:$C,$B754,Timecards!$N:$N,$E754)</f>
        <v>0</v>
      </c>
      <c r="S754" s="5">
        <f t="shared" si="125"/>
        <v>0</v>
      </c>
      <c r="T754" s="10">
        <f t="shared" si="127"/>
        <v>0</v>
      </c>
      <c r="U754" s="14">
        <f t="shared" si="127"/>
        <v>0</v>
      </c>
    </row>
    <row r="755" spans="2:21" hidden="1">
      <c r="B755" s="7" t="str">
        <f>IF(Timecards!O753="","",Timecards!C753)</f>
        <v/>
      </c>
      <c r="C755" s="7" t="str">
        <f>IF(B755="","",Timecards!L753)</f>
        <v/>
      </c>
      <c r="D755" s="7" t="str">
        <f>IF(B755="","",SUMIFS(Timecards!$M:$M,Timecards!$C:$C,Summary!$B755,Timecards!$L:$L,Summary!$C755,Timecards!$O:$O,1))</f>
        <v/>
      </c>
      <c r="E755" s="7" t="str">
        <f>IF(B755="","",VLOOKUP(D755,'GD rates'!$B$3:$C$9,2,FALSE))</f>
        <v/>
      </c>
      <c r="F755" s="23" t="str">
        <f t="shared" si="119"/>
        <v/>
      </c>
      <c r="G755" s="5">
        <f>IF(ISERROR(VLOOKUP(E755,'GD rates'!C:D,2,FALSE)),0,VLOOKUP(E755,'GD rates'!C:D,2,FALSE))</f>
        <v>0</v>
      </c>
      <c r="H755" s="10">
        <f>SUMIFS(Timecards!$E:$E,Timecards!$D:$D,H$2,Timecards!$C:$C,$B755,Timecards!$N:$N,$E755)+SUMIFS(Timecards!$G:$G,Timecards!$F:$F,H$2,Timecards!$C:$C,$B755,Timecards!$N:$N,$E755)</f>
        <v>0</v>
      </c>
      <c r="I755" s="5">
        <f t="shared" si="120"/>
        <v>0</v>
      </c>
      <c r="J755" s="10">
        <f>SUMIFS(Timecards!$E:$E,Timecards!$D:$D,J$2,Timecards!$C:$C,$B755,Timecards!$N:$N,$E755)+SUMIFS(Timecards!$G:$G,Timecards!$F:$F,J$2,Timecards!$C:$C,$B755,Timecards!$N:$N,$E755)</f>
        <v>0</v>
      </c>
      <c r="K755" s="5">
        <f t="shared" si="121"/>
        <v>0</v>
      </c>
      <c r="L755" s="10">
        <f>SUMIFS(Timecards!$E:$E,Timecards!$D:$D,L$2,Timecards!$C:$C,$B755,Timecards!$N:$N,$E755)+SUMIFS(Timecards!$G:$G,Timecards!$F:$F,L$2,Timecards!$C:$C,$B755,Timecards!$N:$N,$E755)</f>
        <v>0</v>
      </c>
      <c r="M755" s="5">
        <f t="shared" si="122"/>
        <v>0</v>
      </c>
      <c r="N755" s="10">
        <f>SUMIFS(Timecards!$E:$E,Timecards!$D:$D,N$2,Timecards!$C:$C,$B755,Timecards!$N:$N,$E755)+SUMIFS(Timecards!$G:$G,Timecards!$F:$F,N$2,Timecards!$C:$C,$B755,Timecards!$N:$N,$E755)</f>
        <v>0</v>
      </c>
      <c r="O755" s="5">
        <f t="shared" si="123"/>
        <v>0</v>
      </c>
      <c r="P755" s="10">
        <f>SUMIFS(Timecards!$E:$E,Timecards!$D:$D,P$2,Timecards!$C:$C,$B755,Timecards!$N:$N,$E755)+SUMIFS(Timecards!$G:$G,Timecards!$F:$F,P$2,Timecards!$C:$C,$B755,Timecards!$N:$N,$E755)</f>
        <v>0</v>
      </c>
      <c r="Q755" s="5">
        <f t="shared" si="124"/>
        <v>0</v>
      </c>
      <c r="R755" s="10">
        <f>SUMIFS(Timecards!$E:$E,Timecards!$D:$D,R$2,Timecards!$C:$C,$B755,Timecards!$N:$N,$E755)+SUMIFS(Timecards!$G:$G,Timecards!$F:$F,R$2,Timecards!$C:$C,$B755,Timecards!$N:$N,$E755)</f>
        <v>0</v>
      </c>
      <c r="S755" s="5">
        <f t="shared" si="125"/>
        <v>0</v>
      </c>
      <c r="T755" s="10">
        <f t="shared" si="127"/>
        <v>0</v>
      </c>
      <c r="U755" s="14">
        <f t="shared" si="127"/>
        <v>0</v>
      </c>
    </row>
    <row r="756" spans="2:21" hidden="1">
      <c r="B756" s="7" t="str">
        <f>IF(Timecards!O754="","",Timecards!C754)</f>
        <v/>
      </c>
      <c r="C756" s="7" t="str">
        <f>IF(B756="","",Timecards!L754)</f>
        <v/>
      </c>
      <c r="D756" s="7" t="str">
        <f>IF(B756="","",SUMIFS(Timecards!$M:$M,Timecards!$C:$C,Summary!$B756,Timecards!$L:$L,Summary!$C756,Timecards!$O:$O,1))</f>
        <v/>
      </c>
      <c r="E756" s="7" t="str">
        <f>IF(B756="","",VLOOKUP(D756,'GD rates'!$B$3:$C$9,2,FALSE))</f>
        <v/>
      </c>
      <c r="F756" s="23" t="str">
        <f t="shared" si="119"/>
        <v/>
      </c>
      <c r="G756" s="5">
        <f>IF(ISERROR(VLOOKUP(E756,'GD rates'!C:D,2,FALSE)),0,VLOOKUP(E756,'GD rates'!C:D,2,FALSE))</f>
        <v>0</v>
      </c>
      <c r="H756" s="10">
        <f>SUMIFS(Timecards!$E:$E,Timecards!$D:$D,H$2,Timecards!$C:$C,$B756,Timecards!$N:$N,$E756)+SUMIFS(Timecards!$G:$G,Timecards!$F:$F,H$2,Timecards!$C:$C,$B756,Timecards!$N:$N,$E756)</f>
        <v>0</v>
      </c>
      <c r="I756" s="5">
        <f t="shared" si="120"/>
        <v>0</v>
      </c>
      <c r="J756" s="10">
        <f>SUMIFS(Timecards!$E:$E,Timecards!$D:$D,J$2,Timecards!$C:$C,$B756,Timecards!$N:$N,$E756)+SUMIFS(Timecards!$G:$G,Timecards!$F:$F,J$2,Timecards!$C:$C,$B756,Timecards!$N:$N,$E756)</f>
        <v>0</v>
      </c>
      <c r="K756" s="5">
        <f t="shared" si="121"/>
        <v>0</v>
      </c>
      <c r="L756" s="10">
        <f>SUMIFS(Timecards!$E:$E,Timecards!$D:$D,L$2,Timecards!$C:$C,$B756,Timecards!$N:$N,$E756)+SUMIFS(Timecards!$G:$G,Timecards!$F:$F,L$2,Timecards!$C:$C,$B756,Timecards!$N:$N,$E756)</f>
        <v>0</v>
      </c>
      <c r="M756" s="5">
        <f t="shared" si="122"/>
        <v>0</v>
      </c>
      <c r="N756" s="10">
        <f>SUMIFS(Timecards!$E:$E,Timecards!$D:$D,N$2,Timecards!$C:$C,$B756,Timecards!$N:$N,$E756)+SUMIFS(Timecards!$G:$G,Timecards!$F:$F,N$2,Timecards!$C:$C,$B756,Timecards!$N:$N,$E756)</f>
        <v>0</v>
      </c>
      <c r="O756" s="5">
        <f t="shared" si="123"/>
        <v>0</v>
      </c>
      <c r="P756" s="10">
        <f>SUMIFS(Timecards!$E:$E,Timecards!$D:$D,P$2,Timecards!$C:$C,$B756,Timecards!$N:$N,$E756)+SUMIFS(Timecards!$G:$G,Timecards!$F:$F,P$2,Timecards!$C:$C,$B756,Timecards!$N:$N,$E756)</f>
        <v>0</v>
      </c>
      <c r="Q756" s="5">
        <f t="shared" si="124"/>
        <v>0</v>
      </c>
      <c r="R756" s="10">
        <f>SUMIFS(Timecards!$E:$E,Timecards!$D:$D,R$2,Timecards!$C:$C,$B756,Timecards!$N:$N,$E756)+SUMIFS(Timecards!$G:$G,Timecards!$F:$F,R$2,Timecards!$C:$C,$B756,Timecards!$N:$N,$E756)</f>
        <v>0</v>
      </c>
      <c r="S756" s="5">
        <f t="shared" si="125"/>
        <v>0</v>
      </c>
      <c r="T756" s="10">
        <f t="shared" si="127"/>
        <v>0</v>
      </c>
      <c r="U756" s="14">
        <f t="shared" si="127"/>
        <v>0</v>
      </c>
    </row>
    <row r="757" spans="2:21" hidden="1">
      <c r="B757" s="7" t="str">
        <f>IF(Timecards!O755="","",Timecards!C755)</f>
        <v/>
      </c>
      <c r="C757" s="7" t="str">
        <f>IF(B757="","",Timecards!L755)</f>
        <v/>
      </c>
      <c r="D757" s="7" t="str">
        <f>IF(B757="","",SUMIFS(Timecards!$M:$M,Timecards!$C:$C,Summary!$B757,Timecards!$L:$L,Summary!$C757,Timecards!$O:$O,1))</f>
        <v/>
      </c>
      <c r="E757" s="7" t="str">
        <f>IF(B757="","",VLOOKUP(D757,'GD rates'!$B$3:$C$9,2,FALSE))</f>
        <v/>
      </c>
      <c r="F757" s="23" t="str">
        <f t="shared" si="119"/>
        <v/>
      </c>
      <c r="G757" s="5">
        <f>IF(ISERROR(VLOOKUP(E757,'GD rates'!C:D,2,FALSE)),0,VLOOKUP(E757,'GD rates'!C:D,2,FALSE))</f>
        <v>0</v>
      </c>
      <c r="H757" s="10">
        <f>SUMIFS(Timecards!$E:$E,Timecards!$D:$D,H$2,Timecards!$C:$C,$B757,Timecards!$N:$N,$E757)+SUMIFS(Timecards!$G:$G,Timecards!$F:$F,H$2,Timecards!$C:$C,$B757,Timecards!$N:$N,$E757)</f>
        <v>0</v>
      </c>
      <c r="I757" s="5">
        <f t="shared" si="120"/>
        <v>0</v>
      </c>
      <c r="J757" s="10">
        <f>SUMIFS(Timecards!$E:$E,Timecards!$D:$D,J$2,Timecards!$C:$C,$B757,Timecards!$N:$N,$E757)+SUMIFS(Timecards!$G:$G,Timecards!$F:$F,J$2,Timecards!$C:$C,$B757,Timecards!$N:$N,$E757)</f>
        <v>0</v>
      </c>
      <c r="K757" s="5">
        <f t="shared" si="121"/>
        <v>0</v>
      </c>
      <c r="L757" s="10">
        <f>SUMIFS(Timecards!$E:$E,Timecards!$D:$D,L$2,Timecards!$C:$C,$B757,Timecards!$N:$N,$E757)+SUMIFS(Timecards!$G:$G,Timecards!$F:$F,L$2,Timecards!$C:$C,$B757,Timecards!$N:$N,$E757)</f>
        <v>0</v>
      </c>
      <c r="M757" s="5">
        <f t="shared" si="122"/>
        <v>0</v>
      </c>
      <c r="N757" s="10">
        <f>SUMIFS(Timecards!$E:$E,Timecards!$D:$D,N$2,Timecards!$C:$C,$B757,Timecards!$N:$N,$E757)+SUMIFS(Timecards!$G:$G,Timecards!$F:$F,N$2,Timecards!$C:$C,$B757,Timecards!$N:$N,$E757)</f>
        <v>0</v>
      </c>
      <c r="O757" s="5">
        <f t="shared" si="123"/>
        <v>0</v>
      </c>
      <c r="P757" s="10">
        <f>SUMIFS(Timecards!$E:$E,Timecards!$D:$D,P$2,Timecards!$C:$C,$B757,Timecards!$N:$N,$E757)+SUMIFS(Timecards!$G:$G,Timecards!$F:$F,P$2,Timecards!$C:$C,$B757,Timecards!$N:$N,$E757)</f>
        <v>0</v>
      </c>
      <c r="Q757" s="5">
        <f t="shared" si="124"/>
        <v>0</v>
      </c>
      <c r="R757" s="10">
        <f>SUMIFS(Timecards!$E:$E,Timecards!$D:$D,R$2,Timecards!$C:$C,$B757,Timecards!$N:$N,$E757)+SUMIFS(Timecards!$G:$G,Timecards!$F:$F,R$2,Timecards!$C:$C,$B757,Timecards!$N:$N,$E757)</f>
        <v>0</v>
      </c>
      <c r="S757" s="5">
        <f t="shared" si="125"/>
        <v>0</v>
      </c>
      <c r="T757" s="10">
        <f t="shared" si="127"/>
        <v>0</v>
      </c>
      <c r="U757" s="14">
        <f t="shared" si="127"/>
        <v>0</v>
      </c>
    </row>
    <row r="758" spans="2:21" hidden="1">
      <c r="B758" s="7" t="str">
        <f>IF(Timecards!O756="","",Timecards!C756)</f>
        <v/>
      </c>
      <c r="C758" s="7" t="str">
        <f>IF(B758="","",Timecards!L756)</f>
        <v/>
      </c>
      <c r="D758" s="7" t="str">
        <f>IF(B758="","",SUMIFS(Timecards!$M:$M,Timecards!$C:$C,Summary!$B758,Timecards!$L:$L,Summary!$C758,Timecards!$O:$O,1))</f>
        <v/>
      </c>
      <c r="E758" s="7" t="str">
        <f>IF(B758="","",VLOOKUP(D758,'GD rates'!$B$3:$C$9,2,FALSE))</f>
        <v/>
      </c>
      <c r="F758" s="23" t="str">
        <f t="shared" si="119"/>
        <v/>
      </c>
      <c r="G758" s="5">
        <f>IF(ISERROR(VLOOKUP(E758,'GD rates'!C:D,2,FALSE)),0,VLOOKUP(E758,'GD rates'!C:D,2,FALSE))</f>
        <v>0</v>
      </c>
      <c r="H758" s="10">
        <f>SUMIFS(Timecards!$E:$E,Timecards!$D:$D,H$2,Timecards!$C:$C,$B758,Timecards!$N:$N,$E758)+SUMIFS(Timecards!$G:$G,Timecards!$F:$F,H$2,Timecards!$C:$C,$B758,Timecards!$N:$N,$E758)</f>
        <v>0</v>
      </c>
      <c r="I758" s="5">
        <f t="shared" si="120"/>
        <v>0</v>
      </c>
      <c r="J758" s="10">
        <f>SUMIFS(Timecards!$E:$E,Timecards!$D:$D,J$2,Timecards!$C:$C,$B758,Timecards!$N:$N,$E758)+SUMIFS(Timecards!$G:$G,Timecards!$F:$F,J$2,Timecards!$C:$C,$B758,Timecards!$N:$N,$E758)</f>
        <v>0</v>
      </c>
      <c r="K758" s="5">
        <f t="shared" si="121"/>
        <v>0</v>
      </c>
      <c r="L758" s="10">
        <f>SUMIFS(Timecards!$E:$E,Timecards!$D:$D,L$2,Timecards!$C:$C,$B758,Timecards!$N:$N,$E758)+SUMIFS(Timecards!$G:$G,Timecards!$F:$F,L$2,Timecards!$C:$C,$B758,Timecards!$N:$N,$E758)</f>
        <v>0</v>
      </c>
      <c r="M758" s="5">
        <f t="shared" si="122"/>
        <v>0</v>
      </c>
      <c r="N758" s="10">
        <f>SUMIFS(Timecards!$E:$E,Timecards!$D:$D,N$2,Timecards!$C:$C,$B758,Timecards!$N:$N,$E758)+SUMIFS(Timecards!$G:$G,Timecards!$F:$F,N$2,Timecards!$C:$C,$B758,Timecards!$N:$N,$E758)</f>
        <v>0</v>
      </c>
      <c r="O758" s="5">
        <f t="shared" si="123"/>
        <v>0</v>
      </c>
      <c r="P758" s="10">
        <f>SUMIFS(Timecards!$E:$E,Timecards!$D:$D,P$2,Timecards!$C:$C,$B758,Timecards!$N:$N,$E758)+SUMIFS(Timecards!$G:$G,Timecards!$F:$F,P$2,Timecards!$C:$C,$B758,Timecards!$N:$N,$E758)</f>
        <v>0</v>
      </c>
      <c r="Q758" s="5">
        <f t="shared" si="124"/>
        <v>0</v>
      </c>
      <c r="R758" s="10">
        <f>SUMIFS(Timecards!$E:$E,Timecards!$D:$D,R$2,Timecards!$C:$C,$B758,Timecards!$N:$N,$E758)+SUMIFS(Timecards!$G:$G,Timecards!$F:$F,R$2,Timecards!$C:$C,$B758,Timecards!$N:$N,$E758)</f>
        <v>0</v>
      </c>
      <c r="S758" s="5">
        <f t="shared" si="125"/>
        <v>0</v>
      </c>
      <c r="T758" s="10">
        <f t="shared" si="127"/>
        <v>0</v>
      </c>
      <c r="U758" s="14">
        <f t="shared" si="127"/>
        <v>0</v>
      </c>
    </row>
    <row r="759" spans="2:21" hidden="1">
      <c r="B759" s="7" t="str">
        <f>IF(Timecards!O757="","",Timecards!C757)</f>
        <v/>
      </c>
      <c r="C759" s="7" t="str">
        <f>IF(B759="","",Timecards!L757)</f>
        <v/>
      </c>
      <c r="D759" s="7" t="str">
        <f>IF(B759="","",SUMIFS(Timecards!$M:$M,Timecards!$C:$C,Summary!$B759,Timecards!$L:$L,Summary!$C759,Timecards!$O:$O,1))</f>
        <v/>
      </c>
      <c r="E759" s="7" t="str">
        <f>IF(B759="","",VLOOKUP(D759,'GD rates'!$B$3:$C$9,2,FALSE))</f>
        <v/>
      </c>
      <c r="F759" s="23" t="str">
        <f t="shared" si="119"/>
        <v/>
      </c>
      <c r="G759" s="5">
        <f>IF(ISERROR(VLOOKUP(E759,'GD rates'!C:D,2,FALSE)),0,VLOOKUP(E759,'GD rates'!C:D,2,FALSE))</f>
        <v>0</v>
      </c>
      <c r="H759" s="10">
        <f>SUMIFS(Timecards!$E:$E,Timecards!$D:$D,H$2,Timecards!$C:$C,$B759,Timecards!$N:$N,$E759)+SUMIFS(Timecards!$G:$G,Timecards!$F:$F,H$2,Timecards!$C:$C,$B759,Timecards!$N:$N,$E759)</f>
        <v>0</v>
      </c>
      <c r="I759" s="5">
        <f t="shared" si="120"/>
        <v>0</v>
      </c>
      <c r="J759" s="10">
        <f>SUMIFS(Timecards!$E:$E,Timecards!$D:$D,J$2,Timecards!$C:$C,$B759,Timecards!$N:$N,$E759)+SUMIFS(Timecards!$G:$G,Timecards!$F:$F,J$2,Timecards!$C:$C,$B759,Timecards!$N:$N,$E759)</f>
        <v>0</v>
      </c>
      <c r="K759" s="5">
        <f t="shared" si="121"/>
        <v>0</v>
      </c>
      <c r="L759" s="10">
        <f>SUMIFS(Timecards!$E:$E,Timecards!$D:$D,L$2,Timecards!$C:$C,$B759,Timecards!$N:$N,$E759)+SUMIFS(Timecards!$G:$G,Timecards!$F:$F,L$2,Timecards!$C:$C,$B759,Timecards!$N:$N,$E759)</f>
        <v>0</v>
      </c>
      <c r="M759" s="5">
        <f t="shared" si="122"/>
        <v>0</v>
      </c>
      <c r="N759" s="10">
        <f>SUMIFS(Timecards!$E:$E,Timecards!$D:$D,N$2,Timecards!$C:$C,$B759,Timecards!$N:$N,$E759)+SUMIFS(Timecards!$G:$G,Timecards!$F:$F,N$2,Timecards!$C:$C,$B759,Timecards!$N:$N,$E759)</f>
        <v>0</v>
      </c>
      <c r="O759" s="5">
        <f t="shared" si="123"/>
        <v>0</v>
      </c>
      <c r="P759" s="10">
        <f>SUMIFS(Timecards!$E:$E,Timecards!$D:$D,P$2,Timecards!$C:$C,$B759,Timecards!$N:$N,$E759)+SUMIFS(Timecards!$G:$G,Timecards!$F:$F,P$2,Timecards!$C:$C,$B759,Timecards!$N:$N,$E759)</f>
        <v>0</v>
      </c>
      <c r="Q759" s="5">
        <f t="shared" si="124"/>
        <v>0</v>
      </c>
      <c r="R759" s="10">
        <f>SUMIFS(Timecards!$E:$E,Timecards!$D:$D,R$2,Timecards!$C:$C,$B759,Timecards!$N:$N,$E759)+SUMIFS(Timecards!$G:$G,Timecards!$F:$F,R$2,Timecards!$C:$C,$B759,Timecards!$N:$N,$E759)</f>
        <v>0</v>
      </c>
      <c r="S759" s="5">
        <f t="shared" si="125"/>
        <v>0</v>
      </c>
      <c r="T759" s="10">
        <f t="shared" si="127"/>
        <v>0</v>
      </c>
      <c r="U759" s="14">
        <f t="shared" si="127"/>
        <v>0</v>
      </c>
    </row>
    <row r="760" spans="2:21" hidden="1">
      <c r="B760" s="7" t="str">
        <f>IF(Timecards!O758="","",Timecards!C758)</f>
        <v/>
      </c>
      <c r="C760" s="7" t="str">
        <f>IF(B760="","",Timecards!L758)</f>
        <v/>
      </c>
      <c r="D760" s="7" t="str">
        <f>IF(B760="","",SUMIFS(Timecards!$M:$M,Timecards!$C:$C,Summary!$B760,Timecards!$L:$L,Summary!$C760,Timecards!$O:$O,1))</f>
        <v/>
      </c>
      <c r="E760" s="7" t="str">
        <f>IF(B760="","",VLOOKUP(D760,'GD rates'!$B$3:$C$9,2,FALSE))</f>
        <v/>
      </c>
      <c r="F760" s="23" t="str">
        <f t="shared" si="119"/>
        <v/>
      </c>
      <c r="G760" s="5">
        <f>IF(ISERROR(VLOOKUP(E760,'GD rates'!C:D,2,FALSE)),0,VLOOKUP(E760,'GD rates'!C:D,2,FALSE))</f>
        <v>0</v>
      </c>
      <c r="H760" s="10">
        <f>SUMIFS(Timecards!$E:$E,Timecards!$D:$D,H$2,Timecards!$C:$C,$B760,Timecards!$N:$N,$E760)+SUMIFS(Timecards!$G:$G,Timecards!$F:$F,H$2,Timecards!$C:$C,$B760,Timecards!$N:$N,$E760)</f>
        <v>0</v>
      </c>
      <c r="I760" s="5">
        <f t="shared" si="120"/>
        <v>0</v>
      </c>
      <c r="J760" s="10">
        <f>SUMIFS(Timecards!$E:$E,Timecards!$D:$D,J$2,Timecards!$C:$C,$B760,Timecards!$N:$N,$E760)+SUMIFS(Timecards!$G:$G,Timecards!$F:$F,J$2,Timecards!$C:$C,$B760,Timecards!$N:$N,$E760)</f>
        <v>0</v>
      </c>
      <c r="K760" s="5">
        <f t="shared" si="121"/>
        <v>0</v>
      </c>
      <c r="L760" s="10">
        <f>SUMIFS(Timecards!$E:$E,Timecards!$D:$D,L$2,Timecards!$C:$C,$B760,Timecards!$N:$N,$E760)+SUMIFS(Timecards!$G:$G,Timecards!$F:$F,L$2,Timecards!$C:$C,$B760,Timecards!$N:$N,$E760)</f>
        <v>0</v>
      </c>
      <c r="M760" s="5">
        <f t="shared" si="122"/>
        <v>0</v>
      </c>
      <c r="N760" s="10">
        <f>SUMIFS(Timecards!$E:$E,Timecards!$D:$D,N$2,Timecards!$C:$C,$B760,Timecards!$N:$N,$E760)+SUMIFS(Timecards!$G:$G,Timecards!$F:$F,N$2,Timecards!$C:$C,$B760,Timecards!$N:$N,$E760)</f>
        <v>0</v>
      </c>
      <c r="O760" s="5">
        <f t="shared" si="123"/>
        <v>0</v>
      </c>
      <c r="P760" s="10">
        <f>SUMIFS(Timecards!$E:$E,Timecards!$D:$D,P$2,Timecards!$C:$C,$B760,Timecards!$N:$N,$E760)+SUMIFS(Timecards!$G:$G,Timecards!$F:$F,P$2,Timecards!$C:$C,$B760,Timecards!$N:$N,$E760)</f>
        <v>0</v>
      </c>
      <c r="Q760" s="5">
        <f t="shared" si="124"/>
        <v>0</v>
      </c>
      <c r="R760" s="10">
        <f>SUMIFS(Timecards!$E:$E,Timecards!$D:$D,R$2,Timecards!$C:$C,$B760,Timecards!$N:$N,$E760)+SUMIFS(Timecards!$G:$G,Timecards!$F:$F,R$2,Timecards!$C:$C,$B760,Timecards!$N:$N,$E760)</f>
        <v>0</v>
      </c>
      <c r="S760" s="5">
        <f t="shared" si="125"/>
        <v>0</v>
      </c>
      <c r="T760" s="10">
        <f t="shared" si="127"/>
        <v>0</v>
      </c>
      <c r="U760" s="14">
        <f t="shared" si="127"/>
        <v>0</v>
      </c>
    </row>
    <row r="761" spans="2:21" hidden="1">
      <c r="B761" s="7" t="str">
        <f>IF(Timecards!O759="","",Timecards!C759)</f>
        <v/>
      </c>
      <c r="C761" s="7" t="str">
        <f>IF(B761="","",Timecards!L759)</f>
        <v/>
      </c>
      <c r="D761" s="7" t="str">
        <f>IF(B761="","",SUMIFS(Timecards!$M:$M,Timecards!$C:$C,Summary!$B761,Timecards!$L:$L,Summary!$C761,Timecards!$O:$O,1))</f>
        <v/>
      </c>
      <c r="E761" s="7" t="str">
        <f>IF(B761="","",VLOOKUP(D761,'GD rates'!$B$3:$C$9,2,FALSE))</f>
        <v/>
      </c>
      <c r="F761" s="23" t="str">
        <f t="shared" si="119"/>
        <v/>
      </c>
      <c r="G761" s="5">
        <f>IF(ISERROR(VLOOKUP(E761,'GD rates'!C:D,2,FALSE)),0,VLOOKUP(E761,'GD rates'!C:D,2,FALSE))</f>
        <v>0</v>
      </c>
      <c r="H761" s="10">
        <f>SUMIFS(Timecards!$E:$E,Timecards!$D:$D,H$2,Timecards!$C:$C,$B761,Timecards!$N:$N,$E761)+SUMIFS(Timecards!$G:$G,Timecards!$F:$F,H$2,Timecards!$C:$C,$B761,Timecards!$N:$N,$E761)</f>
        <v>0</v>
      </c>
      <c r="I761" s="5">
        <f t="shared" si="120"/>
        <v>0</v>
      </c>
      <c r="J761" s="10">
        <f>SUMIFS(Timecards!$E:$E,Timecards!$D:$D,J$2,Timecards!$C:$C,$B761,Timecards!$N:$N,$E761)+SUMIFS(Timecards!$G:$G,Timecards!$F:$F,J$2,Timecards!$C:$C,$B761,Timecards!$N:$N,$E761)</f>
        <v>0</v>
      </c>
      <c r="K761" s="5">
        <f t="shared" si="121"/>
        <v>0</v>
      </c>
      <c r="L761" s="10">
        <f>SUMIFS(Timecards!$E:$E,Timecards!$D:$D,L$2,Timecards!$C:$C,$B761,Timecards!$N:$N,$E761)+SUMIFS(Timecards!$G:$G,Timecards!$F:$F,L$2,Timecards!$C:$C,$B761,Timecards!$N:$N,$E761)</f>
        <v>0</v>
      </c>
      <c r="M761" s="5">
        <f t="shared" si="122"/>
        <v>0</v>
      </c>
      <c r="N761" s="10">
        <f>SUMIFS(Timecards!$E:$E,Timecards!$D:$D,N$2,Timecards!$C:$C,$B761,Timecards!$N:$N,$E761)+SUMIFS(Timecards!$G:$G,Timecards!$F:$F,N$2,Timecards!$C:$C,$B761,Timecards!$N:$N,$E761)</f>
        <v>0</v>
      </c>
      <c r="O761" s="5">
        <f t="shared" si="123"/>
        <v>0</v>
      </c>
      <c r="P761" s="10">
        <f>SUMIFS(Timecards!$E:$E,Timecards!$D:$D,P$2,Timecards!$C:$C,$B761,Timecards!$N:$N,$E761)+SUMIFS(Timecards!$G:$G,Timecards!$F:$F,P$2,Timecards!$C:$C,$B761,Timecards!$N:$N,$E761)</f>
        <v>0</v>
      </c>
      <c r="Q761" s="5">
        <f t="shared" si="124"/>
        <v>0</v>
      </c>
      <c r="R761" s="10">
        <f>SUMIFS(Timecards!$E:$E,Timecards!$D:$D,R$2,Timecards!$C:$C,$B761,Timecards!$N:$N,$E761)+SUMIFS(Timecards!$G:$G,Timecards!$F:$F,R$2,Timecards!$C:$C,$B761,Timecards!$N:$N,$E761)</f>
        <v>0</v>
      </c>
      <c r="S761" s="5">
        <f t="shared" si="125"/>
        <v>0</v>
      </c>
      <c r="T761" s="10">
        <f t="shared" si="127"/>
        <v>0</v>
      </c>
      <c r="U761" s="14">
        <f t="shared" si="127"/>
        <v>0</v>
      </c>
    </row>
    <row r="762" spans="2:21" hidden="1">
      <c r="B762" s="7" t="str">
        <f>IF(Timecards!O760="","",Timecards!C760)</f>
        <v/>
      </c>
      <c r="C762" s="7" t="str">
        <f>IF(B762="","",Timecards!L760)</f>
        <v/>
      </c>
      <c r="D762" s="7" t="str">
        <f>IF(B762="","",SUMIFS(Timecards!$M:$M,Timecards!$C:$C,Summary!$B762,Timecards!$L:$L,Summary!$C762,Timecards!$O:$O,1))</f>
        <v/>
      </c>
      <c r="E762" s="7" t="str">
        <f>IF(B762="","",VLOOKUP(D762,'GD rates'!$B$3:$C$9,2,FALSE))</f>
        <v/>
      </c>
      <c r="F762" s="23" t="str">
        <f t="shared" si="119"/>
        <v/>
      </c>
      <c r="G762" s="5">
        <f>IF(ISERROR(VLOOKUP(E762,'GD rates'!C:D,2,FALSE)),0,VLOOKUP(E762,'GD rates'!C:D,2,FALSE))</f>
        <v>0</v>
      </c>
      <c r="H762" s="10">
        <f>SUMIFS(Timecards!$E:$E,Timecards!$D:$D,H$2,Timecards!$C:$C,$B762,Timecards!$N:$N,$E762)+SUMIFS(Timecards!$G:$G,Timecards!$F:$F,H$2,Timecards!$C:$C,$B762,Timecards!$N:$N,$E762)</f>
        <v>0</v>
      </c>
      <c r="I762" s="5">
        <f t="shared" si="120"/>
        <v>0</v>
      </c>
      <c r="J762" s="10">
        <f>SUMIFS(Timecards!$E:$E,Timecards!$D:$D,J$2,Timecards!$C:$C,$B762,Timecards!$N:$N,$E762)+SUMIFS(Timecards!$G:$G,Timecards!$F:$F,J$2,Timecards!$C:$C,$B762,Timecards!$N:$N,$E762)</f>
        <v>0</v>
      </c>
      <c r="K762" s="5">
        <f t="shared" si="121"/>
        <v>0</v>
      </c>
      <c r="L762" s="10">
        <f>SUMIFS(Timecards!$E:$E,Timecards!$D:$D,L$2,Timecards!$C:$C,$B762,Timecards!$N:$N,$E762)+SUMIFS(Timecards!$G:$G,Timecards!$F:$F,L$2,Timecards!$C:$C,$B762,Timecards!$N:$N,$E762)</f>
        <v>0</v>
      </c>
      <c r="M762" s="5">
        <f t="shared" si="122"/>
        <v>0</v>
      </c>
      <c r="N762" s="10">
        <f>SUMIFS(Timecards!$E:$E,Timecards!$D:$D,N$2,Timecards!$C:$C,$B762,Timecards!$N:$N,$E762)+SUMIFS(Timecards!$G:$G,Timecards!$F:$F,N$2,Timecards!$C:$C,$B762,Timecards!$N:$N,$E762)</f>
        <v>0</v>
      </c>
      <c r="O762" s="5">
        <f t="shared" si="123"/>
        <v>0</v>
      </c>
      <c r="P762" s="10">
        <f>SUMIFS(Timecards!$E:$E,Timecards!$D:$D,P$2,Timecards!$C:$C,$B762,Timecards!$N:$N,$E762)+SUMIFS(Timecards!$G:$G,Timecards!$F:$F,P$2,Timecards!$C:$C,$B762,Timecards!$N:$N,$E762)</f>
        <v>0</v>
      </c>
      <c r="Q762" s="5">
        <f t="shared" si="124"/>
        <v>0</v>
      </c>
      <c r="R762" s="10">
        <f>SUMIFS(Timecards!$E:$E,Timecards!$D:$D,R$2,Timecards!$C:$C,$B762,Timecards!$N:$N,$E762)+SUMIFS(Timecards!$G:$G,Timecards!$F:$F,R$2,Timecards!$C:$C,$B762,Timecards!$N:$N,$E762)</f>
        <v>0</v>
      </c>
      <c r="S762" s="5">
        <f t="shared" si="125"/>
        <v>0</v>
      </c>
      <c r="T762" s="10">
        <f t="shared" si="127"/>
        <v>0</v>
      </c>
      <c r="U762" s="14">
        <f t="shared" si="127"/>
        <v>0</v>
      </c>
    </row>
    <row r="763" spans="2:21" hidden="1">
      <c r="B763" s="7" t="str">
        <f>IF(Timecards!O761="","",Timecards!C761)</f>
        <v/>
      </c>
      <c r="C763" s="7" t="str">
        <f>IF(B763="","",Timecards!L761)</f>
        <v/>
      </c>
      <c r="D763" s="7" t="str">
        <f>IF(B763="","",SUMIFS(Timecards!$M:$M,Timecards!$C:$C,Summary!$B763,Timecards!$L:$L,Summary!$C763,Timecards!$O:$O,1))</f>
        <v/>
      </c>
      <c r="E763" s="7" t="str">
        <f>IF(B763="","",VLOOKUP(D763,'GD rates'!$B$3:$C$9,2,FALSE))</f>
        <v/>
      </c>
      <c r="F763" s="23" t="str">
        <f t="shared" si="119"/>
        <v/>
      </c>
      <c r="G763" s="5">
        <f>IF(ISERROR(VLOOKUP(E763,'GD rates'!C:D,2,FALSE)),0,VLOOKUP(E763,'GD rates'!C:D,2,FALSE))</f>
        <v>0</v>
      </c>
      <c r="H763" s="10">
        <f>SUMIFS(Timecards!$E:$E,Timecards!$D:$D,H$2,Timecards!$C:$C,$B763,Timecards!$N:$N,$E763)+SUMIFS(Timecards!$G:$G,Timecards!$F:$F,H$2,Timecards!$C:$C,$B763,Timecards!$N:$N,$E763)</f>
        <v>0</v>
      </c>
      <c r="I763" s="5">
        <f t="shared" si="120"/>
        <v>0</v>
      </c>
      <c r="J763" s="10">
        <f>SUMIFS(Timecards!$E:$E,Timecards!$D:$D,J$2,Timecards!$C:$C,$B763,Timecards!$N:$N,$E763)+SUMIFS(Timecards!$G:$G,Timecards!$F:$F,J$2,Timecards!$C:$C,$B763,Timecards!$N:$N,$E763)</f>
        <v>0</v>
      </c>
      <c r="K763" s="5">
        <f t="shared" si="121"/>
        <v>0</v>
      </c>
      <c r="L763" s="10">
        <f>SUMIFS(Timecards!$E:$E,Timecards!$D:$D,L$2,Timecards!$C:$C,$B763,Timecards!$N:$N,$E763)+SUMIFS(Timecards!$G:$G,Timecards!$F:$F,L$2,Timecards!$C:$C,$B763,Timecards!$N:$N,$E763)</f>
        <v>0</v>
      </c>
      <c r="M763" s="5">
        <f t="shared" si="122"/>
        <v>0</v>
      </c>
      <c r="N763" s="10">
        <f>SUMIFS(Timecards!$E:$E,Timecards!$D:$D,N$2,Timecards!$C:$C,$B763,Timecards!$N:$N,$E763)+SUMIFS(Timecards!$G:$G,Timecards!$F:$F,N$2,Timecards!$C:$C,$B763,Timecards!$N:$N,$E763)</f>
        <v>0</v>
      </c>
      <c r="O763" s="5">
        <f t="shared" si="123"/>
        <v>0</v>
      </c>
      <c r="P763" s="10">
        <f>SUMIFS(Timecards!$E:$E,Timecards!$D:$D,P$2,Timecards!$C:$C,$B763,Timecards!$N:$N,$E763)+SUMIFS(Timecards!$G:$G,Timecards!$F:$F,P$2,Timecards!$C:$C,$B763,Timecards!$N:$N,$E763)</f>
        <v>0</v>
      </c>
      <c r="Q763" s="5">
        <f t="shared" si="124"/>
        <v>0</v>
      </c>
      <c r="R763" s="10">
        <f>SUMIFS(Timecards!$E:$E,Timecards!$D:$D,R$2,Timecards!$C:$C,$B763,Timecards!$N:$N,$E763)+SUMIFS(Timecards!$G:$G,Timecards!$F:$F,R$2,Timecards!$C:$C,$B763,Timecards!$N:$N,$E763)</f>
        <v>0</v>
      </c>
      <c r="S763" s="5">
        <f t="shared" si="125"/>
        <v>0</v>
      </c>
      <c r="T763" s="10">
        <f t="shared" si="127"/>
        <v>0</v>
      </c>
      <c r="U763" s="14">
        <f t="shared" si="127"/>
        <v>0</v>
      </c>
    </row>
    <row r="764" spans="2:21" hidden="1">
      <c r="B764" s="7" t="str">
        <f>IF(Timecards!O762="","",Timecards!C762)</f>
        <v/>
      </c>
      <c r="C764" s="7" t="str">
        <f>IF(B764="","",Timecards!L762)</f>
        <v/>
      </c>
      <c r="D764" s="7" t="str">
        <f>IF(B764="","",SUMIFS(Timecards!$M:$M,Timecards!$C:$C,Summary!$B764,Timecards!$L:$L,Summary!$C764,Timecards!$O:$O,1))</f>
        <v/>
      </c>
      <c r="E764" s="7" t="str">
        <f>IF(B764="","",VLOOKUP(D764,'GD rates'!$B$3:$C$9,2,FALSE))</f>
        <v/>
      </c>
      <c r="F764" s="23" t="str">
        <f t="shared" si="119"/>
        <v/>
      </c>
      <c r="G764" s="5">
        <f>IF(ISERROR(VLOOKUP(E764,'GD rates'!C:D,2,FALSE)),0,VLOOKUP(E764,'GD rates'!C:D,2,FALSE))</f>
        <v>0</v>
      </c>
      <c r="H764" s="10">
        <f>SUMIFS(Timecards!$E:$E,Timecards!$D:$D,H$2,Timecards!$C:$C,$B764,Timecards!$N:$N,$E764)+SUMIFS(Timecards!$G:$G,Timecards!$F:$F,H$2,Timecards!$C:$C,$B764,Timecards!$N:$N,$E764)</f>
        <v>0</v>
      </c>
      <c r="I764" s="5">
        <f t="shared" si="120"/>
        <v>0</v>
      </c>
      <c r="J764" s="10">
        <f>SUMIFS(Timecards!$E:$E,Timecards!$D:$D,J$2,Timecards!$C:$C,$B764,Timecards!$N:$N,$E764)+SUMIFS(Timecards!$G:$G,Timecards!$F:$F,J$2,Timecards!$C:$C,$B764,Timecards!$N:$N,$E764)</f>
        <v>0</v>
      </c>
      <c r="K764" s="5">
        <f t="shared" si="121"/>
        <v>0</v>
      </c>
      <c r="L764" s="10">
        <f>SUMIFS(Timecards!$E:$E,Timecards!$D:$D,L$2,Timecards!$C:$C,$B764,Timecards!$N:$N,$E764)+SUMIFS(Timecards!$G:$G,Timecards!$F:$F,L$2,Timecards!$C:$C,$B764,Timecards!$N:$N,$E764)</f>
        <v>0</v>
      </c>
      <c r="M764" s="5">
        <f t="shared" si="122"/>
        <v>0</v>
      </c>
      <c r="N764" s="10">
        <f>SUMIFS(Timecards!$E:$E,Timecards!$D:$D,N$2,Timecards!$C:$C,$B764,Timecards!$N:$N,$E764)+SUMIFS(Timecards!$G:$G,Timecards!$F:$F,N$2,Timecards!$C:$C,$B764,Timecards!$N:$N,$E764)</f>
        <v>0</v>
      </c>
      <c r="O764" s="5">
        <f t="shared" si="123"/>
        <v>0</v>
      </c>
      <c r="P764" s="10">
        <f>SUMIFS(Timecards!$E:$E,Timecards!$D:$D,P$2,Timecards!$C:$C,$B764,Timecards!$N:$N,$E764)+SUMIFS(Timecards!$G:$G,Timecards!$F:$F,P$2,Timecards!$C:$C,$B764,Timecards!$N:$N,$E764)</f>
        <v>0</v>
      </c>
      <c r="Q764" s="5">
        <f t="shared" si="124"/>
        <v>0</v>
      </c>
      <c r="R764" s="10">
        <f>SUMIFS(Timecards!$E:$E,Timecards!$D:$D,R$2,Timecards!$C:$C,$B764,Timecards!$N:$N,$E764)+SUMIFS(Timecards!$G:$G,Timecards!$F:$F,R$2,Timecards!$C:$C,$B764,Timecards!$N:$N,$E764)</f>
        <v>0</v>
      </c>
      <c r="S764" s="5">
        <f t="shared" si="125"/>
        <v>0</v>
      </c>
      <c r="T764" s="10">
        <f t="shared" ref="T764:U783" si="128">SUMIF($H$3:$S$3,T$3,$H764:$S764)</f>
        <v>0</v>
      </c>
      <c r="U764" s="14">
        <f t="shared" si="128"/>
        <v>0</v>
      </c>
    </row>
    <row r="765" spans="2:21" hidden="1">
      <c r="B765" s="7" t="str">
        <f>IF(Timecards!O763="","",Timecards!C763)</f>
        <v/>
      </c>
      <c r="C765" s="7" t="str">
        <f>IF(B765="","",Timecards!L763)</f>
        <v/>
      </c>
      <c r="D765" s="7" t="str">
        <f>IF(B765="","",SUMIFS(Timecards!$M:$M,Timecards!$C:$C,Summary!$B765,Timecards!$L:$L,Summary!$C765,Timecards!$O:$O,1))</f>
        <v/>
      </c>
      <c r="E765" s="7" t="str">
        <f>IF(B765="","",VLOOKUP(D765,'GD rates'!$B$3:$C$9,2,FALSE))</f>
        <v/>
      </c>
      <c r="F765" s="23" t="str">
        <f t="shared" si="119"/>
        <v/>
      </c>
      <c r="G765" s="5">
        <f>IF(ISERROR(VLOOKUP(E765,'GD rates'!C:D,2,FALSE)),0,VLOOKUP(E765,'GD rates'!C:D,2,FALSE))</f>
        <v>0</v>
      </c>
      <c r="H765" s="10">
        <f>SUMIFS(Timecards!$E:$E,Timecards!$D:$D,H$2,Timecards!$C:$C,$B765,Timecards!$N:$N,$E765)+SUMIFS(Timecards!$G:$G,Timecards!$F:$F,H$2,Timecards!$C:$C,$B765,Timecards!$N:$N,$E765)</f>
        <v>0</v>
      </c>
      <c r="I765" s="5">
        <f t="shared" si="120"/>
        <v>0</v>
      </c>
      <c r="J765" s="10">
        <f>SUMIFS(Timecards!$E:$E,Timecards!$D:$D,J$2,Timecards!$C:$C,$B765,Timecards!$N:$N,$E765)+SUMIFS(Timecards!$G:$G,Timecards!$F:$F,J$2,Timecards!$C:$C,$B765,Timecards!$N:$N,$E765)</f>
        <v>0</v>
      </c>
      <c r="K765" s="5">
        <f t="shared" si="121"/>
        <v>0</v>
      </c>
      <c r="L765" s="10">
        <f>SUMIFS(Timecards!$E:$E,Timecards!$D:$D,L$2,Timecards!$C:$C,$B765,Timecards!$N:$N,$E765)+SUMIFS(Timecards!$G:$G,Timecards!$F:$F,L$2,Timecards!$C:$C,$B765,Timecards!$N:$N,$E765)</f>
        <v>0</v>
      </c>
      <c r="M765" s="5">
        <f t="shared" si="122"/>
        <v>0</v>
      </c>
      <c r="N765" s="10">
        <f>SUMIFS(Timecards!$E:$E,Timecards!$D:$D,N$2,Timecards!$C:$C,$B765,Timecards!$N:$N,$E765)+SUMIFS(Timecards!$G:$G,Timecards!$F:$F,N$2,Timecards!$C:$C,$B765,Timecards!$N:$N,$E765)</f>
        <v>0</v>
      </c>
      <c r="O765" s="5">
        <f t="shared" si="123"/>
        <v>0</v>
      </c>
      <c r="P765" s="10">
        <f>SUMIFS(Timecards!$E:$E,Timecards!$D:$D,P$2,Timecards!$C:$C,$B765,Timecards!$N:$N,$E765)+SUMIFS(Timecards!$G:$G,Timecards!$F:$F,P$2,Timecards!$C:$C,$B765,Timecards!$N:$N,$E765)</f>
        <v>0</v>
      </c>
      <c r="Q765" s="5">
        <f t="shared" si="124"/>
        <v>0</v>
      </c>
      <c r="R765" s="10">
        <f>SUMIFS(Timecards!$E:$E,Timecards!$D:$D,R$2,Timecards!$C:$C,$B765,Timecards!$N:$N,$E765)+SUMIFS(Timecards!$G:$G,Timecards!$F:$F,R$2,Timecards!$C:$C,$B765,Timecards!$N:$N,$E765)</f>
        <v>0</v>
      </c>
      <c r="S765" s="5">
        <f t="shared" si="125"/>
        <v>0</v>
      </c>
      <c r="T765" s="10">
        <f t="shared" si="128"/>
        <v>0</v>
      </c>
      <c r="U765" s="14">
        <f t="shared" si="128"/>
        <v>0</v>
      </c>
    </row>
    <row r="766" spans="2:21" hidden="1">
      <c r="B766" s="7" t="str">
        <f>IF(Timecards!O764="","",Timecards!C764)</f>
        <v/>
      </c>
      <c r="C766" s="7" t="str">
        <f>IF(B766="","",Timecards!L764)</f>
        <v/>
      </c>
      <c r="D766" s="7" t="str">
        <f>IF(B766="","",SUMIFS(Timecards!$M:$M,Timecards!$C:$C,Summary!$B766,Timecards!$L:$L,Summary!$C766,Timecards!$O:$O,1))</f>
        <v/>
      </c>
      <c r="E766" s="7" t="str">
        <f>IF(B766="","",VLOOKUP(D766,'GD rates'!$B$3:$C$9,2,FALSE))</f>
        <v/>
      </c>
      <c r="F766" s="23" t="str">
        <f t="shared" si="119"/>
        <v/>
      </c>
      <c r="G766" s="5">
        <f>IF(ISERROR(VLOOKUP(E766,'GD rates'!C:D,2,FALSE)),0,VLOOKUP(E766,'GD rates'!C:D,2,FALSE))</f>
        <v>0</v>
      </c>
      <c r="H766" s="10">
        <f>SUMIFS(Timecards!$E:$E,Timecards!$D:$D,H$2,Timecards!$C:$C,$B766,Timecards!$N:$N,$E766)+SUMIFS(Timecards!$G:$G,Timecards!$F:$F,H$2,Timecards!$C:$C,$B766,Timecards!$N:$N,$E766)</f>
        <v>0</v>
      </c>
      <c r="I766" s="5">
        <f t="shared" si="120"/>
        <v>0</v>
      </c>
      <c r="J766" s="10">
        <f>SUMIFS(Timecards!$E:$E,Timecards!$D:$D,J$2,Timecards!$C:$C,$B766,Timecards!$N:$N,$E766)+SUMIFS(Timecards!$G:$G,Timecards!$F:$F,J$2,Timecards!$C:$C,$B766,Timecards!$N:$N,$E766)</f>
        <v>0</v>
      </c>
      <c r="K766" s="5">
        <f t="shared" si="121"/>
        <v>0</v>
      </c>
      <c r="L766" s="10">
        <f>SUMIFS(Timecards!$E:$E,Timecards!$D:$D,L$2,Timecards!$C:$C,$B766,Timecards!$N:$N,$E766)+SUMIFS(Timecards!$G:$G,Timecards!$F:$F,L$2,Timecards!$C:$C,$B766,Timecards!$N:$N,$E766)</f>
        <v>0</v>
      </c>
      <c r="M766" s="5">
        <f t="shared" si="122"/>
        <v>0</v>
      </c>
      <c r="N766" s="10">
        <f>SUMIFS(Timecards!$E:$E,Timecards!$D:$D,N$2,Timecards!$C:$C,$B766,Timecards!$N:$N,$E766)+SUMIFS(Timecards!$G:$G,Timecards!$F:$F,N$2,Timecards!$C:$C,$B766,Timecards!$N:$N,$E766)</f>
        <v>0</v>
      </c>
      <c r="O766" s="5">
        <f t="shared" si="123"/>
        <v>0</v>
      </c>
      <c r="P766" s="10">
        <f>SUMIFS(Timecards!$E:$E,Timecards!$D:$D,P$2,Timecards!$C:$C,$B766,Timecards!$N:$N,$E766)+SUMIFS(Timecards!$G:$G,Timecards!$F:$F,P$2,Timecards!$C:$C,$B766,Timecards!$N:$N,$E766)</f>
        <v>0</v>
      </c>
      <c r="Q766" s="5">
        <f t="shared" si="124"/>
        <v>0</v>
      </c>
      <c r="R766" s="10">
        <f>SUMIFS(Timecards!$E:$E,Timecards!$D:$D,R$2,Timecards!$C:$C,$B766,Timecards!$N:$N,$E766)+SUMIFS(Timecards!$G:$G,Timecards!$F:$F,R$2,Timecards!$C:$C,$B766,Timecards!$N:$N,$E766)</f>
        <v>0</v>
      </c>
      <c r="S766" s="5">
        <f t="shared" si="125"/>
        <v>0</v>
      </c>
      <c r="T766" s="10">
        <f t="shared" si="128"/>
        <v>0</v>
      </c>
      <c r="U766" s="14">
        <f t="shared" si="128"/>
        <v>0</v>
      </c>
    </row>
    <row r="767" spans="2:21" hidden="1">
      <c r="B767" s="7" t="str">
        <f>IF(Timecards!O765="","",Timecards!C765)</f>
        <v/>
      </c>
      <c r="C767" s="7" t="str">
        <f>IF(B767="","",Timecards!L765)</f>
        <v/>
      </c>
      <c r="D767" s="7" t="str">
        <f>IF(B767="","",SUMIFS(Timecards!$M:$M,Timecards!$C:$C,Summary!$B767,Timecards!$L:$L,Summary!$C767,Timecards!$O:$O,1))</f>
        <v/>
      </c>
      <c r="E767" s="7" t="str">
        <f>IF(B767="","",VLOOKUP(D767,'GD rates'!$B$3:$C$9,2,FALSE))</f>
        <v/>
      </c>
      <c r="F767" s="23" t="str">
        <f t="shared" si="119"/>
        <v/>
      </c>
      <c r="G767" s="5">
        <f>IF(ISERROR(VLOOKUP(E767,'GD rates'!C:D,2,FALSE)),0,VLOOKUP(E767,'GD rates'!C:D,2,FALSE))</f>
        <v>0</v>
      </c>
      <c r="H767" s="10">
        <f>SUMIFS(Timecards!$E:$E,Timecards!$D:$D,H$2,Timecards!$C:$C,$B767,Timecards!$N:$N,$E767)+SUMIFS(Timecards!$G:$G,Timecards!$F:$F,H$2,Timecards!$C:$C,$B767,Timecards!$N:$N,$E767)</f>
        <v>0</v>
      </c>
      <c r="I767" s="5">
        <f t="shared" si="120"/>
        <v>0</v>
      </c>
      <c r="J767" s="10">
        <f>SUMIFS(Timecards!$E:$E,Timecards!$D:$D,J$2,Timecards!$C:$C,$B767,Timecards!$N:$N,$E767)+SUMIFS(Timecards!$G:$G,Timecards!$F:$F,J$2,Timecards!$C:$C,$B767,Timecards!$N:$N,$E767)</f>
        <v>0</v>
      </c>
      <c r="K767" s="5">
        <f t="shared" si="121"/>
        <v>0</v>
      </c>
      <c r="L767" s="10">
        <f>SUMIFS(Timecards!$E:$E,Timecards!$D:$D,L$2,Timecards!$C:$C,$B767,Timecards!$N:$N,$E767)+SUMIFS(Timecards!$G:$G,Timecards!$F:$F,L$2,Timecards!$C:$C,$B767,Timecards!$N:$N,$E767)</f>
        <v>0</v>
      </c>
      <c r="M767" s="5">
        <f t="shared" si="122"/>
        <v>0</v>
      </c>
      <c r="N767" s="10">
        <f>SUMIFS(Timecards!$E:$E,Timecards!$D:$D,N$2,Timecards!$C:$C,$B767,Timecards!$N:$N,$E767)+SUMIFS(Timecards!$G:$G,Timecards!$F:$F,N$2,Timecards!$C:$C,$B767,Timecards!$N:$N,$E767)</f>
        <v>0</v>
      </c>
      <c r="O767" s="5">
        <f t="shared" si="123"/>
        <v>0</v>
      </c>
      <c r="P767" s="10">
        <f>SUMIFS(Timecards!$E:$E,Timecards!$D:$D,P$2,Timecards!$C:$C,$B767,Timecards!$N:$N,$E767)+SUMIFS(Timecards!$G:$G,Timecards!$F:$F,P$2,Timecards!$C:$C,$B767,Timecards!$N:$N,$E767)</f>
        <v>0</v>
      </c>
      <c r="Q767" s="5">
        <f t="shared" si="124"/>
        <v>0</v>
      </c>
      <c r="R767" s="10">
        <f>SUMIFS(Timecards!$E:$E,Timecards!$D:$D,R$2,Timecards!$C:$C,$B767,Timecards!$N:$N,$E767)+SUMIFS(Timecards!$G:$G,Timecards!$F:$F,R$2,Timecards!$C:$C,$B767,Timecards!$N:$N,$E767)</f>
        <v>0</v>
      </c>
      <c r="S767" s="5">
        <f t="shared" si="125"/>
        <v>0</v>
      </c>
      <c r="T767" s="10">
        <f t="shared" si="128"/>
        <v>0</v>
      </c>
      <c r="U767" s="14">
        <f t="shared" si="128"/>
        <v>0</v>
      </c>
    </row>
    <row r="768" spans="2:21" hidden="1">
      <c r="B768" s="7" t="str">
        <f>IF(Timecards!O766="","",Timecards!C766)</f>
        <v/>
      </c>
      <c r="C768" s="7" t="str">
        <f>IF(B768="","",Timecards!L766)</f>
        <v/>
      </c>
      <c r="D768" s="7" t="str">
        <f>IF(B768="","",SUMIFS(Timecards!$M:$M,Timecards!$C:$C,Summary!$B768,Timecards!$L:$L,Summary!$C768,Timecards!$O:$O,1))</f>
        <v/>
      </c>
      <c r="E768" s="7" t="str">
        <f>IF(B768="","",VLOOKUP(D768,'GD rates'!$B$3:$C$9,2,FALSE))</f>
        <v/>
      </c>
      <c r="F768" s="23" t="str">
        <f t="shared" si="119"/>
        <v/>
      </c>
      <c r="G768" s="5">
        <f>IF(ISERROR(VLOOKUP(E768,'GD rates'!C:D,2,FALSE)),0,VLOOKUP(E768,'GD rates'!C:D,2,FALSE))</f>
        <v>0</v>
      </c>
      <c r="H768" s="10">
        <f>SUMIFS(Timecards!$E:$E,Timecards!$D:$D,H$2,Timecards!$C:$C,$B768,Timecards!$N:$N,$E768)+SUMIFS(Timecards!$G:$G,Timecards!$F:$F,H$2,Timecards!$C:$C,$B768,Timecards!$N:$N,$E768)</f>
        <v>0</v>
      </c>
      <c r="I768" s="5">
        <f t="shared" si="120"/>
        <v>0</v>
      </c>
      <c r="J768" s="10">
        <f>SUMIFS(Timecards!$E:$E,Timecards!$D:$D,J$2,Timecards!$C:$C,$B768,Timecards!$N:$N,$E768)+SUMIFS(Timecards!$G:$G,Timecards!$F:$F,J$2,Timecards!$C:$C,$B768,Timecards!$N:$N,$E768)</f>
        <v>0</v>
      </c>
      <c r="K768" s="5">
        <f t="shared" si="121"/>
        <v>0</v>
      </c>
      <c r="L768" s="10">
        <f>SUMIFS(Timecards!$E:$E,Timecards!$D:$D,L$2,Timecards!$C:$C,$B768,Timecards!$N:$N,$E768)+SUMIFS(Timecards!$G:$G,Timecards!$F:$F,L$2,Timecards!$C:$C,$B768,Timecards!$N:$N,$E768)</f>
        <v>0</v>
      </c>
      <c r="M768" s="5">
        <f t="shared" si="122"/>
        <v>0</v>
      </c>
      <c r="N768" s="10">
        <f>SUMIFS(Timecards!$E:$E,Timecards!$D:$D,N$2,Timecards!$C:$C,$B768,Timecards!$N:$N,$E768)+SUMIFS(Timecards!$G:$G,Timecards!$F:$F,N$2,Timecards!$C:$C,$B768,Timecards!$N:$N,$E768)</f>
        <v>0</v>
      </c>
      <c r="O768" s="5">
        <f t="shared" si="123"/>
        <v>0</v>
      </c>
      <c r="P768" s="10">
        <f>SUMIFS(Timecards!$E:$E,Timecards!$D:$D,P$2,Timecards!$C:$C,$B768,Timecards!$N:$N,$E768)+SUMIFS(Timecards!$G:$G,Timecards!$F:$F,P$2,Timecards!$C:$C,$B768,Timecards!$N:$N,$E768)</f>
        <v>0</v>
      </c>
      <c r="Q768" s="5">
        <f t="shared" si="124"/>
        <v>0</v>
      </c>
      <c r="R768" s="10">
        <f>SUMIFS(Timecards!$E:$E,Timecards!$D:$D,R$2,Timecards!$C:$C,$B768,Timecards!$N:$N,$E768)+SUMIFS(Timecards!$G:$G,Timecards!$F:$F,R$2,Timecards!$C:$C,$B768,Timecards!$N:$N,$E768)</f>
        <v>0</v>
      </c>
      <c r="S768" s="5">
        <f t="shared" si="125"/>
        <v>0</v>
      </c>
      <c r="T768" s="10">
        <f t="shared" si="128"/>
        <v>0</v>
      </c>
      <c r="U768" s="14">
        <f t="shared" si="128"/>
        <v>0</v>
      </c>
    </row>
    <row r="769" spans="2:21" hidden="1">
      <c r="B769" s="7" t="str">
        <f>IF(Timecards!O767="","",Timecards!C767)</f>
        <v/>
      </c>
      <c r="C769" s="7" t="str">
        <f>IF(B769="","",Timecards!L767)</f>
        <v/>
      </c>
      <c r="D769" s="7" t="str">
        <f>IF(B769="","",SUMIFS(Timecards!$M:$M,Timecards!$C:$C,Summary!$B769,Timecards!$L:$L,Summary!$C769,Timecards!$O:$O,1))</f>
        <v/>
      </c>
      <c r="E769" s="7" t="str">
        <f>IF(B769="","",VLOOKUP(D769,'GD rates'!$B$3:$C$9,2,FALSE))</f>
        <v/>
      </c>
      <c r="F769" s="23" t="str">
        <f t="shared" si="119"/>
        <v/>
      </c>
      <c r="G769" s="5">
        <f>IF(ISERROR(VLOOKUP(E769,'GD rates'!C:D,2,FALSE)),0,VLOOKUP(E769,'GD rates'!C:D,2,FALSE))</f>
        <v>0</v>
      </c>
      <c r="H769" s="10">
        <f>SUMIFS(Timecards!$E:$E,Timecards!$D:$D,H$2,Timecards!$C:$C,$B769,Timecards!$N:$N,$E769)+SUMIFS(Timecards!$G:$G,Timecards!$F:$F,H$2,Timecards!$C:$C,$B769,Timecards!$N:$N,$E769)</f>
        <v>0</v>
      </c>
      <c r="I769" s="5">
        <f t="shared" si="120"/>
        <v>0</v>
      </c>
      <c r="J769" s="10">
        <f>SUMIFS(Timecards!$E:$E,Timecards!$D:$D,J$2,Timecards!$C:$C,$B769,Timecards!$N:$N,$E769)+SUMIFS(Timecards!$G:$G,Timecards!$F:$F,J$2,Timecards!$C:$C,$B769,Timecards!$N:$N,$E769)</f>
        <v>0</v>
      </c>
      <c r="K769" s="5">
        <f t="shared" si="121"/>
        <v>0</v>
      </c>
      <c r="L769" s="10">
        <f>SUMIFS(Timecards!$E:$E,Timecards!$D:$D,L$2,Timecards!$C:$C,$B769,Timecards!$N:$N,$E769)+SUMIFS(Timecards!$G:$G,Timecards!$F:$F,L$2,Timecards!$C:$C,$B769,Timecards!$N:$N,$E769)</f>
        <v>0</v>
      </c>
      <c r="M769" s="5">
        <f t="shared" si="122"/>
        <v>0</v>
      </c>
      <c r="N769" s="10">
        <f>SUMIFS(Timecards!$E:$E,Timecards!$D:$D,N$2,Timecards!$C:$C,$B769,Timecards!$N:$N,$E769)+SUMIFS(Timecards!$G:$G,Timecards!$F:$F,N$2,Timecards!$C:$C,$B769,Timecards!$N:$N,$E769)</f>
        <v>0</v>
      </c>
      <c r="O769" s="5">
        <f t="shared" si="123"/>
        <v>0</v>
      </c>
      <c r="P769" s="10">
        <f>SUMIFS(Timecards!$E:$E,Timecards!$D:$D,P$2,Timecards!$C:$C,$B769,Timecards!$N:$N,$E769)+SUMIFS(Timecards!$G:$G,Timecards!$F:$F,P$2,Timecards!$C:$C,$B769,Timecards!$N:$N,$E769)</f>
        <v>0</v>
      </c>
      <c r="Q769" s="5">
        <f t="shared" si="124"/>
        <v>0</v>
      </c>
      <c r="R769" s="10">
        <f>SUMIFS(Timecards!$E:$E,Timecards!$D:$D,R$2,Timecards!$C:$C,$B769,Timecards!$N:$N,$E769)+SUMIFS(Timecards!$G:$G,Timecards!$F:$F,R$2,Timecards!$C:$C,$B769,Timecards!$N:$N,$E769)</f>
        <v>0</v>
      </c>
      <c r="S769" s="5">
        <f t="shared" si="125"/>
        <v>0</v>
      </c>
      <c r="T769" s="10">
        <f t="shared" si="128"/>
        <v>0</v>
      </c>
      <c r="U769" s="14">
        <f t="shared" si="128"/>
        <v>0</v>
      </c>
    </row>
    <row r="770" spans="2:21" hidden="1">
      <c r="B770" s="7" t="str">
        <f>IF(Timecards!O768="","",Timecards!C768)</f>
        <v/>
      </c>
      <c r="C770" s="7" t="str">
        <f>IF(B770="","",Timecards!L768)</f>
        <v/>
      </c>
      <c r="D770" s="7" t="str">
        <f>IF(B770="","",SUMIFS(Timecards!$M:$M,Timecards!$C:$C,Summary!$B770,Timecards!$L:$L,Summary!$C770,Timecards!$O:$O,1))</f>
        <v/>
      </c>
      <c r="E770" s="7" t="str">
        <f>IF(B770="","",VLOOKUP(D770,'GD rates'!$B$3:$C$9,2,FALSE))</f>
        <v/>
      </c>
      <c r="F770" s="23" t="str">
        <f t="shared" si="119"/>
        <v/>
      </c>
      <c r="G770" s="5">
        <f>IF(ISERROR(VLOOKUP(E770,'GD rates'!C:D,2,FALSE)),0,VLOOKUP(E770,'GD rates'!C:D,2,FALSE))</f>
        <v>0</v>
      </c>
      <c r="H770" s="10">
        <f>SUMIFS(Timecards!$E:$E,Timecards!$D:$D,H$2,Timecards!$C:$C,$B770,Timecards!$N:$N,$E770)+SUMIFS(Timecards!$G:$G,Timecards!$F:$F,H$2,Timecards!$C:$C,$B770,Timecards!$N:$N,$E770)</f>
        <v>0</v>
      </c>
      <c r="I770" s="5">
        <f t="shared" si="120"/>
        <v>0</v>
      </c>
      <c r="J770" s="10">
        <f>SUMIFS(Timecards!$E:$E,Timecards!$D:$D,J$2,Timecards!$C:$C,$B770,Timecards!$N:$N,$E770)+SUMIFS(Timecards!$G:$G,Timecards!$F:$F,J$2,Timecards!$C:$C,$B770,Timecards!$N:$N,$E770)</f>
        <v>0</v>
      </c>
      <c r="K770" s="5">
        <f t="shared" si="121"/>
        <v>0</v>
      </c>
      <c r="L770" s="10">
        <f>SUMIFS(Timecards!$E:$E,Timecards!$D:$D,L$2,Timecards!$C:$C,$B770,Timecards!$N:$N,$E770)+SUMIFS(Timecards!$G:$G,Timecards!$F:$F,L$2,Timecards!$C:$C,$B770,Timecards!$N:$N,$E770)</f>
        <v>0</v>
      </c>
      <c r="M770" s="5">
        <f t="shared" si="122"/>
        <v>0</v>
      </c>
      <c r="N770" s="10">
        <f>SUMIFS(Timecards!$E:$E,Timecards!$D:$D,N$2,Timecards!$C:$C,$B770,Timecards!$N:$N,$E770)+SUMIFS(Timecards!$G:$G,Timecards!$F:$F,N$2,Timecards!$C:$C,$B770,Timecards!$N:$N,$E770)</f>
        <v>0</v>
      </c>
      <c r="O770" s="5">
        <f t="shared" si="123"/>
        <v>0</v>
      </c>
      <c r="P770" s="10">
        <f>SUMIFS(Timecards!$E:$E,Timecards!$D:$D,P$2,Timecards!$C:$C,$B770,Timecards!$N:$N,$E770)+SUMIFS(Timecards!$G:$G,Timecards!$F:$F,P$2,Timecards!$C:$C,$B770,Timecards!$N:$N,$E770)</f>
        <v>0</v>
      </c>
      <c r="Q770" s="5">
        <f t="shared" si="124"/>
        <v>0</v>
      </c>
      <c r="R770" s="10">
        <f>SUMIFS(Timecards!$E:$E,Timecards!$D:$D,R$2,Timecards!$C:$C,$B770,Timecards!$N:$N,$E770)+SUMIFS(Timecards!$G:$G,Timecards!$F:$F,R$2,Timecards!$C:$C,$B770,Timecards!$N:$N,$E770)</f>
        <v>0</v>
      </c>
      <c r="S770" s="5">
        <f t="shared" si="125"/>
        <v>0</v>
      </c>
      <c r="T770" s="10">
        <f t="shared" si="128"/>
        <v>0</v>
      </c>
      <c r="U770" s="14">
        <f t="shared" si="128"/>
        <v>0</v>
      </c>
    </row>
    <row r="771" spans="2:21" hidden="1">
      <c r="B771" s="7" t="str">
        <f>IF(Timecards!O769="","",Timecards!C769)</f>
        <v/>
      </c>
      <c r="C771" s="7" t="str">
        <f>IF(B771="","",Timecards!L769)</f>
        <v/>
      </c>
      <c r="D771" s="7" t="str">
        <f>IF(B771="","",SUMIFS(Timecards!$M:$M,Timecards!$C:$C,Summary!$B771,Timecards!$L:$L,Summary!$C771,Timecards!$O:$O,1))</f>
        <v/>
      </c>
      <c r="E771" s="7" t="str">
        <f>IF(B771="","",VLOOKUP(D771,'GD rates'!$B$3:$C$9,2,FALSE))</f>
        <v/>
      </c>
      <c r="F771" s="23" t="str">
        <f t="shared" si="119"/>
        <v/>
      </c>
      <c r="G771" s="5">
        <f>IF(ISERROR(VLOOKUP(E771,'GD rates'!C:D,2,FALSE)),0,VLOOKUP(E771,'GD rates'!C:D,2,FALSE))</f>
        <v>0</v>
      </c>
      <c r="H771" s="10">
        <f>SUMIFS(Timecards!$E:$E,Timecards!$D:$D,H$2,Timecards!$C:$C,$B771,Timecards!$N:$N,$E771)+SUMIFS(Timecards!$G:$G,Timecards!$F:$F,H$2,Timecards!$C:$C,$B771,Timecards!$N:$N,$E771)</f>
        <v>0</v>
      </c>
      <c r="I771" s="5">
        <f t="shared" si="120"/>
        <v>0</v>
      </c>
      <c r="J771" s="10">
        <f>SUMIFS(Timecards!$E:$E,Timecards!$D:$D,J$2,Timecards!$C:$C,$B771,Timecards!$N:$N,$E771)+SUMIFS(Timecards!$G:$G,Timecards!$F:$F,J$2,Timecards!$C:$C,$B771,Timecards!$N:$N,$E771)</f>
        <v>0</v>
      </c>
      <c r="K771" s="5">
        <f t="shared" si="121"/>
        <v>0</v>
      </c>
      <c r="L771" s="10">
        <f>SUMIFS(Timecards!$E:$E,Timecards!$D:$D,L$2,Timecards!$C:$C,$B771,Timecards!$N:$N,$E771)+SUMIFS(Timecards!$G:$G,Timecards!$F:$F,L$2,Timecards!$C:$C,$B771,Timecards!$N:$N,$E771)</f>
        <v>0</v>
      </c>
      <c r="M771" s="5">
        <f t="shared" si="122"/>
        <v>0</v>
      </c>
      <c r="N771" s="10">
        <f>SUMIFS(Timecards!$E:$E,Timecards!$D:$D,N$2,Timecards!$C:$C,$B771,Timecards!$N:$N,$E771)+SUMIFS(Timecards!$G:$G,Timecards!$F:$F,N$2,Timecards!$C:$C,$B771,Timecards!$N:$N,$E771)</f>
        <v>0</v>
      </c>
      <c r="O771" s="5">
        <f t="shared" si="123"/>
        <v>0</v>
      </c>
      <c r="P771" s="10">
        <f>SUMIFS(Timecards!$E:$E,Timecards!$D:$D,P$2,Timecards!$C:$C,$B771,Timecards!$N:$N,$E771)+SUMIFS(Timecards!$G:$G,Timecards!$F:$F,P$2,Timecards!$C:$C,$B771,Timecards!$N:$N,$E771)</f>
        <v>0</v>
      </c>
      <c r="Q771" s="5">
        <f t="shared" si="124"/>
        <v>0</v>
      </c>
      <c r="R771" s="10">
        <f>SUMIFS(Timecards!$E:$E,Timecards!$D:$D,R$2,Timecards!$C:$C,$B771,Timecards!$N:$N,$E771)+SUMIFS(Timecards!$G:$G,Timecards!$F:$F,R$2,Timecards!$C:$C,$B771,Timecards!$N:$N,$E771)</f>
        <v>0</v>
      </c>
      <c r="S771" s="5">
        <f t="shared" si="125"/>
        <v>0</v>
      </c>
      <c r="T771" s="10">
        <f t="shared" si="128"/>
        <v>0</v>
      </c>
      <c r="U771" s="14">
        <f t="shared" si="128"/>
        <v>0</v>
      </c>
    </row>
    <row r="772" spans="2:21" hidden="1">
      <c r="B772" s="7" t="str">
        <f>IF(Timecards!O770="","",Timecards!C770)</f>
        <v/>
      </c>
      <c r="C772" s="7" t="str">
        <f>IF(B772="","",Timecards!L770)</f>
        <v/>
      </c>
      <c r="D772" s="7" t="str">
        <f>IF(B772="","",SUMIFS(Timecards!$M:$M,Timecards!$C:$C,Summary!$B772,Timecards!$L:$L,Summary!$C772,Timecards!$O:$O,1))</f>
        <v/>
      </c>
      <c r="E772" s="7" t="str">
        <f>IF(B772="","",VLOOKUP(D772,'GD rates'!$B$3:$C$9,2,FALSE))</f>
        <v/>
      </c>
      <c r="F772" s="23" t="str">
        <f t="shared" si="119"/>
        <v/>
      </c>
      <c r="G772" s="5">
        <f>IF(ISERROR(VLOOKUP(E772,'GD rates'!C:D,2,FALSE)),0,VLOOKUP(E772,'GD rates'!C:D,2,FALSE))</f>
        <v>0</v>
      </c>
      <c r="H772" s="10">
        <f>SUMIFS(Timecards!$E:$E,Timecards!$D:$D,H$2,Timecards!$C:$C,$B772,Timecards!$N:$N,$E772)+SUMIFS(Timecards!$G:$G,Timecards!$F:$F,H$2,Timecards!$C:$C,$B772,Timecards!$N:$N,$E772)</f>
        <v>0</v>
      </c>
      <c r="I772" s="5">
        <f t="shared" si="120"/>
        <v>0</v>
      </c>
      <c r="J772" s="10">
        <f>SUMIFS(Timecards!$E:$E,Timecards!$D:$D,J$2,Timecards!$C:$C,$B772,Timecards!$N:$N,$E772)+SUMIFS(Timecards!$G:$G,Timecards!$F:$F,J$2,Timecards!$C:$C,$B772,Timecards!$N:$N,$E772)</f>
        <v>0</v>
      </c>
      <c r="K772" s="5">
        <f t="shared" si="121"/>
        <v>0</v>
      </c>
      <c r="L772" s="10">
        <f>SUMIFS(Timecards!$E:$E,Timecards!$D:$D,L$2,Timecards!$C:$C,$B772,Timecards!$N:$N,$E772)+SUMIFS(Timecards!$G:$G,Timecards!$F:$F,L$2,Timecards!$C:$C,$B772,Timecards!$N:$N,$E772)</f>
        <v>0</v>
      </c>
      <c r="M772" s="5">
        <f t="shared" si="122"/>
        <v>0</v>
      </c>
      <c r="N772" s="10">
        <f>SUMIFS(Timecards!$E:$E,Timecards!$D:$D,N$2,Timecards!$C:$C,$B772,Timecards!$N:$N,$E772)+SUMIFS(Timecards!$G:$G,Timecards!$F:$F,N$2,Timecards!$C:$C,$B772,Timecards!$N:$N,$E772)</f>
        <v>0</v>
      </c>
      <c r="O772" s="5">
        <f t="shared" si="123"/>
        <v>0</v>
      </c>
      <c r="P772" s="10">
        <f>SUMIFS(Timecards!$E:$E,Timecards!$D:$D,P$2,Timecards!$C:$C,$B772,Timecards!$N:$N,$E772)+SUMIFS(Timecards!$G:$G,Timecards!$F:$F,P$2,Timecards!$C:$C,$B772,Timecards!$N:$N,$E772)</f>
        <v>0</v>
      </c>
      <c r="Q772" s="5">
        <f t="shared" si="124"/>
        <v>0</v>
      </c>
      <c r="R772" s="10">
        <f>SUMIFS(Timecards!$E:$E,Timecards!$D:$D,R$2,Timecards!$C:$C,$B772,Timecards!$N:$N,$E772)+SUMIFS(Timecards!$G:$G,Timecards!$F:$F,R$2,Timecards!$C:$C,$B772,Timecards!$N:$N,$E772)</f>
        <v>0</v>
      </c>
      <c r="S772" s="5">
        <f t="shared" si="125"/>
        <v>0</v>
      </c>
      <c r="T772" s="10">
        <f t="shared" si="128"/>
        <v>0</v>
      </c>
      <c r="U772" s="14">
        <f t="shared" si="128"/>
        <v>0</v>
      </c>
    </row>
    <row r="773" spans="2:21" hidden="1">
      <c r="B773" s="7" t="str">
        <f>IF(Timecards!O771="","",Timecards!C771)</f>
        <v/>
      </c>
      <c r="C773" s="7" t="str">
        <f>IF(B773="","",Timecards!L771)</f>
        <v/>
      </c>
      <c r="D773" s="7" t="str">
        <f>IF(B773="","",SUMIFS(Timecards!$M:$M,Timecards!$C:$C,Summary!$B773,Timecards!$L:$L,Summary!$C773,Timecards!$O:$O,1))</f>
        <v/>
      </c>
      <c r="E773" s="7" t="str">
        <f>IF(B773="","",VLOOKUP(D773,'GD rates'!$B$3:$C$9,2,FALSE))</f>
        <v/>
      </c>
      <c r="F773" s="23" t="str">
        <f t="shared" ref="F773:F836" si="129">IF(B773="","",CONCATENATE(E773," / ",LEFT(B773,FIND("&lt;",B773)-2)))</f>
        <v/>
      </c>
      <c r="G773" s="5">
        <f>IF(ISERROR(VLOOKUP(E773,'GD rates'!C:D,2,FALSE)),0,VLOOKUP(E773,'GD rates'!C:D,2,FALSE))</f>
        <v>0</v>
      </c>
      <c r="H773" s="10">
        <f>SUMIFS(Timecards!$E:$E,Timecards!$D:$D,H$2,Timecards!$C:$C,$B773,Timecards!$N:$N,$E773)+SUMIFS(Timecards!$G:$G,Timecards!$F:$F,H$2,Timecards!$C:$C,$B773,Timecards!$N:$N,$E773)</f>
        <v>0</v>
      </c>
      <c r="I773" s="5">
        <f t="shared" ref="I773:I836" si="130">H773*$G773</f>
        <v>0</v>
      </c>
      <c r="J773" s="10">
        <f>SUMIFS(Timecards!$E:$E,Timecards!$D:$D,J$2,Timecards!$C:$C,$B773,Timecards!$N:$N,$E773)+SUMIFS(Timecards!$G:$G,Timecards!$F:$F,J$2,Timecards!$C:$C,$B773,Timecards!$N:$N,$E773)</f>
        <v>0</v>
      </c>
      <c r="K773" s="5">
        <f t="shared" ref="K773:K836" si="131">J773*$G773</f>
        <v>0</v>
      </c>
      <c r="L773" s="10">
        <f>SUMIFS(Timecards!$E:$E,Timecards!$D:$D,L$2,Timecards!$C:$C,$B773,Timecards!$N:$N,$E773)+SUMIFS(Timecards!$G:$G,Timecards!$F:$F,L$2,Timecards!$C:$C,$B773,Timecards!$N:$N,$E773)</f>
        <v>0</v>
      </c>
      <c r="M773" s="5">
        <f t="shared" ref="M773:M836" si="132">L773*$G773</f>
        <v>0</v>
      </c>
      <c r="N773" s="10">
        <f>SUMIFS(Timecards!$E:$E,Timecards!$D:$D,N$2,Timecards!$C:$C,$B773,Timecards!$N:$N,$E773)+SUMIFS(Timecards!$G:$G,Timecards!$F:$F,N$2,Timecards!$C:$C,$B773,Timecards!$N:$N,$E773)</f>
        <v>0</v>
      </c>
      <c r="O773" s="5">
        <f t="shared" ref="O773:O836" si="133">N773*$G773</f>
        <v>0</v>
      </c>
      <c r="P773" s="10">
        <f>SUMIFS(Timecards!$E:$E,Timecards!$D:$D,P$2,Timecards!$C:$C,$B773,Timecards!$N:$N,$E773)+SUMIFS(Timecards!$G:$G,Timecards!$F:$F,P$2,Timecards!$C:$C,$B773,Timecards!$N:$N,$E773)</f>
        <v>0</v>
      </c>
      <c r="Q773" s="5">
        <f t="shared" ref="Q773:Q836" si="134">P773*$G773</f>
        <v>0</v>
      </c>
      <c r="R773" s="10">
        <f>SUMIFS(Timecards!$E:$E,Timecards!$D:$D,R$2,Timecards!$C:$C,$B773,Timecards!$N:$N,$E773)+SUMIFS(Timecards!$G:$G,Timecards!$F:$F,R$2,Timecards!$C:$C,$B773,Timecards!$N:$N,$E773)</f>
        <v>0</v>
      </c>
      <c r="S773" s="5">
        <f t="shared" ref="S773:S836" si="135">R773*$G773</f>
        <v>0</v>
      </c>
      <c r="T773" s="10">
        <f t="shared" si="128"/>
        <v>0</v>
      </c>
      <c r="U773" s="14">
        <f t="shared" si="128"/>
        <v>0</v>
      </c>
    </row>
    <row r="774" spans="2:21" hidden="1">
      <c r="B774" s="7" t="str">
        <f>IF(Timecards!O772="","",Timecards!C772)</f>
        <v/>
      </c>
      <c r="C774" s="7" t="str">
        <f>IF(B774="","",Timecards!L772)</f>
        <v/>
      </c>
      <c r="D774" s="7" t="str">
        <f>IF(B774="","",SUMIFS(Timecards!$M:$M,Timecards!$C:$C,Summary!$B774,Timecards!$L:$L,Summary!$C774,Timecards!$O:$O,1))</f>
        <v/>
      </c>
      <c r="E774" s="7" t="str">
        <f>IF(B774="","",VLOOKUP(D774,'GD rates'!$B$3:$C$9,2,FALSE))</f>
        <v/>
      </c>
      <c r="F774" s="23" t="str">
        <f t="shared" si="129"/>
        <v/>
      </c>
      <c r="G774" s="5">
        <f>IF(ISERROR(VLOOKUP(E774,'GD rates'!C:D,2,FALSE)),0,VLOOKUP(E774,'GD rates'!C:D,2,FALSE))</f>
        <v>0</v>
      </c>
      <c r="H774" s="10">
        <f>SUMIFS(Timecards!$E:$E,Timecards!$D:$D,H$2,Timecards!$C:$C,$B774,Timecards!$N:$N,$E774)+SUMIFS(Timecards!$G:$G,Timecards!$F:$F,H$2,Timecards!$C:$C,$B774,Timecards!$N:$N,$E774)</f>
        <v>0</v>
      </c>
      <c r="I774" s="5">
        <f t="shared" si="130"/>
        <v>0</v>
      </c>
      <c r="J774" s="10">
        <f>SUMIFS(Timecards!$E:$E,Timecards!$D:$D,J$2,Timecards!$C:$C,$B774,Timecards!$N:$N,$E774)+SUMIFS(Timecards!$G:$G,Timecards!$F:$F,J$2,Timecards!$C:$C,$B774,Timecards!$N:$N,$E774)</f>
        <v>0</v>
      </c>
      <c r="K774" s="5">
        <f t="shared" si="131"/>
        <v>0</v>
      </c>
      <c r="L774" s="10">
        <f>SUMIFS(Timecards!$E:$E,Timecards!$D:$D,L$2,Timecards!$C:$C,$B774,Timecards!$N:$N,$E774)+SUMIFS(Timecards!$G:$G,Timecards!$F:$F,L$2,Timecards!$C:$C,$B774,Timecards!$N:$N,$E774)</f>
        <v>0</v>
      </c>
      <c r="M774" s="5">
        <f t="shared" si="132"/>
        <v>0</v>
      </c>
      <c r="N774" s="10">
        <f>SUMIFS(Timecards!$E:$E,Timecards!$D:$D,N$2,Timecards!$C:$C,$B774,Timecards!$N:$N,$E774)+SUMIFS(Timecards!$G:$G,Timecards!$F:$F,N$2,Timecards!$C:$C,$B774,Timecards!$N:$N,$E774)</f>
        <v>0</v>
      </c>
      <c r="O774" s="5">
        <f t="shared" si="133"/>
        <v>0</v>
      </c>
      <c r="P774" s="10">
        <f>SUMIFS(Timecards!$E:$E,Timecards!$D:$D,P$2,Timecards!$C:$C,$B774,Timecards!$N:$N,$E774)+SUMIFS(Timecards!$G:$G,Timecards!$F:$F,P$2,Timecards!$C:$C,$B774,Timecards!$N:$N,$E774)</f>
        <v>0</v>
      </c>
      <c r="Q774" s="5">
        <f t="shared" si="134"/>
        <v>0</v>
      </c>
      <c r="R774" s="10">
        <f>SUMIFS(Timecards!$E:$E,Timecards!$D:$D,R$2,Timecards!$C:$C,$B774,Timecards!$N:$N,$E774)+SUMIFS(Timecards!$G:$G,Timecards!$F:$F,R$2,Timecards!$C:$C,$B774,Timecards!$N:$N,$E774)</f>
        <v>0</v>
      </c>
      <c r="S774" s="5">
        <f t="shared" si="135"/>
        <v>0</v>
      </c>
      <c r="T774" s="10">
        <f t="shared" si="128"/>
        <v>0</v>
      </c>
      <c r="U774" s="14">
        <f t="shared" si="128"/>
        <v>0</v>
      </c>
    </row>
    <row r="775" spans="2:21" hidden="1">
      <c r="B775" s="7" t="str">
        <f>IF(Timecards!O773="","",Timecards!C773)</f>
        <v/>
      </c>
      <c r="C775" s="7" t="str">
        <f>IF(B775="","",Timecards!L773)</f>
        <v/>
      </c>
      <c r="D775" s="7" t="str">
        <f>IF(B775="","",SUMIFS(Timecards!$M:$M,Timecards!$C:$C,Summary!$B775,Timecards!$L:$L,Summary!$C775,Timecards!$O:$O,1))</f>
        <v/>
      </c>
      <c r="E775" s="7" t="str">
        <f>IF(B775="","",VLOOKUP(D775,'GD rates'!$B$3:$C$9,2,FALSE))</f>
        <v/>
      </c>
      <c r="F775" s="23" t="str">
        <f t="shared" si="129"/>
        <v/>
      </c>
      <c r="G775" s="5">
        <f>IF(ISERROR(VLOOKUP(E775,'GD rates'!C:D,2,FALSE)),0,VLOOKUP(E775,'GD rates'!C:D,2,FALSE))</f>
        <v>0</v>
      </c>
      <c r="H775" s="10">
        <f>SUMIFS(Timecards!$E:$E,Timecards!$D:$D,H$2,Timecards!$C:$C,$B775,Timecards!$N:$N,$E775)+SUMIFS(Timecards!$G:$G,Timecards!$F:$F,H$2,Timecards!$C:$C,$B775,Timecards!$N:$N,$E775)</f>
        <v>0</v>
      </c>
      <c r="I775" s="5">
        <f t="shared" si="130"/>
        <v>0</v>
      </c>
      <c r="J775" s="10">
        <f>SUMIFS(Timecards!$E:$E,Timecards!$D:$D,J$2,Timecards!$C:$C,$B775,Timecards!$N:$N,$E775)+SUMIFS(Timecards!$G:$G,Timecards!$F:$F,J$2,Timecards!$C:$C,$B775,Timecards!$N:$N,$E775)</f>
        <v>0</v>
      </c>
      <c r="K775" s="5">
        <f t="shared" si="131"/>
        <v>0</v>
      </c>
      <c r="L775" s="10">
        <f>SUMIFS(Timecards!$E:$E,Timecards!$D:$D,L$2,Timecards!$C:$C,$B775,Timecards!$N:$N,$E775)+SUMIFS(Timecards!$G:$G,Timecards!$F:$F,L$2,Timecards!$C:$C,$B775,Timecards!$N:$N,$E775)</f>
        <v>0</v>
      </c>
      <c r="M775" s="5">
        <f t="shared" si="132"/>
        <v>0</v>
      </c>
      <c r="N775" s="10">
        <f>SUMIFS(Timecards!$E:$E,Timecards!$D:$D,N$2,Timecards!$C:$C,$B775,Timecards!$N:$N,$E775)+SUMIFS(Timecards!$G:$G,Timecards!$F:$F,N$2,Timecards!$C:$C,$B775,Timecards!$N:$N,$E775)</f>
        <v>0</v>
      </c>
      <c r="O775" s="5">
        <f t="shared" si="133"/>
        <v>0</v>
      </c>
      <c r="P775" s="10">
        <f>SUMIFS(Timecards!$E:$E,Timecards!$D:$D,P$2,Timecards!$C:$C,$B775,Timecards!$N:$N,$E775)+SUMIFS(Timecards!$G:$G,Timecards!$F:$F,P$2,Timecards!$C:$C,$B775,Timecards!$N:$N,$E775)</f>
        <v>0</v>
      </c>
      <c r="Q775" s="5">
        <f t="shared" si="134"/>
        <v>0</v>
      </c>
      <c r="R775" s="10">
        <f>SUMIFS(Timecards!$E:$E,Timecards!$D:$D,R$2,Timecards!$C:$C,$B775,Timecards!$N:$N,$E775)+SUMIFS(Timecards!$G:$G,Timecards!$F:$F,R$2,Timecards!$C:$C,$B775,Timecards!$N:$N,$E775)</f>
        <v>0</v>
      </c>
      <c r="S775" s="5">
        <f t="shared" si="135"/>
        <v>0</v>
      </c>
      <c r="T775" s="10">
        <f t="shared" si="128"/>
        <v>0</v>
      </c>
      <c r="U775" s="14">
        <f t="shared" si="128"/>
        <v>0</v>
      </c>
    </row>
    <row r="776" spans="2:21" hidden="1">
      <c r="B776" s="7" t="str">
        <f>IF(Timecards!O774="","",Timecards!C774)</f>
        <v/>
      </c>
      <c r="C776" s="7" t="str">
        <f>IF(B776="","",Timecards!L774)</f>
        <v/>
      </c>
      <c r="D776" s="7" t="str">
        <f>IF(B776="","",SUMIFS(Timecards!$M:$M,Timecards!$C:$C,Summary!$B776,Timecards!$L:$L,Summary!$C776,Timecards!$O:$O,1))</f>
        <v/>
      </c>
      <c r="E776" s="7" t="str">
        <f>IF(B776="","",VLOOKUP(D776,'GD rates'!$B$3:$C$9,2,FALSE))</f>
        <v/>
      </c>
      <c r="F776" s="23" t="str">
        <f t="shared" si="129"/>
        <v/>
      </c>
      <c r="G776" s="5">
        <f>IF(ISERROR(VLOOKUP(E776,'GD rates'!C:D,2,FALSE)),0,VLOOKUP(E776,'GD rates'!C:D,2,FALSE))</f>
        <v>0</v>
      </c>
      <c r="H776" s="10">
        <f>SUMIFS(Timecards!$E:$E,Timecards!$D:$D,H$2,Timecards!$C:$C,$B776,Timecards!$N:$N,$E776)+SUMIFS(Timecards!$G:$G,Timecards!$F:$F,H$2,Timecards!$C:$C,$B776,Timecards!$N:$N,$E776)</f>
        <v>0</v>
      </c>
      <c r="I776" s="5">
        <f t="shared" si="130"/>
        <v>0</v>
      </c>
      <c r="J776" s="10">
        <f>SUMIFS(Timecards!$E:$E,Timecards!$D:$D,J$2,Timecards!$C:$C,$B776,Timecards!$N:$N,$E776)+SUMIFS(Timecards!$G:$G,Timecards!$F:$F,J$2,Timecards!$C:$C,$B776,Timecards!$N:$N,$E776)</f>
        <v>0</v>
      </c>
      <c r="K776" s="5">
        <f t="shared" si="131"/>
        <v>0</v>
      </c>
      <c r="L776" s="10">
        <f>SUMIFS(Timecards!$E:$E,Timecards!$D:$D,L$2,Timecards!$C:$C,$B776,Timecards!$N:$N,$E776)+SUMIFS(Timecards!$G:$G,Timecards!$F:$F,L$2,Timecards!$C:$C,$B776,Timecards!$N:$N,$E776)</f>
        <v>0</v>
      </c>
      <c r="M776" s="5">
        <f t="shared" si="132"/>
        <v>0</v>
      </c>
      <c r="N776" s="10">
        <f>SUMIFS(Timecards!$E:$E,Timecards!$D:$D,N$2,Timecards!$C:$C,$B776,Timecards!$N:$N,$E776)+SUMIFS(Timecards!$G:$G,Timecards!$F:$F,N$2,Timecards!$C:$C,$B776,Timecards!$N:$N,$E776)</f>
        <v>0</v>
      </c>
      <c r="O776" s="5">
        <f t="shared" si="133"/>
        <v>0</v>
      </c>
      <c r="P776" s="10">
        <f>SUMIFS(Timecards!$E:$E,Timecards!$D:$D,P$2,Timecards!$C:$C,$B776,Timecards!$N:$N,$E776)+SUMIFS(Timecards!$G:$G,Timecards!$F:$F,P$2,Timecards!$C:$C,$B776,Timecards!$N:$N,$E776)</f>
        <v>0</v>
      </c>
      <c r="Q776" s="5">
        <f t="shared" si="134"/>
        <v>0</v>
      </c>
      <c r="R776" s="10">
        <f>SUMIFS(Timecards!$E:$E,Timecards!$D:$D,R$2,Timecards!$C:$C,$B776,Timecards!$N:$N,$E776)+SUMIFS(Timecards!$G:$G,Timecards!$F:$F,R$2,Timecards!$C:$C,$B776,Timecards!$N:$N,$E776)</f>
        <v>0</v>
      </c>
      <c r="S776" s="5">
        <f t="shared" si="135"/>
        <v>0</v>
      </c>
      <c r="T776" s="10">
        <f t="shared" si="128"/>
        <v>0</v>
      </c>
      <c r="U776" s="14">
        <f t="shared" si="128"/>
        <v>0</v>
      </c>
    </row>
    <row r="777" spans="2:21" hidden="1">
      <c r="B777" s="7" t="str">
        <f>IF(Timecards!O775="","",Timecards!C775)</f>
        <v/>
      </c>
      <c r="C777" s="7" t="str">
        <f>IF(B777="","",Timecards!L775)</f>
        <v/>
      </c>
      <c r="D777" s="7" t="str">
        <f>IF(B777="","",SUMIFS(Timecards!$M:$M,Timecards!$C:$C,Summary!$B777,Timecards!$L:$L,Summary!$C777,Timecards!$O:$O,1))</f>
        <v/>
      </c>
      <c r="E777" s="7" t="str">
        <f>IF(B777="","",VLOOKUP(D777,'GD rates'!$B$3:$C$9,2,FALSE))</f>
        <v/>
      </c>
      <c r="F777" s="23" t="str">
        <f t="shared" si="129"/>
        <v/>
      </c>
      <c r="G777" s="5">
        <f>IF(ISERROR(VLOOKUP(E777,'GD rates'!C:D,2,FALSE)),0,VLOOKUP(E777,'GD rates'!C:D,2,FALSE))</f>
        <v>0</v>
      </c>
      <c r="H777" s="10">
        <f>SUMIFS(Timecards!$E:$E,Timecards!$D:$D,H$2,Timecards!$C:$C,$B777,Timecards!$N:$N,$E777)+SUMIFS(Timecards!$G:$G,Timecards!$F:$F,H$2,Timecards!$C:$C,$B777,Timecards!$N:$N,$E777)</f>
        <v>0</v>
      </c>
      <c r="I777" s="5">
        <f t="shared" si="130"/>
        <v>0</v>
      </c>
      <c r="J777" s="10">
        <f>SUMIFS(Timecards!$E:$E,Timecards!$D:$D,J$2,Timecards!$C:$C,$B777,Timecards!$N:$N,$E777)+SUMIFS(Timecards!$G:$G,Timecards!$F:$F,J$2,Timecards!$C:$C,$B777,Timecards!$N:$N,$E777)</f>
        <v>0</v>
      </c>
      <c r="K777" s="5">
        <f t="shared" si="131"/>
        <v>0</v>
      </c>
      <c r="L777" s="10">
        <f>SUMIFS(Timecards!$E:$E,Timecards!$D:$D,L$2,Timecards!$C:$C,$B777,Timecards!$N:$N,$E777)+SUMIFS(Timecards!$G:$G,Timecards!$F:$F,L$2,Timecards!$C:$C,$B777,Timecards!$N:$N,$E777)</f>
        <v>0</v>
      </c>
      <c r="M777" s="5">
        <f t="shared" si="132"/>
        <v>0</v>
      </c>
      <c r="N777" s="10">
        <f>SUMIFS(Timecards!$E:$E,Timecards!$D:$D,N$2,Timecards!$C:$C,$B777,Timecards!$N:$N,$E777)+SUMIFS(Timecards!$G:$G,Timecards!$F:$F,N$2,Timecards!$C:$C,$B777,Timecards!$N:$N,$E777)</f>
        <v>0</v>
      </c>
      <c r="O777" s="5">
        <f t="shared" si="133"/>
        <v>0</v>
      </c>
      <c r="P777" s="10">
        <f>SUMIFS(Timecards!$E:$E,Timecards!$D:$D,P$2,Timecards!$C:$C,$B777,Timecards!$N:$N,$E777)+SUMIFS(Timecards!$G:$G,Timecards!$F:$F,P$2,Timecards!$C:$C,$B777,Timecards!$N:$N,$E777)</f>
        <v>0</v>
      </c>
      <c r="Q777" s="5">
        <f t="shared" si="134"/>
        <v>0</v>
      </c>
      <c r="R777" s="10">
        <f>SUMIFS(Timecards!$E:$E,Timecards!$D:$D,R$2,Timecards!$C:$C,$B777,Timecards!$N:$N,$E777)+SUMIFS(Timecards!$G:$G,Timecards!$F:$F,R$2,Timecards!$C:$C,$B777,Timecards!$N:$N,$E777)</f>
        <v>0</v>
      </c>
      <c r="S777" s="5">
        <f t="shared" si="135"/>
        <v>0</v>
      </c>
      <c r="T777" s="10">
        <f t="shared" si="128"/>
        <v>0</v>
      </c>
      <c r="U777" s="14">
        <f t="shared" si="128"/>
        <v>0</v>
      </c>
    </row>
    <row r="778" spans="2:21" hidden="1">
      <c r="B778" s="7" t="str">
        <f>IF(Timecards!O776="","",Timecards!C776)</f>
        <v/>
      </c>
      <c r="C778" s="7" t="str">
        <f>IF(B778="","",Timecards!L776)</f>
        <v/>
      </c>
      <c r="D778" s="7" t="str">
        <f>IF(B778="","",SUMIFS(Timecards!$M:$M,Timecards!$C:$C,Summary!$B778,Timecards!$L:$L,Summary!$C778,Timecards!$O:$O,1))</f>
        <v/>
      </c>
      <c r="E778" s="7" t="str">
        <f>IF(B778="","",VLOOKUP(D778,'GD rates'!$B$3:$C$9,2,FALSE))</f>
        <v/>
      </c>
      <c r="F778" s="23" t="str">
        <f t="shared" si="129"/>
        <v/>
      </c>
      <c r="G778" s="5">
        <f>IF(ISERROR(VLOOKUP(E778,'GD rates'!C:D,2,FALSE)),0,VLOOKUP(E778,'GD rates'!C:D,2,FALSE))</f>
        <v>0</v>
      </c>
      <c r="H778" s="10">
        <f>SUMIFS(Timecards!$E:$E,Timecards!$D:$D,H$2,Timecards!$C:$C,$B778,Timecards!$N:$N,$E778)+SUMIFS(Timecards!$G:$G,Timecards!$F:$F,H$2,Timecards!$C:$C,$B778,Timecards!$N:$N,$E778)</f>
        <v>0</v>
      </c>
      <c r="I778" s="5">
        <f t="shared" si="130"/>
        <v>0</v>
      </c>
      <c r="J778" s="10">
        <f>SUMIFS(Timecards!$E:$E,Timecards!$D:$D,J$2,Timecards!$C:$C,$B778,Timecards!$N:$N,$E778)+SUMIFS(Timecards!$G:$G,Timecards!$F:$F,J$2,Timecards!$C:$C,$B778,Timecards!$N:$N,$E778)</f>
        <v>0</v>
      </c>
      <c r="K778" s="5">
        <f t="shared" si="131"/>
        <v>0</v>
      </c>
      <c r="L778" s="10">
        <f>SUMIFS(Timecards!$E:$E,Timecards!$D:$D,L$2,Timecards!$C:$C,$B778,Timecards!$N:$N,$E778)+SUMIFS(Timecards!$G:$G,Timecards!$F:$F,L$2,Timecards!$C:$C,$B778,Timecards!$N:$N,$E778)</f>
        <v>0</v>
      </c>
      <c r="M778" s="5">
        <f t="shared" si="132"/>
        <v>0</v>
      </c>
      <c r="N778" s="10">
        <f>SUMIFS(Timecards!$E:$E,Timecards!$D:$D,N$2,Timecards!$C:$C,$B778,Timecards!$N:$N,$E778)+SUMIFS(Timecards!$G:$G,Timecards!$F:$F,N$2,Timecards!$C:$C,$B778,Timecards!$N:$N,$E778)</f>
        <v>0</v>
      </c>
      <c r="O778" s="5">
        <f t="shared" si="133"/>
        <v>0</v>
      </c>
      <c r="P778" s="10">
        <f>SUMIFS(Timecards!$E:$E,Timecards!$D:$D,P$2,Timecards!$C:$C,$B778,Timecards!$N:$N,$E778)+SUMIFS(Timecards!$G:$G,Timecards!$F:$F,P$2,Timecards!$C:$C,$B778,Timecards!$N:$N,$E778)</f>
        <v>0</v>
      </c>
      <c r="Q778" s="5">
        <f t="shared" si="134"/>
        <v>0</v>
      </c>
      <c r="R778" s="10">
        <f>SUMIFS(Timecards!$E:$E,Timecards!$D:$D,R$2,Timecards!$C:$C,$B778,Timecards!$N:$N,$E778)+SUMIFS(Timecards!$G:$G,Timecards!$F:$F,R$2,Timecards!$C:$C,$B778,Timecards!$N:$N,$E778)</f>
        <v>0</v>
      </c>
      <c r="S778" s="5">
        <f t="shared" si="135"/>
        <v>0</v>
      </c>
      <c r="T778" s="10">
        <f t="shared" si="128"/>
        <v>0</v>
      </c>
      <c r="U778" s="14">
        <f t="shared" si="128"/>
        <v>0</v>
      </c>
    </row>
    <row r="779" spans="2:21" hidden="1">
      <c r="B779" s="7" t="str">
        <f>IF(Timecards!O777="","",Timecards!C777)</f>
        <v/>
      </c>
      <c r="C779" s="7" t="str">
        <f>IF(B779="","",Timecards!L777)</f>
        <v/>
      </c>
      <c r="D779" s="7" t="str">
        <f>IF(B779="","",SUMIFS(Timecards!$M:$M,Timecards!$C:$C,Summary!$B779,Timecards!$L:$L,Summary!$C779,Timecards!$O:$O,1))</f>
        <v/>
      </c>
      <c r="E779" s="7" t="str">
        <f>IF(B779="","",VLOOKUP(D779,'GD rates'!$B$3:$C$9,2,FALSE))</f>
        <v/>
      </c>
      <c r="F779" s="23" t="str">
        <f t="shared" si="129"/>
        <v/>
      </c>
      <c r="G779" s="5">
        <f>IF(ISERROR(VLOOKUP(E779,'GD rates'!C:D,2,FALSE)),0,VLOOKUP(E779,'GD rates'!C:D,2,FALSE))</f>
        <v>0</v>
      </c>
      <c r="H779" s="10">
        <f>SUMIFS(Timecards!$E:$E,Timecards!$D:$D,H$2,Timecards!$C:$C,$B779,Timecards!$N:$N,$E779)+SUMIFS(Timecards!$G:$G,Timecards!$F:$F,H$2,Timecards!$C:$C,$B779,Timecards!$N:$N,$E779)</f>
        <v>0</v>
      </c>
      <c r="I779" s="5">
        <f t="shared" si="130"/>
        <v>0</v>
      </c>
      <c r="J779" s="10">
        <f>SUMIFS(Timecards!$E:$E,Timecards!$D:$D,J$2,Timecards!$C:$C,$B779,Timecards!$N:$N,$E779)+SUMIFS(Timecards!$G:$G,Timecards!$F:$F,J$2,Timecards!$C:$C,$B779,Timecards!$N:$N,$E779)</f>
        <v>0</v>
      </c>
      <c r="K779" s="5">
        <f t="shared" si="131"/>
        <v>0</v>
      </c>
      <c r="L779" s="10">
        <f>SUMIFS(Timecards!$E:$E,Timecards!$D:$D,L$2,Timecards!$C:$C,$B779,Timecards!$N:$N,$E779)+SUMIFS(Timecards!$G:$G,Timecards!$F:$F,L$2,Timecards!$C:$C,$B779,Timecards!$N:$N,$E779)</f>
        <v>0</v>
      </c>
      <c r="M779" s="5">
        <f t="shared" si="132"/>
        <v>0</v>
      </c>
      <c r="N779" s="10">
        <f>SUMIFS(Timecards!$E:$E,Timecards!$D:$D,N$2,Timecards!$C:$C,$B779,Timecards!$N:$N,$E779)+SUMIFS(Timecards!$G:$G,Timecards!$F:$F,N$2,Timecards!$C:$C,$B779,Timecards!$N:$N,$E779)</f>
        <v>0</v>
      </c>
      <c r="O779" s="5">
        <f t="shared" si="133"/>
        <v>0</v>
      </c>
      <c r="P779" s="10">
        <f>SUMIFS(Timecards!$E:$E,Timecards!$D:$D,P$2,Timecards!$C:$C,$B779,Timecards!$N:$N,$E779)+SUMIFS(Timecards!$G:$G,Timecards!$F:$F,P$2,Timecards!$C:$C,$B779,Timecards!$N:$N,$E779)</f>
        <v>0</v>
      </c>
      <c r="Q779" s="5">
        <f t="shared" si="134"/>
        <v>0</v>
      </c>
      <c r="R779" s="10">
        <f>SUMIFS(Timecards!$E:$E,Timecards!$D:$D,R$2,Timecards!$C:$C,$B779,Timecards!$N:$N,$E779)+SUMIFS(Timecards!$G:$G,Timecards!$F:$F,R$2,Timecards!$C:$C,$B779,Timecards!$N:$N,$E779)</f>
        <v>0</v>
      </c>
      <c r="S779" s="5">
        <f t="shared" si="135"/>
        <v>0</v>
      </c>
      <c r="T779" s="10">
        <f t="shared" si="128"/>
        <v>0</v>
      </c>
      <c r="U779" s="14">
        <f t="shared" si="128"/>
        <v>0</v>
      </c>
    </row>
    <row r="780" spans="2:21" hidden="1">
      <c r="B780" s="7" t="str">
        <f>IF(Timecards!O778="","",Timecards!C778)</f>
        <v/>
      </c>
      <c r="C780" s="7" t="str">
        <f>IF(B780="","",Timecards!L778)</f>
        <v/>
      </c>
      <c r="D780" s="7" t="str">
        <f>IF(B780="","",SUMIFS(Timecards!$M:$M,Timecards!$C:$C,Summary!$B780,Timecards!$L:$L,Summary!$C780,Timecards!$O:$O,1))</f>
        <v/>
      </c>
      <c r="E780" s="7" t="str">
        <f>IF(B780="","",VLOOKUP(D780,'GD rates'!$B$3:$C$9,2,FALSE))</f>
        <v/>
      </c>
      <c r="F780" s="23" t="str">
        <f t="shared" si="129"/>
        <v/>
      </c>
      <c r="G780" s="5">
        <f>IF(ISERROR(VLOOKUP(E780,'GD rates'!C:D,2,FALSE)),0,VLOOKUP(E780,'GD rates'!C:D,2,FALSE))</f>
        <v>0</v>
      </c>
      <c r="H780" s="10">
        <f>SUMIFS(Timecards!$E:$E,Timecards!$D:$D,H$2,Timecards!$C:$C,$B780,Timecards!$N:$N,$E780)+SUMIFS(Timecards!$G:$G,Timecards!$F:$F,H$2,Timecards!$C:$C,$B780,Timecards!$N:$N,$E780)</f>
        <v>0</v>
      </c>
      <c r="I780" s="5">
        <f t="shared" si="130"/>
        <v>0</v>
      </c>
      <c r="J780" s="10">
        <f>SUMIFS(Timecards!$E:$E,Timecards!$D:$D,J$2,Timecards!$C:$C,$B780,Timecards!$N:$N,$E780)+SUMIFS(Timecards!$G:$G,Timecards!$F:$F,J$2,Timecards!$C:$C,$B780,Timecards!$N:$N,$E780)</f>
        <v>0</v>
      </c>
      <c r="K780" s="5">
        <f t="shared" si="131"/>
        <v>0</v>
      </c>
      <c r="L780" s="10">
        <f>SUMIFS(Timecards!$E:$E,Timecards!$D:$D,L$2,Timecards!$C:$C,$B780,Timecards!$N:$N,$E780)+SUMIFS(Timecards!$G:$G,Timecards!$F:$F,L$2,Timecards!$C:$C,$B780,Timecards!$N:$N,$E780)</f>
        <v>0</v>
      </c>
      <c r="M780" s="5">
        <f t="shared" si="132"/>
        <v>0</v>
      </c>
      <c r="N780" s="10">
        <f>SUMIFS(Timecards!$E:$E,Timecards!$D:$D,N$2,Timecards!$C:$C,$B780,Timecards!$N:$N,$E780)+SUMIFS(Timecards!$G:$G,Timecards!$F:$F,N$2,Timecards!$C:$C,$B780,Timecards!$N:$N,$E780)</f>
        <v>0</v>
      </c>
      <c r="O780" s="5">
        <f t="shared" si="133"/>
        <v>0</v>
      </c>
      <c r="P780" s="10">
        <f>SUMIFS(Timecards!$E:$E,Timecards!$D:$D,P$2,Timecards!$C:$C,$B780,Timecards!$N:$N,$E780)+SUMIFS(Timecards!$G:$G,Timecards!$F:$F,P$2,Timecards!$C:$C,$B780,Timecards!$N:$N,$E780)</f>
        <v>0</v>
      </c>
      <c r="Q780" s="5">
        <f t="shared" si="134"/>
        <v>0</v>
      </c>
      <c r="R780" s="10">
        <f>SUMIFS(Timecards!$E:$E,Timecards!$D:$D,R$2,Timecards!$C:$C,$B780,Timecards!$N:$N,$E780)+SUMIFS(Timecards!$G:$G,Timecards!$F:$F,R$2,Timecards!$C:$C,$B780,Timecards!$N:$N,$E780)</f>
        <v>0</v>
      </c>
      <c r="S780" s="5">
        <f t="shared" si="135"/>
        <v>0</v>
      </c>
      <c r="T780" s="10">
        <f t="shared" si="128"/>
        <v>0</v>
      </c>
      <c r="U780" s="14">
        <f t="shared" si="128"/>
        <v>0</v>
      </c>
    </row>
    <row r="781" spans="2:21" hidden="1">
      <c r="B781" s="7" t="str">
        <f>IF(Timecards!O779="","",Timecards!C779)</f>
        <v/>
      </c>
      <c r="C781" s="7" t="str">
        <f>IF(B781="","",Timecards!L779)</f>
        <v/>
      </c>
      <c r="D781" s="7" t="str">
        <f>IF(B781="","",SUMIFS(Timecards!$M:$M,Timecards!$C:$C,Summary!$B781,Timecards!$L:$L,Summary!$C781,Timecards!$O:$O,1))</f>
        <v/>
      </c>
      <c r="E781" s="7" t="str">
        <f>IF(B781="","",VLOOKUP(D781,'GD rates'!$B$3:$C$9,2,FALSE))</f>
        <v/>
      </c>
      <c r="F781" s="23" t="str">
        <f t="shared" si="129"/>
        <v/>
      </c>
      <c r="G781" s="5">
        <f>IF(ISERROR(VLOOKUP(E781,'GD rates'!C:D,2,FALSE)),0,VLOOKUP(E781,'GD rates'!C:D,2,FALSE))</f>
        <v>0</v>
      </c>
      <c r="H781" s="10">
        <f>SUMIFS(Timecards!$E:$E,Timecards!$D:$D,H$2,Timecards!$C:$C,$B781,Timecards!$N:$N,$E781)+SUMIFS(Timecards!$G:$G,Timecards!$F:$F,H$2,Timecards!$C:$C,$B781,Timecards!$N:$N,$E781)</f>
        <v>0</v>
      </c>
      <c r="I781" s="5">
        <f t="shared" si="130"/>
        <v>0</v>
      </c>
      <c r="J781" s="10">
        <f>SUMIFS(Timecards!$E:$E,Timecards!$D:$D,J$2,Timecards!$C:$C,$B781,Timecards!$N:$N,$E781)+SUMIFS(Timecards!$G:$G,Timecards!$F:$F,J$2,Timecards!$C:$C,$B781,Timecards!$N:$N,$E781)</f>
        <v>0</v>
      </c>
      <c r="K781" s="5">
        <f t="shared" si="131"/>
        <v>0</v>
      </c>
      <c r="L781" s="10">
        <f>SUMIFS(Timecards!$E:$E,Timecards!$D:$D,L$2,Timecards!$C:$C,$B781,Timecards!$N:$N,$E781)+SUMIFS(Timecards!$G:$G,Timecards!$F:$F,L$2,Timecards!$C:$C,$B781,Timecards!$N:$N,$E781)</f>
        <v>0</v>
      </c>
      <c r="M781" s="5">
        <f t="shared" si="132"/>
        <v>0</v>
      </c>
      <c r="N781" s="10">
        <f>SUMIFS(Timecards!$E:$E,Timecards!$D:$D,N$2,Timecards!$C:$C,$B781,Timecards!$N:$N,$E781)+SUMIFS(Timecards!$G:$G,Timecards!$F:$F,N$2,Timecards!$C:$C,$B781,Timecards!$N:$N,$E781)</f>
        <v>0</v>
      </c>
      <c r="O781" s="5">
        <f t="shared" si="133"/>
        <v>0</v>
      </c>
      <c r="P781" s="10">
        <f>SUMIFS(Timecards!$E:$E,Timecards!$D:$D,P$2,Timecards!$C:$C,$B781,Timecards!$N:$N,$E781)+SUMIFS(Timecards!$G:$G,Timecards!$F:$F,P$2,Timecards!$C:$C,$B781,Timecards!$N:$N,$E781)</f>
        <v>0</v>
      </c>
      <c r="Q781" s="5">
        <f t="shared" si="134"/>
        <v>0</v>
      </c>
      <c r="R781" s="10">
        <f>SUMIFS(Timecards!$E:$E,Timecards!$D:$D,R$2,Timecards!$C:$C,$B781,Timecards!$N:$N,$E781)+SUMIFS(Timecards!$G:$G,Timecards!$F:$F,R$2,Timecards!$C:$C,$B781,Timecards!$N:$N,$E781)</f>
        <v>0</v>
      </c>
      <c r="S781" s="5">
        <f t="shared" si="135"/>
        <v>0</v>
      </c>
      <c r="T781" s="10">
        <f t="shared" si="128"/>
        <v>0</v>
      </c>
      <c r="U781" s="14">
        <f t="shared" si="128"/>
        <v>0</v>
      </c>
    </row>
    <row r="782" spans="2:21" hidden="1">
      <c r="B782" s="7" t="str">
        <f>IF(Timecards!O780="","",Timecards!C780)</f>
        <v/>
      </c>
      <c r="C782" s="7" t="str">
        <f>IF(B782="","",Timecards!L780)</f>
        <v/>
      </c>
      <c r="D782" s="7" t="str">
        <f>IF(B782="","",SUMIFS(Timecards!$M:$M,Timecards!$C:$C,Summary!$B782,Timecards!$L:$L,Summary!$C782,Timecards!$O:$O,1))</f>
        <v/>
      </c>
      <c r="E782" s="7" t="str">
        <f>IF(B782="","",VLOOKUP(D782,'GD rates'!$B$3:$C$9,2,FALSE))</f>
        <v/>
      </c>
      <c r="F782" s="23" t="str">
        <f t="shared" si="129"/>
        <v/>
      </c>
      <c r="G782" s="5">
        <f>IF(ISERROR(VLOOKUP(E782,'GD rates'!C:D,2,FALSE)),0,VLOOKUP(E782,'GD rates'!C:D,2,FALSE))</f>
        <v>0</v>
      </c>
      <c r="H782" s="10">
        <f>SUMIFS(Timecards!$E:$E,Timecards!$D:$D,H$2,Timecards!$C:$C,$B782,Timecards!$N:$N,$E782)+SUMIFS(Timecards!$G:$G,Timecards!$F:$F,H$2,Timecards!$C:$C,$B782,Timecards!$N:$N,$E782)</f>
        <v>0</v>
      </c>
      <c r="I782" s="5">
        <f t="shared" si="130"/>
        <v>0</v>
      </c>
      <c r="J782" s="10">
        <f>SUMIFS(Timecards!$E:$E,Timecards!$D:$D,J$2,Timecards!$C:$C,$B782,Timecards!$N:$N,$E782)+SUMIFS(Timecards!$G:$G,Timecards!$F:$F,J$2,Timecards!$C:$C,$B782,Timecards!$N:$N,$E782)</f>
        <v>0</v>
      </c>
      <c r="K782" s="5">
        <f t="shared" si="131"/>
        <v>0</v>
      </c>
      <c r="L782" s="10">
        <f>SUMIFS(Timecards!$E:$E,Timecards!$D:$D,L$2,Timecards!$C:$C,$B782,Timecards!$N:$N,$E782)+SUMIFS(Timecards!$G:$G,Timecards!$F:$F,L$2,Timecards!$C:$C,$B782,Timecards!$N:$N,$E782)</f>
        <v>0</v>
      </c>
      <c r="M782" s="5">
        <f t="shared" si="132"/>
        <v>0</v>
      </c>
      <c r="N782" s="10">
        <f>SUMIFS(Timecards!$E:$E,Timecards!$D:$D,N$2,Timecards!$C:$C,$B782,Timecards!$N:$N,$E782)+SUMIFS(Timecards!$G:$G,Timecards!$F:$F,N$2,Timecards!$C:$C,$B782,Timecards!$N:$N,$E782)</f>
        <v>0</v>
      </c>
      <c r="O782" s="5">
        <f t="shared" si="133"/>
        <v>0</v>
      </c>
      <c r="P782" s="10">
        <f>SUMIFS(Timecards!$E:$E,Timecards!$D:$D,P$2,Timecards!$C:$C,$B782,Timecards!$N:$N,$E782)+SUMIFS(Timecards!$G:$G,Timecards!$F:$F,P$2,Timecards!$C:$C,$B782,Timecards!$N:$N,$E782)</f>
        <v>0</v>
      </c>
      <c r="Q782" s="5">
        <f t="shared" si="134"/>
        <v>0</v>
      </c>
      <c r="R782" s="10">
        <f>SUMIFS(Timecards!$E:$E,Timecards!$D:$D,R$2,Timecards!$C:$C,$B782,Timecards!$N:$N,$E782)+SUMIFS(Timecards!$G:$G,Timecards!$F:$F,R$2,Timecards!$C:$C,$B782,Timecards!$N:$N,$E782)</f>
        <v>0</v>
      </c>
      <c r="S782" s="5">
        <f t="shared" si="135"/>
        <v>0</v>
      </c>
      <c r="T782" s="10">
        <f t="shared" si="128"/>
        <v>0</v>
      </c>
      <c r="U782" s="14">
        <f t="shared" si="128"/>
        <v>0</v>
      </c>
    </row>
    <row r="783" spans="2:21" hidden="1">
      <c r="B783" s="7" t="str">
        <f>IF(Timecards!O781="","",Timecards!C781)</f>
        <v/>
      </c>
      <c r="C783" s="7" t="str">
        <f>IF(B783="","",Timecards!L781)</f>
        <v/>
      </c>
      <c r="D783" s="7" t="str">
        <f>IF(B783="","",SUMIFS(Timecards!$M:$M,Timecards!$C:$C,Summary!$B783,Timecards!$L:$L,Summary!$C783,Timecards!$O:$O,1))</f>
        <v/>
      </c>
      <c r="E783" s="7" t="str">
        <f>IF(B783="","",VLOOKUP(D783,'GD rates'!$B$3:$C$9,2,FALSE))</f>
        <v/>
      </c>
      <c r="F783" s="23" t="str">
        <f t="shared" si="129"/>
        <v/>
      </c>
      <c r="G783" s="5">
        <f>IF(ISERROR(VLOOKUP(E783,'GD rates'!C:D,2,FALSE)),0,VLOOKUP(E783,'GD rates'!C:D,2,FALSE))</f>
        <v>0</v>
      </c>
      <c r="H783" s="10">
        <f>SUMIFS(Timecards!$E:$E,Timecards!$D:$D,H$2,Timecards!$C:$C,$B783,Timecards!$N:$N,$E783)+SUMIFS(Timecards!$G:$G,Timecards!$F:$F,H$2,Timecards!$C:$C,$B783,Timecards!$N:$N,$E783)</f>
        <v>0</v>
      </c>
      <c r="I783" s="5">
        <f t="shared" si="130"/>
        <v>0</v>
      </c>
      <c r="J783" s="10">
        <f>SUMIFS(Timecards!$E:$E,Timecards!$D:$D,J$2,Timecards!$C:$C,$B783,Timecards!$N:$N,$E783)+SUMIFS(Timecards!$G:$G,Timecards!$F:$F,J$2,Timecards!$C:$C,$B783,Timecards!$N:$N,$E783)</f>
        <v>0</v>
      </c>
      <c r="K783" s="5">
        <f t="shared" si="131"/>
        <v>0</v>
      </c>
      <c r="L783" s="10">
        <f>SUMIFS(Timecards!$E:$E,Timecards!$D:$D,L$2,Timecards!$C:$C,$B783,Timecards!$N:$N,$E783)+SUMIFS(Timecards!$G:$G,Timecards!$F:$F,L$2,Timecards!$C:$C,$B783,Timecards!$N:$N,$E783)</f>
        <v>0</v>
      </c>
      <c r="M783" s="5">
        <f t="shared" si="132"/>
        <v>0</v>
      </c>
      <c r="N783" s="10">
        <f>SUMIFS(Timecards!$E:$E,Timecards!$D:$D,N$2,Timecards!$C:$C,$B783,Timecards!$N:$N,$E783)+SUMIFS(Timecards!$G:$G,Timecards!$F:$F,N$2,Timecards!$C:$C,$B783,Timecards!$N:$N,$E783)</f>
        <v>0</v>
      </c>
      <c r="O783" s="5">
        <f t="shared" si="133"/>
        <v>0</v>
      </c>
      <c r="P783" s="10">
        <f>SUMIFS(Timecards!$E:$E,Timecards!$D:$D,P$2,Timecards!$C:$C,$B783,Timecards!$N:$N,$E783)+SUMIFS(Timecards!$G:$G,Timecards!$F:$F,P$2,Timecards!$C:$C,$B783,Timecards!$N:$N,$E783)</f>
        <v>0</v>
      </c>
      <c r="Q783" s="5">
        <f t="shared" si="134"/>
        <v>0</v>
      </c>
      <c r="R783" s="10">
        <f>SUMIFS(Timecards!$E:$E,Timecards!$D:$D,R$2,Timecards!$C:$C,$B783,Timecards!$N:$N,$E783)+SUMIFS(Timecards!$G:$G,Timecards!$F:$F,R$2,Timecards!$C:$C,$B783,Timecards!$N:$N,$E783)</f>
        <v>0</v>
      </c>
      <c r="S783" s="5">
        <f t="shared" si="135"/>
        <v>0</v>
      </c>
      <c r="T783" s="10">
        <f t="shared" si="128"/>
        <v>0</v>
      </c>
      <c r="U783" s="14">
        <f t="shared" si="128"/>
        <v>0</v>
      </c>
    </row>
    <row r="784" spans="2:21" hidden="1">
      <c r="B784" s="7" t="str">
        <f>IF(Timecards!O782="","",Timecards!C782)</f>
        <v/>
      </c>
      <c r="C784" s="7" t="str">
        <f>IF(B784="","",Timecards!L782)</f>
        <v/>
      </c>
      <c r="D784" s="7" t="str">
        <f>IF(B784="","",SUMIFS(Timecards!$M:$M,Timecards!$C:$C,Summary!$B784,Timecards!$L:$L,Summary!$C784,Timecards!$O:$O,1))</f>
        <v/>
      </c>
      <c r="E784" s="7" t="str">
        <f>IF(B784="","",VLOOKUP(D784,'GD rates'!$B$3:$C$9,2,FALSE))</f>
        <v/>
      </c>
      <c r="F784" s="23" t="str">
        <f t="shared" si="129"/>
        <v/>
      </c>
      <c r="G784" s="5">
        <f>IF(ISERROR(VLOOKUP(E784,'GD rates'!C:D,2,FALSE)),0,VLOOKUP(E784,'GD rates'!C:D,2,FALSE))</f>
        <v>0</v>
      </c>
      <c r="H784" s="10">
        <f>SUMIFS(Timecards!$E:$E,Timecards!$D:$D,H$2,Timecards!$C:$C,$B784,Timecards!$N:$N,$E784)+SUMIFS(Timecards!$G:$G,Timecards!$F:$F,H$2,Timecards!$C:$C,$B784,Timecards!$N:$N,$E784)</f>
        <v>0</v>
      </c>
      <c r="I784" s="5">
        <f t="shared" si="130"/>
        <v>0</v>
      </c>
      <c r="J784" s="10">
        <f>SUMIFS(Timecards!$E:$E,Timecards!$D:$D,J$2,Timecards!$C:$C,$B784,Timecards!$N:$N,$E784)+SUMIFS(Timecards!$G:$G,Timecards!$F:$F,J$2,Timecards!$C:$C,$B784,Timecards!$N:$N,$E784)</f>
        <v>0</v>
      </c>
      <c r="K784" s="5">
        <f t="shared" si="131"/>
        <v>0</v>
      </c>
      <c r="L784" s="10">
        <f>SUMIFS(Timecards!$E:$E,Timecards!$D:$D,L$2,Timecards!$C:$C,$B784,Timecards!$N:$N,$E784)+SUMIFS(Timecards!$G:$G,Timecards!$F:$F,L$2,Timecards!$C:$C,$B784,Timecards!$N:$N,$E784)</f>
        <v>0</v>
      </c>
      <c r="M784" s="5">
        <f t="shared" si="132"/>
        <v>0</v>
      </c>
      <c r="N784" s="10">
        <f>SUMIFS(Timecards!$E:$E,Timecards!$D:$D,N$2,Timecards!$C:$C,$B784,Timecards!$N:$N,$E784)+SUMIFS(Timecards!$G:$G,Timecards!$F:$F,N$2,Timecards!$C:$C,$B784,Timecards!$N:$N,$E784)</f>
        <v>0</v>
      </c>
      <c r="O784" s="5">
        <f t="shared" si="133"/>
        <v>0</v>
      </c>
      <c r="P784" s="10">
        <f>SUMIFS(Timecards!$E:$E,Timecards!$D:$D,P$2,Timecards!$C:$C,$B784,Timecards!$N:$N,$E784)+SUMIFS(Timecards!$G:$G,Timecards!$F:$F,P$2,Timecards!$C:$C,$B784,Timecards!$N:$N,$E784)</f>
        <v>0</v>
      </c>
      <c r="Q784" s="5">
        <f t="shared" si="134"/>
        <v>0</v>
      </c>
      <c r="R784" s="10">
        <f>SUMIFS(Timecards!$E:$E,Timecards!$D:$D,R$2,Timecards!$C:$C,$B784,Timecards!$N:$N,$E784)+SUMIFS(Timecards!$G:$G,Timecards!$F:$F,R$2,Timecards!$C:$C,$B784,Timecards!$N:$N,$E784)</f>
        <v>0</v>
      </c>
      <c r="S784" s="5">
        <f t="shared" si="135"/>
        <v>0</v>
      </c>
      <c r="T784" s="10">
        <f t="shared" ref="T784:U803" si="136">SUMIF($H$3:$S$3,T$3,$H784:$S784)</f>
        <v>0</v>
      </c>
      <c r="U784" s="14">
        <f t="shared" si="136"/>
        <v>0</v>
      </c>
    </row>
    <row r="785" spans="2:21" hidden="1">
      <c r="B785" s="7" t="str">
        <f>IF(Timecards!O783="","",Timecards!C783)</f>
        <v/>
      </c>
      <c r="C785" s="7" t="str">
        <f>IF(B785="","",Timecards!L783)</f>
        <v/>
      </c>
      <c r="D785" s="7" t="str">
        <f>IF(B785="","",SUMIFS(Timecards!$M:$M,Timecards!$C:$C,Summary!$B785,Timecards!$L:$L,Summary!$C785,Timecards!$O:$O,1))</f>
        <v/>
      </c>
      <c r="E785" s="7" t="str">
        <f>IF(B785="","",VLOOKUP(D785,'GD rates'!$B$3:$C$9,2,FALSE))</f>
        <v/>
      </c>
      <c r="F785" s="23" t="str">
        <f t="shared" si="129"/>
        <v/>
      </c>
      <c r="G785" s="5">
        <f>IF(ISERROR(VLOOKUP(E785,'GD rates'!C:D,2,FALSE)),0,VLOOKUP(E785,'GD rates'!C:D,2,FALSE))</f>
        <v>0</v>
      </c>
      <c r="H785" s="10">
        <f>SUMIFS(Timecards!$E:$E,Timecards!$D:$D,H$2,Timecards!$C:$C,$B785,Timecards!$N:$N,$E785)+SUMIFS(Timecards!$G:$G,Timecards!$F:$F,H$2,Timecards!$C:$C,$B785,Timecards!$N:$N,$E785)</f>
        <v>0</v>
      </c>
      <c r="I785" s="5">
        <f t="shared" si="130"/>
        <v>0</v>
      </c>
      <c r="J785" s="10">
        <f>SUMIFS(Timecards!$E:$E,Timecards!$D:$D,J$2,Timecards!$C:$C,$B785,Timecards!$N:$N,$E785)+SUMIFS(Timecards!$G:$G,Timecards!$F:$F,J$2,Timecards!$C:$C,$B785,Timecards!$N:$N,$E785)</f>
        <v>0</v>
      </c>
      <c r="K785" s="5">
        <f t="shared" si="131"/>
        <v>0</v>
      </c>
      <c r="L785" s="10">
        <f>SUMIFS(Timecards!$E:$E,Timecards!$D:$D,L$2,Timecards!$C:$C,$B785,Timecards!$N:$N,$E785)+SUMIFS(Timecards!$G:$G,Timecards!$F:$F,L$2,Timecards!$C:$C,$B785,Timecards!$N:$N,$E785)</f>
        <v>0</v>
      </c>
      <c r="M785" s="5">
        <f t="shared" si="132"/>
        <v>0</v>
      </c>
      <c r="N785" s="10">
        <f>SUMIFS(Timecards!$E:$E,Timecards!$D:$D,N$2,Timecards!$C:$C,$B785,Timecards!$N:$N,$E785)+SUMIFS(Timecards!$G:$G,Timecards!$F:$F,N$2,Timecards!$C:$C,$B785,Timecards!$N:$N,$E785)</f>
        <v>0</v>
      </c>
      <c r="O785" s="5">
        <f t="shared" si="133"/>
        <v>0</v>
      </c>
      <c r="P785" s="10">
        <f>SUMIFS(Timecards!$E:$E,Timecards!$D:$D,P$2,Timecards!$C:$C,$B785,Timecards!$N:$N,$E785)+SUMIFS(Timecards!$G:$G,Timecards!$F:$F,P$2,Timecards!$C:$C,$B785,Timecards!$N:$N,$E785)</f>
        <v>0</v>
      </c>
      <c r="Q785" s="5">
        <f t="shared" si="134"/>
        <v>0</v>
      </c>
      <c r="R785" s="10">
        <f>SUMIFS(Timecards!$E:$E,Timecards!$D:$D,R$2,Timecards!$C:$C,$B785,Timecards!$N:$N,$E785)+SUMIFS(Timecards!$G:$G,Timecards!$F:$F,R$2,Timecards!$C:$C,$B785,Timecards!$N:$N,$E785)</f>
        <v>0</v>
      </c>
      <c r="S785" s="5">
        <f t="shared" si="135"/>
        <v>0</v>
      </c>
      <c r="T785" s="10">
        <f t="shared" si="136"/>
        <v>0</v>
      </c>
      <c r="U785" s="14">
        <f t="shared" si="136"/>
        <v>0</v>
      </c>
    </row>
    <row r="786" spans="2:21" hidden="1">
      <c r="B786" s="7" t="str">
        <f>IF(Timecards!O784="","",Timecards!C784)</f>
        <v/>
      </c>
      <c r="C786" s="7" t="str">
        <f>IF(B786="","",Timecards!L784)</f>
        <v/>
      </c>
      <c r="D786" s="7" t="str">
        <f>IF(B786="","",SUMIFS(Timecards!$M:$M,Timecards!$C:$C,Summary!$B786,Timecards!$L:$L,Summary!$C786,Timecards!$O:$O,1))</f>
        <v/>
      </c>
      <c r="E786" s="7" t="str">
        <f>IF(B786="","",VLOOKUP(D786,'GD rates'!$B$3:$C$9,2,FALSE))</f>
        <v/>
      </c>
      <c r="F786" s="23" t="str">
        <f t="shared" si="129"/>
        <v/>
      </c>
      <c r="G786" s="5">
        <f>IF(ISERROR(VLOOKUP(E786,'GD rates'!C:D,2,FALSE)),0,VLOOKUP(E786,'GD rates'!C:D,2,FALSE))</f>
        <v>0</v>
      </c>
      <c r="H786" s="10">
        <f>SUMIFS(Timecards!$E:$E,Timecards!$D:$D,H$2,Timecards!$C:$C,$B786,Timecards!$N:$N,$E786)+SUMIFS(Timecards!$G:$G,Timecards!$F:$F,H$2,Timecards!$C:$C,$B786,Timecards!$N:$N,$E786)</f>
        <v>0</v>
      </c>
      <c r="I786" s="5">
        <f t="shared" si="130"/>
        <v>0</v>
      </c>
      <c r="J786" s="10">
        <f>SUMIFS(Timecards!$E:$E,Timecards!$D:$D,J$2,Timecards!$C:$C,$B786,Timecards!$N:$N,$E786)+SUMIFS(Timecards!$G:$G,Timecards!$F:$F,J$2,Timecards!$C:$C,$B786,Timecards!$N:$N,$E786)</f>
        <v>0</v>
      </c>
      <c r="K786" s="5">
        <f t="shared" si="131"/>
        <v>0</v>
      </c>
      <c r="L786" s="10">
        <f>SUMIFS(Timecards!$E:$E,Timecards!$D:$D,L$2,Timecards!$C:$C,$B786,Timecards!$N:$N,$E786)+SUMIFS(Timecards!$G:$G,Timecards!$F:$F,L$2,Timecards!$C:$C,$B786,Timecards!$N:$N,$E786)</f>
        <v>0</v>
      </c>
      <c r="M786" s="5">
        <f t="shared" si="132"/>
        <v>0</v>
      </c>
      <c r="N786" s="10">
        <f>SUMIFS(Timecards!$E:$E,Timecards!$D:$D,N$2,Timecards!$C:$C,$B786,Timecards!$N:$N,$E786)+SUMIFS(Timecards!$G:$G,Timecards!$F:$F,N$2,Timecards!$C:$C,$B786,Timecards!$N:$N,$E786)</f>
        <v>0</v>
      </c>
      <c r="O786" s="5">
        <f t="shared" si="133"/>
        <v>0</v>
      </c>
      <c r="P786" s="10">
        <f>SUMIFS(Timecards!$E:$E,Timecards!$D:$D,P$2,Timecards!$C:$C,$B786,Timecards!$N:$N,$E786)+SUMIFS(Timecards!$G:$G,Timecards!$F:$F,P$2,Timecards!$C:$C,$B786,Timecards!$N:$N,$E786)</f>
        <v>0</v>
      </c>
      <c r="Q786" s="5">
        <f t="shared" si="134"/>
        <v>0</v>
      </c>
      <c r="R786" s="10">
        <f>SUMIFS(Timecards!$E:$E,Timecards!$D:$D,R$2,Timecards!$C:$C,$B786,Timecards!$N:$N,$E786)+SUMIFS(Timecards!$G:$G,Timecards!$F:$F,R$2,Timecards!$C:$C,$B786,Timecards!$N:$N,$E786)</f>
        <v>0</v>
      </c>
      <c r="S786" s="5">
        <f t="shared" si="135"/>
        <v>0</v>
      </c>
      <c r="T786" s="10">
        <f t="shared" si="136"/>
        <v>0</v>
      </c>
      <c r="U786" s="14">
        <f t="shared" si="136"/>
        <v>0</v>
      </c>
    </row>
    <row r="787" spans="2:21" hidden="1">
      <c r="B787" s="7" t="str">
        <f>IF(Timecards!O785="","",Timecards!C785)</f>
        <v/>
      </c>
      <c r="C787" s="7" t="str">
        <f>IF(B787="","",Timecards!L785)</f>
        <v/>
      </c>
      <c r="D787" s="7" t="str">
        <f>IF(B787="","",SUMIFS(Timecards!$M:$M,Timecards!$C:$C,Summary!$B787,Timecards!$L:$L,Summary!$C787,Timecards!$O:$O,1))</f>
        <v/>
      </c>
      <c r="E787" s="7" t="str">
        <f>IF(B787="","",VLOOKUP(D787,'GD rates'!$B$3:$C$9,2,FALSE))</f>
        <v/>
      </c>
      <c r="F787" s="23" t="str">
        <f t="shared" si="129"/>
        <v/>
      </c>
      <c r="G787" s="5">
        <f>IF(ISERROR(VLOOKUP(E787,'GD rates'!C:D,2,FALSE)),0,VLOOKUP(E787,'GD rates'!C:D,2,FALSE))</f>
        <v>0</v>
      </c>
      <c r="H787" s="10">
        <f>SUMIFS(Timecards!$E:$E,Timecards!$D:$D,H$2,Timecards!$C:$C,$B787,Timecards!$N:$N,$E787)+SUMIFS(Timecards!$G:$G,Timecards!$F:$F,H$2,Timecards!$C:$C,$B787,Timecards!$N:$N,$E787)</f>
        <v>0</v>
      </c>
      <c r="I787" s="5">
        <f t="shared" si="130"/>
        <v>0</v>
      </c>
      <c r="J787" s="10">
        <f>SUMIFS(Timecards!$E:$E,Timecards!$D:$D,J$2,Timecards!$C:$C,$B787,Timecards!$N:$N,$E787)+SUMIFS(Timecards!$G:$G,Timecards!$F:$F,J$2,Timecards!$C:$C,$B787,Timecards!$N:$N,$E787)</f>
        <v>0</v>
      </c>
      <c r="K787" s="5">
        <f t="shared" si="131"/>
        <v>0</v>
      </c>
      <c r="L787" s="10">
        <f>SUMIFS(Timecards!$E:$E,Timecards!$D:$D,L$2,Timecards!$C:$C,$B787,Timecards!$N:$N,$E787)+SUMIFS(Timecards!$G:$G,Timecards!$F:$F,L$2,Timecards!$C:$C,$B787,Timecards!$N:$N,$E787)</f>
        <v>0</v>
      </c>
      <c r="M787" s="5">
        <f t="shared" si="132"/>
        <v>0</v>
      </c>
      <c r="N787" s="10">
        <f>SUMIFS(Timecards!$E:$E,Timecards!$D:$D,N$2,Timecards!$C:$C,$B787,Timecards!$N:$N,$E787)+SUMIFS(Timecards!$G:$G,Timecards!$F:$F,N$2,Timecards!$C:$C,$B787,Timecards!$N:$N,$E787)</f>
        <v>0</v>
      </c>
      <c r="O787" s="5">
        <f t="shared" si="133"/>
        <v>0</v>
      </c>
      <c r="P787" s="10">
        <f>SUMIFS(Timecards!$E:$E,Timecards!$D:$D,P$2,Timecards!$C:$C,$B787,Timecards!$N:$N,$E787)+SUMIFS(Timecards!$G:$G,Timecards!$F:$F,P$2,Timecards!$C:$C,$B787,Timecards!$N:$N,$E787)</f>
        <v>0</v>
      </c>
      <c r="Q787" s="5">
        <f t="shared" si="134"/>
        <v>0</v>
      </c>
      <c r="R787" s="10">
        <f>SUMIFS(Timecards!$E:$E,Timecards!$D:$D,R$2,Timecards!$C:$C,$B787,Timecards!$N:$N,$E787)+SUMIFS(Timecards!$G:$G,Timecards!$F:$F,R$2,Timecards!$C:$C,$B787,Timecards!$N:$N,$E787)</f>
        <v>0</v>
      </c>
      <c r="S787" s="5">
        <f t="shared" si="135"/>
        <v>0</v>
      </c>
      <c r="T787" s="10">
        <f t="shared" si="136"/>
        <v>0</v>
      </c>
      <c r="U787" s="14">
        <f t="shared" si="136"/>
        <v>0</v>
      </c>
    </row>
    <row r="788" spans="2:21" hidden="1">
      <c r="B788" s="7" t="str">
        <f>IF(Timecards!O786="","",Timecards!C786)</f>
        <v/>
      </c>
      <c r="C788" s="7" t="str">
        <f>IF(B788="","",Timecards!L786)</f>
        <v/>
      </c>
      <c r="D788" s="7" t="str">
        <f>IF(B788="","",SUMIFS(Timecards!$M:$M,Timecards!$C:$C,Summary!$B788,Timecards!$L:$L,Summary!$C788,Timecards!$O:$O,1))</f>
        <v/>
      </c>
      <c r="E788" s="7" t="str">
        <f>IF(B788="","",VLOOKUP(D788,'GD rates'!$B$3:$C$9,2,FALSE))</f>
        <v/>
      </c>
      <c r="F788" s="23" t="str">
        <f t="shared" si="129"/>
        <v/>
      </c>
      <c r="G788" s="5">
        <f>IF(ISERROR(VLOOKUP(E788,'GD rates'!C:D,2,FALSE)),0,VLOOKUP(E788,'GD rates'!C:D,2,FALSE))</f>
        <v>0</v>
      </c>
      <c r="H788" s="10">
        <f>SUMIFS(Timecards!$E:$E,Timecards!$D:$D,H$2,Timecards!$C:$C,$B788,Timecards!$N:$N,$E788)+SUMIFS(Timecards!$G:$G,Timecards!$F:$F,H$2,Timecards!$C:$C,$B788,Timecards!$N:$N,$E788)</f>
        <v>0</v>
      </c>
      <c r="I788" s="5">
        <f t="shared" si="130"/>
        <v>0</v>
      </c>
      <c r="J788" s="10">
        <f>SUMIFS(Timecards!$E:$E,Timecards!$D:$D,J$2,Timecards!$C:$C,$B788,Timecards!$N:$N,$E788)+SUMIFS(Timecards!$G:$G,Timecards!$F:$F,J$2,Timecards!$C:$C,$B788,Timecards!$N:$N,$E788)</f>
        <v>0</v>
      </c>
      <c r="K788" s="5">
        <f t="shared" si="131"/>
        <v>0</v>
      </c>
      <c r="L788" s="10">
        <f>SUMIFS(Timecards!$E:$E,Timecards!$D:$D,L$2,Timecards!$C:$C,$B788,Timecards!$N:$N,$E788)+SUMIFS(Timecards!$G:$G,Timecards!$F:$F,L$2,Timecards!$C:$C,$B788,Timecards!$N:$N,$E788)</f>
        <v>0</v>
      </c>
      <c r="M788" s="5">
        <f t="shared" si="132"/>
        <v>0</v>
      </c>
      <c r="N788" s="10">
        <f>SUMIFS(Timecards!$E:$E,Timecards!$D:$D,N$2,Timecards!$C:$C,$B788,Timecards!$N:$N,$E788)+SUMIFS(Timecards!$G:$G,Timecards!$F:$F,N$2,Timecards!$C:$C,$B788,Timecards!$N:$N,$E788)</f>
        <v>0</v>
      </c>
      <c r="O788" s="5">
        <f t="shared" si="133"/>
        <v>0</v>
      </c>
      <c r="P788" s="10">
        <f>SUMIFS(Timecards!$E:$E,Timecards!$D:$D,P$2,Timecards!$C:$C,$B788,Timecards!$N:$N,$E788)+SUMIFS(Timecards!$G:$G,Timecards!$F:$F,P$2,Timecards!$C:$C,$B788,Timecards!$N:$N,$E788)</f>
        <v>0</v>
      </c>
      <c r="Q788" s="5">
        <f t="shared" si="134"/>
        <v>0</v>
      </c>
      <c r="R788" s="10">
        <f>SUMIFS(Timecards!$E:$E,Timecards!$D:$D,R$2,Timecards!$C:$C,$B788,Timecards!$N:$N,$E788)+SUMIFS(Timecards!$G:$G,Timecards!$F:$F,R$2,Timecards!$C:$C,$B788,Timecards!$N:$N,$E788)</f>
        <v>0</v>
      </c>
      <c r="S788" s="5">
        <f t="shared" si="135"/>
        <v>0</v>
      </c>
      <c r="T788" s="10">
        <f t="shared" si="136"/>
        <v>0</v>
      </c>
      <c r="U788" s="14">
        <f t="shared" si="136"/>
        <v>0</v>
      </c>
    </row>
    <row r="789" spans="2:21" hidden="1">
      <c r="B789" s="7" t="str">
        <f>IF(Timecards!O787="","",Timecards!C787)</f>
        <v/>
      </c>
      <c r="C789" s="7" t="str">
        <f>IF(B789="","",Timecards!L787)</f>
        <v/>
      </c>
      <c r="D789" s="7" t="str">
        <f>IF(B789="","",SUMIFS(Timecards!$M:$M,Timecards!$C:$C,Summary!$B789,Timecards!$L:$L,Summary!$C789,Timecards!$O:$O,1))</f>
        <v/>
      </c>
      <c r="E789" s="7" t="str">
        <f>IF(B789="","",VLOOKUP(D789,'GD rates'!$B$3:$C$9,2,FALSE))</f>
        <v/>
      </c>
      <c r="F789" s="23" t="str">
        <f t="shared" si="129"/>
        <v/>
      </c>
      <c r="G789" s="5">
        <f>IF(ISERROR(VLOOKUP(E789,'GD rates'!C:D,2,FALSE)),0,VLOOKUP(E789,'GD rates'!C:D,2,FALSE))</f>
        <v>0</v>
      </c>
      <c r="H789" s="10">
        <f>SUMIFS(Timecards!$E:$E,Timecards!$D:$D,H$2,Timecards!$C:$C,$B789,Timecards!$N:$N,$E789)+SUMIFS(Timecards!$G:$G,Timecards!$F:$F,H$2,Timecards!$C:$C,$B789,Timecards!$N:$N,$E789)</f>
        <v>0</v>
      </c>
      <c r="I789" s="5">
        <f t="shared" si="130"/>
        <v>0</v>
      </c>
      <c r="J789" s="10">
        <f>SUMIFS(Timecards!$E:$E,Timecards!$D:$D,J$2,Timecards!$C:$C,$B789,Timecards!$N:$N,$E789)+SUMIFS(Timecards!$G:$G,Timecards!$F:$F,J$2,Timecards!$C:$C,$B789,Timecards!$N:$N,$E789)</f>
        <v>0</v>
      </c>
      <c r="K789" s="5">
        <f t="shared" si="131"/>
        <v>0</v>
      </c>
      <c r="L789" s="10">
        <f>SUMIFS(Timecards!$E:$E,Timecards!$D:$D,L$2,Timecards!$C:$C,$B789,Timecards!$N:$N,$E789)+SUMIFS(Timecards!$G:$G,Timecards!$F:$F,L$2,Timecards!$C:$C,$B789,Timecards!$N:$N,$E789)</f>
        <v>0</v>
      </c>
      <c r="M789" s="5">
        <f t="shared" si="132"/>
        <v>0</v>
      </c>
      <c r="N789" s="10">
        <f>SUMIFS(Timecards!$E:$E,Timecards!$D:$D,N$2,Timecards!$C:$C,$B789,Timecards!$N:$N,$E789)+SUMIFS(Timecards!$G:$G,Timecards!$F:$F,N$2,Timecards!$C:$C,$B789,Timecards!$N:$N,$E789)</f>
        <v>0</v>
      </c>
      <c r="O789" s="5">
        <f t="shared" si="133"/>
        <v>0</v>
      </c>
      <c r="P789" s="10">
        <f>SUMIFS(Timecards!$E:$E,Timecards!$D:$D,P$2,Timecards!$C:$C,$B789,Timecards!$N:$N,$E789)+SUMIFS(Timecards!$G:$G,Timecards!$F:$F,P$2,Timecards!$C:$C,$B789,Timecards!$N:$N,$E789)</f>
        <v>0</v>
      </c>
      <c r="Q789" s="5">
        <f t="shared" si="134"/>
        <v>0</v>
      </c>
      <c r="R789" s="10">
        <f>SUMIFS(Timecards!$E:$E,Timecards!$D:$D,R$2,Timecards!$C:$C,$B789,Timecards!$N:$N,$E789)+SUMIFS(Timecards!$G:$G,Timecards!$F:$F,R$2,Timecards!$C:$C,$B789,Timecards!$N:$N,$E789)</f>
        <v>0</v>
      </c>
      <c r="S789" s="5">
        <f t="shared" si="135"/>
        <v>0</v>
      </c>
      <c r="T789" s="10">
        <f t="shared" si="136"/>
        <v>0</v>
      </c>
      <c r="U789" s="14">
        <f t="shared" si="136"/>
        <v>0</v>
      </c>
    </row>
    <row r="790" spans="2:21" hidden="1">
      <c r="B790" s="7" t="str">
        <f>IF(Timecards!O788="","",Timecards!C788)</f>
        <v/>
      </c>
      <c r="C790" s="7" t="str">
        <f>IF(B790="","",Timecards!L788)</f>
        <v/>
      </c>
      <c r="D790" s="7" t="str">
        <f>IF(B790="","",SUMIFS(Timecards!$M:$M,Timecards!$C:$C,Summary!$B790,Timecards!$L:$L,Summary!$C790,Timecards!$O:$O,1))</f>
        <v/>
      </c>
      <c r="E790" s="7" t="str">
        <f>IF(B790="","",VLOOKUP(D790,'GD rates'!$B$3:$C$9,2,FALSE))</f>
        <v/>
      </c>
      <c r="F790" s="23" t="str">
        <f t="shared" si="129"/>
        <v/>
      </c>
      <c r="G790" s="5">
        <f>IF(ISERROR(VLOOKUP(E790,'GD rates'!C:D,2,FALSE)),0,VLOOKUP(E790,'GD rates'!C:D,2,FALSE))</f>
        <v>0</v>
      </c>
      <c r="H790" s="10">
        <f>SUMIFS(Timecards!$E:$E,Timecards!$D:$D,H$2,Timecards!$C:$C,$B790,Timecards!$N:$N,$E790)+SUMIFS(Timecards!$G:$G,Timecards!$F:$F,H$2,Timecards!$C:$C,$B790,Timecards!$N:$N,$E790)</f>
        <v>0</v>
      </c>
      <c r="I790" s="5">
        <f t="shared" si="130"/>
        <v>0</v>
      </c>
      <c r="J790" s="10">
        <f>SUMIFS(Timecards!$E:$E,Timecards!$D:$D,J$2,Timecards!$C:$C,$B790,Timecards!$N:$N,$E790)+SUMIFS(Timecards!$G:$G,Timecards!$F:$F,J$2,Timecards!$C:$C,$B790,Timecards!$N:$N,$E790)</f>
        <v>0</v>
      </c>
      <c r="K790" s="5">
        <f t="shared" si="131"/>
        <v>0</v>
      </c>
      <c r="L790" s="10">
        <f>SUMIFS(Timecards!$E:$E,Timecards!$D:$D,L$2,Timecards!$C:$C,$B790,Timecards!$N:$N,$E790)+SUMIFS(Timecards!$G:$G,Timecards!$F:$F,L$2,Timecards!$C:$C,$B790,Timecards!$N:$N,$E790)</f>
        <v>0</v>
      </c>
      <c r="M790" s="5">
        <f t="shared" si="132"/>
        <v>0</v>
      </c>
      <c r="N790" s="10">
        <f>SUMIFS(Timecards!$E:$E,Timecards!$D:$D,N$2,Timecards!$C:$C,$B790,Timecards!$N:$N,$E790)+SUMIFS(Timecards!$G:$G,Timecards!$F:$F,N$2,Timecards!$C:$C,$B790,Timecards!$N:$N,$E790)</f>
        <v>0</v>
      </c>
      <c r="O790" s="5">
        <f t="shared" si="133"/>
        <v>0</v>
      </c>
      <c r="P790" s="10">
        <f>SUMIFS(Timecards!$E:$E,Timecards!$D:$D,P$2,Timecards!$C:$C,$B790,Timecards!$N:$N,$E790)+SUMIFS(Timecards!$G:$G,Timecards!$F:$F,P$2,Timecards!$C:$C,$B790,Timecards!$N:$N,$E790)</f>
        <v>0</v>
      </c>
      <c r="Q790" s="5">
        <f t="shared" si="134"/>
        <v>0</v>
      </c>
      <c r="R790" s="10">
        <f>SUMIFS(Timecards!$E:$E,Timecards!$D:$D,R$2,Timecards!$C:$C,$B790,Timecards!$N:$N,$E790)+SUMIFS(Timecards!$G:$G,Timecards!$F:$F,R$2,Timecards!$C:$C,$B790,Timecards!$N:$N,$E790)</f>
        <v>0</v>
      </c>
      <c r="S790" s="5">
        <f t="shared" si="135"/>
        <v>0</v>
      </c>
      <c r="T790" s="10">
        <f t="shared" si="136"/>
        <v>0</v>
      </c>
      <c r="U790" s="14">
        <f t="shared" si="136"/>
        <v>0</v>
      </c>
    </row>
    <row r="791" spans="2:21" hidden="1">
      <c r="B791" s="7" t="str">
        <f>IF(Timecards!O789="","",Timecards!C789)</f>
        <v/>
      </c>
      <c r="C791" s="7" t="str">
        <f>IF(B791="","",Timecards!L789)</f>
        <v/>
      </c>
      <c r="D791" s="7" t="str">
        <f>IF(B791="","",SUMIFS(Timecards!$M:$M,Timecards!$C:$C,Summary!$B791,Timecards!$L:$L,Summary!$C791,Timecards!$O:$O,1))</f>
        <v/>
      </c>
      <c r="E791" s="7" t="str">
        <f>IF(B791="","",VLOOKUP(D791,'GD rates'!$B$3:$C$9,2,FALSE))</f>
        <v/>
      </c>
      <c r="F791" s="23" t="str">
        <f t="shared" si="129"/>
        <v/>
      </c>
      <c r="G791" s="5">
        <f>IF(ISERROR(VLOOKUP(E791,'GD rates'!C:D,2,FALSE)),0,VLOOKUP(E791,'GD rates'!C:D,2,FALSE))</f>
        <v>0</v>
      </c>
      <c r="H791" s="10">
        <f>SUMIFS(Timecards!$E:$E,Timecards!$D:$D,H$2,Timecards!$C:$C,$B791,Timecards!$N:$N,$E791)+SUMIFS(Timecards!$G:$G,Timecards!$F:$F,H$2,Timecards!$C:$C,$B791,Timecards!$N:$N,$E791)</f>
        <v>0</v>
      </c>
      <c r="I791" s="5">
        <f t="shared" si="130"/>
        <v>0</v>
      </c>
      <c r="J791" s="10">
        <f>SUMIFS(Timecards!$E:$E,Timecards!$D:$D,J$2,Timecards!$C:$C,$B791,Timecards!$N:$N,$E791)+SUMIFS(Timecards!$G:$G,Timecards!$F:$F,J$2,Timecards!$C:$C,$B791,Timecards!$N:$N,$E791)</f>
        <v>0</v>
      </c>
      <c r="K791" s="5">
        <f t="shared" si="131"/>
        <v>0</v>
      </c>
      <c r="L791" s="10">
        <f>SUMIFS(Timecards!$E:$E,Timecards!$D:$D,L$2,Timecards!$C:$C,$B791,Timecards!$N:$N,$E791)+SUMIFS(Timecards!$G:$G,Timecards!$F:$F,L$2,Timecards!$C:$C,$B791,Timecards!$N:$N,$E791)</f>
        <v>0</v>
      </c>
      <c r="M791" s="5">
        <f t="shared" si="132"/>
        <v>0</v>
      </c>
      <c r="N791" s="10">
        <f>SUMIFS(Timecards!$E:$E,Timecards!$D:$D,N$2,Timecards!$C:$C,$B791,Timecards!$N:$N,$E791)+SUMIFS(Timecards!$G:$G,Timecards!$F:$F,N$2,Timecards!$C:$C,$B791,Timecards!$N:$N,$E791)</f>
        <v>0</v>
      </c>
      <c r="O791" s="5">
        <f t="shared" si="133"/>
        <v>0</v>
      </c>
      <c r="P791" s="10">
        <f>SUMIFS(Timecards!$E:$E,Timecards!$D:$D,P$2,Timecards!$C:$C,$B791,Timecards!$N:$N,$E791)+SUMIFS(Timecards!$G:$G,Timecards!$F:$F,P$2,Timecards!$C:$C,$B791,Timecards!$N:$N,$E791)</f>
        <v>0</v>
      </c>
      <c r="Q791" s="5">
        <f t="shared" si="134"/>
        <v>0</v>
      </c>
      <c r="R791" s="10">
        <f>SUMIFS(Timecards!$E:$E,Timecards!$D:$D,R$2,Timecards!$C:$C,$B791,Timecards!$N:$N,$E791)+SUMIFS(Timecards!$G:$G,Timecards!$F:$F,R$2,Timecards!$C:$C,$B791,Timecards!$N:$N,$E791)</f>
        <v>0</v>
      </c>
      <c r="S791" s="5">
        <f t="shared" si="135"/>
        <v>0</v>
      </c>
      <c r="T791" s="10">
        <f t="shared" si="136"/>
        <v>0</v>
      </c>
      <c r="U791" s="14">
        <f t="shared" si="136"/>
        <v>0</v>
      </c>
    </row>
    <row r="792" spans="2:21" hidden="1">
      <c r="B792" s="7" t="str">
        <f>IF(Timecards!O790="","",Timecards!C790)</f>
        <v/>
      </c>
      <c r="C792" s="7" t="str">
        <f>IF(B792="","",Timecards!L790)</f>
        <v/>
      </c>
      <c r="D792" s="7" t="str">
        <f>IF(B792="","",SUMIFS(Timecards!$M:$M,Timecards!$C:$C,Summary!$B792,Timecards!$L:$L,Summary!$C792,Timecards!$O:$O,1))</f>
        <v/>
      </c>
      <c r="E792" s="7" t="str">
        <f>IF(B792="","",VLOOKUP(D792,'GD rates'!$B$3:$C$9,2,FALSE))</f>
        <v/>
      </c>
      <c r="F792" s="23" t="str">
        <f t="shared" si="129"/>
        <v/>
      </c>
      <c r="G792" s="5">
        <f>IF(ISERROR(VLOOKUP(E792,'GD rates'!C:D,2,FALSE)),0,VLOOKUP(E792,'GD rates'!C:D,2,FALSE))</f>
        <v>0</v>
      </c>
      <c r="H792" s="10">
        <f>SUMIFS(Timecards!$E:$E,Timecards!$D:$D,H$2,Timecards!$C:$C,$B792,Timecards!$N:$N,$E792)+SUMIFS(Timecards!$G:$G,Timecards!$F:$F,H$2,Timecards!$C:$C,$B792,Timecards!$N:$N,$E792)</f>
        <v>0</v>
      </c>
      <c r="I792" s="5">
        <f t="shared" si="130"/>
        <v>0</v>
      </c>
      <c r="J792" s="10">
        <f>SUMIFS(Timecards!$E:$E,Timecards!$D:$D,J$2,Timecards!$C:$C,$B792,Timecards!$N:$N,$E792)+SUMIFS(Timecards!$G:$G,Timecards!$F:$F,J$2,Timecards!$C:$C,$B792,Timecards!$N:$N,$E792)</f>
        <v>0</v>
      </c>
      <c r="K792" s="5">
        <f t="shared" si="131"/>
        <v>0</v>
      </c>
      <c r="L792" s="10">
        <f>SUMIFS(Timecards!$E:$E,Timecards!$D:$D,L$2,Timecards!$C:$C,$B792,Timecards!$N:$N,$E792)+SUMIFS(Timecards!$G:$G,Timecards!$F:$F,L$2,Timecards!$C:$C,$B792,Timecards!$N:$N,$E792)</f>
        <v>0</v>
      </c>
      <c r="M792" s="5">
        <f t="shared" si="132"/>
        <v>0</v>
      </c>
      <c r="N792" s="10">
        <f>SUMIFS(Timecards!$E:$E,Timecards!$D:$D,N$2,Timecards!$C:$C,$B792,Timecards!$N:$N,$E792)+SUMIFS(Timecards!$G:$G,Timecards!$F:$F,N$2,Timecards!$C:$C,$B792,Timecards!$N:$N,$E792)</f>
        <v>0</v>
      </c>
      <c r="O792" s="5">
        <f t="shared" si="133"/>
        <v>0</v>
      </c>
      <c r="P792" s="10">
        <f>SUMIFS(Timecards!$E:$E,Timecards!$D:$D,P$2,Timecards!$C:$C,$B792,Timecards!$N:$N,$E792)+SUMIFS(Timecards!$G:$G,Timecards!$F:$F,P$2,Timecards!$C:$C,$B792,Timecards!$N:$N,$E792)</f>
        <v>0</v>
      </c>
      <c r="Q792" s="5">
        <f t="shared" si="134"/>
        <v>0</v>
      </c>
      <c r="R792" s="10">
        <f>SUMIFS(Timecards!$E:$E,Timecards!$D:$D,R$2,Timecards!$C:$C,$B792,Timecards!$N:$N,$E792)+SUMIFS(Timecards!$G:$G,Timecards!$F:$F,R$2,Timecards!$C:$C,$B792,Timecards!$N:$N,$E792)</f>
        <v>0</v>
      </c>
      <c r="S792" s="5">
        <f t="shared" si="135"/>
        <v>0</v>
      </c>
      <c r="T792" s="10">
        <f t="shared" si="136"/>
        <v>0</v>
      </c>
      <c r="U792" s="14">
        <f t="shared" si="136"/>
        <v>0</v>
      </c>
    </row>
    <row r="793" spans="2:21" hidden="1">
      <c r="B793" s="7" t="str">
        <f>IF(Timecards!O791="","",Timecards!C791)</f>
        <v/>
      </c>
      <c r="C793" s="7" t="str">
        <f>IF(B793="","",Timecards!L791)</f>
        <v/>
      </c>
      <c r="D793" s="7" t="str">
        <f>IF(B793="","",SUMIFS(Timecards!$M:$M,Timecards!$C:$C,Summary!$B793,Timecards!$L:$L,Summary!$C793,Timecards!$O:$O,1))</f>
        <v/>
      </c>
      <c r="E793" s="7" t="str">
        <f>IF(B793="","",VLOOKUP(D793,'GD rates'!$B$3:$C$9,2,FALSE))</f>
        <v/>
      </c>
      <c r="F793" s="23" t="str">
        <f t="shared" si="129"/>
        <v/>
      </c>
      <c r="G793" s="5">
        <f>IF(ISERROR(VLOOKUP(E793,'GD rates'!C:D,2,FALSE)),0,VLOOKUP(E793,'GD rates'!C:D,2,FALSE))</f>
        <v>0</v>
      </c>
      <c r="H793" s="10">
        <f>SUMIFS(Timecards!$E:$E,Timecards!$D:$D,H$2,Timecards!$C:$C,$B793,Timecards!$N:$N,$E793)+SUMIFS(Timecards!$G:$G,Timecards!$F:$F,H$2,Timecards!$C:$C,$B793,Timecards!$N:$N,$E793)</f>
        <v>0</v>
      </c>
      <c r="I793" s="5">
        <f t="shared" si="130"/>
        <v>0</v>
      </c>
      <c r="J793" s="10">
        <f>SUMIFS(Timecards!$E:$E,Timecards!$D:$D,J$2,Timecards!$C:$C,$B793,Timecards!$N:$N,$E793)+SUMIFS(Timecards!$G:$G,Timecards!$F:$F,J$2,Timecards!$C:$C,$B793,Timecards!$N:$N,$E793)</f>
        <v>0</v>
      </c>
      <c r="K793" s="5">
        <f t="shared" si="131"/>
        <v>0</v>
      </c>
      <c r="L793" s="10">
        <f>SUMIFS(Timecards!$E:$E,Timecards!$D:$D,L$2,Timecards!$C:$C,$B793,Timecards!$N:$N,$E793)+SUMIFS(Timecards!$G:$G,Timecards!$F:$F,L$2,Timecards!$C:$C,$B793,Timecards!$N:$N,$E793)</f>
        <v>0</v>
      </c>
      <c r="M793" s="5">
        <f t="shared" si="132"/>
        <v>0</v>
      </c>
      <c r="N793" s="10">
        <f>SUMIFS(Timecards!$E:$E,Timecards!$D:$D,N$2,Timecards!$C:$C,$B793,Timecards!$N:$N,$E793)+SUMIFS(Timecards!$G:$G,Timecards!$F:$F,N$2,Timecards!$C:$C,$B793,Timecards!$N:$N,$E793)</f>
        <v>0</v>
      </c>
      <c r="O793" s="5">
        <f t="shared" si="133"/>
        <v>0</v>
      </c>
      <c r="P793" s="10">
        <f>SUMIFS(Timecards!$E:$E,Timecards!$D:$D,P$2,Timecards!$C:$C,$B793,Timecards!$N:$N,$E793)+SUMIFS(Timecards!$G:$G,Timecards!$F:$F,P$2,Timecards!$C:$C,$B793,Timecards!$N:$N,$E793)</f>
        <v>0</v>
      </c>
      <c r="Q793" s="5">
        <f t="shared" si="134"/>
        <v>0</v>
      </c>
      <c r="R793" s="10">
        <f>SUMIFS(Timecards!$E:$E,Timecards!$D:$D,R$2,Timecards!$C:$C,$B793,Timecards!$N:$N,$E793)+SUMIFS(Timecards!$G:$G,Timecards!$F:$F,R$2,Timecards!$C:$C,$B793,Timecards!$N:$N,$E793)</f>
        <v>0</v>
      </c>
      <c r="S793" s="5">
        <f t="shared" si="135"/>
        <v>0</v>
      </c>
      <c r="T793" s="10">
        <f t="shared" si="136"/>
        <v>0</v>
      </c>
      <c r="U793" s="14">
        <f t="shared" si="136"/>
        <v>0</v>
      </c>
    </row>
    <row r="794" spans="2:21" hidden="1">
      <c r="B794" s="7" t="str">
        <f>IF(Timecards!O792="","",Timecards!C792)</f>
        <v/>
      </c>
      <c r="C794" s="7" t="str">
        <f>IF(B794="","",Timecards!L792)</f>
        <v/>
      </c>
      <c r="D794" s="7" t="str">
        <f>IF(B794="","",SUMIFS(Timecards!$M:$M,Timecards!$C:$C,Summary!$B794,Timecards!$L:$L,Summary!$C794,Timecards!$O:$O,1))</f>
        <v/>
      </c>
      <c r="E794" s="7" t="str">
        <f>IF(B794="","",VLOOKUP(D794,'GD rates'!$B$3:$C$9,2,FALSE))</f>
        <v/>
      </c>
      <c r="F794" s="23" t="str">
        <f t="shared" si="129"/>
        <v/>
      </c>
      <c r="G794" s="5">
        <f>IF(ISERROR(VLOOKUP(E794,'GD rates'!C:D,2,FALSE)),0,VLOOKUP(E794,'GD rates'!C:D,2,FALSE))</f>
        <v>0</v>
      </c>
      <c r="H794" s="10">
        <f>SUMIFS(Timecards!$E:$E,Timecards!$D:$D,H$2,Timecards!$C:$C,$B794,Timecards!$N:$N,$E794)+SUMIFS(Timecards!$G:$G,Timecards!$F:$F,H$2,Timecards!$C:$C,$B794,Timecards!$N:$N,$E794)</f>
        <v>0</v>
      </c>
      <c r="I794" s="5">
        <f t="shared" si="130"/>
        <v>0</v>
      </c>
      <c r="J794" s="10">
        <f>SUMIFS(Timecards!$E:$E,Timecards!$D:$D,J$2,Timecards!$C:$C,$B794,Timecards!$N:$N,$E794)+SUMIFS(Timecards!$G:$G,Timecards!$F:$F,J$2,Timecards!$C:$C,$B794,Timecards!$N:$N,$E794)</f>
        <v>0</v>
      </c>
      <c r="K794" s="5">
        <f t="shared" si="131"/>
        <v>0</v>
      </c>
      <c r="L794" s="10">
        <f>SUMIFS(Timecards!$E:$E,Timecards!$D:$D,L$2,Timecards!$C:$C,$B794,Timecards!$N:$N,$E794)+SUMIFS(Timecards!$G:$G,Timecards!$F:$F,L$2,Timecards!$C:$C,$B794,Timecards!$N:$N,$E794)</f>
        <v>0</v>
      </c>
      <c r="M794" s="5">
        <f t="shared" si="132"/>
        <v>0</v>
      </c>
      <c r="N794" s="10">
        <f>SUMIFS(Timecards!$E:$E,Timecards!$D:$D,N$2,Timecards!$C:$C,$B794,Timecards!$N:$N,$E794)+SUMIFS(Timecards!$G:$G,Timecards!$F:$F,N$2,Timecards!$C:$C,$B794,Timecards!$N:$N,$E794)</f>
        <v>0</v>
      </c>
      <c r="O794" s="5">
        <f t="shared" si="133"/>
        <v>0</v>
      </c>
      <c r="P794" s="10">
        <f>SUMIFS(Timecards!$E:$E,Timecards!$D:$D,P$2,Timecards!$C:$C,$B794,Timecards!$N:$N,$E794)+SUMIFS(Timecards!$G:$G,Timecards!$F:$F,P$2,Timecards!$C:$C,$B794,Timecards!$N:$N,$E794)</f>
        <v>0</v>
      </c>
      <c r="Q794" s="5">
        <f t="shared" si="134"/>
        <v>0</v>
      </c>
      <c r="R794" s="10">
        <f>SUMIFS(Timecards!$E:$E,Timecards!$D:$D,R$2,Timecards!$C:$C,$B794,Timecards!$N:$N,$E794)+SUMIFS(Timecards!$G:$G,Timecards!$F:$F,R$2,Timecards!$C:$C,$B794,Timecards!$N:$N,$E794)</f>
        <v>0</v>
      </c>
      <c r="S794" s="5">
        <f t="shared" si="135"/>
        <v>0</v>
      </c>
      <c r="T794" s="10">
        <f t="shared" si="136"/>
        <v>0</v>
      </c>
      <c r="U794" s="14">
        <f t="shared" si="136"/>
        <v>0</v>
      </c>
    </row>
    <row r="795" spans="2:21" hidden="1">
      <c r="B795" s="7" t="str">
        <f>IF(Timecards!O793="","",Timecards!C793)</f>
        <v/>
      </c>
      <c r="C795" s="7" t="str">
        <f>IF(B795="","",Timecards!L793)</f>
        <v/>
      </c>
      <c r="D795" s="7" t="str">
        <f>IF(B795="","",SUMIFS(Timecards!$M:$M,Timecards!$C:$C,Summary!$B795,Timecards!$L:$L,Summary!$C795,Timecards!$O:$O,1))</f>
        <v/>
      </c>
      <c r="E795" s="7" t="str">
        <f>IF(B795="","",VLOOKUP(D795,'GD rates'!$B$3:$C$9,2,FALSE))</f>
        <v/>
      </c>
      <c r="F795" s="23" t="str">
        <f t="shared" si="129"/>
        <v/>
      </c>
      <c r="G795" s="5">
        <f>IF(ISERROR(VLOOKUP(E795,'GD rates'!C:D,2,FALSE)),0,VLOOKUP(E795,'GD rates'!C:D,2,FALSE))</f>
        <v>0</v>
      </c>
      <c r="H795" s="10">
        <f>SUMIFS(Timecards!$E:$E,Timecards!$D:$D,H$2,Timecards!$C:$C,$B795,Timecards!$N:$N,$E795)+SUMIFS(Timecards!$G:$G,Timecards!$F:$F,H$2,Timecards!$C:$C,$B795,Timecards!$N:$N,$E795)</f>
        <v>0</v>
      </c>
      <c r="I795" s="5">
        <f t="shared" si="130"/>
        <v>0</v>
      </c>
      <c r="J795" s="10">
        <f>SUMIFS(Timecards!$E:$E,Timecards!$D:$D,J$2,Timecards!$C:$C,$B795,Timecards!$N:$N,$E795)+SUMIFS(Timecards!$G:$G,Timecards!$F:$F,J$2,Timecards!$C:$C,$B795,Timecards!$N:$N,$E795)</f>
        <v>0</v>
      </c>
      <c r="K795" s="5">
        <f t="shared" si="131"/>
        <v>0</v>
      </c>
      <c r="L795" s="10">
        <f>SUMIFS(Timecards!$E:$E,Timecards!$D:$D,L$2,Timecards!$C:$C,$B795,Timecards!$N:$N,$E795)+SUMIFS(Timecards!$G:$G,Timecards!$F:$F,L$2,Timecards!$C:$C,$B795,Timecards!$N:$N,$E795)</f>
        <v>0</v>
      </c>
      <c r="M795" s="5">
        <f t="shared" si="132"/>
        <v>0</v>
      </c>
      <c r="N795" s="10">
        <f>SUMIFS(Timecards!$E:$E,Timecards!$D:$D,N$2,Timecards!$C:$C,$B795,Timecards!$N:$N,$E795)+SUMIFS(Timecards!$G:$G,Timecards!$F:$F,N$2,Timecards!$C:$C,$B795,Timecards!$N:$N,$E795)</f>
        <v>0</v>
      </c>
      <c r="O795" s="5">
        <f t="shared" si="133"/>
        <v>0</v>
      </c>
      <c r="P795" s="10">
        <f>SUMIFS(Timecards!$E:$E,Timecards!$D:$D,P$2,Timecards!$C:$C,$B795,Timecards!$N:$N,$E795)+SUMIFS(Timecards!$G:$G,Timecards!$F:$F,P$2,Timecards!$C:$C,$B795,Timecards!$N:$N,$E795)</f>
        <v>0</v>
      </c>
      <c r="Q795" s="5">
        <f t="shared" si="134"/>
        <v>0</v>
      </c>
      <c r="R795" s="10">
        <f>SUMIFS(Timecards!$E:$E,Timecards!$D:$D,R$2,Timecards!$C:$C,$B795,Timecards!$N:$N,$E795)+SUMIFS(Timecards!$G:$G,Timecards!$F:$F,R$2,Timecards!$C:$C,$B795,Timecards!$N:$N,$E795)</f>
        <v>0</v>
      </c>
      <c r="S795" s="5">
        <f t="shared" si="135"/>
        <v>0</v>
      </c>
      <c r="T795" s="10">
        <f t="shared" si="136"/>
        <v>0</v>
      </c>
      <c r="U795" s="14">
        <f t="shared" si="136"/>
        <v>0</v>
      </c>
    </row>
    <row r="796" spans="2:21" hidden="1">
      <c r="B796" s="7" t="str">
        <f>IF(Timecards!O794="","",Timecards!C794)</f>
        <v/>
      </c>
      <c r="C796" s="7" t="str">
        <f>IF(B796="","",Timecards!L794)</f>
        <v/>
      </c>
      <c r="D796" s="7" t="str">
        <f>IF(B796="","",SUMIFS(Timecards!$M:$M,Timecards!$C:$C,Summary!$B796,Timecards!$L:$L,Summary!$C796,Timecards!$O:$O,1))</f>
        <v/>
      </c>
      <c r="E796" s="7" t="str">
        <f>IF(B796="","",VLOOKUP(D796,'GD rates'!$B$3:$C$9,2,FALSE))</f>
        <v/>
      </c>
      <c r="F796" s="23" t="str">
        <f t="shared" si="129"/>
        <v/>
      </c>
      <c r="G796" s="5">
        <f>IF(ISERROR(VLOOKUP(E796,'GD rates'!C:D,2,FALSE)),0,VLOOKUP(E796,'GD rates'!C:D,2,FALSE))</f>
        <v>0</v>
      </c>
      <c r="H796" s="10">
        <f>SUMIFS(Timecards!$E:$E,Timecards!$D:$D,H$2,Timecards!$C:$C,$B796,Timecards!$N:$N,$E796)+SUMIFS(Timecards!$G:$G,Timecards!$F:$F,H$2,Timecards!$C:$C,$B796,Timecards!$N:$N,$E796)</f>
        <v>0</v>
      </c>
      <c r="I796" s="5">
        <f t="shared" si="130"/>
        <v>0</v>
      </c>
      <c r="J796" s="10">
        <f>SUMIFS(Timecards!$E:$E,Timecards!$D:$D,J$2,Timecards!$C:$C,$B796,Timecards!$N:$N,$E796)+SUMIFS(Timecards!$G:$G,Timecards!$F:$F,J$2,Timecards!$C:$C,$B796,Timecards!$N:$N,$E796)</f>
        <v>0</v>
      </c>
      <c r="K796" s="5">
        <f t="shared" si="131"/>
        <v>0</v>
      </c>
      <c r="L796" s="10">
        <f>SUMIFS(Timecards!$E:$E,Timecards!$D:$D,L$2,Timecards!$C:$C,$B796,Timecards!$N:$N,$E796)+SUMIFS(Timecards!$G:$G,Timecards!$F:$F,L$2,Timecards!$C:$C,$B796,Timecards!$N:$N,$E796)</f>
        <v>0</v>
      </c>
      <c r="M796" s="5">
        <f t="shared" si="132"/>
        <v>0</v>
      </c>
      <c r="N796" s="10">
        <f>SUMIFS(Timecards!$E:$E,Timecards!$D:$D,N$2,Timecards!$C:$C,$B796,Timecards!$N:$N,$E796)+SUMIFS(Timecards!$G:$G,Timecards!$F:$F,N$2,Timecards!$C:$C,$B796,Timecards!$N:$N,$E796)</f>
        <v>0</v>
      </c>
      <c r="O796" s="5">
        <f t="shared" si="133"/>
        <v>0</v>
      </c>
      <c r="P796" s="10">
        <f>SUMIFS(Timecards!$E:$E,Timecards!$D:$D,P$2,Timecards!$C:$C,$B796,Timecards!$N:$N,$E796)+SUMIFS(Timecards!$G:$G,Timecards!$F:$F,P$2,Timecards!$C:$C,$B796,Timecards!$N:$N,$E796)</f>
        <v>0</v>
      </c>
      <c r="Q796" s="5">
        <f t="shared" si="134"/>
        <v>0</v>
      </c>
      <c r="R796" s="10">
        <f>SUMIFS(Timecards!$E:$E,Timecards!$D:$D,R$2,Timecards!$C:$C,$B796,Timecards!$N:$N,$E796)+SUMIFS(Timecards!$G:$G,Timecards!$F:$F,R$2,Timecards!$C:$C,$B796,Timecards!$N:$N,$E796)</f>
        <v>0</v>
      </c>
      <c r="S796" s="5">
        <f t="shared" si="135"/>
        <v>0</v>
      </c>
      <c r="T796" s="10">
        <f t="shared" si="136"/>
        <v>0</v>
      </c>
      <c r="U796" s="14">
        <f t="shared" si="136"/>
        <v>0</v>
      </c>
    </row>
    <row r="797" spans="2:21" hidden="1">
      <c r="B797" s="7" t="str">
        <f>IF(Timecards!O795="","",Timecards!C795)</f>
        <v/>
      </c>
      <c r="C797" s="7" t="str">
        <f>IF(B797="","",Timecards!L795)</f>
        <v/>
      </c>
      <c r="D797" s="7" t="str">
        <f>IF(B797="","",SUMIFS(Timecards!$M:$M,Timecards!$C:$C,Summary!$B797,Timecards!$L:$L,Summary!$C797,Timecards!$O:$O,1))</f>
        <v/>
      </c>
      <c r="E797" s="7" t="str">
        <f>IF(B797="","",VLOOKUP(D797,'GD rates'!$B$3:$C$9,2,FALSE))</f>
        <v/>
      </c>
      <c r="F797" s="23" t="str">
        <f t="shared" si="129"/>
        <v/>
      </c>
      <c r="G797" s="5">
        <f>IF(ISERROR(VLOOKUP(E797,'GD rates'!C:D,2,FALSE)),0,VLOOKUP(E797,'GD rates'!C:D,2,FALSE))</f>
        <v>0</v>
      </c>
      <c r="H797" s="10">
        <f>SUMIFS(Timecards!$E:$E,Timecards!$D:$D,H$2,Timecards!$C:$C,$B797,Timecards!$N:$N,$E797)+SUMIFS(Timecards!$G:$G,Timecards!$F:$F,H$2,Timecards!$C:$C,$B797,Timecards!$N:$N,$E797)</f>
        <v>0</v>
      </c>
      <c r="I797" s="5">
        <f t="shared" si="130"/>
        <v>0</v>
      </c>
      <c r="J797" s="10">
        <f>SUMIFS(Timecards!$E:$E,Timecards!$D:$D,J$2,Timecards!$C:$C,$B797,Timecards!$N:$N,$E797)+SUMIFS(Timecards!$G:$G,Timecards!$F:$F,J$2,Timecards!$C:$C,$B797,Timecards!$N:$N,$E797)</f>
        <v>0</v>
      </c>
      <c r="K797" s="5">
        <f t="shared" si="131"/>
        <v>0</v>
      </c>
      <c r="L797" s="10">
        <f>SUMIFS(Timecards!$E:$E,Timecards!$D:$D,L$2,Timecards!$C:$C,$B797,Timecards!$N:$N,$E797)+SUMIFS(Timecards!$G:$G,Timecards!$F:$F,L$2,Timecards!$C:$C,$B797,Timecards!$N:$N,$E797)</f>
        <v>0</v>
      </c>
      <c r="M797" s="5">
        <f t="shared" si="132"/>
        <v>0</v>
      </c>
      <c r="N797" s="10">
        <f>SUMIFS(Timecards!$E:$E,Timecards!$D:$D,N$2,Timecards!$C:$C,$B797,Timecards!$N:$N,$E797)+SUMIFS(Timecards!$G:$G,Timecards!$F:$F,N$2,Timecards!$C:$C,$B797,Timecards!$N:$N,$E797)</f>
        <v>0</v>
      </c>
      <c r="O797" s="5">
        <f t="shared" si="133"/>
        <v>0</v>
      </c>
      <c r="P797" s="10">
        <f>SUMIFS(Timecards!$E:$E,Timecards!$D:$D,P$2,Timecards!$C:$C,$B797,Timecards!$N:$N,$E797)+SUMIFS(Timecards!$G:$G,Timecards!$F:$F,P$2,Timecards!$C:$C,$B797,Timecards!$N:$N,$E797)</f>
        <v>0</v>
      </c>
      <c r="Q797" s="5">
        <f t="shared" si="134"/>
        <v>0</v>
      </c>
      <c r="R797" s="10">
        <f>SUMIFS(Timecards!$E:$E,Timecards!$D:$D,R$2,Timecards!$C:$C,$B797,Timecards!$N:$N,$E797)+SUMIFS(Timecards!$G:$G,Timecards!$F:$F,R$2,Timecards!$C:$C,$B797,Timecards!$N:$N,$E797)</f>
        <v>0</v>
      </c>
      <c r="S797" s="5">
        <f t="shared" si="135"/>
        <v>0</v>
      </c>
      <c r="T797" s="10">
        <f t="shared" si="136"/>
        <v>0</v>
      </c>
      <c r="U797" s="14">
        <f t="shared" si="136"/>
        <v>0</v>
      </c>
    </row>
    <row r="798" spans="2:21" hidden="1">
      <c r="B798" s="7" t="str">
        <f>IF(Timecards!O796="","",Timecards!C796)</f>
        <v/>
      </c>
      <c r="C798" s="7" t="str">
        <f>IF(B798="","",Timecards!L796)</f>
        <v/>
      </c>
      <c r="D798" s="7" t="str">
        <f>IF(B798="","",SUMIFS(Timecards!$M:$M,Timecards!$C:$C,Summary!$B798,Timecards!$L:$L,Summary!$C798,Timecards!$O:$O,1))</f>
        <v/>
      </c>
      <c r="E798" s="7" t="str">
        <f>IF(B798="","",VLOOKUP(D798,'GD rates'!$B$3:$C$9,2,FALSE))</f>
        <v/>
      </c>
      <c r="F798" s="23" t="str">
        <f t="shared" si="129"/>
        <v/>
      </c>
      <c r="G798" s="5">
        <f>IF(ISERROR(VLOOKUP(E798,'GD rates'!C:D,2,FALSE)),0,VLOOKUP(E798,'GD rates'!C:D,2,FALSE))</f>
        <v>0</v>
      </c>
      <c r="H798" s="10">
        <f>SUMIFS(Timecards!$E:$E,Timecards!$D:$D,H$2,Timecards!$C:$C,$B798,Timecards!$N:$N,$E798)+SUMIFS(Timecards!$G:$G,Timecards!$F:$F,H$2,Timecards!$C:$C,$B798,Timecards!$N:$N,$E798)</f>
        <v>0</v>
      </c>
      <c r="I798" s="5">
        <f t="shared" si="130"/>
        <v>0</v>
      </c>
      <c r="J798" s="10">
        <f>SUMIFS(Timecards!$E:$E,Timecards!$D:$D,J$2,Timecards!$C:$C,$B798,Timecards!$N:$N,$E798)+SUMIFS(Timecards!$G:$G,Timecards!$F:$F,J$2,Timecards!$C:$C,$B798,Timecards!$N:$N,$E798)</f>
        <v>0</v>
      </c>
      <c r="K798" s="5">
        <f t="shared" si="131"/>
        <v>0</v>
      </c>
      <c r="L798" s="10">
        <f>SUMIFS(Timecards!$E:$E,Timecards!$D:$D,L$2,Timecards!$C:$C,$B798,Timecards!$N:$N,$E798)+SUMIFS(Timecards!$G:$G,Timecards!$F:$F,L$2,Timecards!$C:$C,$B798,Timecards!$N:$N,$E798)</f>
        <v>0</v>
      </c>
      <c r="M798" s="5">
        <f t="shared" si="132"/>
        <v>0</v>
      </c>
      <c r="N798" s="10">
        <f>SUMIFS(Timecards!$E:$E,Timecards!$D:$D,N$2,Timecards!$C:$C,$B798,Timecards!$N:$N,$E798)+SUMIFS(Timecards!$G:$G,Timecards!$F:$F,N$2,Timecards!$C:$C,$B798,Timecards!$N:$N,$E798)</f>
        <v>0</v>
      </c>
      <c r="O798" s="5">
        <f t="shared" si="133"/>
        <v>0</v>
      </c>
      <c r="P798" s="10">
        <f>SUMIFS(Timecards!$E:$E,Timecards!$D:$D,P$2,Timecards!$C:$C,$B798,Timecards!$N:$N,$E798)+SUMIFS(Timecards!$G:$G,Timecards!$F:$F,P$2,Timecards!$C:$C,$B798,Timecards!$N:$N,$E798)</f>
        <v>0</v>
      </c>
      <c r="Q798" s="5">
        <f t="shared" si="134"/>
        <v>0</v>
      </c>
      <c r="R798" s="10">
        <f>SUMIFS(Timecards!$E:$E,Timecards!$D:$D,R$2,Timecards!$C:$C,$B798,Timecards!$N:$N,$E798)+SUMIFS(Timecards!$G:$G,Timecards!$F:$F,R$2,Timecards!$C:$C,$B798,Timecards!$N:$N,$E798)</f>
        <v>0</v>
      </c>
      <c r="S798" s="5">
        <f t="shared" si="135"/>
        <v>0</v>
      </c>
      <c r="T798" s="10">
        <f t="shared" si="136"/>
        <v>0</v>
      </c>
      <c r="U798" s="14">
        <f t="shared" si="136"/>
        <v>0</v>
      </c>
    </row>
    <row r="799" spans="2:21" hidden="1">
      <c r="B799" s="7" t="str">
        <f>IF(Timecards!O797="","",Timecards!C797)</f>
        <v/>
      </c>
      <c r="C799" s="7" t="str">
        <f>IF(B799="","",Timecards!L797)</f>
        <v/>
      </c>
      <c r="D799" s="7" t="str">
        <f>IF(B799="","",SUMIFS(Timecards!$M:$M,Timecards!$C:$C,Summary!$B799,Timecards!$L:$L,Summary!$C799,Timecards!$O:$O,1))</f>
        <v/>
      </c>
      <c r="E799" s="7" t="str">
        <f>IF(B799="","",VLOOKUP(D799,'GD rates'!$B$3:$C$9,2,FALSE))</f>
        <v/>
      </c>
      <c r="F799" s="23" t="str">
        <f t="shared" si="129"/>
        <v/>
      </c>
      <c r="G799" s="5">
        <f>IF(ISERROR(VLOOKUP(E799,'GD rates'!C:D,2,FALSE)),0,VLOOKUP(E799,'GD rates'!C:D,2,FALSE))</f>
        <v>0</v>
      </c>
      <c r="H799" s="10">
        <f>SUMIFS(Timecards!$E:$E,Timecards!$D:$D,H$2,Timecards!$C:$C,$B799,Timecards!$N:$N,$E799)+SUMIFS(Timecards!$G:$G,Timecards!$F:$F,H$2,Timecards!$C:$C,$B799,Timecards!$N:$N,$E799)</f>
        <v>0</v>
      </c>
      <c r="I799" s="5">
        <f t="shared" si="130"/>
        <v>0</v>
      </c>
      <c r="J799" s="10">
        <f>SUMIFS(Timecards!$E:$E,Timecards!$D:$D,J$2,Timecards!$C:$C,$B799,Timecards!$N:$N,$E799)+SUMIFS(Timecards!$G:$G,Timecards!$F:$F,J$2,Timecards!$C:$C,$B799,Timecards!$N:$N,$E799)</f>
        <v>0</v>
      </c>
      <c r="K799" s="5">
        <f t="shared" si="131"/>
        <v>0</v>
      </c>
      <c r="L799" s="10">
        <f>SUMIFS(Timecards!$E:$E,Timecards!$D:$D,L$2,Timecards!$C:$C,$B799,Timecards!$N:$N,$E799)+SUMIFS(Timecards!$G:$G,Timecards!$F:$F,L$2,Timecards!$C:$C,$B799,Timecards!$N:$N,$E799)</f>
        <v>0</v>
      </c>
      <c r="M799" s="5">
        <f t="shared" si="132"/>
        <v>0</v>
      </c>
      <c r="N799" s="10">
        <f>SUMIFS(Timecards!$E:$E,Timecards!$D:$D,N$2,Timecards!$C:$C,$B799,Timecards!$N:$N,$E799)+SUMIFS(Timecards!$G:$G,Timecards!$F:$F,N$2,Timecards!$C:$C,$B799,Timecards!$N:$N,$E799)</f>
        <v>0</v>
      </c>
      <c r="O799" s="5">
        <f t="shared" si="133"/>
        <v>0</v>
      </c>
      <c r="P799" s="10">
        <f>SUMIFS(Timecards!$E:$E,Timecards!$D:$D,P$2,Timecards!$C:$C,$B799,Timecards!$N:$N,$E799)+SUMIFS(Timecards!$G:$G,Timecards!$F:$F,P$2,Timecards!$C:$C,$B799,Timecards!$N:$N,$E799)</f>
        <v>0</v>
      </c>
      <c r="Q799" s="5">
        <f t="shared" si="134"/>
        <v>0</v>
      </c>
      <c r="R799" s="10">
        <f>SUMIFS(Timecards!$E:$E,Timecards!$D:$D,R$2,Timecards!$C:$C,$B799,Timecards!$N:$N,$E799)+SUMIFS(Timecards!$G:$G,Timecards!$F:$F,R$2,Timecards!$C:$C,$B799,Timecards!$N:$N,$E799)</f>
        <v>0</v>
      </c>
      <c r="S799" s="5">
        <f t="shared" si="135"/>
        <v>0</v>
      </c>
      <c r="T799" s="10">
        <f t="shared" si="136"/>
        <v>0</v>
      </c>
      <c r="U799" s="14">
        <f t="shared" si="136"/>
        <v>0</v>
      </c>
    </row>
    <row r="800" spans="2:21" hidden="1">
      <c r="B800" s="7" t="str">
        <f>IF(Timecards!O798="","",Timecards!C798)</f>
        <v/>
      </c>
      <c r="C800" s="7" t="str">
        <f>IF(B800="","",Timecards!L798)</f>
        <v/>
      </c>
      <c r="D800" s="7" t="str">
        <f>IF(B800="","",SUMIFS(Timecards!$M:$M,Timecards!$C:$C,Summary!$B800,Timecards!$L:$L,Summary!$C800,Timecards!$O:$O,1))</f>
        <v/>
      </c>
      <c r="E800" s="7" t="str">
        <f>IF(B800="","",VLOOKUP(D800,'GD rates'!$B$3:$C$9,2,FALSE))</f>
        <v/>
      </c>
      <c r="F800" s="23" t="str">
        <f t="shared" si="129"/>
        <v/>
      </c>
      <c r="G800" s="5">
        <f>IF(ISERROR(VLOOKUP(E800,'GD rates'!C:D,2,FALSE)),0,VLOOKUP(E800,'GD rates'!C:D,2,FALSE))</f>
        <v>0</v>
      </c>
      <c r="H800" s="10">
        <f>SUMIFS(Timecards!$E:$E,Timecards!$D:$D,H$2,Timecards!$C:$C,$B800,Timecards!$N:$N,$E800)+SUMIFS(Timecards!$G:$G,Timecards!$F:$F,H$2,Timecards!$C:$C,$B800,Timecards!$N:$N,$E800)</f>
        <v>0</v>
      </c>
      <c r="I800" s="5">
        <f t="shared" si="130"/>
        <v>0</v>
      </c>
      <c r="J800" s="10">
        <f>SUMIFS(Timecards!$E:$E,Timecards!$D:$D,J$2,Timecards!$C:$C,$B800,Timecards!$N:$N,$E800)+SUMIFS(Timecards!$G:$G,Timecards!$F:$F,J$2,Timecards!$C:$C,$B800,Timecards!$N:$N,$E800)</f>
        <v>0</v>
      </c>
      <c r="K800" s="5">
        <f t="shared" si="131"/>
        <v>0</v>
      </c>
      <c r="L800" s="10">
        <f>SUMIFS(Timecards!$E:$E,Timecards!$D:$D,L$2,Timecards!$C:$C,$B800,Timecards!$N:$N,$E800)+SUMIFS(Timecards!$G:$G,Timecards!$F:$F,L$2,Timecards!$C:$C,$B800,Timecards!$N:$N,$E800)</f>
        <v>0</v>
      </c>
      <c r="M800" s="5">
        <f t="shared" si="132"/>
        <v>0</v>
      </c>
      <c r="N800" s="10">
        <f>SUMIFS(Timecards!$E:$E,Timecards!$D:$D,N$2,Timecards!$C:$C,$B800,Timecards!$N:$N,$E800)+SUMIFS(Timecards!$G:$G,Timecards!$F:$F,N$2,Timecards!$C:$C,$B800,Timecards!$N:$N,$E800)</f>
        <v>0</v>
      </c>
      <c r="O800" s="5">
        <f t="shared" si="133"/>
        <v>0</v>
      </c>
      <c r="P800" s="10">
        <f>SUMIFS(Timecards!$E:$E,Timecards!$D:$D,P$2,Timecards!$C:$C,$B800,Timecards!$N:$N,$E800)+SUMIFS(Timecards!$G:$G,Timecards!$F:$F,P$2,Timecards!$C:$C,$B800,Timecards!$N:$N,$E800)</f>
        <v>0</v>
      </c>
      <c r="Q800" s="5">
        <f t="shared" si="134"/>
        <v>0</v>
      </c>
      <c r="R800" s="10">
        <f>SUMIFS(Timecards!$E:$E,Timecards!$D:$D,R$2,Timecards!$C:$C,$B800,Timecards!$N:$N,$E800)+SUMIFS(Timecards!$G:$G,Timecards!$F:$F,R$2,Timecards!$C:$C,$B800,Timecards!$N:$N,$E800)</f>
        <v>0</v>
      </c>
      <c r="S800" s="5">
        <f t="shared" si="135"/>
        <v>0</v>
      </c>
      <c r="T800" s="10">
        <f t="shared" si="136"/>
        <v>0</v>
      </c>
      <c r="U800" s="14">
        <f t="shared" si="136"/>
        <v>0</v>
      </c>
    </row>
    <row r="801" spans="2:21" hidden="1">
      <c r="B801" s="7" t="str">
        <f>IF(Timecards!O799="","",Timecards!C799)</f>
        <v/>
      </c>
      <c r="C801" s="7" t="str">
        <f>IF(B801="","",Timecards!L799)</f>
        <v/>
      </c>
      <c r="D801" s="7" t="str">
        <f>IF(B801="","",SUMIFS(Timecards!$M:$M,Timecards!$C:$C,Summary!$B801,Timecards!$L:$L,Summary!$C801,Timecards!$O:$O,1))</f>
        <v/>
      </c>
      <c r="E801" s="7" t="str">
        <f>IF(B801="","",VLOOKUP(D801,'GD rates'!$B$3:$C$9,2,FALSE))</f>
        <v/>
      </c>
      <c r="F801" s="23" t="str">
        <f t="shared" si="129"/>
        <v/>
      </c>
      <c r="G801" s="5">
        <f>IF(ISERROR(VLOOKUP(E801,'GD rates'!C:D,2,FALSE)),0,VLOOKUP(E801,'GD rates'!C:D,2,FALSE))</f>
        <v>0</v>
      </c>
      <c r="H801" s="10">
        <f>SUMIFS(Timecards!$E:$E,Timecards!$D:$D,H$2,Timecards!$C:$C,$B801,Timecards!$N:$N,$E801)+SUMIFS(Timecards!$G:$G,Timecards!$F:$F,H$2,Timecards!$C:$C,$B801,Timecards!$N:$N,$E801)</f>
        <v>0</v>
      </c>
      <c r="I801" s="5">
        <f t="shared" si="130"/>
        <v>0</v>
      </c>
      <c r="J801" s="10">
        <f>SUMIFS(Timecards!$E:$E,Timecards!$D:$D,J$2,Timecards!$C:$C,$B801,Timecards!$N:$N,$E801)+SUMIFS(Timecards!$G:$G,Timecards!$F:$F,J$2,Timecards!$C:$C,$B801,Timecards!$N:$N,$E801)</f>
        <v>0</v>
      </c>
      <c r="K801" s="5">
        <f t="shared" si="131"/>
        <v>0</v>
      </c>
      <c r="L801" s="10">
        <f>SUMIFS(Timecards!$E:$E,Timecards!$D:$D,L$2,Timecards!$C:$C,$B801,Timecards!$N:$N,$E801)+SUMIFS(Timecards!$G:$G,Timecards!$F:$F,L$2,Timecards!$C:$C,$B801,Timecards!$N:$N,$E801)</f>
        <v>0</v>
      </c>
      <c r="M801" s="5">
        <f t="shared" si="132"/>
        <v>0</v>
      </c>
      <c r="N801" s="10">
        <f>SUMIFS(Timecards!$E:$E,Timecards!$D:$D,N$2,Timecards!$C:$C,$B801,Timecards!$N:$N,$E801)+SUMIFS(Timecards!$G:$G,Timecards!$F:$F,N$2,Timecards!$C:$C,$B801,Timecards!$N:$N,$E801)</f>
        <v>0</v>
      </c>
      <c r="O801" s="5">
        <f t="shared" si="133"/>
        <v>0</v>
      </c>
      <c r="P801" s="10">
        <f>SUMIFS(Timecards!$E:$E,Timecards!$D:$D,P$2,Timecards!$C:$C,$B801,Timecards!$N:$N,$E801)+SUMIFS(Timecards!$G:$G,Timecards!$F:$F,P$2,Timecards!$C:$C,$B801,Timecards!$N:$N,$E801)</f>
        <v>0</v>
      </c>
      <c r="Q801" s="5">
        <f t="shared" si="134"/>
        <v>0</v>
      </c>
      <c r="R801" s="10">
        <f>SUMIFS(Timecards!$E:$E,Timecards!$D:$D,R$2,Timecards!$C:$C,$B801,Timecards!$N:$N,$E801)+SUMIFS(Timecards!$G:$G,Timecards!$F:$F,R$2,Timecards!$C:$C,$B801,Timecards!$N:$N,$E801)</f>
        <v>0</v>
      </c>
      <c r="S801" s="5">
        <f t="shared" si="135"/>
        <v>0</v>
      </c>
      <c r="T801" s="10">
        <f t="shared" si="136"/>
        <v>0</v>
      </c>
      <c r="U801" s="14">
        <f t="shared" si="136"/>
        <v>0</v>
      </c>
    </row>
    <row r="802" spans="2:21" hidden="1">
      <c r="B802" s="7" t="str">
        <f>IF(Timecards!O800="","",Timecards!C800)</f>
        <v/>
      </c>
      <c r="C802" s="7" t="str">
        <f>IF(B802="","",Timecards!L800)</f>
        <v/>
      </c>
      <c r="D802" s="7" t="str">
        <f>IF(B802="","",SUMIFS(Timecards!$M:$M,Timecards!$C:$C,Summary!$B802,Timecards!$L:$L,Summary!$C802,Timecards!$O:$O,1))</f>
        <v/>
      </c>
      <c r="E802" s="7" t="str">
        <f>IF(B802="","",VLOOKUP(D802,'GD rates'!$B$3:$C$9,2,FALSE))</f>
        <v/>
      </c>
      <c r="F802" s="23" t="str">
        <f t="shared" si="129"/>
        <v/>
      </c>
      <c r="G802" s="5">
        <f>IF(ISERROR(VLOOKUP(E802,'GD rates'!C:D,2,FALSE)),0,VLOOKUP(E802,'GD rates'!C:D,2,FALSE))</f>
        <v>0</v>
      </c>
      <c r="H802" s="10">
        <f>SUMIFS(Timecards!$E:$E,Timecards!$D:$D,H$2,Timecards!$C:$C,$B802,Timecards!$N:$N,$E802)+SUMIFS(Timecards!$G:$G,Timecards!$F:$F,H$2,Timecards!$C:$C,$B802,Timecards!$N:$N,$E802)</f>
        <v>0</v>
      </c>
      <c r="I802" s="5">
        <f t="shared" si="130"/>
        <v>0</v>
      </c>
      <c r="J802" s="10">
        <f>SUMIFS(Timecards!$E:$E,Timecards!$D:$D,J$2,Timecards!$C:$C,$B802,Timecards!$N:$N,$E802)+SUMIFS(Timecards!$G:$G,Timecards!$F:$F,J$2,Timecards!$C:$C,$B802,Timecards!$N:$N,$E802)</f>
        <v>0</v>
      </c>
      <c r="K802" s="5">
        <f t="shared" si="131"/>
        <v>0</v>
      </c>
      <c r="L802" s="10">
        <f>SUMIFS(Timecards!$E:$E,Timecards!$D:$D,L$2,Timecards!$C:$C,$B802,Timecards!$N:$N,$E802)+SUMIFS(Timecards!$G:$G,Timecards!$F:$F,L$2,Timecards!$C:$C,$B802,Timecards!$N:$N,$E802)</f>
        <v>0</v>
      </c>
      <c r="M802" s="5">
        <f t="shared" si="132"/>
        <v>0</v>
      </c>
      <c r="N802" s="10">
        <f>SUMIFS(Timecards!$E:$E,Timecards!$D:$D,N$2,Timecards!$C:$C,$B802,Timecards!$N:$N,$E802)+SUMIFS(Timecards!$G:$G,Timecards!$F:$F,N$2,Timecards!$C:$C,$B802,Timecards!$N:$N,$E802)</f>
        <v>0</v>
      </c>
      <c r="O802" s="5">
        <f t="shared" si="133"/>
        <v>0</v>
      </c>
      <c r="P802" s="10">
        <f>SUMIFS(Timecards!$E:$E,Timecards!$D:$D,P$2,Timecards!$C:$C,$B802,Timecards!$N:$N,$E802)+SUMIFS(Timecards!$G:$G,Timecards!$F:$F,P$2,Timecards!$C:$C,$B802,Timecards!$N:$N,$E802)</f>
        <v>0</v>
      </c>
      <c r="Q802" s="5">
        <f t="shared" si="134"/>
        <v>0</v>
      </c>
      <c r="R802" s="10">
        <f>SUMIFS(Timecards!$E:$E,Timecards!$D:$D,R$2,Timecards!$C:$C,$B802,Timecards!$N:$N,$E802)+SUMIFS(Timecards!$G:$G,Timecards!$F:$F,R$2,Timecards!$C:$C,$B802,Timecards!$N:$N,$E802)</f>
        <v>0</v>
      </c>
      <c r="S802" s="5">
        <f t="shared" si="135"/>
        <v>0</v>
      </c>
      <c r="T802" s="10">
        <f t="shared" si="136"/>
        <v>0</v>
      </c>
      <c r="U802" s="14">
        <f t="shared" si="136"/>
        <v>0</v>
      </c>
    </row>
    <row r="803" spans="2:21" hidden="1">
      <c r="B803" s="7" t="str">
        <f>IF(Timecards!O801="","",Timecards!C801)</f>
        <v/>
      </c>
      <c r="C803" s="7" t="str">
        <f>IF(B803="","",Timecards!L801)</f>
        <v/>
      </c>
      <c r="D803" s="7" t="str">
        <f>IF(B803="","",SUMIFS(Timecards!$M:$M,Timecards!$C:$C,Summary!$B803,Timecards!$L:$L,Summary!$C803,Timecards!$O:$O,1))</f>
        <v/>
      </c>
      <c r="E803" s="7" t="str">
        <f>IF(B803="","",VLOOKUP(D803,'GD rates'!$B$3:$C$9,2,FALSE))</f>
        <v/>
      </c>
      <c r="F803" s="23" t="str">
        <f t="shared" si="129"/>
        <v/>
      </c>
      <c r="G803" s="5">
        <f>IF(ISERROR(VLOOKUP(E803,'GD rates'!C:D,2,FALSE)),0,VLOOKUP(E803,'GD rates'!C:D,2,FALSE))</f>
        <v>0</v>
      </c>
      <c r="H803" s="10">
        <f>SUMIFS(Timecards!$E:$E,Timecards!$D:$D,H$2,Timecards!$C:$C,$B803,Timecards!$N:$N,$E803)+SUMIFS(Timecards!$G:$G,Timecards!$F:$F,H$2,Timecards!$C:$C,$B803,Timecards!$N:$N,$E803)</f>
        <v>0</v>
      </c>
      <c r="I803" s="5">
        <f t="shared" si="130"/>
        <v>0</v>
      </c>
      <c r="J803" s="10">
        <f>SUMIFS(Timecards!$E:$E,Timecards!$D:$D,J$2,Timecards!$C:$C,$B803,Timecards!$N:$N,$E803)+SUMIFS(Timecards!$G:$G,Timecards!$F:$F,J$2,Timecards!$C:$C,$B803,Timecards!$N:$N,$E803)</f>
        <v>0</v>
      </c>
      <c r="K803" s="5">
        <f t="shared" si="131"/>
        <v>0</v>
      </c>
      <c r="L803" s="10">
        <f>SUMIFS(Timecards!$E:$E,Timecards!$D:$D,L$2,Timecards!$C:$C,$B803,Timecards!$N:$N,$E803)+SUMIFS(Timecards!$G:$G,Timecards!$F:$F,L$2,Timecards!$C:$C,$B803,Timecards!$N:$N,$E803)</f>
        <v>0</v>
      </c>
      <c r="M803" s="5">
        <f t="shared" si="132"/>
        <v>0</v>
      </c>
      <c r="N803" s="10">
        <f>SUMIFS(Timecards!$E:$E,Timecards!$D:$D,N$2,Timecards!$C:$C,$B803,Timecards!$N:$N,$E803)+SUMIFS(Timecards!$G:$G,Timecards!$F:$F,N$2,Timecards!$C:$C,$B803,Timecards!$N:$N,$E803)</f>
        <v>0</v>
      </c>
      <c r="O803" s="5">
        <f t="shared" si="133"/>
        <v>0</v>
      </c>
      <c r="P803" s="10">
        <f>SUMIFS(Timecards!$E:$E,Timecards!$D:$D,P$2,Timecards!$C:$C,$B803,Timecards!$N:$N,$E803)+SUMIFS(Timecards!$G:$G,Timecards!$F:$F,P$2,Timecards!$C:$C,$B803,Timecards!$N:$N,$E803)</f>
        <v>0</v>
      </c>
      <c r="Q803" s="5">
        <f t="shared" si="134"/>
        <v>0</v>
      </c>
      <c r="R803" s="10">
        <f>SUMIFS(Timecards!$E:$E,Timecards!$D:$D,R$2,Timecards!$C:$C,$B803,Timecards!$N:$N,$E803)+SUMIFS(Timecards!$G:$G,Timecards!$F:$F,R$2,Timecards!$C:$C,$B803,Timecards!$N:$N,$E803)</f>
        <v>0</v>
      </c>
      <c r="S803" s="5">
        <f t="shared" si="135"/>
        <v>0</v>
      </c>
      <c r="T803" s="10">
        <f t="shared" si="136"/>
        <v>0</v>
      </c>
      <c r="U803" s="14">
        <f t="shared" si="136"/>
        <v>0</v>
      </c>
    </row>
    <row r="804" spans="2:21" hidden="1">
      <c r="B804" s="7" t="str">
        <f>IF(Timecards!O802="","",Timecards!C802)</f>
        <v/>
      </c>
      <c r="C804" s="7" t="str">
        <f>IF(B804="","",Timecards!L802)</f>
        <v/>
      </c>
      <c r="D804" s="7" t="str">
        <f>IF(B804="","",SUMIFS(Timecards!$M:$M,Timecards!$C:$C,Summary!$B804,Timecards!$L:$L,Summary!$C804,Timecards!$O:$O,1))</f>
        <v/>
      </c>
      <c r="E804" s="7" t="str">
        <f>IF(B804="","",VLOOKUP(D804,'GD rates'!$B$3:$C$9,2,FALSE))</f>
        <v/>
      </c>
      <c r="F804" s="23" t="str">
        <f t="shared" si="129"/>
        <v/>
      </c>
      <c r="G804" s="5">
        <f>IF(ISERROR(VLOOKUP(E804,'GD rates'!C:D,2,FALSE)),0,VLOOKUP(E804,'GD rates'!C:D,2,FALSE))</f>
        <v>0</v>
      </c>
      <c r="H804" s="10">
        <f>SUMIFS(Timecards!$E:$E,Timecards!$D:$D,H$2,Timecards!$C:$C,$B804,Timecards!$N:$N,$E804)+SUMIFS(Timecards!$G:$G,Timecards!$F:$F,H$2,Timecards!$C:$C,$B804,Timecards!$N:$N,$E804)</f>
        <v>0</v>
      </c>
      <c r="I804" s="5">
        <f t="shared" si="130"/>
        <v>0</v>
      </c>
      <c r="J804" s="10">
        <f>SUMIFS(Timecards!$E:$E,Timecards!$D:$D,J$2,Timecards!$C:$C,$B804,Timecards!$N:$N,$E804)+SUMIFS(Timecards!$G:$G,Timecards!$F:$F,J$2,Timecards!$C:$C,$B804,Timecards!$N:$N,$E804)</f>
        <v>0</v>
      </c>
      <c r="K804" s="5">
        <f t="shared" si="131"/>
        <v>0</v>
      </c>
      <c r="L804" s="10">
        <f>SUMIFS(Timecards!$E:$E,Timecards!$D:$D,L$2,Timecards!$C:$C,$B804,Timecards!$N:$N,$E804)+SUMIFS(Timecards!$G:$G,Timecards!$F:$F,L$2,Timecards!$C:$C,$B804,Timecards!$N:$N,$E804)</f>
        <v>0</v>
      </c>
      <c r="M804" s="5">
        <f t="shared" si="132"/>
        <v>0</v>
      </c>
      <c r="N804" s="10">
        <f>SUMIFS(Timecards!$E:$E,Timecards!$D:$D,N$2,Timecards!$C:$C,$B804,Timecards!$N:$N,$E804)+SUMIFS(Timecards!$G:$G,Timecards!$F:$F,N$2,Timecards!$C:$C,$B804,Timecards!$N:$N,$E804)</f>
        <v>0</v>
      </c>
      <c r="O804" s="5">
        <f t="shared" si="133"/>
        <v>0</v>
      </c>
      <c r="P804" s="10">
        <f>SUMIFS(Timecards!$E:$E,Timecards!$D:$D,P$2,Timecards!$C:$C,$B804,Timecards!$N:$N,$E804)+SUMIFS(Timecards!$G:$G,Timecards!$F:$F,P$2,Timecards!$C:$C,$B804,Timecards!$N:$N,$E804)</f>
        <v>0</v>
      </c>
      <c r="Q804" s="5">
        <f t="shared" si="134"/>
        <v>0</v>
      </c>
      <c r="R804" s="10">
        <f>SUMIFS(Timecards!$E:$E,Timecards!$D:$D,R$2,Timecards!$C:$C,$B804,Timecards!$N:$N,$E804)+SUMIFS(Timecards!$G:$G,Timecards!$F:$F,R$2,Timecards!$C:$C,$B804,Timecards!$N:$N,$E804)</f>
        <v>0</v>
      </c>
      <c r="S804" s="5">
        <f t="shared" si="135"/>
        <v>0</v>
      </c>
      <c r="T804" s="10">
        <f t="shared" ref="T804:U823" si="137">SUMIF($H$3:$S$3,T$3,$H804:$S804)</f>
        <v>0</v>
      </c>
      <c r="U804" s="14">
        <f t="shared" si="137"/>
        <v>0</v>
      </c>
    </row>
    <row r="805" spans="2:21" hidden="1">
      <c r="B805" s="7" t="str">
        <f>IF(Timecards!O803="","",Timecards!C803)</f>
        <v/>
      </c>
      <c r="C805" s="7" t="str">
        <f>IF(B805="","",Timecards!L803)</f>
        <v/>
      </c>
      <c r="D805" s="7" t="str">
        <f>IF(B805="","",SUMIFS(Timecards!$M:$M,Timecards!$C:$C,Summary!$B805,Timecards!$L:$L,Summary!$C805,Timecards!$O:$O,1))</f>
        <v/>
      </c>
      <c r="E805" s="7" t="str">
        <f>IF(B805="","",VLOOKUP(D805,'GD rates'!$B$3:$C$9,2,FALSE))</f>
        <v/>
      </c>
      <c r="F805" s="23" t="str">
        <f t="shared" si="129"/>
        <v/>
      </c>
      <c r="G805" s="5">
        <f>IF(ISERROR(VLOOKUP(E805,'GD rates'!C:D,2,FALSE)),0,VLOOKUP(E805,'GD rates'!C:D,2,FALSE))</f>
        <v>0</v>
      </c>
      <c r="H805" s="10">
        <f>SUMIFS(Timecards!$E:$E,Timecards!$D:$D,H$2,Timecards!$C:$C,$B805,Timecards!$N:$N,$E805)+SUMIFS(Timecards!$G:$G,Timecards!$F:$F,H$2,Timecards!$C:$C,$B805,Timecards!$N:$N,$E805)</f>
        <v>0</v>
      </c>
      <c r="I805" s="5">
        <f t="shared" si="130"/>
        <v>0</v>
      </c>
      <c r="J805" s="10">
        <f>SUMIFS(Timecards!$E:$E,Timecards!$D:$D,J$2,Timecards!$C:$C,$B805,Timecards!$N:$N,$E805)+SUMIFS(Timecards!$G:$G,Timecards!$F:$F,J$2,Timecards!$C:$C,$B805,Timecards!$N:$N,$E805)</f>
        <v>0</v>
      </c>
      <c r="K805" s="5">
        <f t="shared" si="131"/>
        <v>0</v>
      </c>
      <c r="L805" s="10">
        <f>SUMIFS(Timecards!$E:$E,Timecards!$D:$D,L$2,Timecards!$C:$C,$B805,Timecards!$N:$N,$E805)+SUMIFS(Timecards!$G:$G,Timecards!$F:$F,L$2,Timecards!$C:$C,$B805,Timecards!$N:$N,$E805)</f>
        <v>0</v>
      </c>
      <c r="M805" s="5">
        <f t="shared" si="132"/>
        <v>0</v>
      </c>
      <c r="N805" s="10">
        <f>SUMIFS(Timecards!$E:$E,Timecards!$D:$D,N$2,Timecards!$C:$C,$B805,Timecards!$N:$N,$E805)+SUMIFS(Timecards!$G:$G,Timecards!$F:$F,N$2,Timecards!$C:$C,$B805,Timecards!$N:$N,$E805)</f>
        <v>0</v>
      </c>
      <c r="O805" s="5">
        <f t="shared" si="133"/>
        <v>0</v>
      </c>
      <c r="P805" s="10">
        <f>SUMIFS(Timecards!$E:$E,Timecards!$D:$D,P$2,Timecards!$C:$C,$B805,Timecards!$N:$N,$E805)+SUMIFS(Timecards!$G:$G,Timecards!$F:$F,P$2,Timecards!$C:$C,$B805,Timecards!$N:$N,$E805)</f>
        <v>0</v>
      </c>
      <c r="Q805" s="5">
        <f t="shared" si="134"/>
        <v>0</v>
      </c>
      <c r="R805" s="10">
        <f>SUMIFS(Timecards!$E:$E,Timecards!$D:$D,R$2,Timecards!$C:$C,$B805,Timecards!$N:$N,$E805)+SUMIFS(Timecards!$G:$G,Timecards!$F:$F,R$2,Timecards!$C:$C,$B805,Timecards!$N:$N,$E805)</f>
        <v>0</v>
      </c>
      <c r="S805" s="5">
        <f t="shared" si="135"/>
        <v>0</v>
      </c>
      <c r="T805" s="10">
        <f t="shared" si="137"/>
        <v>0</v>
      </c>
      <c r="U805" s="14">
        <f t="shared" si="137"/>
        <v>0</v>
      </c>
    </row>
    <row r="806" spans="2:21" hidden="1">
      <c r="B806" s="7" t="str">
        <f>IF(Timecards!O804="","",Timecards!C804)</f>
        <v/>
      </c>
      <c r="C806" s="7" t="str">
        <f>IF(B806="","",Timecards!L804)</f>
        <v/>
      </c>
      <c r="D806" s="7" t="str">
        <f>IF(B806="","",SUMIFS(Timecards!$M:$M,Timecards!$C:$C,Summary!$B806,Timecards!$L:$L,Summary!$C806,Timecards!$O:$O,1))</f>
        <v/>
      </c>
      <c r="E806" s="7" t="str">
        <f>IF(B806="","",VLOOKUP(D806,'GD rates'!$B$3:$C$9,2,FALSE))</f>
        <v/>
      </c>
      <c r="F806" s="23" t="str">
        <f t="shared" si="129"/>
        <v/>
      </c>
      <c r="G806" s="5">
        <f>IF(ISERROR(VLOOKUP(E806,'GD rates'!C:D,2,FALSE)),0,VLOOKUP(E806,'GD rates'!C:D,2,FALSE))</f>
        <v>0</v>
      </c>
      <c r="H806" s="10">
        <f>SUMIFS(Timecards!$E:$E,Timecards!$D:$D,H$2,Timecards!$C:$C,$B806,Timecards!$N:$N,$E806)+SUMIFS(Timecards!$G:$G,Timecards!$F:$F,H$2,Timecards!$C:$C,$B806,Timecards!$N:$N,$E806)</f>
        <v>0</v>
      </c>
      <c r="I806" s="5">
        <f t="shared" si="130"/>
        <v>0</v>
      </c>
      <c r="J806" s="10">
        <f>SUMIFS(Timecards!$E:$E,Timecards!$D:$D,J$2,Timecards!$C:$C,$B806,Timecards!$N:$N,$E806)+SUMIFS(Timecards!$G:$G,Timecards!$F:$F,J$2,Timecards!$C:$C,$B806,Timecards!$N:$N,$E806)</f>
        <v>0</v>
      </c>
      <c r="K806" s="5">
        <f t="shared" si="131"/>
        <v>0</v>
      </c>
      <c r="L806" s="10">
        <f>SUMIFS(Timecards!$E:$E,Timecards!$D:$D,L$2,Timecards!$C:$C,$B806,Timecards!$N:$N,$E806)+SUMIFS(Timecards!$G:$G,Timecards!$F:$F,L$2,Timecards!$C:$C,$B806,Timecards!$N:$N,$E806)</f>
        <v>0</v>
      </c>
      <c r="M806" s="5">
        <f t="shared" si="132"/>
        <v>0</v>
      </c>
      <c r="N806" s="10">
        <f>SUMIFS(Timecards!$E:$E,Timecards!$D:$D,N$2,Timecards!$C:$C,$B806,Timecards!$N:$N,$E806)+SUMIFS(Timecards!$G:$G,Timecards!$F:$F,N$2,Timecards!$C:$C,$B806,Timecards!$N:$N,$E806)</f>
        <v>0</v>
      </c>
      <c r="O806" s="5">
        <f t="shared" si="133"/>
        <v>0</v>
      </c>
      <c r="P806" s="10">
        <f>SUMIFS(Timecards!$E:$E,Timecards!$D:$D,P$2,Timecards!$C:$C,$B806,Timecards!$N:$N,$E806)+SUMIFS(Timecards!$G:$G,Timecards!$F:$F,P$2,Timecards!$C:$C,$B806,Timecards!$N:$N,$E806)</f>
        <v>0</v>
      </c>
      <c r="Q806" s="5">
        <f t="shared" si="134"/>
        <v>0</v>
      </c>
      <c r="R806" s="10">
        <f>SUMIFS(Timecards!$E:$E,Timecards!$D:$D,R$2,Timecards!$C:$C,$B806,Timecards!$N:$N,$E806)+SUMIFS(Timecards!$G:$G,Timecards!$F:$F,R$2,Timecards!$C:$C,$B806,Timecards!$N:$N,$E806)</f>
        <v>0</v>
      </c>
      <c r="S806" s="5">
        <f t="shared" si="135"/>
        <v>0</v>
      </c>
      <c r="T806" s="10">
        <f t="shared" si="137"/>
        <v>0</v>
      </c>
      <c r="U806" s="14">
        <f t="shared" si="137"/>
        <v>0</v>
      </c>
    </row>
    <row r="807" spans="2:21" hidden="1">
      <c r="B807" s="7" t="str">
        <f>IF(Timecards!O805="","",Timecards!C805)</f>
        <v/>
      </c>
      <c r="C807" s="7" t="str">
        <f>IF(B807="","",Timecards!L805)</f>
        <v/>
      </c>
      <c r="D807" s="7" t="str">
        <f>IF(B807="","",SUMIFS(Timecards!$M:$M,Timecards!$C:$C,Summary!$B807,Timecards!$L:$L,Summary!$C807,Timecards!$O:$O,1))</f>
        <v/>
      </c>
      <c r="E807" s="7" t="str">
        <f>IF(B807="","",VLOOKUP(D807,'GD rates'!$B$3:$C$9,2,FALSE))</f>
        <v/>
      </c>
      <c r="F807" s="23" t="str">
        <f t="shared" si="129"/>
        <v/>
      </c>
      <c r="G807" s="5">
        <f>IF(ISERROR(VLOOKUP(E807,'GD rates'!C:D,2,FALSE)),0,VLOOKUP(E807,'GD rates'!C:D,2,FALSE))</f>
        <v>0</v>
      </c>
      <c r="H807" s="10">
        <f>SUMIFS(Timecards!$E:$E,Timecards!$D:$D,H$2,Timecards!$C:$C,$B807,Timecards!$N:$N,$E807)+SUMIFS(Timecards!$G:$G,Timecards!$F:$F,H$2,Timecards!$C:$C,$B807,Timecards!$N:$N,$E807)</f>
        <v>0</v>
      </c>
      <c r="I807" s="5">
        <f t="shared" si="130"/>
        <v>0</v>
      </c>
      <c r="J807" s="10">
        <f>SUMIFS(Timecards!$E:$E,Timecards!$D:$D,J$2,Timecards!$C:$C,$B807,Timecards!$N:$N,$E807)+SUMIFS(Timecards!$G:$G,Timecards!$F:$F,J$2,Timecards!$C:$C,$B807,Timecards!$N:$N,$E807)</f>
        <v>0</v>
      </c>
      <c r="K807" s="5">
        <f t="shared" si="131"/>
        <v>0</v>
      </c>
      <c r="L807" s="10">
        <f>SUMIFS(Timecards!$E:$E,Timecards!$D:$D,L$2,Timecards!$C:$C,$B807,Timecards!$N:$N,$E807)+SUMIFS(Timecards!$G:$G,Timecards!$F:$F,L$2,Timecards!$C:$C,$B807,Timecards!$N:$N,$E807)</f>
        <v>0</v>
      </c>
      <c r="M807" s="5">
        <f t="shared" si="132"/>
        <v>0</v>
      </c>
      <c r="N807" s="10">
        <f>SUMIFS(Timecards!$E:$E,Timecards!$D:$D,N$2,Timecards!$C:$C,$B807,Timecards!$N:$N,$E807)+SUMIFS(Timecards!$G:$G,Timecards!$F:$F,N$2,Timecards!$C:$C,$B807,Timecards!$N:$N,$E807)</f>
        <v>0</v>
      </c>
      <c r="O807" s="5">
        <f t="shared" si="133"/>
        <v>0</v>
      </c>
      <c r="P807" s="10">
        <f>SUMIFS(Timecards!$E:$E,Timecards!$D:$D,P$2,Timecards!$C:$C,$B807,Timecards!$N:$N,$E807)+SUMIFS(Timecards!$G:$G,Timecards!$F:$F,P$2,Timecards!$C:$C,$B807,Timecards!$N:$N,$E807)</f>
        <v>0</v>
      </c>
      <c r="Q807" s="5">
        <f t="shared" si="134"/>
        <v>0</v>
      </c>
      <c r="R807" s="10">
        <f>SUMIFS(Timecards!$E:$E,Timecards!$D:$D,R$2,Timecards!$C:$C,$B807,Timecards!$N:$N,$E807)+SUMIFS(Timecards!$G:$G,Timecards!$F:$F,R$2,Timecards!$C:$C,$B807,Timecards!$N:$N,$E807)</f>
        <v>0</v>
      </c>
      <c r="S807" s="5">
        <f t="shared" si="135"/>
        <v>0</v>
      </c>
      <c r="T807" s="10">
        <f t="shared" si="137"/>
        <v>0</v>
      </c>
      <c r="U807" s="14">
        <f t="shared" si="137"/>
        <v>0</v>
      </c>
    </row>
    <row r="808" spans="2:21" hidden="1">
      <c r="B808" s="7" t="str">
        <f>IF(Timecards!O806="","",Timecards!C806)</f>
        <v/>
      </c>
      <c r="C808" s="7" t="str">
        <f>IF(B808="","",Timecards!L806)</f>
        <v/>
      </c>
      <c r="D808" s="7" t="str">
        <f>IF(B808="","",SUMIFS(Timecards!$M:$M,Timecards!$C:$C,Summary!$B808,Timecards!$L:$L,Summary!$C808,Timecards!$O:$O,1))</f>
        <v/>
      </c>
      <c r="E808" s="7" t="str">
        <f>IF(B808="","",VLOOKUP(D808,'GD rates'!$B$3:$C$9,2,FALSE))</f>
        <v/>
      </c>
      <c r="F808" s="23" t="str">
        <f t="shared" si="129"/>
        <v/>
      </c>
      <c r="G808" s="5">
        <f>IF(ISERROR(VLOOKUP(E808,'GD rates'!C:D,2,FALSE)),0,VLOOKUP(E808,'GD rates'!C:D,2,FALSE))</f>
        <v>0</v>
      </c>
      <c r="H808" s="10">
        <f>SUMIFS(Timecards!$E:$E,Timecards!$D:$D,H$2,Timecards!$C:$C,$B808,Timecards!$N:$N,$E808)+SUMIFS(Timecards!$G:$G,Timecards!$F:$F,H$2,Timecards!$C:$C,$B808,Timecards!$N:$N,$E808)</f>
        <v>0</v>
      </c>
      <c r="I808" s="5">
        <f t="shared" si="130"/>
        <v>0</v>
      </c>
      <c r="J808" s="10">
        <f>SUMIFS(Timecards!$E:$E,Timecards!$D:$D,J$2,Timecards!$C:$C,$B808,Timecards!$N:$N,$E808)+SUMIFS(Timecards!$G:$G,Timecards!$F:$F,J$2,Timecards!$C:$C,$B808,Timecards!$N:$N,$E808)</f>
        <v>0</v>
      </c>
      <c r="K808" s="5">
        <f t="shared" si="131"/>
        <v>0</v>
      </c>
      <c r="L808" s="10">
        <f>SUMIFS(Timecards!$E:$E,Timecards!$D:$D,L$2,Timecards!$C:$C,$B808,Timecards!$N:$N,$E808)+SUMIFS(Timecards!$G:$G,Timecards!$F:$F,L$2,Timecards!$C:$C,$B808,Timecards!$N:$N,$E808)</f>
        <v>0</v>
      </c>
      <c r="M808" s="5">
        <f t="shared" si="132"/>
        <v>0</v>
      </c>
      <c r="N808" s="10">
        <f>SUMIFS(Timecards!$E:$E,Timecards!$D:$D,N$2,Timecards!$C:$C,$B808,Timecards!$N:$N,$E808)+SUMIFS(Timecards!$G:$G,Timecards!$F:$F,N$2,Timecards!$C:$C,$B808,Timecards!$N:$N,$E808)</f>
        <v>0</v>
      </c>
      <c r="O808" s="5">
        <f t="shared" si="133"/>
        <v>0</v>
      </c>
      <c r="P808" s="10">
        <f>SUMIFS(Timecards!$E:$E,Timecards!$D:$D,P$2,Timecards!$C:$C,$B808,Timecards!$N:$N,$E808)+SUMIFS(Timecards!$G:$G,Timecards!$F:$F,P$2,Timecards!$C:$C,$B808,Timecards!$N:$N,$E808)</f>
        <v>0</v>
      </c>
      <c r="Q808" s="5">
        <f t="shared" si="134"/>
        <v>0</v>
      </c>
      <c r="R808" s="10">
        <f>SUMIFS(Timecards!$E:$E,Timecards!$D:$D,R$2,Timecards!$C:$C,$B808,Timecards!$N:$N,$E808)+SUMIFS(Timecards!$G:$G,Timecards!$F:$F,R$2,Timecards!$C:$C,$B808,Timecards!$N:$N,$E808)</f>
        <v>0</v>
      </c>
      <c r="S808" s="5">
        <f t="shared" si="135"/>
        <v>0</v>
      </c>
      <c r="T808" s="10">
        <f t="shared" si="137"/>
        <v>0</v>
      </c>
      <c r="U808" s="14">
        <f t="shared" si="137"/>
        <v>0</v>
      </c>
    </row>
    <row r="809" spans="2:21" hidden="1">
      <c r="B809" s="7" t="str">
        <f>IF(Timecards!O807="","",Timecards!C807)</f>
        <v/>
      </c>
      <c r="C809" s="7" t="str">
        <f>IF(B809="","",Timecards!L807)</f>
        <v/>
      </c>
      <c r="D809" s="7" t="str">
        <f>IF(B809="","",SUMIFS(Timecards!$M:$M,Timecards!$C:$C,Summary!$B809,Timecards!$L:$L,Summary!$C809,Timecards!$O:$O,1))</f>
        <v/>
      </c>
      <c r="E809" s="7" t="str">
        <f>IF(B809="","",VLOOKUP(D809,'GD rates'!$B$3:$C$9,2,FALSE))</f>
        <v/>
      </c>
      <c r="F809" s="23" t="str">
        <f t="shared" si="129"/>
        <v/>
      </c>
      <c r="G809" s="5">
        <f>IF(ISERROR(VLOOKUP(E809,'GD rates'!C:D,2,FALSE)),0,VLOOKUP(E809,'GD rates'!C:D,2,FALSE))</f>
        <v>0</v>
      </c>
      <c r="H809" s="10">
        <f>SUMIFS(Timecards!$E:$E,Timecards!$D:$D,H$2,Timecards!$C:$C,$B809,Timecards!$N:$N,$E809)+SUMIFS(Timecards!$G:$G,Timecards!$F:$F,H$2,Timecards!$C:$C,$B809,Timecards!$N:$N,$E809)</f>
        <v>0</v>
      </c>
      <c r="I809" s="5">
        <f t="shared" si="130"/>
        <v>0</v>
      </c>
      <c r="J809" s="10">
        <f>SUMIFS(Timecards!$E:$E,Timecards!$D:$D,J$2,Timecards!$C:$C,$B809,Timecards!$N:$N,$E809)+SUMIFS(Timecards!$G:$G,Timecards!$F:$F,J$2,Timecards!$C:$C,$B809,Timecards!$N:$N,$E809)</f>
        <v>0</v>
      </c>
      <c r="K809" s="5">
        <f t="shared" si="131"/>
        <v>0</v>
      </c>
      <c r="L809" s="10">
        <f>SUMIFS(Timecards!$E:$E,Timecards!$D:$D,L$2,Timecards!$C:$C,$B809,Timecards!$N:$N,$E809)+SUMIFS(Timecards!$G:$G,Timecards!$F:$F,L$2,Timecards!$C:$C,$B809,Timecards!$N:$N,$E809)</f>
        <v>0</v>
      </c>
      <c r="M809" s="5">
        <f t="shared" si="132"/>
        <v>0</v>
      </c>
      <c r="N809" s="10">
        <f>SUMIFS(Timecards!$E:$E,Timecards!$D:$D,N$2,Timecards!$C:$C,$B809,Timecards!$N:$N,$E809)+SUMIFS(Timecards!$G:$G,Timecards!$F:$F,N$2,Timecards!$C:$C,$B809,Timecards!$N:$N,$E809)</f>
        <v>0</v>
      </c>
      <c r="O809" s="5">
        <f t="shared" si="133"/>
        <v>0</v>
      </c>
      <c r="P809" s="10">
        <f>SUMIFS(Timecards!$E:$E,Timecards!$D:$D,P$2,Timecards!$C:$C,$B809,Timecards!$N:$N,$E809)+SUMIFS(Timecards!$G:$G,Timecards!$F:$F,P$2,Timecards!$C:$C,$B809,Timecards!$N:$N,$E809)</f>
        <v>0</v>
      </c>
      <c r="Q809" s="5">
        <f t="shared" si="134"/>
        <v>0</v>
      </c>
      <c r="R809" s="10">
        <f>SUMIFS(Timecards!$E:$E,Timecards!$D:$D,R$2,Timecards!$C:$C,$B809,Timecards!$N:$N,$E809)+SUMIFS(Timecards!$G:$G,Timecards!$F:$F,R$2,Timecards!$C:$C,$B809,Timecards!$N:$N,$E809)</f>
        <v>0</v>
      </c>
      <c r="S809" s="5">
        <f t="shared" si="135"/>
        <v>0</v>
      </c>
      <c r="T809" s="10">
        <f t="shared" si="137"/>
        <v>0</v>
      </c>
      <c r="U809" s="14">
        <f t="shared" si="137"/>
        <v>0</v>
      </c>
    </row>
    <row r="810" spans="2:21" hidden="1">
      <c r="B810" s="7" t="str">
        <f>IF(Timecards!O808="","",Timecards!C808)</f>
        <v/>
      </c>
      <c r="C810" s="7" t="str">
        <f>IF(B810="","",Timecards!L808)</f>
        <v/>
      </c>
      <c r="D810" s="7" t="str">
        <f>IF(B810="","",SUMIFS(Timecards!$M:$M,Timecards!$C:$C,Summary!$B810,Timecards!$L:$L,Summary!$C810,Timecards!$O:$O,1))</f>
        <v/>
      </c>
      <c r="E810" s="7" t="str">
        <f>IF(B810="","",VLOOKUP(D810,'GD rates'!$B$3:$C$9,2,FALSE))</f>
        <v/>
      </c>
      <c r="F810" s="23" t="str">
        <f t="shared" si="129"/>
        <v/>
      </c>
      <c r="G810" s="5">
        <f>IF(ISERROR(VLOOKUP(E810,'GD rates'!C:D,2,FALSE)),0,VLOOKUP(E810,'GD rates'!C:D,2,FALSE))</f>
        <v>0</v>
      </c>
      <c r="H810" s="10">
        <f>SUMIFS(Timecards!$E:$E,Timecards!$D:$D,H$2,Timecards!$C:$C,$B810,Timecards!$N:$N,$E810)+SUMIFS(Timecards!$G:$G,Timecards!$F:$F,H$2,Timecards!$C:$C,$B810,Timecards!$N:$N,$E810)</f>
        <v>0</v>
      </c>
      <c r="I810" s="5">
        <f t="shared" si="130"/>
        <v>0</v>
      </c>
      <c r="J810" s="10">
        <f>SUMIFS(Timecards!$E:$E,Timecards!$D:$D,J$2,Timecards!$C:$C,$B810,Timecards!$N:$N,$E810)+SUMIFS(Timecards!$G:$G,Timecards!$F:$F,J$2,Timecards!$C:$C,$B810,Timecards!$N:$N,$E810)</f>
        <v>0</v>
      </c>
      <c r="K810" s="5">
        <f t="shared" si="131"/>
        <v>0</v>
      </c>
      <c r="L810" s="10">
        <f>SUMIFS(Timecards!$E:$E,Timecards!$D:$D,L$2,Timecards!$C:$C,$B810,Timecards!$N:$N,$E810)+SUMIFS(Timecards!$G:$G,Timecards!$F:$F,L$2,Timecards!$C:$C,$B810,Timecards!$N:$N,$E810)</f>
        <v>0</v>
      </c>
      <c r="M810" s="5">
        <f t="shared" si="132"/>
        <v>0</v>
      </c>
      <c r="N810" s="10">
        <f>SUMIFS(Timecards!$E:$E,Timecards!$D:$D,N$2,Timecards!$C:$C,$B810,Timecards!$N:$N,$E810)+SUMIFS(Timecards!$G:$G,Timecards!$F:$F,N$2,Timecards!$C:$C,$B810,Timecards!$N:$N,$E810)</f>
        <v>0</v>
      </c>
      <c r="O810" s="5">
        <f t="shared" si="133"/>
        <v>0</v>
      </c>
      <c r="P810" s="10">
        <f>SUMIFS(Timecards!$E:$E,Timecards!$D:$D,P$2,Timecards!$C:$C,$B810,Timecards!$N:$N,$E810)+SUMIFS(Timecards!$G:$G,Timecards!$F:$F,P$2,Timecards!$C:$C,$B810,Timecards!$N:$N,$E810)</f>
        <v>0</v>
      </c>
      <c r="Q810" s="5">
        <f t="shared" si="134"/>
        <v>0</v>
      </c>
      <c r="R810" s="10">
        <f>SUMIFS(Timecards!$E:$E,Timecards!$D:$D,R$2,Timecards!$C:$C,$B810,Timecards!$N:$N,$E810)+SUMIFS(Timecards!$G:$G,Timecards!$F:$F,R$2,Timecards!$C:$C,$B810,Timecards!$N:$N,$E810)</f>
        <v>0</v>
      </c>
      <c r="S810" s="5">
        <f t="shared" si="135"/>
        <v>0</v>
      </c>
      <c r="T810" s="10">
        <f t="shared" si="137"/>
        <v>0</v>
      </c>
      <c r="U810" s="14">
        <f t="shared" si="137"/>
        <v>0</v>
      </c>
    </row>
    <row r="811" spans="2:21" hidden="1">
      <c r="B811" s="7" t="str">
        <f>IF(Timecards!O809="","",Timecards!C809)</f>
        <v/>
      </c>
      <c r="C811" s="7" t="str">
        <f>IF(B811="","",Timecards!L809)</f>
        <v/>
      </c>
      <c r="D811" s="7" t="str">
        <f>IF(B811="","",SUMIFS(Timecards!$M:$M,Timecards!$C:$C,Summary!$B811,Timecards!$L:$L,Summary!$C811,Timecards!$O:$O,1))</f>
        <v/>
      </c>
      <c r="E811" s="7" t="str">
        <f>IF(B811="","",VLOOKUP(D811,'GD rates'!$B$3:$C$9,2,FALSE))</f>
        <v/>
      </c>
      <c r="F811" s="23" t="str">
        <f t="shared" si="129"/>
        <v/>
      </c>
      <c r="G811" s="5">
        <f>IF(ISERROR(VLOOKUP(E811,'GD rates'!C:D,2,FALSE)),0,VLOOKUP(E811,'GD rates'!C:D,2,FALSE))</f>
        <v>0</v>
      </c>
      <c r="H811" s="10">
        <f>SUMIFS(Timecards!$E:$E,Timecards!$D:$D,H$2,Timecards!$C:$C,$B811,Timecards!$N:$N,$E811)+SUMIFS(Timecards!$G:$G,Timecards!$F:$F,H$2,Timecards!$C:$C,$B811,Timecards!$N:$N,$E811)</f>
        <v>0</v>
      </c>
      <c r="I811" s="5">
        <f t="shared" si="130"/>
        <v>0</v>
      </c>
      <c r="J811" s="10">
        <f>SUMIFS(Timecards!$E:$E,Timecards!$D:$D,J$2,Timecards!$C:$C,$B811,Timecards!$N:$N,$E811)+SUMIFS(Timecards!$G:$G,Timecards!$F:$F,J$2,Timecards!$C:$C,$B811,Timecards!$N:$N,$E811)</f>
        <v>0</v>
      </c>
      <c r="K811" s="5">
        <f t="shared" si="131"/>
        <v>0</v>
      </c>
      <c r="L811" s="10">
        <f>SUMIFS(Timecards!$E:$E,Timecards!$D:$D,L$2,Timecards!$C:$C,$B811,Timecards!$N:$N,$E811)+SUMIFS(Timecards!$G:$G,Timecards!$F:$F,L$2,Timecards!$C:$C,$B811,Timecards!$N:$N,$E811)</f>
        <v>0</v>
      </c>
      <c r="M811" s="5">
        <f t="shared" si="132"/>
        <v>0</v>
      </c>
      <c r="N811" s="10">
        <f>SUMIFS(Timecards!$E:$E,Timecards!$D:$D,N$2,Timecards!$C:$C,$B811,Timecards!$N:$N,$E811)+SUMIFS(Timecards!$G:$G,Timecards!$F:$F,N$2,Timecards!$C:$C,$B811,Timecards!$N:$N,$E811)</f>
        <v>0</v>
      </c>
      <c r="O811" s="5">
        <f t="shared" si="133"/>
        <v>0</v>
      </c>
      <c r="P811" s="10">
        <f>SUMIFS(Timecards!$E:$E,Timecards!$D:$D,P$2,Timecards!$C:$C,$B811,Timecards!$N:$N,$E811)+SUMIFS(Timecards!$G:$G,Timecards!$F:$F,P$2,Timecards!$C:$C,$B811,Timecards!$N:$N,$E811)</f>
        <v>0</v>
      </c>
      <c r="Q811" s="5">
        <f t="shared" si="134"/>
        <v>0</v>
      </c>
      <c r="R811" s="10">
        <f>SUMIFS(Timecards!$E:$E,Timecards!$D:$D,R$2,Timecards!$C:$C,$B811,Timecards!$N:$N,$E811)+SUMIFS(Timecards!$G:$G,Timecards!$F:$F,R$2,Timecards!$C:$C,$B811,Timecards!$N:$N,$E811)</f>
        <v>0</v>
      </c>
      <c r="S811" s="5">
        <f t="shared" si="135"/>
        <v>0</v>
      </c>
      <c r="T811" s="10">
        <f t="shared" si="137"/>
        <v>0</v>
      </c>
      <c r="U811" s="14">
        <f t="shared" si="137"/>
        <v>0</v>
      </c>
    </row>
    <row r="812" spans="2:21" hidden="1">
      <c r="B812" s="7" t="str">
        <f>IF(Timecards!O810="","",Timecards!C810)</f>
        <v/>
      </c>
      <c r="C812" s="7" t="str">
        <f>IF(B812="","",Timecards!L810)</f>
        <v/>
      </c>
      <c r="D812" s="7" t="str">
        <f>IF(B812="","",SUMIFS(Timecards!$M:$M,Timecards!$C:$C,Summary!$B812,Timecards!$L:$L,Summary!$C812,Timecards!$O:$O,1))</f>
        <v/>
      </c>
      <c r="E812" s="7" t="str">
        <f>IF(B812="","",VLOOKUP(D812,'GD rates'!$B$3:$C$9,2,FALSE))</f>
        <v/>
      </c>
      <c r="F812" s="23" t="str">
        <f t="shared" si="129"/>
        <v/>
      </c>
      <c r="G812" s="5">
        <f>IF(ISERROR(VLOOKUP(E812,'GD rates'!C:D,2,FALSE)),0,VLOOKUP(E812,'GD rates'!C:D,2,FALSE))</f>
        <v>0</v>
      </c>
      <c r="H812" s="10">
        <f>SUMIFS(Timecards!$E:$E,Timecards!$D:$D,H$2,Timecards!$C:$C,$B812,Timecards!$N:$N,$E812)+SUMIFS(Timecards!$G:$G,Timecards!$F:$F,H$2,Timecards!$C:$C,$B812,Timecards!$N:$N,$E812)</f>
        <v>0</v>
      </c>
      <c r="I812" s="5">
        <f t="shared" si="130"/>
        <v>0</v>
      </c>
      <c r="J812" s="10">
        <f>SUMIFS(Timecards!$E:$E,Timecards!$D:$D,J$2,Timecards!$C:$C,$B812,Timecards!$N:$N,$E812)+SUMIFS(Timecards!$G:$G,Timecards!$F:$F,J$2,Timecards!$C:$C,$B812,Timecards!$N:$N,$E812)</f>
        <v>0</v>
      </c>
      <c r="K812" s="5">
        <f t="shared" si="131"/>
        <v>0</v>
      </c>
      <c r="L812" s="10">
        <f>SUMIFS(Timecards!$E:$E,Timecards!$D:$D,L$2,Timecards!$C:$C,$B812,Timecards!$N:$N,$E812)+SUMIFS(Timecards!$G:$G,Timecards!$F:$F,L$2,Timecards!$C:$C,$B812,Timecards!$N:$N,$E812)</f>
        <v>0</v>
      </c>
      <c r="M812" s="5">
        <f t="shared" si="132"/>
        <v>0</v>
      </c>
      <c r="N812" s="10">
        <f>SUMIFS(Timecards!$E:$E,Timecards!$D:$D,N$2,Timecards!$C:$C,$B812,Timecards!$N:$N,$E812)+SUMIFS(Timecards!$G:$G,Timecards!$F:$F,N$2,Timecards!$C:$C,$B812,Timecards!$N:$N,$E812)</f>
        <v>0</v>
      </c>
      <c r="O812" s="5">
        <f t="shared" si="133"/>
        <v>0</v>
      </c>
      <c r="P812" s="10">
        <f>SUMIFS(Timecards!$E:$E,Timecards!$D:$D,P$2,Timecards!$C:$C,$B812,Timecards!$N:$N,$E812)+SUMIFS(Timecards!$G:$G,Timecards!$F:$F,P$2,Timecards!$C:$C,$B812,Timecards!$N:$N,$E812)</f>
        <v>0</v>
      </c>
      <c r="Q812" s="5">
        <f t="shared" si="134"/>
        <v>0</v>
      </c>
      <c r="R812" s="10">
        <f>SUMIFS(Timecards!$E:$E,Timecards!$D:$D,R$2,Timecards!$C:$C,$B812,Timecards!$N:$N,$E812)+SUMIFS(Timecards!$G:$G,Timecards!$F:$F,R$2,Timecards!$C:$C,$B812,Timecards!$N:$N,$E812)</f>
        <v>0</v>
      </c>
      <c r="S812" s="5">
        <f t="shared" si="135"/>
        <v>0</v>
      </c>
      <c r="T812" s="10">
        <f t="shared" si="137"/>
        <v>0</v>
      </c>
      <c r="U812" s="14">
        <f t="shared" si="137"/>
        <v>0</v>
      </c>
    </row>
    <row r="813" spans="2:21" hidden="1">
      <c r="B813" s="7" t="str">
        <f>IF(Timecards!O811="","",Timecards!C811)</f>
        <v/>
      </c>
      <c r="C813" s="7" t="str">
        <f>IF(B813="","",Timecards!L811)</f>
        <v/>
      </c>
      <c r="D813" s="7" t="str">
        <f>IF(B813="","",SUMIFS(Timecards!$M:$M,Timecards!$C:$C,Summary!$B813,Timecards!$L:$L,Summary!$C813,Timecards!$O:$O,1))</f>
        <v/>
      </c>
      <c r="E813" s="7" t="str">
        <f>IF(B813="","",VLOOKUP(D813,'GD rates'!$B$3:$C$9,2,FALSE))</f>
        <v/>
      </c>
      <c r="F813" s="23" t="str">
        <f t="shared" si="129"/>
        <v/>
      </c>
      <c r="G813" s="5">
        <f>IF(ISERROR(VLOOKUP(E813,'GD rates'!C:D,2,FALSE)),0,VLOOKUP(E813,'GD rates'!C:D,2,FALSE))</f>
        <v>0</v>
      </c>
      <c r="H813" s="10">
        <f>SUMIFS(Timecards!$E:$E,Timecards!$D:$D,H$2,Timecards!$C:$C,$B813,Timecards!$N:$N,$E813)+SUMIFS(Timecards!$G:$G,Timecards!$F:$F,H$2,Timecards!$C:$C,$B813,Timecards!$N:$N,$E813)</f>
        <v>0</v>
      </c>
      <c r="I813" s="5">
        <f t="shared" si="130"/>
        <v>0</v>
      </c>
      <c r="J813" s="10">
        <f>SUMIFS(Timecards!$E:$E,Timecards!$D:$D,J$2,Timecards!$C:$C,$B813,Timecards!$N:$N,$E813)+SUMIFS(Timecards!$G:$G,Timecards!$F:$F,J$2,Timecards!$C:$C,$B813,Timecards!$N:$N,$E813)</f>
        <v>0</v>
      </c>
      <c r="K813" s="5">
        <f t="shared" si="131"/>
        <v>0</v>
      </c>
      <c r="L813" s="10">
        <f>SUMIFS(Timecards!$E:$E,Timecards!$D:$D,L$2,Timecards!$C:$C,$B813,Timecards!$N:$N,$E813)+SUMIFS(Timecards!$G:$G,Timecards!$F:$F,L$2,Timecards!$C:$C,$B813,Timecards!$N:$N,$E813)</f>
        <v>0</v>
      </c>
      <c r="M813" s="5">
        <f t="shared" si="132"/>
        <v>0</v>
      </c>
      <c r="N813" s="10">
        <f>SUMIFS(Timecards!$E:$E,Timecards!$D:$D,N$2,Timecards!$C:$C,$B813,Timecards!$N:$N,$E813)+SUMIFS(Timecards!$G:$G,Timecards!$F:$F,N$2,Timecards!$C:$C,$B813,Timecards!$N:$N,$E813)</f>
        <v>0</v>
      </c>
      <c r="O813" s="5">
        <f t="shared" si="133"/>
        <v>0</v>
      </c>
      <c r="P813" s="10">
        <f>SUMIFS(Timecards!$E:$E,Timecards!$D:$D,P$2,Timecards!$C:$C,$B813,Timecards!$N:$N,$E813)+SUMIFS(Timecards!$G:$G,Timecards!$F:$F,P$2,Timecards!$C:$C,$B813,Timecards!$N:$N,$E813)</f>
        <v>0</v>
      </c>
      <c r="Q813" s="5">
        <f t="shared" si="134"/>
        <v>0</v>
      </c>
      <c r="R813" s="10">
        <f>SUMIFS(Timecards!$E:$E,Timecards!$D:$D,R$2,Timecards!$C:$C,$B813,Timecards!$N:$N,$E813)+SUMIFS(Timecards!$G:$G,Timecards!$F:$F,R$2,Timecards!$C:$C,$B813,Timecards!$N:$N,$E813)</f>
        <v>0</v>
      </c>
      <c r="S813" s="5">
        <f t="shared" si="135"/>
        <v>0</v>
      </c>
      <c r="T813" s="10">
        <f t="shared" si="137"/>
        <v>0</v>
      </c>
      <c r="U813" s="14">
        <f t="shared" si="137"/>
        <v>0</v>
      </c>
    </row>
    <row r="814" spans="2:21" hidden="1">
      <c r="B814" s="7" t="str">
        <f>IF(Timecards!O812="","",Timecards!C812)</f>
        <v/>
      </c>
      <c r="C814" s="7" t="str">
        <f>IF(B814="","",Timecards!L812)</f>
        <v/>
      </c>
      <c r="D814" s="7" t="str">
        <f>IF(B814="","",SUMIFS(Timecards!$M:$M,Timecards!$C:$C,Summary!$B814,Timecards!$L:$L,Summary!$C814,Timecards!$O:$O,1))</f>
        <v/>
      </c>
      <c r="E814" s="7" t="str">
        <f>IF(B814="","",VLOOKUP(D814,'GD rates'!$B$3:$C$9,2,FALSE))</f>
        <v/>
      </c>
      <c r="F814" s="23" t="str">
        <f t="shared" si="129"/>
        <v/>
      </c>
      <c r="G814" s="5">
        <f>IF(ISERROR(VLOOKUP(E814,'GD rates'!C:D,2,FALSE)),0,VLOOKUP(E814,'GD rates'!C:D,2,FALSE))</f>
        <v>0</v>
      </c>
      <c r="H814" s="10">
        <f>SUMIFS(Timecards!$E:$E,Timecards!$D:$D,H$2,Timecards!$C:$C,$B814,Timecards!$N:$N,$E814)+SUMIFS(Timecards!$G:$G,Timecards!$F:$F,H$2,Timecards!$C:$C,$B814,Timecards!$N:$N,$E814)</f>
        <v>0</v>
      </c>
      <c r="I814" s="5">
        <f t="shared" si="130"/>
        <v>0</v>
      </c>
      <c r="J814" s="10">
        <f>SUMIFS(Timecards!$E:$E,Timecards!$D:$D,J$2,Timecards!$C:$C,$B814,Timecards!$N:$N,$E814)+SUMIFS(Timecards!$G:$G,Timecards!$F:$F,J$2,Timecards!$C:$C,$B814,Timecards!$N:$N,$E814)</f>
        <v>0</v>
      </c>
      <c r="K814" s="5">
        <f t="shared" si="131"/>
        <v>0</v>
      </c>
      <c r="L814" s="10">
        <f>SUMIFS(Timecards!$E:$E,Timecards!$D:$D,L$2,Timecards!$C:$C,$B814,Timecards!$N:$N,$E814)+SUMIFS(Timecards!$G:$G,Timecards!$F:$F,L$2,Timecards!$C:$C,$B814,Timecards!$N:$N,$E814)</f>
        <v>0</v>
      </c>
      <c r="M814" s="5">
        <f t="shared" si="132"/>
        <v>0</v>
      </c>
      <c r="N814" s="10">
        <f>SUMIFS(Timecards!$E:$E,Timecards!$D:$D,N$2,Timecards!$C:$C,$B814,Timecards!$N:$N,$E814)+SUMIFS(Timecards!$G:$G,Timecards!$F:$F,N$2,Timecards!$C:$C,$B814,Timecards!$N:$N,$E814)</f>
        <v>0</v>
      </c>
      <c r="O814" s="5">
        <f t="shared" si="133"/>
        <v>0</v>
      </c>
      <c r="P814" s="10">
        <f>SUMIFS(Timecards!$E:$E,Timecards!$D:$D,P$2,Timecards!$C:$C,$B814,Timecards!$N:$N,$E814)+SUMIFS(Timecards!$G:$G,Timecards!$F:$F,P$2,Timecards!$C:$C,$B814,Timecards!$N:$N,$E814)</f>
        <v>0</v>
      </c>
      <c r="Q814" s="5">
        <f t="shared" si="134"/>
        <v>0</v>
      </c>
      <c r="R814" s="10">
        <f>SUMIFS(Timecards!$E:$E,Timecards!$D:$D,R$2,Timecards!$C:$C,$B814,Timecards!$N:$N,$E814)+SUMIFS(Timecards!$G:$G,Timecards!$F:$F,R$2,Timecards!$C:$C,$B814,Timecards!$N:$N,$E814)</f>
        <v>0</v>
      </c>
      <c r="S814" s="5">
        <f t="shared" si="135"/>
        <v>0</v>
      </c>
      <c r="T814" s="10">
        <f t="shared" si="137"/>
        <v>0</v>
      </c>
      <c r="U814" s="14">
        <f t="shared" si="137"/>
        <v>0</v>
      </c>
    </row>
    <row r="815" spans="2:21" hidden="1">
      <c r="B815" s="7" t="str">
        <f>IF(Timecards!O813="","",Timecards!C813)</f>
        <v/>
      </c>
      <c r="C815" s="7" t="str">
        <f>IF(B815="","",Timecards!L813)</f>
        <v/>
      </c>
      <c r="D815" s="7" t="str">
        <f>IF(B815="","",SUMIFS(Timecards!$M:$M,Timecards!$C:$C,Summary!$B815,Timecards!$L:$L,Summary!$C815,Timecards!$O:$O,1))</f>
        <v/>
      </c>
      <c r="E815" s="7" t="str">
        <f>IF(B815="","",VLOOKUP(D815,'GD rates'!$B$3:$C$9,2,FALSE))</f>
        <v/>
      </c>
      <c r="F815" s="23" t="str">
        <f t="shared" si="129"/>
        <v/>
      </c>
      <c r="G815" s="5">
        <f>IF(ISERROR(VLOOKUP(E815,'GD rates'!C:D,2,FALSE)),0,VLOOKUP(E815,'GD rates'!C:D,2,FALSE))</f>
        <v>0</v>
      </c>
      <c r="H815" s="10">
        <f>SUMIFS(Timecards!$E:$E,Timecards!$D:$D,H$2,Timecards!$C:$C,$B815,Timecards!$N:$N,$E815)+SUMIFS(Timecards!$G:$G,Timecards!$F:$F,H$2,Timecards!$C:$C,$B815,Timecards!$N:$N,$E815)</f>
        <v>0</v>
      </c>
      <c r="I815" s="5">
        <f t="shared" si="130"/>
        <v>0</v>
      </c>
      <c r="J815" s="10">
        <f>SUMIFS(Timecards!$E:$E,Timecards!$D:$D,J$2,Timecards!$C:$C,$B815,Timecards!$N:$N,$E815)+SUMIFS(Timecards!$G:$G,Timecards!$F:$F,J$2,Timecards!$C:$C,$B815,Timecards!$N:$N,$E815)</f>
        <v>0</v>
      </c>
      <c r="K815" s="5">
        <f t="shared" si="131"/>
        <v>0</v>
      </c>
      <c r="L815" s="10">
        <f>SUMIFS(Timecards!$E:$E,Timecards!$D:$D,L$2,Timecards!$C:$C,$B815,Timecards!$N:$N,$E815)+SUMIFS(Timecards!$G:$G,Timecards!$F:$F,L$2,Timecards!$C:$C,$B815,Timecards!$N:$N,$E815)</f>
        <v>0</v>
      </c>
      <c r="M815" s="5">
        <f t="shared" si="132"/>
        <v>0</v>
      </c>
      <c r="N815" s="10">
        <f>SUMIFS(Timecards!$E:$E,Timecards!$D:$D,N$2,Timecards!$C:$C,$B815,Timecards!$N:$N,$E815)+SUMIFS(Timecards!$G:$G,Timecards!$F:$F,N$2,Timecards!$C:$C,$B815,Timecards!$N:$N,$E815)</f>
        <v>0</v>
      </c>
      <c r="O815" s="5">
        <f t="shared" si="133"/>
        <v>0</v>
      </c>
      <c r="P815" s="10">
        <f>SUMIFS(Timecards!$E:$E,Timecards!$D:$D,P$2,Timecards!$C:$C,$B815,Timecards!$N:$N,$E815)+SUMIFS(Timecards!$G:$G,Timecards!$F:$F,P$2,Timecards!$C:$C,$B815,Timecards!$N:$N,$E815)</f>
        <v>0</v>
      </c>
      <c r="Q815" s="5">
        <f t="shared" si="134"/>
        <v>0</v>
      </c>
      <c r="R815" s="10">
        <f>SUMIFS(Timecards!$E:$E,Timecards!$D:$D,R$2,Timecards!$C:$C,$B815,Timecards!$N:$N,$E815)+SUMIFS(Timecards!$G:$G,Timecards!$F:$F,R$2,Timecards!$C:$C,$B815,Timecards!$N:$N,$E815)</f>
        <v>0</v>
      </c>
      <c r="S815" s="5">
        <f t="shared" si="135"/>
        <v>0</v>
      </c>
      <c r="T815" s="10">
        <f t="shared" si="137"/>
        <v>0</v>
      </c>
      <c r="U815" s="14">
        <f t="shared" si="137"/>
        <v>0</v>
      </c>
    </row>
    <row r="816" spans="2:21" hidden="1">
      <c r="B816" s="7" t="str">
        <f>IF(Timecards!O814="","",Timecards!C814)</f>
        <v/>
      </c>
      <c r="C816" s="7" t="str">
        <f>IF(B816="","",Timecards!L814)</f>
        <v/>
      </c>
      <c r="D816" s="7" t="str">
        <f>IF(B816="","",SUMIFS(Timecards!$M:$M,Timecards!$C:$C,Summary!$B816,Timecards!$L:$L,Summary!$C816,Timecards!$O:$O,1))</f>
        <v/>
      </c>
      <c r="E816" s="7" t="str">
        <f>IF(B816="","",VLOOKUP(D816,'GD rates'!$B$3:$C$9,2,FALSE))</f>
        <v/>
      </c>
      <c r="F816" s="23" t="str">
        <f t="shared" si="129"/>
        <v/>
      </c>
      <c r="G816" s="5">
        <f>IF(ISERROR(VLOOKUP(E816,'GD rates'!C:D,2,FALSE)),0,VLOOKUP(E816,'GD rates'!C:D,2,FALSE))</f>
        <v>0</v>
      </c>
      <c r="H816" s="10">
        <f>SUMIFS(Timecards!$E:$E,Timecards!$D:$D,H$2,Timecards!$C:$C,$B816,Timecards!$N:$N,$E816)+SUMIFS(Timecards!$G:$G,Timecards!$F:$F,H$2,Timecards!$C:$C,$B816,Timecards!$N:$N,$E816)</f>
        <v>0</v>
      </c>
      <c r="I816" s="5">
        <f t="shared" si="130"/>
        <v>0</v>
      </c>
      <c r="J816" s="10">
        <f>SUMIFS(Timecards!$E:$E,Timecards!$D:$D,J$2,Timecards!$C:$C,$B816,Timecards!$N:$N,$E816)+SUMIFS(Timecards!$G:$G,Timecards!$F:$F,J$2,Timecards!$C:$C,$B816,Timecards!$N:$N,$E816)</f>
        <v>0</v>
      </c>
      <c r="K816" s="5">
        <f t="shared" si="131"/>
        <v>0</v>
      </c>
      <c r="L816" s="10">
        <f>SUMIFS(Timecards!$E:$E,Timecards!$D:$D,L$2,Timecards!$C:$C,$B816,Timecards!$N:$N,$E816)+SUMIFS(Timecards!$G:$G,Timecards!$F:$F,L$2,Timecards!$C:$C,$B816,Timecards!$N:$N,$E816)</f>
        <v>0</v>
      </c>
      <c r="M816" s="5">
        <f t="shared" si="132"/>
        <v>0</v>
      </c>
      <c r="N816" s="10">
        <f>SUMIFS(Timecards!$E:$E,Timecards!$D:$D,N$2,Timecards!$C:$C,$B816,Timecards!$N:$N,$E816)+SUMIFS(Timecards!$G:$G,Timecards!$F:$F,N$2,Timecards!$C:$C,$B816,Timecards!$N:$N,$E816)</f>
        <v>0</v>
      </c>
      <c r="O816" s="5">
        <f t="shared" si="133"/>
        <v>0</v>
      </c>
      <c r="P816" s="10">
        <f>SUMIFS(Timecards!$E:$E,Timecards!$D:$D,P$2,Timecards!$C:$C,$B816,Timecards!$N:$N,$E816)+SUMIFS(Timecards!$G:$G,Timecards!$F:$F,P$2,Timecards!$C:$C,$B816,Timecards!$N:$N,$E816)</f>
        <v>0</v>
      </c>
      <c r="Q816" s="5">
        <f t="shared" si="134"/>
        <v>0</v>
      </c>
      <c r="R816" s="10">
        <f>SUMIFS(Timecards!$E:$E,Timecards!$D:$D,R$2,Timecards!$C:$C,$B816,Timecards!$N:$N,$E816)+SUMIFS(Timecards!$G:$G,Timecards!$F:$F,R$2,Timecards!$C:$C,$B816,Timecards!$N:$N,$E816)</f>
        <v>0</v>
      </c>
      <c r="S816" s="5">
        <f t="shared" si="135"/>
        <v>0</v>
      </c>
      <c r="T816" s="10">
        <f t="shared" si="137"/>
        <v>0</v>
      </c>
      <c r="U816" s="14">
        <f t="shared" si="137"/>
        <v>0</v>
      </c>
    </row>
    <row r="817" spans="2:21" hidden="1">
      <c r="B817" s="7" t="str">
        <f>IF(Timecards!O815="","",Timecards!C815)</f>
        <v/>
      </c>
      <c r="C817" s="7" t="str">
        <f>IF(B817="","",Timecards!L815)</f>
        <v/>
      </c>
      <c r="D817" s="7" t="str">
        <f>IF(B817="","",SUMIFS(Timecards!$M:$M,Timecards!$C:$C,Summary!$B817,Timecards!$L:$L,Summary!$C817,Timecards!$O:$O,1))</f>
        <v/>
      </c>
      <c r="E817" s="7" t="str">
        <f>IF(B817="","",VLOOKUP(D817,'GD rates'!$B$3:$C$9,2,FALSE))</f>
        <v/>
      </c>
      <c r="F817" s="23" t="str">
        <f t="shared" si="129"/>
        <v/>
      </c>
      <c r="G817" s="5">
        <f>IF(ISERROR(VLOOKUP(E817,'GD rates'!C:D,2,FALSE)),0,VLOOKUP(E817,'GD rates'!C:D,2,FALSE))</f>
        <v>0</v>
      </c>
      <c r="H817" s="10">
        <f>SUMIFS(Timecards!$E:$E,Timecards!$D:$D,H$2,Timecards!$C:$C,$B817,Timecards!$N:$N,$E817)+SUMIFS(Timecards!$G:$G,Timecards!$F:$F,H$2,Timecards!$C:$C,$B817,Timecards!$N:$N,$E817)</f>
        <v>0</v>
      </c>
      <c r="I817" s="5">
        <f t="shared" si="130"/>
        <v>0</v>
      </c>
      <c r="J817" s="10">
        <f>SUMIFS(Timecards!$E:$E,Timecards!$D:$D,J$2,Timecards!$C:$C,$B817,Timecards!$N:$N,$E817)+SUMIFS(Timecards!$G:$G,Timecards!$F:$F,J$2,Timecards!$C:$C,$B817,Timecards!$N:$N,$E817)</f>
        <v>0</v>
      </c>
      <c r="K817" s="5">
        <f t="shared" si="131"/>
        <v>0</v>
      </c>
      <c r="L817" s="10">
        <f>SUMIFS(Timecards!$E:$E,Timecards!$D:$D,L$2,Timecards!$C:$C,$B817,Timecards!$N:$N,$E817)+SUMIFS(Timecards!$G:$G,Timecards!$F:$F,L$2,Timecards!$C:$C,$B817,Timecards!$N:$N,$E817)</f>
        <v>0</v>
      </c>
      <c r="M817" s="5">
        <f t="shared" si="132"/>
        <v>0</v>
      </c>
      <c r="N817" s="10">
        <f>SUMIFS(Timecards!$E:$E,Timecards!$D:$D,N$2,Timecards!$C:$C,$B817,Timecards!$N:$N,$E817)+SUMIFS(Timecards!$G:$G,Timecards!$F:$F,N$2,Timecards!$C:$C,$B817,Timecards!$N:$N,$E817)</f>
        <v>0</v>
      </c>
      <c r="O817" s="5">
        <f t="shared" si="133"/>
        <v>0</v>
      </c>
      <c r="P817" s="10">
        <f>SUMIFS(Timecards!$E:$E,Timecards!$D:$D,P$2,Timecards!$C:$C,$B817,Timecards!$N:$N,$E817)+SUMIFS(Timecards!$G:$G,Timecards!$F:$F,P$2,Timecards!$C:$C,$B817,Timecards!$N:$N,$E817)</f>
        <v>0</v>
      </c>
      <c r="Q817" s="5">
        <f t="shared" si="134"/>
        <v>0</v>
      </c>
      <c r="R817" s="10">
        <f>SUMIFS(Timecards!$E:$E,Timecards!$D:$D,R$2,Timecards!$C:$C,$B817,Timecards!$N:$N,$E817)+SUMIFS(Timecards!$G:$G,Timecards!$F:$F,R$2,Timecards!$C:$C,$B817,Timecards!$N:$N,$E817)</f>
        <v>0</v>
      </c>
      <c r="S817" s="5">
        <f t="shared" si="135"/>
        <v>0</v>
      </c>
      <c r="T817" s="10">
        <f t="shared" si="137"/>
        <v>0</v>
      </c>
      <c r="U817" s="14">
        <f t="shared" si="137"/>
        <v>0</v>
      </c>
    </row>
    <row r="818" spans="2:21" hidden="1">
      <c r="B818" s="7" t="str">
        <f>IF(Timecards!O816="","",Timecards!C816)</f>
        <v/>
      </c>
      <c r="C818" s="7" t="str">
        <f>IF(B818="","",Timecards!L816)</f>
        <v/>
      </c>
      <c r="D818" s="7" t="str">
        <f>IF(B818="","",SUMIFS(Timecards!$M:$M,Timecards!$C:$C,Summary!$B818,Timecards!$L:$L,Summary!$C818,Timecards!$O:$O,1))</f>
        <v/>
      </c>
      <c r="E818" s="7" t="str">
        <f>IF(B818="","",VLOOKUP(D818,'GD rates'!$B$3:$C$9,2,FALSE))</f>
        <v/>
      </c>
      <c r="F818" s="23" t="str">
        <f t="shared" si="129"/>
        <v/>
      </c>
      <c r="G818" s="5">
        <f>IF(ISERROR(VLOOKUP(E818,'GD rates'!C:D,2,FALSE)),0,VLOOKUP(E818,'GD rates'!C:D,2,FALSE))</f>
        <v>0</v>
      </c>
      <c r="H818" s="10">
        <f>SUMIFS(Timecards!$E:$E,Timecards!$D:$D,H$2,Timecards!$C:$C,$B818,Timecards!$N:$N,$E818)+SUMIFS(Timecards!$G:$G,Timecards!$F:$F,H$2,Timecards!$C:$C,$B818,Timecards!$N:$N,$E818)</f>
        <v>0</v>
      </c>
      <c r="I818" s="5">
        <f t="shared" si="130"/>
        <v>0</v>
      </c>
      <c r="J818" s="10">
        <f>SUMIFS(Timecards!$E:$E,Timecards!$D:$D,J$2,Timecards!$C:$C,$B818,Timecards!$N:$N,$E818)+SUMIFS(Timecards!$G:$G,Timecards!$F:$F,J$2,Timecards!$C:$C,$B818,Timecards!$N:$N,$E818)</f>
        <v>0</v>
      </c>
      <c r="K818" s="5">
        <f t="shared" si="131"/>
        <v>0</v>
      </c>
      <c r="L818" s="10">
        <f>SUMIFS(Timecards!$E:$E,Timecards!$D:$D,L$2,Timecards!$C:$C,$B818,Timecards!$N:$N,$E818)+SUMIFS(Timecards!$G:$G,Timecards!$F:$F,L$2,Timecards!$C:$C,$B818,Timecards!$N:$N,$E818)</f>
        <v>0</v>
      </c>
      <c r="M818" s="5">
        <f t="shared" si="132"/>
        <v>0</v>
      </c>
      <c r="N818" s="10">
        <f>SUMIFS(Timecards!$E:$E,Timecards!$D:$D,N$2,Timecards!$C:$C,$B818,Timecards!$N:$N,$E818)+SUMIFS(Timecards!$G:$G,Timecards!$F:$F,N$2,Timecards!$C:$C,$B818,Timecards!$N:$N,$E818)</f>
        <v>0</v>
      </c>
      <c r="O818" s="5">
        <f t="shared" si="133"/>
        <v>0</v>
      </c>
      <c r="P818" s="10">
        <f>SUMIFS(Timecards!$E:$E,Timecards!$D:$D,P$2,Timecards!$C:$C,$B818,Timecards!$N:$N,$E818)+SUMIFS(Timecards!$G:$G,Timecards!$F:$F,P$2,Timecards!$C:$C,$B818,Timecards!$N:$N,$E818)</f>
        <v>0</v>
      </c>
      <c r="Q818" s="5">
        <f t="shared" si="134"/>
        <v>0</v>
      </c>
      <c r="R818" s="10">
        <f>SUMIFS(Timecards!$E:$E,Timecards!$D:$D,R$2,Timecards!$C:$C,$B818,Timecards!$N:$N,$E818)+SUMIFS(Timecards!$G:$G,Timecards!$F:$F,R$2,Timecards!$C:$C,$B818,Timecards!$N:$N,$E818)</f>
        <v>0</v>
      </c>
      <c r="S818" s="5">
        <f t="shared" si="135"/>
        <v>0</v>
      </c>
      <c r="T818" s="10">
        <f t="shared" si="137"/>
        <v>0</v>
      </c>
      <c r="U818" s="14">
        <f t="shared" si="137"/>
        <v>0</v>
      </c>
    </row>
    <row r="819" spans="2:21" hidden="1">
      <c r="B819" s="7" t="str">
        <f>IF(Timecards!O817="","",Timecards!C817)</f>
        <v/>
      </c>
      <c r="C819" s="7" t="str">
        <f>IF(B819="","",Timecards!L817)</f>
        <v/>
      </c>
      <c r="D819" s="7" t="str">
        <f>IF(B819="","",SUMIFS(Timecards!$M:$M,Timecards!$C:$C,Summary!$B819,Timecards!$L:$L,Summary!$C819,Timecards!$O:$O,1))</f>
        <v/>
      </c>
      <c r="E819" s="7" t="str">
        <f>IF(B819="","",VLOOKUP(D819,'GD rates'!$B$3:$C$9,2,FALSE))</f>
        <v/>
      </c>
      <c r="F819" s="23" t="str">
        <f t="shared" si="129"/>
        <v/>
      </c>
      <c r="G819" s="5">
        <f>IF(ISERROR(VLOOKUP(E819,'GD rates'!C:D,2,FALSE)),0,VLOOKUP(E819,'GD rates'!C:D,2,FALSE))</f>
        <v>0</v>
      </c>
      <c r="H819" s="10">
        <f>SUMIFS(Timecards!$E:$E,Timecards!$D:$D,H$2,Timecards!$C:$C,$B819,Timecards!$N:$N,$E819)+SUMIFS(Timecards!$G:$G,Timecards!$F:$F,H$2,Timecards!$C:$C,$B819,Timecards!$N:$N,$E819)</f>
        <v>0</v>
      </c>
      <c r="I819" s="5">
        <f t="shared" si="130"/>
        <v>0</v>
      </c>
      <c r="J819" s="10">
        <f>SUMIFS(Timecards!$E:$E,Timecards!$D:$D,J$2,Timecards!$C:$C,$B819,Timecards!$N:$N,$E819)+SUMIFS(Timecards!$G:$G,Timecards!$F:$F,J$2,Timecards!$C:$C,$B819,Timecards!$N:$N,$E819)</f>
        <v>0</v>
      </c>
      <c r="K819" s="5">
        <f t="shared" si="131"/>
        <v>0</v>
      </c>
      <c r="L819" s="10">
        <f>SUMIFS(Timecards!$E:$E,Timecards!$D:$D,L$2,Timecards!$C:$C,$B819,Timecards!$N:$N,$E819)+SUMIFS(Timecards!$G:$G,Timecards!$F:$F,L$2,Timecards!$C:$C,$B819,Timecards!$N:$N,$E819)</f>
        <v>0</v>
      </c>
      <c r="M819" s="5">
        <f t="shared" si="132"/>
        <v>0</v>
      </c>
      <c r="N819" s="10">
        <f>SUMIFS(Timecards!$E:$E,Timecards!$D:$D,N$2,Timecards!$C:$C,$B819,Timecards!$N:$N,$E819)+SUMIFS(Timecards!$G:$G,Timecards!$F:$F,N$2,Timecards!$C:$C,$B819,Timecards!$N:$N,$E819)</f>
        <v>0</v>
      </c>
      <c r="O819" s="5">
        <f t="shared" si="133"/>
        <v>0</v>
      </c>
      <c r="P819" s="10">
        <f>SUMIFS(Timecards!$E:$E,Timecards!$D:$D,P$2,Timecards!$C:$C,$B819,Timecards!$N:$N,$E819)+SUMIFS(Timecards!$G:$G,Timecards!$F:$F,P$2,Timecards!$C:$C,$B819,Timecards!$N:$N,$E819)</f>
        <v>0</v>
      </c>
      <c r="Q819" s="5">
        <f t="shared" si="134"/>
        <v>0</v>
      </c>
      <c r="R819" s="10">
        <f>SUMIFS(Timecards!$E:$E,Timecards!$D:$D,R$2,Timecards!$C:$C,$B819,Timecards!$N:$N,$E819)+SUMIFS(Timecards!$G:$G,Timecards!$F:$F,R$2,Timecards!$C:$C,$B819,Timecards!$N:$N,$E819)</f>
        <v>0</v>
      </c>
      <c r="S819" s="5">
        <f t="shared" si="135"/>
        <v>0</v>
      </c>
      <c r="T819" s="10">
        <f t="shared" si="137"/>
        <v>0</v>
      </c>
      <c r="U819" s="14">
        <f t="shared" si="137"/>
        <v>0</v>
      </c>
    </row>
    <row r="820" spans="2:21" hidden="1">
      <c r="B820" s="7" t="str">
        <f>IF(Timecards!O818="","",Timecards!C818)</f>
        <v/>
      </c>
      <c r="C820" s="7" t="str">
        <f>IF(B820="","",Timecards!L818)</f>
        <v/>
      </c>
      <c r="D820" s="7" t="str">
        <f>IF(B820="","",SUMIFS(Timecards!$M:$M,Timecards!$C:$C,Summary!$B820,Timecards!$L:$L,Summary!$C820,Timecards!$O:$O,1))</f>
        <v/>
      </c>
      <c r="E820" s="7" t="str">
        <f>IF(B820="","",VLOOKUP(D820,'GD rates'!$B$3:$C$9,2,FALSE))</f>
        <v/>
      </c>
      <c r="F820" s="23" t="str">
        <f t="shared" si="129"/>
        <v/>
      </c>
      <c r="G820" s="5">
        <f>IF(ISERROR(VLOOKUP(E820,'GD rates'!C:D,2,FALSE)),0,VLOOKUP(E820,'GD rates'!C:D,2,FALSE))</f>
        <v>0</v>
      </c>
      <c r="H820" s="10">
        <f>SUMIFS(Timecards!$E:$E,Timecards!$D:$D,H$2,Timecards!$C:$C,$B820,Timecards!$N:$N,$E820)+SUMIFS(Timecards!$G:$G,Timecards!$F:$F,H$2,Timecards!$C:$C,$B820,Timecards!$N:$N,$E820)</f>
        <v>0</v>
      </c>
      <c r="I820" s="5">
        <f t="shared" si="130"/>
        <v>0</v>
      </c>
      <c r="J820" s="10">
        <f>SUMIFS(Timecards!$E:$E,Timecards!$D:$D,J$2,Timecards!$C:$C,$B820,Timecards!$N:$N,$E820)+SUMIFS(Timecards!$G:$G,Timecards!$F:$F,J$2,Timecards!$C:$C,$B820,Timecards!$N:$N,$E820)</f>
        <v>0</v>
      </c>
      <c r="K820" s="5">
        <f t="shared" si="131"/>
        <v>0</v>
      </c>
      <c r="L820" s="10">
        <f>SUMIFS(Timecards!$E:$E,Timecards!$D:$D,L$2,Timecards!$C:$C,$B820,Timecards!$N:$N,$E820)+SUMIFS(Timecards!$G:$G,Timecards!$F:$F,L$2,Timecards!$C:$C,$B820,Timecards!$N:$N,$E820)</f>
        <v>0</v>
      </c>
      <c r="M820" s="5">
        <f t="shared" si="132"/>
        <v>0</v>
      </c>
      <c r="N820" s="10">
        <f>SUMIFS(Timecards!$E:$E,Timecards!$D:$D,N$2,Timecards!$C:$C,$B820,Timecards!$N:$N,$E820)+SUMIFS(Timecards!$G:$G,Timecards!$F:$F,N$2,Timecards!$C:$C,$B820,Timecards!$N:$N,$E820)</f>
        <v>0</v>
      </c>
      <c r="O820" s="5">
        <f t="shared" si="133"/>
        <v>0</v>
      </c>
      <c r="P820" s="10">
        <f>SUMIFS(Timecards!$E:$E,Timecards!$D:$D,P$2,Timecards!$C:$C,$B820,Timecards!$N:$N,$E820)+SUMIFS(Timecards!$G:$G,Timecards!$F:$F,P$2,Timecards!$C:$C,$B820,Timecards!$N:$N,$E820)</f>
        <v>0</v>
      </c>
      <c r="Q820" s="5">
        <f t="shared" si="134"/>
        <v>0</v>
      </c>
      <c r="R820" s="10">
        <f>SUMIFS(Timecards!$E:$E,Timecards!$D:$D,R$2,Timecards!$C:$C,$B820,Timecards!$N:$N,$E820)+SUMIFS(Timecards!$G:$G,Timecards!$F:$F,R$2,Timecards!$C:$C,$B820,Timecards!$N:$N,$E820)</f>
        <v>0</v>
      </c>
      <c r="S820" s="5">
        <f t="shared" si="135"/>
        <v>0</v>
      </c>
      <c r="T820" s="10">
        <f t="shared" si="137"/>
        <v>0</v>
      </c>
      <c r="U820" s="14">
        <f t="shared" si="137"/>
        <v>0</v>
      </c>
    </row>
    <row r="821" spans="2:21" hidden="1">
      <c r="B821" s="7" t="str">
        <f>IF(Timecards!O819="","",Timecards!C819)</f>
        <v/>
      </c>
      <c r="C821" s="7" t="str">
        <f>IF(B821="","",Timecards!L819)</f>
        <v/>
      </c>
      <c r="D821" s="7" t="str">
        <f>IF(B821="","",SUMIFS(Timecards!$M:$M,Timecards!$C:$C,Summary!$B821,Timecards!$L:$L,Summary!$C821,Timecards!$O:$O,1))</f>
        <v/>
      </c>
      <c r="E821" s="7" t="str">
        <f>IF(B821="","",VLOOKUP(D821,'GD rates'!$B$3:$C$9,2,FALSE))</f>
        <v/>
      </c>
      <c r="F821" s="23" t="str">
        <f t="shared" si="129"/>
        <v/>
      </c>
      <c r="G821" s="5">
        <f>IF(ISERROR(VLOOKUP(E821,'GD rates'!C:D,2,FALSE)),0,VLOOKUP(E821,'GD rates'!C:D,2,FALSE))</f>
        <v>0</v>
      </c>
      <c r="H821" s="10">
        <f>SUMIFS(Timecards!$E:$E,Timecards!$D:$D,H$2,Timecards!$C:$C,$B821,Timecards!$N:$N,$E821)+SUMIFS(Timecards!$G:$G,Timecards!$F:$F,H$2,Timecards!$C:$C,$B821,Timecards!$N:$N,$E821)</f>
        <v>0</v>
      </c>
      <c r="I821" s="5">
        <f t="shared" si="130"/>
        <v>0</v>
      </c>
      <c r="J821" s="10">
        <f>SUMIFS(Timecards!$E:$E,Timecards!$D:$D,J$2,Timecards!$C:$C,$B821,Timecards!$N:$N,$E821)+SUMIFS(Timecards!$G:$G,Timecards!$F:$F,J$2,Timecards!$C:$C,$B821,Timecards!$N:$N,$E821)</f>
        <v>0</v>
      </c>
      <c r="K821" s="5">
        <f t="shared" si="131"/>
        <v>0</v>
      </c>
      <c r="L821" s="10">
        <f>SUMIFS(Timecards!$E:$E,Timecards!$D:$D,L$2,Timecards!$C:$C,$B821,Timecards!$N:$N,$E821)+SUMIFS(Timecards!$G:$G,Timecards!$F:$F,L$2,Timecards!$C:$C,$B821,Timecards!$N:$N,$E821)</f>
        <v>0</v>
      </c>
      <c r="M821" s="5">
        <f t="shared" si="132"/>
        <v>0</v>
      </c>
      <c r="N821" s="10">
        <f>SUMIFS(Timecards!$E:$E,Timecards!$D:$D,N$2,Timecards!$C:$C,$B821,Timecards!$N:$N,$E821)+SUMIFS(Timecards!$G:$G,Timecards!$F:$F,N$2,Timecards!$C:$C,$B821,Timecards!$N:$N,$E821)</f>
        <v>0</v>
      </c>
      <c r="O821" s="5">
        <f t="shared" si="133"/>
        <v>0</v>
      </c>
      <c r="P821" s="10">
        <f>SUMIFS(Timecards!$E:$E,Timecards!$D:$D,P$2,Timecards!$C:$C,$B821,Timecards!$N:$N,$E821)+SUMIFS(Timecards!$G:$G,Timecards!$F:$F,P$2,Timecards!$C:$C,$B821,Timecards!$N:$N,$E821)</f>
        <v>0</v>
      </c>
      <c r="Q821" s="5">
        <f t="shared" si="134"/>
        <v>0</v>
      </c>
      <c r="R821" s="10">
        <f>SUMIFS(Timecards!$E:$E,Timecards!$D:$D,R$2,Timecards!$C:$C,$B821,Timecards!$N:$N,$E821)+SUMIFS(Timecards!$G:$G,Timecards!$F:$F,R$2,Timecards!$C:$C,$B821,Timecards!$N:$N,$E821)</f>
        <v>0</v>
      </c>
      <c r="S821" s="5">
        <f t="shared" si="135"/>
        <v>0</v>
      </c>
      <c r="T821" s="10">
        <f t="shared" si="137"/>
        <v>0</v>
      </c>
      <c r="U821" s="14">
        <f t="shared" si="137"/>
        <v>0</v>
      </c>
    </row>
    <row r="822" spans="2:21" hidden="1">
      <c r="B822" s="7" t="str">
        <f>IF(Timecards!O820="","",Timecards!C820)</f>
        <v/>
      </c>
      <c r="C822" s="7" t="str">
        <f>IF(B822="","",Timecards!L820)</f>
        <v/>
      </c>
      <c r="D822" s="7" t="str">
        <f>IF(B822="","",SUMIFS(Timecards!$M:$M,Timecards!$C:$C,Summary!$B822,Timecards!$L:$L,Summary!$C822,Timecards!$O:$O,1))</f>
        <v/>
      </c>
      <c r="E822" s="7" t="str">
        <f>IF(B822="","",VLOOKUP(D822,'GD rates'!$B$3:$C$9,2,FALSE))</f>
        <v/>
      </c>
      <c r="F822" s="23" t="str">
        <f t="shared" si="129"/>
        <v/>
      </c>
      <c r="G822" s="5">
        <f>IF(ISERROR(VLOOKUP(E822,'GD rates'!C:D,2,FALSE)),0,VLOOKUP(E822,'GD rates'!C:D,2,FALSE))</f>
        <v>0</v>
      </c>
      <c r="H822" s="10">
        <f>SUMIFS(Timecards!$E:$E,Timecards!$D:$D,H$2,Timecards!$C:$C,$B822,Timecards!$N:$N,$E822)+SUMIFS(Timecards!$G:$G,Timecards!$F:$F,H$2,Timecards!$C:$C,$B822,Timecards!$N:$N,$E822)</f>
        <v>0</v>
      </c>
      <c r="I822" s="5">
        <f t="shared" si="130"/>
        <v>0</v>
      </c>
      <c r="J822" s="10">
        <f>SUMIFS(Timecards!$E:$E,Timecards!$D:$D,J$2,Timecards!$C:$C,$B822,Timecards!$N:$N,$E822)+SUMIFS(Timecards!$G:$G,Timecards!$F:$F,J$2,Timecards!$C:$C,$B822,Timecards!$N:$N,$E822)</f>
        <v>0</v>
      </c>
      <c r="K822" s="5">
        <f t="shared" si="131"/>
        <v>0</v>
      </c>
      <c r="L822" s="10">
        <f>SUMIFS(Timecards!$E:$E,Timecards!$D:$D,L$2,Timecards!$C:$C,$B822,Timecards!$N:$N,$E822)+SUMIFS(Timecards!$G:$G,Timecards!$F:$F,L$2,Timecards!$C:$C,$B822,Timecards!$N:$N,$E822)</f>
        <v>0</v>
      </c>
      <c r="M822" s="5">
        <f t="shared" si="132"/>
        <v>0</v>
      </c>
      <c r="N822" s="10">
        <f>SUMIFS(Timecards!$E:$E,Timecards!$D:$D,N$2,Timecards!$C:$C,$B822,Timecards!$N:$N,$E822)+SUMIFS(Timecards!$G:$G,Timecards!$F:$F,N$2,Timecards!$C:$C,$B822,Timecards!$N:$N,$E822)</f>
        <v>0</v>
      </c>
      <c r="O822" s="5">
        <f t="shared" si="133"/>
        <v>0</v>
      </c>
      <c r="P822" s="10">
        <f>SUMIFS(Timecards!$E:$E,Timecards!$D:$D,P$2,Timecards!$C:$C,$B822,Timecards!$N:$N,$E822)+SUMIFS(Timecards!$G:$G,Timecards!$F:$F,P$2,Timecards!$C:$C,$B822,Timecards!$N:$N,$E822)</f>
        <v>0</v>
      </c>
      <c r="Q822" s="5">
        <f t="shared" si="134"/>
        <v>0</v>
      </c>
      <c r="R822" s="10">
        <f>SUMIFS(Timecards!$E:$E,Timecards!$D:$D,R$2,Timecards!$C:$C,$B822,Timecards!$N:$N,$E822)+SUMIFS(Timecards!$G:$G,Timecards!$F:$F,R$2,Timecards!$C:$C,$B822,Timecards!$N:$N,$E822)</f>
        <v>0</v>
      </c>
      <c r="S822" s="5">
        <f t="shared" si="135"/>
        <v>0</v>
      </c>
      <c r="T822" s="10">
        <f t="shared" si="137"/>
        <v>0</v>
      </c>
      <c r="U822" s="14">
        <f t="shared" si="137"/>
        <v>0</v>
      </c>
    </row>
    <row r="823" spans="2:21" hidden="1">
      <c r="B823" s="7" t="str">
        <f>IF(Timecards!O821="","",Timecards!C821)</f>
        <v/>
      </c>
      <c r="C823" s="7" t="str">
        <f>IF(B823="","",Timecards!L821)</f>
        <v/>
      </c>
      <c r="D823" s="7" t="str">
        <f>IF(B823="","",SUMIFS(Timecards!$M:$M,Timecards!$C:$C,Summary!$B823,Timecards!$L:$L,Summary!$C823,Timecards!$O:$O,1))</f>
        <v/>
      </c>
      <c r="E823" s="7" t="str">
        <f>IF(B823="","",VLOOKUP(D823,'GD rates'!$B$3:$C$9,2,FALSE))</f>
        <v/>
      </c>
      <c r="F823" s="23" t="str">
        <f t="shared" si="129"/>
        <v/>
      </c>
      <c r="G823" s="5">
        <f>IF(ISERROR(VLOOKUP(E823,'GD rates'!C:D,2,FALSE)),0,VLOOKUP(E823,'GD rates'!C:D,2,FALSE))</f>
        <v>0</v>
      </c>
      <c r="H823" s="10">
        <f>SUMIFS(Timecards!$E:$E,Timecards!$D:$D,H$2,Timecards!$C:$C,$B823,Timecards!$N:$N,$E823)+SUMIFS(Timecards!$G:$G,Timecards!$F:$F,H$2,Timecards!$C:$C,$B823,Timecards!$N:$N,$E823)</f>
        <v>0</v>
      </c>
      <c r="I823" s="5">
        <f t="shared" si="130"/>
        <v>0</v>
      </c>
      <c r="J823" s="10">
        <f>SUMIFS(Timecards!$E:$E,Timecards!$D:$D,J$2,Timecards!$C:$C,$B823,Timecards!$N:$N,$E823)+SUMIFS(Timecards!$G:$G,Timecards!$F:$F,J$2,Timecards!$C:$C,$B823,Timecards!$N:$N,$E823)</f>
        <v>0</v>
      </c>
      <c r="K823" s="5">
        <f t="shared" si="131"/>
        <v>0</v>
      </c>
      <c r="L823" s="10">
        <f>SUMIFS(Timecards!$E:$E,Timecards!$D:$D,L$2,Timecards!$C:$C,$B823,Timecards!$N:$N,$E823)+SUMIFS(Timecards!$G:$G,Timecards!$F:$F,L$2,Timecards!$C:$C,$B823,Timecards!$N:$N,$E823)</f>
        <v>0</v>
      </c>
      <c r="M823" s="5">
        <f t="shared" si="132"/>
        <v>0</v>
      </c>
      <c r="N823" s="10">
        <f>SUMIFS(Timecards!$E:$E,Timecards!$D:$D,N$2,Timecards!$C:$C,$B823,Timecards!$N:$N,$E823)+SUMIFS(Timecards!$G:$G,Timecards!$F:$F,N$2,Timecards!$C:$C,$B823,Timecards!$N:$N,$E823)</f>
        <v>0</v>
      </c>
      <c r="O823" s="5">
        <f t="shared" si="133"/>
        <v>0</v>
      </c>
      <c r="P823" s="10">
        <f>SUMIFS(Timecards!$E:$E,Timecards!$D:$D,P$2,Timecards!$C:$C,$B823,Timecards!$N:$N,$E823)+SUMIFS(Timecards!$G:$G,Timecards!$F:$F,P$2,Timecards!$C:$C,$B823,Timecards!$N:$N,$E823)</f>
        <v>0</v>
      </c>
      <c r="Q823" s="5">
        <f t="shared" si="134"/>
        <v>0</v>
      </c>
      <c r="R823" s="10">
        <f>SUMIFS(Timecards!$E:$E,Timecards!$D:$D,R$2,Timecards!$C:$C,$B823,Timecards!$N:$N,$E823)+SUMIFS(Timecards!$G:$G,Timecards!$F:$F,R$2,Timecards!$C:$C,$B823,Timecards!$N:$N,$E823)</f>
        <v>0</v>
      </c>
      <c r="S823" s="5">
        <f t="shared" si="135"/>
        <v>0</v>
      </c>
      <c r="T823" s="10">
        <f t="shared" si="137"/>
        <v>0</v>
      </c>
      <c r="U823" s="14">
        <f t="shared" si="137"/>
        <v>0</v>
      </c>
    </row>
    <row r="824" spans="2:21" hidden="1">
      <c r="B824" s="7" t="str">
        <f>IF(Timecards!O822="","",Timecards!C822)</f>
        <v/>
      </c>
      <c r="C824" s="7" t="str">
        <f>IF(B824="","",Timecards!L822)</f>
        <v/>
      </c>
      <c r="D824" s="7" t="str">
        <f>IF(B824="","",SUMIFS(Timecards!$M:$M,Timecards!$C:$C,Summary!$B824,Timecards!$L:$L,Summary!$C824,Timecards!$O:$O,1))</f>
        <v/>
      </c>
      <c r="E824" s="7" t="str">
        <f>IF(B824="","",VLOOKUP(D824,'GD rates'!$B$3:$C$9,2,FALSE))</f>
        <v/>
      </c>
      <c r="F824" s="23" t="str">
        <f t="shared" si="129"/>
        <v/>
      </c>
      <c r="G824" s="5">
        <f>IF(ISERROR(VLOOKUP(E824,'GD rates'!C:D,2,FALSE)),0,VLOOKUP(E824,'GD rates'!C:D,2,FALSE))</f>
        <v>0</v>
      </c>
      <c r="H824" s="10">
        <f>SUMIFS(Timecards!$E:$E,Timecards!$D:$D,H$2,Timecards!$C:$C,$B824,Timecards!$N:$N,$E824)+SUMIFS(Timecards!$G:$G,Timecards!$F:$F,H$2,Timecards!$C:$C,$B824,Timecards!$N:$N,$E824)</f>
        <v>0</v>
      </c>
      <c r="I824" s="5">
        <f t="shared" si="130"/>
        <v>0</v>
      </c>
      <c r="J824" s="10">
        <f>SUMIFS(Timecards!$E:$E,Timecards!$D:$D,J$2,Timecards!$C:$C,$B824,Timecards!$N:$N,$E824)+SUMIFS(Timecards!$G:$G,Timecards!$F:$F,J$2,Timecards!$C:$C,$B824,Timecards!$N:$N,$E824)</f>
        <v>0</v>
      </c>
      <c r="K824" s="5">
        <f t="shared" si="131"/>
        <v>0</v>
      </c>
      <c r="L824" s="10">
        <f>SUMIFS(Timecards!$E:$E,Timecards!$D:$D,L$2,Timecards!$C:$C,$B824,Timecards!$N:$N,$E824)+SUMIFS(Timecards!$G:$G,Timecards!$F:$F,L$2,Timecards!$C:$C,$B824,Timecards!$N:$N,$E824)</f>
        <v>0</v>
      </c>
      <c r="M824" s="5">
        <f t="shared" si="132"/>
        <v>0</v>
      </c>
      <c r="N824" s="10">
        <f>SUMIFS(Timecards!$E:$E,Timecards!$D:$D,N$2,Timecards!$C:$C,$B824,Timecards!$N:$N,$E824)+SUMIFS(Timecards!$G:$G,Timecards!$F:$F,N$2,Timecards!$C:$C,$B824,Timecards!$N:$N,$E824)</f>
        <v>0</v>
      </c>
      <c r="O824" s="5">
        <f t="shared" si="133"/>
        <v>0</v>
      </c>
      <c r="P824" s="10">
        <f>SUMIFS(Timecards!$E:$E,Timecards!$D:$D,P$2,Timecards!$C:$C,$B824,Timecards!$N:$N,$E824)+SUMIFS(Timecards!$G:$G,Timecards!$F:$F,P$2,Timecards!$C:$C,$B824,Timecards!$N:$N,$E824)</f>
        <v>0</v>
      </c>
      <c r="Q824" s="5">
        <f t="shared" si="134"/>
        <v>0</v>
      </c>
      <c r="R824" s="10">
        <f>SUMIFS(Timecards!$E:$E,Timecards!$D:$D,R$2,Timecards!$C:$C,$B824,Timecards!$N:$N,$E824)+SUMIFS(Timecards!$G:$G,Timecards!$F:$F,R$2,Timecards!$C:$C,$B824,Timecards!$N:$N,$E824)</f>
        <v>0</v>
      </c>
      <c r="S824" s="5">
        <f t="shared" si="135"/>
        <v>0</v>
      </c>
      <c r="T824" s="10">
        <f t="shared" ref="T824:U843" si="138">SUMIF($H$3:$S$3,T$3,$H824:$S824)</f>
        <v>0</v>
      </c>
      <c r="U824" s="14">
        <f t="shared" si="138"/>
        <v>0</v>
      </c>
    </row>
    <row r="825" spans="2:21" hidden="1">
      <c r="B825" s="7" t="str">
        <f>IF(Timecards!O823="","",Timecards!C823)</f>
        <v/>
      </c>
      <c r="C825" s="7" t="str">
        <f>IF(B825="","",Timecards!L823)</f>
        <v/>
      </c>
      <c r="D825" s="7" t="str">
        <f>IF(B825="","",SUMIFS(Timecards!$M:$M,Timecards!$C:$C,Summary!$B825,Timecards!$L:$L,Summary!$C825,Timecards!$O:$O,1))</f>
        <v/>
      </c>
      <c r="E825" s="7" t="str">
        <f>IF(B825="","",VLOOKUP(D825,'GD rates'!$B$3:$C$9,2,FALSE))</f>
        <v/>
      </c>
      <c r="F825" s="23" t="str">
        <f t="shared" si="129"/>
        <v/>
      </c>
      <c r="G825" s="5">
        <f>IF(ISERROR(VLOOKUP(E825,'GD rates'!C:D,2,FALSE)),0,VLOOKUP(E825,'GD rates'!C:D,2,FALSE))</f>
        <v>0</v>
      </c>
      <c r="H825" s="10">
        <f>SUMIFS(Timecards!$E:$E,Timecards!$D:$D,H$2,Timecards!$C:$C,$B825,Timecards!$N:$N,$E825)+SUMIFS(Timecards!$G:$G,Timecards!$F:$F,H$2,Timecards!$C:$C,$B825,Timecards!$N:$N,$E825)</f>
        <v>0</v>
      </c>
      <c r="I825" s="5">
        <f t="shared" si="130"/>
        <v>0</v>
      </c>
      <c r="J825" s="10">
        <f>SUMIFS(Timecards!$E:$E,Timecards!$D:$D,J$2,Timecards!$C:$C,$B825,Timecards!$N:$N,$E825)+SUMIFS(Timecards!$G:$G,Timecards!$F:$F,J$2,Timecards!$C:$C,$B825,Timecards!$N:$N,$E825)</f>
        <v>0</v>
      </c>
      <c r="K825" s="5">
        <f t="shared" si="131"/>
        <v>0</v>
      </c>
      <c r="L825" s="10">
        <f>SUMIFS(Timecards!$E:$E,Timecards!$D:$D,L$2,Timecards!$C:$C,$B825,Timecards!$N:$N,$E825)+SUMIFS(Timecards!$G:$G,Timecards!$F:$F,L$2,Timecards!$C:$C,$B825,Timecards!$N:$N,$E825)</f>
        <v>0</v>
      </c>
      <c r="M825" s="5">
        <f t="shared" si="132"/>
        <v>0</v>
      </c>
      <c r="N825" s="10">
        <f>SUMIFS(Timecards!$E:$E,Timecards!$D:$D,N$2,Timecards!$C:$C,$B825,Timecards!$N:$N,$E825)+SUMIFS(Timecards!$G:$G,Timecards!$F:$F,N$2,Timecards!$C:$C,$B825,Timecards!$N:$N,$E825)</f>
        <v>0</v>
      </c>
      <c r="O825" s="5">
        <f t="shared" si="133"/>
        <v>0</v>
      </c>
      <c r="P825" s="10">
        <f>SUMIFS(Timecards!$E:$E,Timecards!$D:$D,P$2,Timecards!$C:$C,$B825,Timecards!$N:$N,$E825)+SUMIFS(Timecards!$G:$G,Timecards!$F:$F,P$2,Timecards!$C:$C,$B825,Timecards!$N:$N,$E825)</f>
        <v>0</v>
      </c>
      <c r="Q825" s="5">
        <f t="shared" si="134"/>
        <v>0</v>
      </c>
      <c r="R825" s="10">
        <f>SUMIFS(Timecards!$E:$E,Timecards!$D:$D,R$2,Timecards!$C:$C,$B825,Timecards!$N:$N,$E825)+SUMIFS(Timecards!$G:$G,Timecards!$F:$F,R$2,Timecards!$C:$C,$B825,Timecards!$N:$N,$E825)</f>
        <v>0</v>
      </c>
      <c r="S825" s="5">
        <f t="shared" si="135"/>
        <v>0</v>
      </c>
      <c r="T825" s="10">
        <f t="shared" si="138"/>
        <v>0</v>
      </c>
      <c r="U825" s="14">
        <f t="shared" si="138"/>
        <v>0</v>
      </c>
    </row>
    <row r="826" spans="2:21" hidden="1">
      <c r="B826" s="7" t="str">
        <f>IF(Timecards!O824="","",Timecards!C824)</f>
        <v/>
      </c>
      <c r="C826" s="7" t="str">
        <f>IF(B826="","",Timecards!L824)</f>
        <v/>
      </c>
      <c r="D826" s="7" t="str">
        <f>IF(B826="","",SUMIFS(Timecards!$M:$M,Timecards!$C:$C,Summary!$B826,Timecards!$L:$L,Summary!$C826,Timecards!$O:$O,1))</f>
        <v/>
      </c>
      <c r="E826" s="7" t="str">
        <f>IF(B826="","",VLOOKUP(D826,'GD rates'!$B$3:$C$9,2,FALSE))</f>
        <v/>
      </c>
      <c r="F826" s="23" t="str">
        <f t="shared" si="129"/>
        <v/>
      </c>
      <c r="G826" s="5">
        <f>IF(ISERROR(VLOOKUP(E826,'GD rates'!C:D,2,FALSE)),0,VLOOKUP(E826,'GD rates'!C:D,2,FALSE))</f>
        <v>0</v>
      </c>
      <c r="H826" s="10">
        <f>SUMIFS(Timecards!$E:$E,Timecards!$D:$D,H$2,Timecards!$C:$C,$B826,Timecards!$N:$N,$E826)+SUMIFS(Timecards!$G:$G,Timecards!$F:$F,H$2,Timecards!$C:$C,$B826,Timecards!$N:$N,$E826)</f>
        <v>0</v>
      </c>
      <c r="I826" s="5">
        <f t="shared" si="130"/>
        <v>0</v>
      </c>
      <c r="J826" s="10">
        <f>SUMIFS(Timecards!$E:$E,Timecards!$D:$D,J$2,Timecards!$C:$C,$B826,Timecards!$N:$N,$E826)+SUMIFS(Timecards!$G:$G,Timecards!$F:$F,J$2,Timecards!$C:$C,$B826,Timecards!$N:$N,$E826)</f>
        <v>0</v>
      </c>
      <c r="K826" s="5">
        <f t="shared" si="131"/>
        <v>0</v>
      </c>
      <c r="L826" s="10">
        <f>SUMIFS(Timecards!$E:$E,Timecards!$D:$D,L$2,Timecards!$C:$C,$B826,Timecards!$N:$N,$E826)+SUMIFS(Timecards!$G:$G,Timecards!$F:$F,L$2,Timecards!$C:$C,$B826,Timecards!$N:$N,$E826)</f>
        <v>0</v>
      </c>
      <c r="M826" s="5">
        <f t="shared" si="132"/>
        <v>0</v>
      </c>
      <c r="N826" s="10">
        <f>SUMIFS(Timecards!$E:$E,Timecards!$D:$D,N$2,Timecards!$C:$C,$B826,Timecards!$N:$N,$E826)+SUMIFS(Timecards!$G:$G,Timecards!$F:$F,N$2,Timecards!$C:$C,$B826,Timecards!$N:$N,$E826)</f>
        <v>0</v>
      </c>
      <c r="O826" s="5">
        <f t="shared" si="133"/>
        <v>0</v>
      </c>
      <c r="P826" s="10">
        <f>SUMIFS(Timecards!$E:$E,Timecards!$D:$D,P$2,Timecards!$C:$C,$B826,Timecards!$N:$N,$E826)+SUMIFS(Timecards!$G:$G,Timecards!$F:$F,P$2,Timecards!$C:$C,$B826,Timecards!$N:$N,$E826)</f>
        <v>0</v>
      </c>
      <c r="Q826" s="5">
        <f t="shared" si="134"/>
        <v>0</v>
      </c>
      <c r="R826" s="10">
        <f>SUMIFS(Timecards!$E:$E,Timecards!$D:$D,R$2,Timecards!$C:$C,$B826,Timecards!$N:$N,$E826)+SUMIFS(Timecards!$G:$G,Timecards!$F:$F,R$2,Timecards!$C:$C,$B826,Timecards!$N:$N,$E826)</f>
        <v>0</v>
      </c>
      <c r="S826" s="5">
        <f t="shared" si="135"/>
        <v>0</v>
      </c>
      <c r="T826" s="10">
        <f t="shared" si="138"/>
        <v>0</v>
      </c>
      <c r="U826" s="14">
        <f t="shared" si="138"/>
        <v>0</v>
      </c>
    </row>
    <row r="827" spans="2:21" hidden="1">
      <c r="B827" s="7" t="str">
        <f>IF(Timecards!O825="","",Timecards!C825)</f>
        <v/>
      </c>
      <c r="C827" s="7" t="str">
        <f>IF(B827="","",Timecards!L825)</f>
        <v/>
      </c>
      <c r="D827" s="7" t="str">
        <f>IF(B827="","",SUMIFS(Timecards!$M:$M,Timecards!$C:$C,Summary!$B827,Timecards!$L:$L,Summary!$C827,Timecards!$O:$O,1))</f>
        <v/>
      </c>
      <c r="E827" s="7" t="str">
        <f>IF(B827="","",VLOOKUP(D827,'GD rates'!$B$3:$C$9,2,FALSE))</f>
        <v/>
      </c>
      <c r="F827" s="23" t="str">
        <f t="shared" si="129"/>
        <v/>
      </c>
      <c r="G827" s="5">
        <f>IF(ISERROR(VLOOKUP(E827,'GD rates'!C:D,2,FALSE)),0,VLOOKUP(E827,'GD rates'!C:D,2,FALSE))</f>
        <v>0</v>
      </c>
      <c r="H827" s="10">
        <f>SUMIFS(Timecards!$E:$E,Timecards!$D:$D,H$2,Timecards!$C:$C,$B827,Timecards!$N:$N,$E827)+SUMIFS(Timecards!$G:$G,Timecards!$F:$F,H$2,Timecards!$C:$C,$B827,Timecards!$N:$N,$E827)</f>
        <v>0</v>
      </c>
      <c r="I827" s="5">
        <f t="shared" si="130"/>
        <v>0</v>
      </c>
      <c r="J827" s="10">
        <f>SUMIFS(Timecards!$E:$E,Timecards!$D:$D,J$2,Timecards!$C:$C,$B827,Timecards!$N:$N,$E827)+SUMIFS(Timecards!$G:$G,Timecards!$F:$F,J$2,Timecards!$C:$C,$B827,Timecards!$N:$N,$E827)</f>
        <v>0</v>
      </c>
      <c r="K827" s="5">
        <f t="shared" si="131"/>
        <v>0</v>
      </c>
      <c r="L827" s="10">
        <f>SUMIFS(Timecards!$E:$E,Timecards!$D:$D,L$2,Timecards!$C:$C,$B827,Timecards!$N:$N,$E827)+SUMIFS(Timecards!$G:$G,Timecards!$F:$F,L$2,Timecards!$C:$C,$B827,Timecards!$N:$N,$E827)</f>
        <v>0</v>
      </c>
      <c r="M827" s="5">
        <f t="shared" si="132"/>
        <v>0</v>
      </c>
      <c r="N827" s="10">
        <f>SUMIFS(Timecards!$E:$E,Timecards!$D:$D,N$2,Timecards!$C:$C,$B827,Timecards!$N:$N,$E827)+SUMIFS(Timecards!$G:$G,Timecards!$F:$F,N$2,Timecards!$C:$C,$B827,Timecards!$N:$N,$E827)</f>
        <v>0</v>
      </c>
      <c r="O827" s="5">
        <f t="shared" si="133"/>
        <v>0</v>
      </c>
      <c r="P827" s="10">
        <f>SUMIFS(Timecards!$E:$E,Timecards!$D:$D,P$2,Timecards!$C:$C,$B827,Timecards!$N:$N,$E827)+SUMIFS(Timecards!$G:$G,Timecards!$F:$F,P$2,Timecards!$C:$C,$B827,Timecards!$N:$N,$E827)</f>
        <v>0</v>
      </c>
      <c r="Q827" s="5">
        <f t="shared" si="134"/>
        <v>0</v>
      </c>
      <c r="R827" s="10">
        <f>SUMIFS(Timecards!$E:$E,Timecards!$D:$D,R$2,Timecards!$C:$C,$B827,Timecards!$N:$N,$E827)+SUMIFS(Timecards!$G:$G,Timecards!$F:$F,R$2,Timecards!$C:$C,$B827,Timecards!$N:$N,$E827)</f>
        <v>0</v>
      </c>
      <c r="S827" s="5">
        <f t="shared" si="135"/>
        <v>0</v>
      </c>
      <c r="T827" s="10">
        <f t="shared" si="138"/>
        <v>0</v>
      </c>
      <c r="U827" s="14">
        <f t="shared" si="138"/>
        <v>0</v>
      </c>
    </row>
    <row r="828" spans="2:21" hidden="1">
      <c r="B828" s="7" t="str">
        <f>IF(Timecards!O826="","",Timecards!C826)</f>
        <v/>
      </c>
      <c r="C828" s="7" t="str">
        <f>IF(B828="","",Timecards!L826)</f>
        <v/>
      </c>
      <c r="D828" s="7" t="str">
        <f>IF(B828="","",SUMIFS(Timecards!$M:$M,Timecards!$C:$C,Summary!$B828,Timecards!$L:$L,Summary!$C828,Timecards!$O:$O,1))</f>
        <v/>
      </c>
      <c r="E828" s="7" t="str">
        <f>IF(B828="","",VLOOKUP(D828,'GD rates'!$B$3:$C$9,2,FALSE))</f>
        <v/>
      </c>
      <c r="F828" s="23" t="str">
        <f t="shared" si="129"/>
        <v/>
      </c>
      <c r="G828" s="5">
        <f>IF(ISERROR(VLOOKUP(E828,'GD rates'!C:D,2,FALSE)),0,VLOOKUP(E828,'GD rates'!C:D,2,FALSE))</f>
        <v>0</v>
      </c>
      <c r="H828" s="10">
        <f>SUMIFS(Timecards!$E:$E,Timecards!$D:$D,H$2,Timecards!$C:$C,$B828,Timecards!$N:$N,$E828)+SUMIFS(Timecards!$G:$G,Timecards!$F:$F,H$2,Timecards!$C:$C,$B828,Timecards!$N:$N,$E828)</f>
        <v>0</v>
      </c>
      <c r="I828" s="5">
        <f t="shared" si="130"/>
        <v>0</v>
      </c>
      <c r="J828" s="10">
        <f>SUMIFS(Timecards!$E:$E,Timecards!$D:$D,J$2,Timecards!$C:$C,$B828,Timecards!$N:$N,$E828)+SUMIFS(Timecards!$G:$G,Timecards!$F:$F,J$2,Timecards!$C:$C,$B828,Timecards!$N:$N,$E828)</f>
        <v>0</v>
      </c>
      <c r="K828" s="5">
        <f t="shared" si="131"/>
        <v>0</v>
      </c>
      <c r="L828" s="10">
        <f>SUMIFS(Timecards!$E:$E,Timecards!$D:$D,L$2,Timecards!$C:$C,$B828,Timecards!$N:$N,$E828)+SUMIFS(Timecards!$G:$G,Timecards!$F:$F,L$2,Timecards!$C:$C,$B828,Timecards!$N:$N,$E828)</f>
        <v>0</v>
      </c>
      <c r="M828" s="5">
        <f t="shared" si="132"/>
        <v>0</v>
      </c>
      <c r="N828" s="10">
        <f>SUMIFS(Timecards!$E:$E,Timecards!$D:$D,N$2,Timecards!$C:$C,$B828,Timecards!$N:$N,$E828)+SUMIFS(Timecards!$G:$G,Timecards!$F:$F,N$2,Timecards!$C:$C,$B828,Timecards!$N:$N,$E828)</f>
        <v>0</v>
      </c>
      <c r="O828" s="5">
        <f t="shared" si="133"/>
        <v>0</v>
      </c>
      <c r="P828" s="10">
        <f>SUMIFS(Timecards!$E:$E,Timecards!$D:$D,P$2,Timecards!$C:$C,$B828,Timecards!$N:$N,$E828)+SUMIFS(Timecards!$G:$G,Timecards!$F:$F,P$2,Timecards!$C:$C,$B828,Timecards!$N:$N,$E828)</f>
        <v>0</v>
      </c>
      <c r="Q828" s="5">
        <f t="shared" si="134"/>
        <v>0</v>
      </c>
      <c r="R828" s="10">
        <f>SUMIFS(Timecards!$E:$E,Timecards!$D:$D,R$2,Timecards!$C:$C,$B828,Timecards!$N:$N,$E828)+SUMIFS(Timecards!$G:$G,Timecards!$F:$F,R$2,Timecards!$C:$C,$B828,Timecards!$N:$N,$E828)</f>
        <v>0</v>
      </c>
      <c r="S828" s="5">
        <f t="shared" si="135"/>
        <v>0</v>
      </c>
      <c r="T828" s="10">
        <f t="shared" si="138"/>
        <v>0</v>
      </c>
      <c r="U828" s="14">
        <f t="shared" si="138"/>
        <v>0</v>
      </c>
    </row>
    <row r="829" spans="2:21" hidden="1">
      <c r="B829" s="7" t="str">
        <f>IF(Timecards!O827="","",Timecards!C827)</f>
        <v/>
      </c>
      <c r="C829" s="7" t="str">
        <f>IF(B829="","",Timecards!L827)</f>
        <v/>
      </c>
      <c r="D829" s="7" t="str">
        <f>IF(B829="","",SUMIFS(Timecards!$M:$M,Timecards!$C:$C,Summary!$B829,Timecards!$L:$L,Summary!$C829,Timecards!$O:$O,1))</f>
        <v/>
      </c>
      <c r="E829" s="7" t="str">
        <f>IF(B829="","",VLOOKUP(D829,'GD rates'!$B$3:$C$9,2,FALSE))</f>
        <v/>
      </c>
      <c r="F829" s="23" t="str">
        <f t="shared" si="129"/>
        <v/>
      </c>
      <c r="G829" s="5">
        <f>IF(ISERROR(VLOOKUP(E829,'GD rates'!C:D,2,FALSE)),0,VLOOKUP(E829,'GD rates'!C:D,2,FALSE))</f>
        <v>0</v>
      </c>
      <c r="H829" s="10">
        <f>SUMIFS(Timecards!$E:$E,Timecards!$D:$D,H$2,Timecards!$C:$C,$B829,Timecards!$N:$N,$E829)+SUMIFS(Timecards!$G:$G,Timecards!$F:$F,H$2,Timecards!$C:$C,$B829,Timecards!$N:$N,$E829)</f>
        <v>0</v>
      </c>
      <c r="I829" s="5">
        <f t="shared" si="130"/>
        <v>0</v>
      </c>
      <c r="J829" s="10">
        <f>SUMIFS(Timecards!$E:$E,Timecards!$D:$D,J$2,Timecards!$C:$C,$B829,Timecards!$N:$N,$E829)+SUMIFS(Timecards!$G:$G,Timecards!$F:$F,J$2,Timecards!$C:$C,$B829,Timecards!$N:$N,$E829)</f>
        <v>0</v>
      </c>
      <c r="K829" s="5">
        <f t="shared" si="131"/>
        <v>0</v>
      </c>
      <c r="L829" s="10">
        <f>SUMIFS(Timecards!$E:$E,Timecards!$D:$D,L$2,Timecards!$C:$C,$B829,Timecards!$N:$N,$E829)+SUMIFS(Timecards!$G:$G,Timecards!$F:$F,L$2,Timecards!$C:$C,$B829,Timecards!$N:$N,$E829)</f>
        <v>0</v>
      </c>
      <c r="M829" s="5">
        <f t="shared" si="132"/>
        <v>0</v>
      </c>
      <c r="N829" s="10">
        <f>SUMIFS(Timecards!$E:$E,Timecards!$D:$D,N$2,Timecards!$C:$C,$B829,Timecards!$N:$N,$E829)+SUMIFS(Timecards!$G:$G,Timecards!$F:$F,N$2,Timecards!$C:$C,$B829,Timecards!$N:$N,$E829)</f>
        <v>0</v>
      </c>
      <c r="O829" s="5">
        <f t="shared" si="133"/>
        <v>0</v>
      </c>
      <c r="P829" s="10">
        <f>SUMIFS(Timecards!$E:$E,Timecards!$D:$D,P$2,Timecards!$C:$C,$B829,Timecards!$N:$N,$E829)+SUMIFS(Timecards!$G:$G,Timecards!$F:$F,P$2,Timecards!$C:$C,$B829,Timecards!$N:$N,$E829)</f>
        <v>0</v>
      </c>
      <c r="Q829" s="5">
        <f t="shared" si="134"/>
        <v>0</v>
      </c>
      <c r="R829" s="10">
        <f>SUMIFS(Timecards!$E:$E,Timecards!$D:$D,R$2,Timecards!$C:$C,$B829,Timecards!$N:$N,$E829)+SUMIFS(Timecards!$G:$G,Timecards!$F:$F,R$2,Timecards!$C:$C,$B829,Timecards!$N:$N,$E829)</f>
        <v>0</v>
      </c>
      <c r="S829" s="5">
        <f t="shared" si="135"/>
        <v>0</v>
      </c>
      <c r="T829" s="10">
        <f t="shared" si="138"/>
        <v>0</v>
      </c>
      <c r="U829" s="14">
        <f t="shared" si="138"/>
        <v>0</v>
      </c>
    </row>
    <row r="830" spans="2:21" hidden="1">
      <c r="B830" s="7" t="str">
        <f>IF(Timecards!O828="","",Timecards!C828)</f>
        <v/>
      </c>
      <c r="C830" s="7" t="str">
        <f>IF(B830="","",Timecards!L828)</f>
        <v/>
      </c>
      <c r="D830" s="7" t="str">
        <f>IF(B830="","",SUMIFS(Timecards!$M:$M,Timecards!$C:$C,Summary!$B830,Timecards!$L:$L,Summary!$C830,Timecards!$O:$O,1))</f>
        <v/>
      </c>
      <c r="E830" s="7" t="str">
        <f>IF(B830="","",VLOOKUP(D830,'GD rates'!$B$3:$C$9,2,FALSE))</f>
        <v/>
      </c>
      <c r="F830" s="23" t="str">
        <f t="shared" si="129"/>
        <v/>
      </c>
      <c r="G830" s="5">
        <f>IF(ISERROR(VLOOKUP(E830,'GD rates'!C:D,2,FALSE)),0,VLOOKUP(E830,'GD rates'!C:D,2,FALSE))</f>
        <v>0</v>
      </c>
      <c r="H830" s="10">
        <f>SUMIFS(Timecards!$E:$E,Timecards!$D:$D,H$2,Timecards!$C:$C,$B830,Timecards!$N:$N,$E830)+SUMIFS(Timecards!$G:$G,Timecards!$F:$F,H$2,Timecards!$C:$C,$B830,Timecards!$N:$N,$E830)</f>
        <v>0</v>
      </c>
      <c r="I830" s="5">
        <f t="shared" si="130"/>
        <v>0</v>
      </c>
      <c r="J830" s="10">
        <f>SUMIFS(Timecards!$E:$E,Timecards!$D:$D,J$2,Timecards!$C:$C,$B830,Timecards!$N:$N,$E830)+SUMIFS(Timecards!$G:$G,Timecards!$F:$F,J$2,Timecards!$C:$C,$B830,Timecards!$N:$N,$E830)</f>
        <v>0</v>
      </c>
      <c r="K830" s="5">
        <f t="shared" si="131"/>
        <v>0</v>
      </c>
      <c r="L830" s="10">
        <f>SUMIFS(Timecards!$E:$E,Timecards!$D:$D,L$2,Timecards!$C:$C,$B830,Timecards!$N:$N,$E830)+SUMIFS(Timecards!$G:$G,Timecards!$F:$F,L$2,Timecards!$C:$C,$B830,Timecards!$N:$N,$E830)</f>
        <v>0</v>
      </c>
      <c r="M830" s="5">
        <f t="shared" si="132"/>
        <v>0</v>
      </c>
      <c r="N830" s="10">
        <f>SUMIFS(Timecards!$E:$E,Timecards!$D:$D,N$2,Timecards!$C:$C,$B830,Timecards!$N:$N,$E830)+SUMIFS(Timecards!$G:$G,Timecards!$F:$F,N$2,Timecards!$C:$C,$B830,Timecards!$N:$N,$E830)</f>
        <v>0</v>
      </c>
      <c r="O830" s="5">
        <f t="shared" si="133"/>
        <v>0</v>
      </c>
      <c r="P830" s="10">
        <f>SUMIFS(Timecards!$E:$E,Timecards!$D:$D,P$2,Timecards!$C:$C,$B830,Timecards!$N:$N,$E830)+SUMIFS(Timecards!$G:$G,Timecards!$F:$F,P$2,Timecards!$C:$C,$B830,Timecards!$N:$N,$E830)</f>
        <v>0</v>
      </c>
      <c r="Q830" s="5">
        <f t="shared" si="134"/>
        <v>0</v>
      </c>
      <c r="R830" s="10">
        <f>SUMIFS(Timecards!$E:$E,Timecards!$D:$D,R$2,Timecards!$C:$C,$B830,Timecards!$N:$N,$E830)+SUMIFS(Timecards!$G:$G,Timecards!$F:$F,R$2,Timecards!$C:$C,$B830,Timecards!$N:$N,$E830)</f>
        <v>0</v>
      </c>
      <c r="S830" s="5">
        <f t="shared" si="135"/>
        <v>0</v>
      </c>
      <c r="T830" s="10">
        <f t="shared" si="138"/>
        <v>0</v>
      </c>
      <c r="U830" s="14">
        <f t="shared" si="138"/>
        <v>0</v>
      </c>
    </row>
    <row r="831" spans="2:21" hidden="1">
      <c r="B831" s="7" t="str">
        <f>IF(Timecards!O829="","",Timecards!C829)</f>
        <v/>
      </c>
      <c r="C831" s="7" t="str">
        <f>IF(B831="","",Timecards!L829)</f>
        <v/>
      </c>
      <c r="D831" s="7" t="str">
        <f>IF(B831="","",SUMIFS(Timecards!$M:$M,Timecards!$C:$C,Summary!$B831,Timecards!$L:$L,Summary!$C831,Timecards!$O:$O,1))</f>
        <v/>
      </c>
      <c r="E831" s="7" t="str">
        <f>IF(B831="","",VLOOKUP(D831,'GD rates'!$B$3:$C$9,2,FALSE))</f>
        <v/>
      </c>
      <c r="F831" s="23" t="str">
        <f t="shared" si="129"/>
        <v/>
      </c>
      <c r="G831" s="5">
        <f>IF(ISERROR(VLOOKUP(E831,'GD rates'!C:D,2,FALSE)),0,VLOOKUP(E831,'GD rates'!C:D,2,FALSE))</f>
        <v>0</v>
      </c>
      <c r="H831" s="10">
        <f>SUMIFS(Timecards!$E:$E,Timecards!$D:$D,H$2,Timecards!$C:$C,$B831,Timecards!$N:$N,$E831)+SUMIFS(Timecards!$G:$G,Timecards!$F:$F,H$2,Timecards!$C:$C,$B831,Timecards!$N:$N,$E831)</f>
        <v>0</v>
      </c>
      <c r="I831" s="5">
        <f t="shared" si="130"/>
        <v>0</v>
      </c>
      <c r="J831" s="10">
        <f>SUMIFS(Timecards!$E:$E,Timecards!$D:$D,J$2,Timecards!$C:$C,$B831,Timecards!$N:$N,$E831)+SUMIFS(Timecards!$G:$G,Timecards!$F:$F,J$2,Timecards!$C:$C,$B831,Timecards!$N:$N,$E831)</f>
        <v>0</v>
      </c>
      <c r="K831" s="5">
        <f t="shared" si="131"/>
        <v>0</v>
      </c>
      <c r="L831" s="10">
        <f>SUMIFS(Timecards!$E:$E,Timecards!$D:$D,L$2,Timecards!$C:$C,$B831,Timecards!$N:$N,$E831)+SUMIFS(Timecards!$G:$G,Timecards!$F:$F,L$2,Timecards!$C:$C,$B831,Timecards!$N:$N,$E831)</f>
        <v>0</v>
      </c>
      <c r="M831" s="5">
        <f t="shared" si="132"/>
        <v>0</v>
      </c>
      <c r="N831" s="10">
        <f>SUMIFS(Timecards!$E:$E,Timecards!$D:$D,N$2,Timecards!$C:$C,$B831,Timecards!$N:$N,$E831)+SUMIFS(Timecards!$G:$G,Timecards!$F:$F,N$2,Timecards!$C:$C,$B831,Timecards!$N:$N,$E831)</f>
        <v>0</v>
      </c>
      <c r="O831" s="5">
        <f t="shared" si="133"/>
        <v>0</v>
      </c>
      <c r="P831" s="10">
        <f>SUMIFS(Timecards!$E:$E,Timecards!$D:$D,P$2,Timecards!$C:$C,$B831,Timecards!$N:$N,$E831)+SUMIFS(Timecards!$G:$G,Timecards!$F:$F,P$2,Timecards!$C:$C,$B831,Timecards!$N:$N,$E831)</f>
        <v>0</v>
      </c>
      <c r="Q831" s="5">
        <f t="shared" si="134"/>
        <v>0</v>
      </c>
      <c r="R831" s="10">
        <f>SUMIFS(Timecards!$E:$E,Timecards!$D:$D,R$2,Timecards!$C:$C,$B831,Timecards!$N:$N,$E831)+SUMIFS(Timecards!$G:$G,Timecards!$F:$F,R$2,Timecards!$C:$C,$B831,Timecards!$N:$N,$E831)</f>
        <v>0</v>
      </c>
      <c r="S831" s="5">
        <f t="shared" si="135"/>
        <v>0</v>
      </c>
      <c r="T831" s="10">
        <f t="shared" si="138"/>
        <v>0</v>
      </c>
      <c r="U831" s="14">
        <f t="shared" si="138"/>
        <v>0</v>
      </c>
    </row>
    <row r="832" spans="2:21" hidden="1">
      <c r="B832" s="7" t="str">
        <f>IF(Timecards!O830="","",Timecards!C830)</f>
        <v/>
      </c>
      <c r="C832" s="7" t="str">
        <f>IF(B832="","",Timecards!L830)</f>
        <v/>
      </c>
      <c r="D832" s="7" t="str">
        <f>IF(B832="","",SUMIFS(Timecards!$M:$M,Timecards!$C:$C,Summary!$B832,Timecards!$L:$L,Summary!$C832,Timecards!$O:$O,1))</f>
        <v/>
      </c>
      <c r="E832" s="7" t="str">
        <f>IF(B832="","",VLOOKUP(D832,'GD rates'!$B$3:$C$9,2,FALSE))</f>
        <v/>
      </c>
      <c r="F832" s="23" t="str">
        <f t="shared" si="129"/>
        <v/>
      </c>
      <c r="G832" s="5">
        <f>IF(ISERROR(VLOOKUP(E832,'GD rates'!C:D,2,FALSE)),0,VLOOKUP(E832,'GD rates'!C:D,2,FALSE))</f>
        <v>0</v>
      </c>
      <c r="H832" s="10">
        <f>SUMIFS(Timecards!$E:$E,Timecards!$D:$D,H$2,Timecards!$C:$C,$B832,Timecards!$N:$N,$E832)+SUMIFS(Timecards!$G:$G,Timecards!$F:$F,H$2,Timecards!$C:$C,$B832,Timecards!$N:$N,$E832)</f>
        <v>0</v>
      </c>
      <c r="I832" s="5">
        <f t="shared" si="130"/>
        <v>0</v>
      </c>
      <c r="J832" s="10">
        <f>SUMIFS(Timecards!$E:$E,Timecards!$D:$D,J$2,Timecards!$C:$C,$B832,Timecards!$N:$N,$E832)+SUMIFS(Timecards!$G:$G,Timecards!$F:$F,J$2,Timecards!$C:$C,$B832,Timecards!$N:$N,$E832)</f>
        <v>0</v>
      </c>
      <c r="K832" s="5">
        <f t="shared" si="131"/>
        <v>0</v>
      </c>
      <c r="L832" s="10">
        <f>SUMIFS(Timecards!$E:$E,Timecards!$D:$D,L$2,Timecards!$C:$C,$B832,Timecards!$N:$N,$E832)+SUMIFS(Timecards!$G:$G,Timecards!$F:$F,L$2,Timecards!$C:$C,$B832,Timecards!$N:$N,$E832)</f>
        <v>0</v>
      </c>
      <c r="M832" s="5">
        <f t="shared" si="132"/>
        <v>0</v>
      </c>
      <c r="N832" s="10">
        <f>SUMIFS(Timecards!$E:$E,Timecards!$D:$D,N$2,Timecards!$C:$C,$B832,Timecards!$N:$N,$E832)+SUMIFS(Timecards!$G:$G,Timecards!$F:$F,N$2,Timecards!$C:$C,$B832,Timecards!$N:$N,$E832)</f>
        <v>0</v>
      </c>
      <c r="O832" s="5">
        <f t="shared" si="133"/>
        <v>0</v>
      </c>
      <c r="P832" s="10">
        <f>SUMIFS(Timecards!$E:$E,Timecards!$D:$D,P$2,Timecards!$C:$C,$B832,Timecards!$N:$N,$E832)+SUMIFS(Timecards!$G:$G,Timecards!$F:$F,P$2,Timecards!$C:$C,$B832,Timecards!$N:$N,$E832)</f>
        <v>0</v>
      </c>
      <c r="Q832" s="5">
        <f t="shared" si="134"/>
        <v>0</v>
      </c>
      <c r="R832" s="10">
        <f>SUMIFS(Timecards!$E:$E,Timecards!$D:$D,R$2,Timecards!$C:$C,$B832,Timecards!$N:$N,$E832)+SUMIFS(Timecards!$G:$G,Timecards!$F:$F,R$2,Timecards!$C:$C,$B832,Timecards!$N:$N,$E832)</f>
        <v>0</v>
      </c>
      <c r="S832" s="5">
        <f t="shared" si="135"/>
        <v>0</v>
      </c>
      <c r="T832" s="10">
        <f t="shared" si="138"/>
        <v>0</v>
      </c>
      <c r="U832" s="14">
        <f t="shared" si="138"/>
        <v>0</v>
      </c>
    </row>
    <row r="833" spans="2:21" hidden="1">
      <c r="B833" s="7" t="str">
        <f>IF(Timecards!O831="","",Timecards!C831)</f>
        <v/>
      </c>
      <c r="C833" s="7" t="str">
        <f>IF(B833="","",Timecards!L831)</f>
        <v/>
      </c>
      <c r="D833" s="7" t="str">
        <f>IF(B833="","",SUMIFS(Timecards!$M:$M,Timecards!$C:$C,Summary!$B833,Timecards!$L:$L,Summary!$C833,Timecards!$O:$O,1))</f>
        <v/>
      </c>
      <c r="E833" s="7" t="str">
        <f>IF(B833="","",VLOOKUP(D833,'GD rates'!$B$3:$C$9,2,FALSE))</f>
        <v/>
      </c>
      <c r="F833" s="23" t="str">
        <f t="shared" si="129"/>
        <v/>
      </c>
      <c r="G833" s="5">
        <f>IF(ISERROR(VLOOKUP(E833,'GD rates'!C:D,2,FALSE)),0,VLOOKUP(E833,'GD rates'!C:D,2,FALSE))</f>
        <v>0</v>
      </c>
      <c r="H833" s="10">
        <f>SUMIFS(Timecards!$E:$E,Timecards!$D:$D,H$2,Timecards!$C:$C,$B833,Timecards!$N:$N,$E833)+SUMIFS(Timecards!$G:$G,Timecards!$F:$F,H$2,Timecards!$C:$C,$B833,Timecards!$N:$N,$E833)</f>
        <v>0</v>
      </c>
      <c r="I833" s="5">
        <f t="shared" si="130"/>
        <v>0</v>
      </c>
      <c r="J833" s="10">
        <f>SUMIFS(Timecards!$E:$E,Timecards!$D:$D,J$2,Timecards!$C:$C,$B833,Timecards!$N:$N,$E833)+SUMIFS(Timecards!$G:$G,Timecards!$F:$F,J$2,Timecards!$C:$C,$B833,Timecards!$N:$N,$E833)</f>
        <v>0</v>
      </c>
      <c r="K833" s="5">
        <f t="shared" si="131"/>
        <v>0</v>
      </c>
      <c r="L833" s="10">
        <f>SUMIFS(Timecards!$E:$E,Timecards!$D:$D,L$2,Timecards!$C:$C,$B833,Timecards!$N:$N,$E833)+SUMIFS(Timecards!$G:$G,Timecards!$F:$F,L$2,Timecards!$C:$C,$B833,Timecards!$N:$N,$E833)</f>
        <v>0</v>
      </c>
      <c r="M833" s="5">
        <f t="shared" si="132"/>
        <v>0</v>
      </c>
      <c r="N833" s="10">
        <f>SUMIFS(Timecards!$E:$E,Timecards!$D:$D,N$2,Timecards!$C:$C,$B833,Timecards!$N:$N,$E833)+SUMIFS(Timecards!$G:$G,Timecards!$F:$F,N$2,Timecards!$C:$C,$B833,Timecards!$N:$N,$E833)</f>
        <v>0</v>
      </c>
      <c r="O833" s="5">
        <f t="shared" si="133"/>
        <v>0</v>
      </c>
      <c r="P833" s="10">
        <f>SUMIFS(Timecards!$E:$E,Timecards!$D:$D,P$2,Timecards!$C:$C,$B833,Timecards!$N:$N,$E833)+SUMIFS(Timecards!$G:$G,Timecards!$F:$F,P$2,Timecards!$C:$C,$B833,Timecards!$N:$N,$E833)</f>
        <v>0</v>
      </c>
      <c r="Q833" s="5">
        <f t="shared" si="134"/>
        <v>0</v>
      </c>
      <c r="R833" s="10">
        <f>SUMIFS(Timecards!$E:$E,Timecards!$D:$D,R$2,Timecards!$C:$C,$B833,Timecards!$N:$N,$E833)+SUMIFS(Timecards!$G:$G,Timecards!$F:$F,R$2,Timecards!$C:$C,$B833,Timecards!$N:$N,$E833)</f>
        <v>0</v>
      </c>
      <c r="S833" s="5">
        <f t="shared" si="135"/>
        <v>0</v>
      </c>
      <c r="T833" s="10">
        <f t="shared" si="138"/>
        <v>0</v>
      </c>
      <c r="U833" s="14">
        <f t="shared" si="138"/>
        <v>0</v>
      </c>
    </row>
    <row r="834" spans="2:21" hidden="1">
      <c r="B834" s="7" t="str">
        <f>IF(Timecards!O832="","",Timecards!C832)</f>
        <v/>
      </c>
      <c r="C834" s="7" t="str">
        <f>IF(B834="","",Timecards!L832)</f>
        <v/>
      </c>
      <c r="D834" s="7" t="str">
        <f>IF(B834="","",SUMIFS(Timecards!$M:$M,Timecards!$C:$C,Summary!$B834,Timecards!$L:$L,Summary!$C834,Timecards!$O:$O,1))</f>
        <v/>
      </c>
      <c r="E834" s="7" t="str">
        <f>IF(B834="","",VLOOKUP(D834,'GD rates'!$B$3:$C$9,2,FALSE))</f>
        <v/>
      </c>
      <c r="F834" s="23" t="str">
        <f t="shared" si="129"/>
        <v/>
      </c>
      <c r="G834" s="5">
        <f>IF(ISERROR(VLOOKUP(E834,'GD rates'!C:D,2,FALSE)),0,VLOOKUP(E834,'GD rates'!C:D,2,FALSE))</f>
        <v>0</v>
      </c>
      <c r="H834" s="10">
        <f>SUMIFS(Timecards!$E:$E,Timecards!$D:$D,H$2,Timecards!$C:$C,$B834,Timecards!$N:$N,$E834)+SUMIFS(Timecards!$G:$G,Timecards!$F:$F,H$2,Timecards!$C:$C,$B834,Timecards!$N:$N,$E834)</f>
        <v>0</v>
      </c>
      <c r="I834" s="5">
        <f t="shared" si="130"/>
        <v>0</v>
      </c>
      <c r="J834" s="10">
        <f>SUMIFS(Timecards!$E:$E,Timecards!$D:$D,J$2,Timecards!$C:$C,$B834,Timecards!$N:$N,$E834)+SUMIFS(Timecards!$G:$G,Timecards!$F:$F,J$2,Timecards!$C:$C,$B834,Timecards!$N:$N,$E834)</f>
        <v>0</v>
      </c>
      <c r="K834" s="5">
        <f t="shared" si="131"/>
        <v>0</v>
      </c>
      <c r="L834" s="10">
        <f>SUMIFS(Timecards!$E:$E,Timecards!$D:$D,L$2,Timecards!$C:$C,$B834,Timecards!$N:$N,$E834)+SUMIFS(Timecards!$G:$G,Timecards!$F:$F,L$2,Timecards!$C:$C,$B834,Timecards!$N:$N,$E834)</f>
        <v>0</v>
      </c>
      <c r="M834" s="5">
        <f t="shared" si="132"/>
        <v>0</v>
      </c>
      <c r="N834" s="10">
        <f>SUMIFS(Timecards!$E:$E,Timecards!$D:$D,N$2,Timecards!$C:$C,$B834,Timecards!$N:$N,$E834)+SUMIFS(Timecards!$G:$G,Timecards!$F:$F,N$2,Timecards!$C:$C,$B834,Timecards!$N:$N,$E834)</f>
        <v>0</v>
      </c>
      <c r="O834" s="5">
        <f t="shared" si="133"/>
        <v>0</v>
      </c>
      <c r="P834" s="10">
        <f>SUMIFS(Timecards!$E:$E,Timecards!$D:$D,P$2,Timecards!$C:$C,$B834,Timecards!$N:$N,$E834)+SUMIFS(Timecards!$G:$G,Timecards!$F:$F,P$2,Timecards!$C:$C,$B834,Timecards!$N:$N,$E834)</f>
        <v>0</v>
      </c>
      <c r="Q834" s="5">
        <f t="shared" si="134"/>
        <v>0</v>
      </c>
      <c r="R834" s="10">
        <f>SUMIFS(Timecards!$E:$E,Timecards!$D:$D,R$2,Timecards!$C:$C,$B834,Timecards!$N:$N,$E834)+SUMIFS(Timecards!$G:$G,Timecards!$F:$F,R$2,Timecards!$C:$C,$B834,Timecards!$N:$N,$E834)</f>
        <v>0</v>
      </c>
      <c r="S834" s="5">
        <f t="shared" si="135"/>
        <v>0</v>
      </c>
      <c r="T834" s="10">
        <f t="shared" si="138"/>
        <v>0</v>
      </c>
      <c r="U834" s="14">
        <f t="shared" si="138"/>
        <v>0</v>
      </c>
    </row>
    <row r="835" spans="2:21" hidden="1">
      <c r="B835" s="7" t="str">
        <f>IF(Timecards!O833="","",Timecards!C833)</f>
        <v/>
      </c>
      <c r="C835" s="7" t="str">
        <f>IF(B835="","",Timecards!L833)</f>
        <v/>
      </c>
      <c r="D835" s="7" t="str">
        <f>IF(B835="","",SUMIFS(Timecards!$M:$M,Timecards!$C:$C,Summary!$B835,Timecards!$L:$L,Summary!$C835,Timecards!$O:$O,1))</f>
        <v/>
      </c>
      <c r="E835" s="7" t="str">
        <f>IF(B835="","",VLOOKUP(D835,'GD rates'!$B$3:$C$9,2,FALSE))</f>
        <v/>
      </c>
      <c r="F835" s="23" t="str">
        <f t="shared" si="129"/>
        <v/>
      </c>
      <c r="G835" s="5">
        <f>IF(ISERROR(VLOOKUP(E835,'GD rates'!C:D,2,FALSE)),0,VLOOKUP(E835,'GD rates'!C:D,2,FALSE))</f>
        <v>0</v>
      </c>
      <c r="H835" s="10">
        <f>SUMIFS(Timecards!$E:$E,Timecards!$D:$D,H$2,Timecards!$C:$C,$B835,Timecards!$N:$N,$E835)+SUMIFS(Timecards!$G:$G,Timecards!$F:$F,H$2,Timecards!$C:$C,$B835,Timecards!$N:$N,$E835)</f>
        <v>0</v>
      </c>
      <c r="I835" s="5">
        <f t="shared" si="130"/>
        <v>0</v>
      </c>
      <c r="J835" s="10">
        <f>SUMIFS(Timecards!$E:$E,Timecards!$D:$D,J$2,Timecards!$C:$C,$B835,Timecards!$N:$N,$E835)+SUMIFS(Timecards!$G:$G,Timecards!$F:$F,J$2,Timecards!$C:$C,$B835,Timecards!$N:$N,$E835)</f>
        <v>0</v>
      </c>
      <c r="K835" s="5">
        <f t="shared" si="131"/>
        <v>0</v>
      </c>
      <c r="L835" s="10">
        <f>SUMIFS(Timecards!$E:$E,Timecards!$D:$D,L$2,Timecards!$C:$C,$B835,Timecards!$N:$N,$E835)+SUMIFS(Timecards!$G:$G,Timecards!$F:$F,L$2,Timecards!$C:$C,$B835,Timecards!$N:$N,$E835)</f>
        <v>0</v>
      </c>
      <c r="M835" s="5">
        <f t="shared" si="132"/>
        <v>0</v>
      </c>
      <c r="N835" s="10">
        <f>SUMIFS(Timecards!$E:$E,Timecards!$D:$D,N$2,Timecards!$C:$C,$B835,Timecards!$N:$N,$E835)+SUMIFS(Timecards!$G:$G,Timecards!$F:$F,N$2,Timecards!$C:$C,$B835,Timecards!$N:$N,$E835)</f>
        <v>0</v>
      </c>
      <c r="O835" s="5">
        <f t="shared" si="133"/>
        <v>0</v>
      </c>
      <c r="P835" s="10">
        <f>SUMIFS(Timecards!$E:$E,Timecards!$D:$D,P$2,Timecards!$C:$C,$B835,Timecards!$N:$N,$E835)+SUMIFS(Timecards!$G:$G,Timecards!$F:$F,P$2,Timecards!$C:$C,$B835,Timecards!$N:$N,$E835)</f>
        <v>0</v>
      </c>
      <c r="Q835" s="5">
        <f t="shared" si="134"/>
        <v>0</v>
      </c>
      <c r="R835" s="10">
        <f>SUMIFS(Timecards!$E:$E,Timecards!$D:$D,R$2,Timecards!$C:$C,$B835,Timecards!$N:$N,$E835)+SUMIFS(Timecards!$G:$G,Timecards!$F:$F,R$2,Timecards!$C:$C,$B835,Timecards!$N:$N,$E835)</f>
        <v>0</v>
      </c>
      <c r="S835" s="5">
        <f t="shared" si="135"/>
        <v>0</v>
      </c>
      <c r="T835" s="10">
        <f t="shared" si="138"/>
        <v>0</v>
      </c>
      <c r="U835" s="14">
        <f t="shared" si="138"/>
        <v>0</v>
      </c>
    </row>
    <row r="836" spans="2:21" hidden="1">
      <c r="B836" s="7" t="str">
        <f>IF(Timecards!O834="","",Timecards!C834)</f>
        <v/>
      </c>
      <c r="C836" s="7" t="str">
        <f>IF(B836="","",Timecards!L834)</f>
        <v/>
      </c>
      <c r="D836" s="7" t="str">
        <f>IF(B836="","",SUMIFS(Timecards!$M:$M,Timecards!$C:$C,Summary!$B836,Timecards!$L:$L,Summary!$C836,Timecards!$O:$O,1))</f>
        <v/>
      </c>
      <c r="E836" s="7" t="str">
        <f>IF(B836="","",VLOOKUP(D836,'GD rates'!$B$3:$C$9,2,FALSE))</f>
        <v/>
      </c>
      <c r="F836" s="23" t="str">
        <f t="shared" si="129"/>
        <v/>
      </c>
      <c r="G836" s="5">
        <f>IF(ISERROR(VLOOKUP(E836,'GD rates'!C:D,2,FALSE)),0,VLOOKUP(E836,'GD rates'!C:D,2,FALSE))</f>
        <v>0</v>
      </c>
      <c r="H836" s="10">
        <f>SUMIFS(Timecards!$E:$E,Timecards!$D:$D,H$2,Timecards!$C:$C,$B836,Timecards!$N:$N,$E836)+SUMIFS(Timecards!$G:$G,Timecards!$F:$F,H$2,Timecards!$C:$C,$B836,Timecards!$N:$N,$E836)</f>
        <v>0</v>
      </c>
      <c r="I836" s="5">
        <f t="shared" si="130"/>
        <v>0</v>
      </c>
      <c r="J836" s="10">
        <f>SUMIFS(Timecards!$E:$E,Timecards!$D:$D,J$2,Timecards!$C:$C,$B836,Timecards!$N:$N,$E836)+SUMIFS(Timecards!$G:$G,Timecards!$F:$F,J$2,Timecards!$C:$C,$B836,Timecards!$N:$N,$E836)</f>
        <v>0</v>
      </c>
      <c r="K836" s="5">
        <f t="shared" si="131"/>
        <v>0</v>
      </c>
      <c r="L836" s="10">
        <f>SUMIFS(Timecards!$E:$E,Timecards!$D:$D,L$2,Timecards!$C:$C,$B836,Timecards!$N:$N,$E836)+SUMIFS(Timecards!$G:$G,Timecards!$F:$F,L$2,Timecards!$C:$C,$B836,Timecards!$N:$N,$E836)</f>
        <v>0</v>
      </c>
      <c r="M836" s="5">
        <f t="shared" si="132"/>
        <v>0</v>
      </c>
      <c r="N836" s="10">
        <f>SUMIFS(Timecards!$E:$E,Timecards!$D:$D,N$2,Timecards!$C:$C,$B836,Timecards!$N:$N,$E836)+SUMIFS(Timecards!$G:$G,Timecards!$F:$F,N$2,Timecards!$C:$C,$B836,Timecards!$N:$N,$E836)</f>
        <v>0</v>
      </c>
      <c r="O836" s="5">
        <f t="shared" si="133"/>
        <v>0</v>
      </c>
      <c r="P836" s="10">
        <f>SUMIFS(Timecards!$E:$E,Timecards!$D:$D,P$2,Timecards!$C:$C,$B836,Timecards!$N:$N,$E836)+SUMIFS(Timecards!$G:$G,Timecards!$F:$F,P$2,Timecards!$C:$C,$B836,Timecards!$N:$N,$E836)</f>
        <v>0</v>
      </c>
      <c r="Q836" s="5">
        <f t="shared" si="134"/>
        <v>0</v>
      </c>
      <c r="R836" s="10">
        <f>SUMIFS(Timecards!$E:$E,Timecards!$D:$D,R$2,Timecards!$C:$C,$B836,Timecards!$N:$N,$E836)+SUMIFS(Timecards!$G:$G,Timecards!$F:$F,R$2,Timecards!$C:$C,$B836,Timecards!$N:$N,$E836)</f>
        <v>0</v>
      </c>
      <c r="S836" s="5">
        <f t="shared" si="135"/>
        <v>0</v>
      </c>
      <c r="T836" s="10">
        <f t="shared" si="138"/>
        <v>0</v>
      </c>
      <c r="U836" s="14">
        <f t="shared" si="138"/>
        <v>0</v>
      </c>
    </row>
    <row r="837" spans="2:21" hidden="1">
      <c r="B837" s="7" t="str">
        <f>IF(Timecards!O835="","",Timecards!C835)</f>
        <v/>
      </c>
      <c r="C837" s="7" t="str">
        <f>IF(B837="","",Timecards!L835)</f>
        <v/>
      </c>
      <c r="D837" s="7" t="str">
        <f>IF(B837="","",SUMIFS(Timecards!$M:$M,Timecards!$C:$C,Summary!$B837,Timecards!$L:$L,Summary!$C837,Timecards!$O:$O,1))</f>
        <v/>
      </c>
      <c r="E837" s="7" t="str">
        <f>IF(B837="","",VLOOKUP(D837,'GD rates'!$B$3:$C$9,2,FALSE))</f>
        <v/>
      </c>
      <c r="F837" s="23" t="str">
        <f t="shared" ref="F837:F900" si="139">IF(B837="","",CONCATENATE(E837," / ",LEFT(B837,FIND("&lt;",B837)-2)))</f>
        <v/>
      </c>
      <c r="G837" s="5">
        <f>IF(ISERROR(VLOOKUP(E837,'GD rates'!C:D,2,FALSE)),0,VLOOKUP(E837,'GD rates'!C:D,2,FALSE))</f>
        <v>0</v>
      </c>
      <c r="H837" s="10">
        <f>SUMIFS(Timecards!$E:$E,Timecards!$D:$D,H$2,Timecards!$C:$C,$B837,Timecards!$N:$N,$E837)+SUMIFS(Timecards!$G:$G,Timecards!$F:$F,H$2,Timecards!$C:$C,$B837,Timecards!$N:$N,$E837)</f>
        <v>0</v>
      </c>
      <c r="I837" s="5">
        <f t="shared" ref="I837:I900" si="140">H837*$G837</f>
        <v>0</v>
      </c>
      <c r="J837" s="10">
        <f>SUMIFS(Timecards!$E:$E,Timecards!$D:$D,J$2,Timecards!$C:$C,$B837,Timecards!$N:$N,$E837)+SUMIFS(Timecards!$G:$G,Timecards!$F:$F,J$2,Timecards!$C:$C,$B837,Timecards!$N:$N,$E837)</f>
        <v>0</v>
      </c>
      <c r="K837" s="5">
        <f t="shared" ref="K837:K900" si="141">J837*$G837</f>
        <v>0</v>
      </c>
      <c r="L837" s="10">
        <f>SUMIFS(Timecards!$E:$E,Timecards!$D:$D,L$2,Timecards!$C:$C,$B837,Timecards!$N:$N,$E837)+SUMIFS(Timecards!$G:$G,Timecards!$F:$F,L$2,Timecards!$C:$C,$B837,Timecards!$N:$N,$E837)</f>
        <v>0</v>
      </c>
      <c r="M837" s="5">
        <f t="shared" ref="M837:M900" si="142">L837*$G837</f>
        <v>0</v>
      </c>
      <c r="N837" s="10">
        <f>SUMIFS(Timecards!$E:$E,Timecards!$D:$D,N$2,Timecards!$C:$C,$B837,Timecards!$N:$N,$E837)+SUMIFS(Timecards!$G:$G,Timecards!$F:$F,N$2,Timecards!$C:$C,$B837,Timecards!$N:$N,$E837)</f>
        <v>0</v>
      </c>
      <c r="O837" s="5">
        <f t="shared" ref="O837:O900" si="143">N837*$G837</f>
        <v>0</v>
      </c>
      <c r="P837" s="10">
        <f>SUMIFS(Timecards!$E:$E,Timecards!$D:$D,P$2,Timecards!$C:$C,$B837,Timecards!$N:$N,$E837)+SUMIFS(Timecards!$G:$G,Timecards!$F:$F,P$2,Timecards!$C:$C,$B837,Timecards!$N:$N,$E837)</f>
        <v>0</v>
      </c>
      <c r="Q837" s="5">
        <f t="shared" ref="Q837:Q900" si="144">P837*$G837</f>
        <v>0</v>
      </c>
      <c r="R837" s="10">
        <f>SUMIFS(Timecards!$E:$E,Timecards!$D:$D,R$2,Timecards!$C:$C,$B837,Timecards!$N:$N,$E837)+SUMIFS(Timecards!$G:$G,Timecards!$F:$F,R$2,Timecards!$C:$C,$B837,Timecards!$N:$N,$E837)</f>
        <v>0</v>
      </c>
      <c r="S837" s="5">
        <f t="shared" ref="S837:S900" si="145">R837*$G837</f>
        <v>0</v>
      </c>
      <c r="T837" s="10">
        <f t="shared" si="138"/>
        <v>0</v>
      </c>
      <c r="U837" s="14">
        <f t="shared" si="138"/>
        <v>0</v>
      </c>
    </row>
    <row r="838" spans="2:21" hidden="1">
      <c r="B838" s="7" t="str">
        <f>IF(Timecards!O836="","",Timecards!C836)</f>
        <v/>
      </c>
      <c r="C838" s="7" t="str">
        <f>IF(B838="","",Timecards!L836)</f>
        <v/>
      </c>
      <c r="D838" s="7" t="str">
        <f>IF(B838="","",SUMIFS(Timecards!$M:$M,Timecards!$C:$C,Summary!$B838,Timecards!$L:$L,Summary!$C838,Timecards!$O:$O,1))</f>
        <v/>
      </c>
      <c r="E838" s="7" t="str">
        <f>IF(B838="","",VLOOKUP(D838,'GD rates'!$B$3:$C$9,2,FALSE))</f>
        <v/>
      </c>
      <c r="F838" s="23" t="str">
        <f t="shared" si="139"/>
        <v/>
      </c>
      <c r="G838" s="5">
        <f>IF(ISERROR(VLOOKUP(E838,'GD rates'!C:D,2,FALSE)),0,VLOOKUP(E838,'GD rates'!C:D,2,FALSE))</f>
        <v>0</v>
      </c>
      <c r="H838" s="10">
        <f>SUMIFS(Timecards!$E:$E,Timecards!$D:$D,H$2,Timecards!$C:$C,$B838,Timecards!$N:$N,$E838)+SUMIFS(Timecards!$G:$G,Timecards!$F:$F,H$2,Timecards!$C:$C,$B838,Timecards!$N:$N,$E838)</f>
        <v>0</v>
      </c>
      <c r="I838" s="5">
        <f t="shared" si="140"/>
        <v>0</v>
      </c>
      <c r="J838" s="10">
        <f>SUMIFS(Timecards!$E:$E,Timecards!$D:$D,J$2,Timecards!$C:$C,$B838,Timecards!$N:$N,$E838)+SUMIFS(Timecards!$G:$G,Timecards!$F:$F,J$2,Timecards!$C:$C,$B838,Timecards!$N:$N,$E838)</f>
        <v>0</v>
      </c>
      <c r="K838" s="5">
        <f t="shared" si="141"/>
        <v>0</v>
      </c>
      <c r="L838" s="10">
        <f>SUMIFS(Timecards!$E:$E,Timecards!$D:$D,L$2,Timecards!$C:$C,$B838,Timecards!$N:$N,$E838)+SUMIFS(Timecards!$G:$G,Timecards!$F:$F,L$2,Timecards!$C:$C,$B838,Timecards!$N:$N,$E838)</f>
        <v>0</v>
      </c>
      <c r="M838" s="5">
        <f t="shared" si="142"/>
        <v>0</v>
      </c>
      <c r="N838" s="10">
        <f>SUMIFS(Timecards!$E:$E,Timecards!$D:$D,N$2,Timecards!$C:$C,$B838,Timecards!$N:$N,$E838)+SUMIFS(Timecards!$G:$G,Timecards!$F:$F,N$2,Timecards!$C:$C,$B838,Timecards!$N:$N,$E838)</f>
        <v>0</v>
      </c>
      <c r="O838" s="5">
        <f t="shared" si="143"/>
        <v>0</v>
      </c>
      <c r="P838" s="10">
        <f>SUMIFS(Timecards!$E:$E,Timecards!$D:$D,P$2,Timecards!$C:$C,$B838,Timecards!$N:$N,$E838)+SUMIFS(Timecards!$G:$G,Timecards!$F:$F,P$2,Timecards!$C:$C,$B838,Timecards!$N:$N,$E838)</f>
        <v>0</v>
      </c>
      <c r="Q838" s="5">
        <f t="shared" si="144"/>
        <v>0</v>
      </c>
      <c r="R838" s="10">
        <f>SUMIFS(Timecards!$E:$E,Timecards!$D:$D,R$2,Timecards!$C:$C,$B838,Timecards!$N:$N,$E838)+SUMIFS(Timecards!$G:$G,Timecards!$F:$F,R$2,Timecards!$C:$C,$B838,Timecards!$N:$N,$E838)</f>
        <v>0</v>
      </c>
      <c r="S838" s="5">
        <f t="shared" si="145"/>
        <v>0</v>
      </c>
      <c r="T838" s="10">
        <f t="shared" si="138"/>
        <v>0</v>
      </c>
      <c r="U838" s="14">
        <f t="shared" si="138"/>
        <v>0</v>
      </c>
    </row>
    <row r="839" spans="2:21" hidden="1">
      <c r="B839" s="7" t="str">
        <f>IF(Timecards!O837="","",Timecards!C837)</f>
        <v/>
      </c>
      <c r="C839" s="7" t="str">
        <f>IF(B839="","",Timecards!L837)</f>
        <v/>
      </c>
      <c r="D839" s="7" t="str">
        <f>IF(B839="","",SUMIFS(Timecards!$M:$M,Timecards!$C:$C,Summary!$B839,Timecards!$L:$L,Summary!$C839,Timecards!$O:$O,1))</f>
        <v/>
      </c>
      <c r="E839" s="7" t="str">
        <f>IF(B839="","",VLOOKUP(D839,'GD rates'!$B$3:$C$9,2,FALSE))</f>
        <v/>
      </c>
      <c r="F839" s="23" t="str">
        <f t="shared" si="139"/>
        <v/>
      </c>
      <c r="G839" s="5">
        <f>IF(ISERROR(VLOOKUP(E839,'GD rates'!C:D,2,FALSE)),0,VLOOKUP(E839,'GD rates'!C:D,2,FALSE))</f>
        <v>0</v>
      </c>
      <c r="H839" s="10">
        <f>SUMIFS(Timecards!$E:$E,Timecards!$D:$D,H$2,Timecards!$C:$C,$B839,Timecards!$N:$N,$E839)+SUMIFS(Timecards!$G:$G,Timecards!$F:$F,H$2,Timecards!$C:$C,$B839,Timecards!$N:$N,$E839)</f>
        <v>0</v>
      </c>
      <c r="I839" s="5">
        <f t="shared" si="140"/>
        <v>0</v>
      </c>
      <c r="J839" s="10">
        <f>SUMIFS(Timecards!$E:$E,Timecards!$D:$D,J$2,Timecards!$C:$C,$B839,Timecards!$N:$N,$E839)+SUMIFS(Timecards!$G:$G,Timecards!$F:$F,J$2,Timecards!$C:$C,$B839,Timecards!$N:$N,$E839)</f>
        <v>0</v>
      </c>
      <c r="K839" s="5">
        <f t="shared" si="141"/>
        <v>0</v>
      </c>
      <c r="L839" s="10">
        <f>SUMIFS(Timecards!$E:$E,Timecards!$D:$D,L$2,Timecards!$C:$C,$B839,Timecards!$N:$N,$E839)+SUMIFS(Timecards!$G:$G,Timecards!$F:$F,L$2,Timecards!$C:$C,$B839,Timecards!$N:$N,$E839)</f>
        <v>0</v>
      </c>
      <c r="M839" s="5">
        <f t="shared" si="142"/>
        <v>0</v>
      </c>
      <c r="N839" s="10">
        <f>SUMIFS(Timecards!$E:$E,Timecards!$D:$D,N$2,Timecards!$C:$C,$B839,Timecards!$N:$N,$E839)+SUMIFS(Timecards!$G:$G,Timecards!$F:$F,N$2,Timecards!$C:$C,$B839,Timecards!$N:$N,$E839)</f>
        <v>0</v>
      </c>
      <c r="O839" s="5">
        <f t="shared" si="143"/>
        <v>0</v>
      </c>
      <c r="P839" s="10">
        <f>SUMIFS(Timecards!$E:$E,Timecards!$D:$D,P$2,Timecards!$C:$C,$B839,Timecards!$N:$N,$E839)+SUMIFS(Timecards!$G:$G,Timecards!$F:$F,P$2,Timecards!$C:$C,$B839,Timecards!$N:$N,$E839)</f>
        <v>0</v>
      </c>
      <c r="Q839" s="5">
        <f t="shared" si="144"/>
        <v>0</v>
      </c>
      <c r="R839" s="10">
        <f>SUMIFS(Timecards!$E:$E,Timecards!$D:$D,R$2,Timecards!$C:$C,$B839,Timecards!$N:$N,$E839)+SUMIFS(Timecards!$G:$G,Timecards!$F:$F,R$2,Timecards!$C:$C,$B839,Timecards!$N:$N,$E839)</f>
        <v>0</v>
      </c>
      <c r="S839" s="5">
        <f t="shared" si="145"/>
        <v>0</v>
      </c>
      <c r="T839" s="10">
        <f t="shared" si="138"/>
        <v>0</v>
      </c>
      <c r="U839" s="14">
        <f t="shared" si="138"/>
        <v>0</v>
      </c>
    </row>
    <row r="840" spans="2:21" hidden="1">
      <c r="B840" s="7" t="str">
        <f>IF(Timecards!O838="","",Timecards!C838)</f>
        <v/>
      </c>
      <c r="C840" s="7" t="str">
        <f>IF(B840="","",Timecards!L838)</f>
        <v/>
      </c>
      <c r="D840" s="7" t="str">
        <f>IF(B840="","",SUMIFS(Timecards!$M:$M,Timecards!$C:$C,Summary!$B840,Timecards!$L:$L,Summary!$C840,Timecards!$O:$O,1))</f>
        <v/>
      </c>
      <c r="E840" s="7" t="str">
        <f>IF(B840="","",VLOOKUP(D840,'GD rates'!$B$3:$C$9,2,FALSE))</f>
        <v/>
      </c>
      <c r="F840" s="23" t="str">
        <f t="shared" si="139"/>
        <v/>
      </c>
      <c r="G840" s="5">
        <f>IF(ISERROR(VLOOKUP(E840,'GD rates'!C:D,2,FALSE)),0,VLOOKUP(E840,'GD rates'!C:D,2,FALSE))</f>
        <v>0</v>
      </c>
      <c r="H840" s="10">
        <f>SUMIFS(Timecards!$E:$E,Timecards!$D:$D,H$2,Timecards!$C:$C,$B840,Timecards!$N:$N,$E840)+SUMIFS(Timecards!$G:$G,Timecards!$F:$F,H$2,Timecards!$C:$C,$B840,Timecards!$N:$N,$E840)</f>
        <v>0</v>
      </c>
      <c r="I840" s="5">
        <f t="shared" si="140"/>
        <v>0</v>
      </c>
      <c r="J840" s="10">
        <f>SUMIFS(Timecards!$E:$E,Timecards!$D:$D,J$2,Timecards!$C:$C,$B840,Timecards!$N:$N,$E840)+SUMIFS(Timecards!$G:$G,Timecards!$F:$F,J$2,Timecards!$C:$C,$B840,Timecards!$N:$N,$E840)</f>
        <v>0</v>
      </c>
      <c r="K840" s="5">
        <f t="shared" si="141"/>
        <v>0</v>
      </c>
      <c r="L840" s="10">
        <f>SUMIFS(Timecards!$E:$E,Timecards!$D:$D,L$2,Timecards!$C:$C,$B840,Timecards!$N:$N,$E840)+SUMIFS(Timecards!$G:$G,Timecards!$F:$F,L$2,Timecards!$C:$C,$B840,Timecards!$N:$N,$E840)</f>
        <v>0</v>
      </c>
      <c r="M840" s="5">
        <f t="shared" si="142"/>
        <v>0</v>
      </c>
      <c r="N840" s="10">
        <f>SUMIFS(Timecards!$E:$E,Timecards!$D:$D,N$2,Timecards!$C:$C,$B840,Timecards!$N:$N,$E840)+SUMIFS(Timecards!$G:$G,Timecards!$F:$F,N$2,Timecards!$C:$C,$B840,Timecards!$N:$N,$E840)</f>
        <v>0</v>
      </c>
      <c r="O840" s="5">
        <f t="shared" si="143"/>
        <v>0</v>
      </c>
      <c r="P840" s="10">
        <f>SUMIFS(Timecards!$E:$E,Timecards!$D:$D,P$2,Timecards!$C:$C,$B840,Timecards!$N:$N,$E840)+SUMIFS(Timecards!$G:$G,Timecards!$F:$F,P$2,Timecards!$C:$C,$B840,Timecards!$N:$N,$E840)</f>
        <v>0</v>
      </c>
      <c r="Q840" s="5">
        <f t="shared" si="144"/>
        <v>0</v>
      </c>
      <c r="R840" s="10">
        <f>SUMIFS(Timecards!$E:$E,Timecards!$D:$D,R$2,Timecards!$C:$C,$B840,Timecards!$N:$N,$E840)+SUMIFS(Timecards!$G:$G,Timecards!$F:$F,R$2,Timecards!$C:$C,$B840,Timecards!$N:$N,$E840)</f>
        <v>0</v>
      </c>
      <c r="S840" s="5">
        <f t="shared" si="145"/>
        <v>0</v>
      </c>
      <c r="T840" s="10">
        <f t="shared" si="138"/>
        <v>0</v>
      </c>
      <c r="U840" s="14">
        <f t="shared" si="138"/>
        <v>0</v>
      </c>
    </row>
    <row r="841" spans="2:21" hidden="1">
      <c r="B841" s="7" t="str">
        <f>IF(Timecards!O839="","",Timecards!C839)</f>
        <v/>
      </c>
      <c r="C841" s="7" t="str">
        <f>IF(B841="","",Timecards!L839)</f>
        <v/>
      </c>
      <c r="D841" s="7" t="str">
        <f>IF(B841="","",SUMIFS(Timecards!$M:$M,Timecards!$C:$C,Summary!$B841,Timecards!$L:$L,Summary!$C841,Timecards!$O:$O,1))</f>
        <v/>
      </c>
      <c r="E841" s="7" t="str">
        <f>IF(B841="","",VLOOKUP(D841,'GD rates'!$B$3:$C$9,2,FALSE))</f>
        <v/>
      </c>
      <c r="F841" s="23" t="str">
        <f t="shared" si="139"/>
        <v/>
      </c>
      <c r="G841" s="5">
        <f>IF(ISERROR(VLOOKUP(E841,'GD rates'!C:D,2,FALSE)),0,VLOOKUP(E841,'GD rates'!C:D,2,FALSE))</f>
        <v>0</v>
      </c>
      <c r="H841" s="10">
        <f>SUMIFS(Timecards!$E:$E,Timecards!$D:$D,H$2,Timecards!$C:$C,$B841,Timecards!$N:$N,$E841)+SUMIFS(Timecards!$G:$G,Timecards!$F:$F,H$2,Timecards!$C:$C,$B841,Timecards!$N:$N,$E841)</f>
        <v>0</v>
      </c>
      <c r="I841" s="5">
        <f t="shared" si="140"/>
        <v>0</v>
      </c>
      <c r="J841" s="10">
        <f>SUMIFS(Timecards!$E:$E,Timecards!$D:$D,J$2,Timecards!$C:$C,$B841,Timecards!$N:$N,$E841)+SUMIFS(Timecards!$G:$G,Timecards!$F:$F,J$2,Timecards!$C:$C,$B841,Timecards!$N:$N,$E841)</f>
        <v>0</v>
      </c>
      <c r="K841" s="5">
        <f t="shared" si="141"/>
        <v>0</v>
      </c>
      <c r="L841" s="10">
        <f>SUMIFS(Timecards!$E:$E,Timecards!$D:$D,L$2,Timecards!$C:$C,$B841,Timecards!$N:$N,$E841)+SUMIFS(Timecards!$G:$G,Timecards!$F:$F,L$2,Timecards!$C:$C,$B841,Timecards!$N:$N,$E841)</f>
        <v>0</v>
      </c>
      <c r="M841" s="5">
        <f t="shared" si="142"/>
        <v>0</v>
      </c>
      <c r="N841" s="10">
        <f>SUMIFS(Timecards!$E:$E,Timecards!$D:$D,N$2,Timecards!$C:$C,$B841,Timecards!$N:$N,$E841)+SUMIFS(Timecards!$G:$G,Timecards!$F:$F,N$2,Timecards!$C:$C,$B841,Timecards!$N:$N,$E841)</f>
        <v>0</v>
      </c>
      <c r="O841" s="5">
        <f t="shared" si="143"/>
        <v>0</v>
      </c>
      <c r="P841" s="10">
        <f>SUMIFS(Timecards!$E:$E,Timecards!$D:$D,P$2,Timecards!$C:$C,$B841,Timecards!$N:$N,$E841)+SUMIFS(Timecards!$G:$G,Timecards!$F:$F,P$2,Timecards!$C:$C,$B841,Timecards!$N:$N,$E841)</f>
        <v>0</v>
      </c>
      <c r="Q841" s="5">
        <f t="shared" si="144"/>
        <v>0</v>
      </c>
      <c r="R841" s="10">
        <f>SUMIFS(Timecards!$E:$E,Timecards!$D:$D,R$2,Timecards!$C:$C,$B841,Timecards!$N:$N,$E841)+SUMIFS(Timecards!$G:$G,Timecards!$F:$F,R$2,Timecards!$C:$C,$B841,Timecards!$N:$N,$E841)</f>
        <v>0</v>
      </c>
      <c r="S841" s="5">
        <f t="shared" si="145"/>
        <v>0</v>
      </c>
      <c r="T841" s="10">
        <f t="shared" si="138"/>
        <v>0</v>
      </c>
      <c r="U841" s="14">
        <f t="shared" si="138"/>
        <v>0</v>
      </c>
    </row>
    <row r="842" spans="2:21" hidden="1">
      <c r="B842" s="7" t="str">
        <f>IF(Timecards!O840="","",Timecards!C840)</f>
        <v/>
      </c>
      <c r="C842" s="7" t="str">
        <f>IF(B842="","",Timecards!L840)</f>
        <v/>
      </c>
      <c r="D842" s="7" t="str">
        <f>IF(B842="","",SUMIFS(Timecards!$M:$M,Timecards!$C:$C,Summary!$B842,Timecards!$L:$L,Summary!$C842,Timecards!$O:$O,1))</f>
        <v/>
      </c>
      <c r="E842" s="7" t="str">
        <f>IF(B842="","",VLOOKUP(D842,'GD rates'!$B$3:$C$9,2,FALSE))</f>
        <v/>
      </c>
      <c r="F842" s="23" t="str">
        <f t="shared" si="139"/>
        <v/>
      </c>
      <c r="G842" s="5">
        <f>IF(ISERROR(VLOOKUP(E842,'GD rates'!C:D,2,FALSE)),0,VLOOKUP(E842,'GD rates'!C:D,2,FALSE))</f>
        <v>0</v>
      </c>
      <c r="H842" s="10">
        <f>SUMIFS(Timecards!$E:$E,Timecards!$D:$D,H$2,Timecards!$C:$C,$B842,Timecards!$N:$N,$E842)+SUMIFS(Timecards!$G:$G,Timecards!$F:$F,H$2,Timecards!$C:$C,$B842,Timecards!$N:$N,$E842)</f>
        <v>0</v>
      </c>
      <c r="I842" s="5">
        <f t="shared" si="140"/>
        <v>0</v>
      </c>
      <c r="J842" s="10">
        <f>SUMIFS(Timecards!$E:$E,Timecards!$D:$D,J$2,Timecards!$C:$C,$B842,Timecards!$N:$N,$E842)+SUMIFS(Timecards!$G:$G,Timecards!$F:$F,J$2,Timecards!$C:$C,$B842,Timecards!$N:$N,$E842)</f>
        <v>0</v>
      </c>
      <c r="K842" s="5">
        <f t="shared" si="141"/>
        <v>0</v>
      </c>
      <c r="L842" s="10">
        <f>SUMIFS(Timecards!$E:$E,Timecards!$D:$D,L$2,Timecards!$C:$C,$B842,Timecards!$N:$N,$E842)+SUMIFS(Timecards!$G:$G,Timecards!$F:$F,L$2,Timecards!$C:$C,$B842,Timecards!$N:$N,$E842)</f>
        <v>0</v>
      </c>
      <c r="M842" s="5">
        <f t="shared" si="142"/>
        <v>0</v>
      </c>
      <c r="N842" s="10">
        <f>SUMIFS(Timecards!$E:$E,Timecards!$D:$D,N$2,Timecards!$C:$C,$B842,Timecards!$N:$N,$E842)+SUMIFS(Timecards!$G:$G,Timecards!$F:$F,N$2,Timecards!$C:$C,$B842,Timecards!$N:$N,$E842)</f>
        <v>0</v>
      </c>
      <c r="O842" s="5">
        <f t="shared" si="143"/>
        <v>0</v>
      </c>
      <c r="P842" s="10">
        <f>SUMIFS(Timecards!$E:$E,Timecards!$D:$D,P$2,Timecards!$C:$C,$B842,Timecards!$N:$N,$E842)+SUMIFS(Timecards!$G:$G,Timecards!$F:$F,P$2,Timecards!$C:$C,$B842,Timecards!$N:$N,$E842)</f>
        <v>0</v>
      </c>
      <c r="Q842" s="5">
        <f t="shared" si="144"/>
        <v>0</v>
      </c>
      <c r="R842" s="10">
        <f>SUMIFS(Timecards!$E:$E,Timecards!$D:$D,R$2,Timecards!$C:$C,$B842,Timecards!$N:$N,$E842)+SUMIFS(Timecards!$G:$G,Timecards!$F:$F,R$2,Timecards!$C:$C,$B842,Timecards!$N:$N,$E842)</f>
        <v>0</v>
      </c>
      <c r="S842" s="5">
        <f t="shared" si="145"/>
        <v>0</v>
      </c>
      <c r="T842" s="10">
        <f t="shared" si="138"/>
        <v>0</v>
      </c>
      <c r="U842" s="14">
        <f t="shared" si="138"/>
        <v>0</v>
      </c>
    </row>
    <row r="843" spans="2:21" hidden="1">
      <c r="B843" s="7" t="str">
        <f>IF(Timecards!O841="","",Timecards!C841)</f>
        <v/>
      </c>
      <c r="C843" s="7" t="str">
        <f>IF(B843="","",Timecards!L841)</f>
        <v/>
      </c>
      <c r="D843" s="7" t="str">
        <f>IF(B843="","",SUMIFS(Timecards!$M:$M,Timecards!$C:$C,Summary!$B843,Timecards!$L:$L,Summary!$C843,Timecards!$O:$O,1))</f>
        <v/>
      </c>
      <c r="E843" s="7" t="str">
        <f>IF(B843="","",VLOOKUP(D843,'GD rates'!$B$3:$C$9,2,FALSE))</f>
        <v/>
      </c>
      <c r="F843" s="23" t="str">
        <f t="shared" si="139"/>
        <v/>
      </c>
      <c r="G843" s="5">
        <f>IF(ISERROR(VLOOKUP(E843,'GD rates'!C:D,2,FALSE)),0,VLOOKUP(E843,'GD rates'!C:D,2,FALSE))</f>
        <v>0</v>
      </c>
      <c r="H843" s="10">
        <f>SUMIFS(Timecards!$E:$E,Timecards!$D:$D,H$2,Timecards!$C:$C,$B843,Timecards!$N:$N,$E843)+SUMIFS(Timecards!$G:$G,Timecards!$F:$F,H$2,Timecards!$C:$C,$B843,Timecards!$N:$N,$E843)</f>
        <v>0</v>
      </c>
      <c r="I843" s="5">
        <f t="shared" si="140"/>
        <v>0</v>
      </c>
      <c r="J843" s="10">
        <f>SUMIFS(Timecards!$E:$E,Timecards!$D:$D,J$2,Timecards!$C:$C,$B843,Timecards!$N:$N,$E843)+SUMIFS(Timecards!$G:$G,Timecards!$F:$F,J$2,Timecards!$C:$C,$B843,Timecards!$N:$N,$E843)</f>
        <v>0</v>
      </c>
      <c r="K843" s="5">
        <f t="shared" si="141"/>
        <v>0</v>
      </c>
      <c r="L843" s="10">
        <f>SUMIFS(Timecards!$E:$E,Timecards!$D:$D,L$2,Timecards!$C:$C,$B843,Timecards!$N:$N,$E843)+SUMIFS(Timecards!$G:$G,Timecards!$F:$F,L$2,Timecards!$C:$C,$B843,Timecards!$N:$N,$E843)</f>
        <v>0</v>
      </c>
      <c r="M843" s="5">
        <f t="shared" si="142"/>
        <v>0</v>
      </c>
      <c r="N843" s="10">
        <f>SUMIFS(Timecards!$E:$E,Timecards!$D:$D,N$2,Timecards!$C:$C,$B843,Timecards!$N:$N,$E843)+SUMIFS(Timecards!$G:$G,Timecards!$F:$F,N$2,Timecards!$C:$C,$B843,Timecards!$N:$N,$E843)</f>
        <v>0</v>
      </c>
      <c r="O843" s="5">
        <f t="shared" si="143"/>
        <v>0</v>
      </c>
      <c r="P843" s="10">
        <f>SUMIFS(Timecards!$E:$E,Timecards!$D:$D,P$2,Timecards!$C:$C,$B843,Timecards!$N:$N,$E843)+SUMIFS(Timecards!$G:$G,Timecards!$F:$F,P$2,Timecards!$C:$C,$B843,Timecards!$N:$N,$E843)</f>
        <v>0</v>
      </c>
      <c r="Q843" s="5">
        <f t="shared" si="144"/>
        <v>0</v>
      </c>
      <c r="R843" s="10">
        <f>SUMIFS(Timecards!$E:$E,Timecards!$D:$D,R$2,Timecards!$C:$C,$B843,Timecards!$N:$N,$E843)+SUMIFS(Timecards!$G:$G,Timecards!$F:$F,R$2,Timecards!$C:$C,$B843,Timecards!$N:$N,$E843)</f>
        <v>0</v>
      </c>
      <c r="S843" s="5">
        <f t="shared" si="145"/>
        <v>0</v>
      </c>
      <c r="T843" s="10">
        <f t="shared" si="138"/>
        <v>0</v>
      </c>
      <c r="U843" s="14">
        <f t="shared" si="138"/>
        <v>0</v>
      </c>
    </row>
    <row r="844" spans="2:21" hidden="1">
      <c r="B844" s="7" t="str">
        <f>IF(Timecards!O842="","",Timecards!C842)</f>
        <v/>
      </c>
      <c r="C844" s="7" t="str">
        <f>IF(B844="","",Timecards!L842)</f>
        <v/>
      </c>
      <c r="D844" s="7" t="str">
        <f>IF(B844="","",SUMIFS(Timecards!$M:$M,Timecards!$C:$C,Summary!$B844,Timecards!$L:$L,Summary!$C844,Timecards!$O:$O,1))</f>
        <v/>
      </c>
      <c r="E844" s="7" t="str">
        <f>IF(B844="","",VLOOKUP(D844,'GD rates'!$B$3:$C$9,2,FALSE))</f>
        <v/>
      </c>
      <c r="F844" s="23" t="str">
        <f t="shared" si="139"/>
        <v/>
      </c>
      <c r="G844" s="5">
        <f>IF(ISERROR(VLOOKUP(E844,'GD rates'!C:D,2,FALSE)),0,VLOOKUP(E844,'GD rates'!C:D,2,FALSE))</f>
        <v>0</v>
      </c>
      <c r="H844" s="10">
        <f>SUMIFS(Timecards!$E:$E,Timecards!$D:$D,H$2,Timecards!$C:$C,$B844,Timecards!$N:$N,$E844)+SUMIFS(Timecards!$G:$G,Timecards!$F:$F,H$2,Timecards!$C:$C,$B844,Timecards!$N:$N,$E844)</f>
        <v>0</v>
      </c>
      <c r="I844" s="5">
        <f t="shared" si="140"/>
        <v>0</v>
      </c>
      <c r="J844" s="10">
        <f>SUMIFS(Timecards!$E:$E,Timecards!$D:$D,J$2,Timecards!$C:$C,$B844,Timecards!$N:$N,$E844)+SUMIFS(Timecards!$G:$G,Timecards!$F:$F,J$2,Timecards!$C:$C,$B844,Timecards!$N:$N,$E844)</f>
        <v>0</v>
      </c>
      <c r="K844" s="5">
        <f t="shared" si="141"/>
        <v>0</v>
      </c>
      <c r="L844" s="10">
        <f>SUMIFS(Timecards!$E:$E,Timecards!$D:$D,L$2,Timecards!$C:$C,$B844,Timecards!$N:$N,$E844)+SUMIFS(Timecards!$G:$G,Timecards!$F:$F,L$2,Timecards!$C:$C,$B844,Timecards!$N:$N,$E844)</f>
        <v>0</v>
      </c>
      <c r="M844" s="5">
        <f t="shared" si="142"/>
        <v>0</v>
      </c>
      <c r="N844" s="10">
        <f>SUMIFS(Timecards!$E:$E,Timecards!$D:$D,N$2,Timecards!$C:$C,$B844,Timecards!$N:$N,$E844)+SUMIFS(Timecards!$G:$G,Timecards!$F:$F,N$2,Timecards!$C:$C,$B844,Timecards!$N:$N,$E844)</f>
        <v>0</v>
      </c>
      <c r="O844" s="5">
        <f t="shared" si="143"/>
        <v>0</v>
      </c>
      <c r="P844" s="10">
        <f>SUMIFS(Timecards!$E:$E,Timecards!$D:$D,P$2,Timecards!$C:$C,$B844,Timecards!$N:$N,$E844)+SUMIFS(Timecards!$G:$G,Timecards!$F:$F,P$2,Timecards!$C:$C,$B844,Timecards!$N:$N,$E844)</f>
        <v>0</v>
      </c>
      <c r="Q844" s="5">
        <f t="shared" si="144"/>
        <v>0</v>
      </c>
      <c r="R844" s="10">
        <f>SUMIFS(Timecards!$E:$E,Timecards!$D:$D,R$2,Timecards!$C:$C,$B844,Timecards!$N:$N,$E844)+SUMIFS(Timecards!$G:$G,Timecards!$F:$F,R$2,Timecards!$C:$C,$B844,Timecards!$N:$N,$E844)</f>
        <v>0</v>
      </c>
      <c r="S844" s="5">
        <f t="shared" si="145"/>
        <v>0</v>
      </c>
      <c r="T844" s="10">
        <f t="shared" ref="T844:U863" si="146">SUMIF($H$3:$S$3,T$3,$H844:$S844)</f>
        <v>0</v>
      </c>
      <c r="U844" s="14">
        <f t="shared" si="146"/>
        <v>0</v>
      </c>
    </row>
    <row r="845" spans="2:21" hidden="1">
      <c r="B845" s="7" t="str">
        <f>IF(Timecards!O843="","",Timecards!C843)</f>
        <v/>
      </c>
      <c r="C845" s="7" t="str">
        <f>IF(B845="","",Timecards!L843)</f>
        <v/>
      </c>
      <c r="D845" s="7" t="str">
        <f>IF(B845="","",SUMIFS(Timecards!$M:$M,Timecards!$C:$C,Summary!$B845,Timecards!$L:$L,Summary!$C845,Timecards!$O:$O,1))</f>
        <v/>
      </c>
      <c r="E845" s="7" t="str">
        <f>IF(B845="","",VLOOKUP(D845,'GD rates'!$B$3:$C$9,2,FALSE))</f>
        <v/>
      </c>
      <c r="F845" s="23" t="str">
        <f t="shared" si="139"/>
        <v/>
      </c>
      <c r="G845" s="5">
        <f>IF(ISERROR(VLOOKUP(E845,'GD rates'!C:D,2,FALSE)),0,VLOOKUP(E845,'GD rates'!C:D,2,FALSE))</f>
        <v>0</v>
      </c>
      <c r="H845" s="10">
        <f>SUMIFS(Timecards!$E:$E,Timecards!$D:$D,H$2,Timecards!$C:$C,$B845,Timecards!$N:$N,$E845)+SUMIFS(Timecards!$G:$G,Timecards!$F:$F,H$2,Timecards!$C:$C,$B845,Timecards!$N:$N,$E845)</f>
        <v>0</v>
      </c>
      <c r="I845" s="5">
        <f t="shared" si="140"/>
        <v>0</v>
      </c>
      <c r="J845" s="10">
        <f>SUMIFS(Timecards!$E:$E,Timecards!$D:$D,J$2,Timecards!$C:$C,$B845,Timecards!$N:$N,$E845)+SUMIFS(Timecards!$G:$G,Timecards!$F:$F,J$2,Timecards!$C:$C,$B845,Timecards!$N:$N,$E845)</f>
        <v>0</v>
      </c>
      <c r="K845" s="5">
        <f t="shared" si="141"/>
        <v>0</v>
      </c>
      <c r="L845" s="10">
        <f>SUMIFS(Timecards!$E:$E,Timecards!$D:$D,L$2,Timecards!$C:$C,$B845,Timecards!$N:$N,$E845)+SUMIFS(Timecards!$G:$G,Timecards!$F:$F,L$2,Timecards!$C:$C,$B845,Timecards!$N:$N,$E845)</f>
        <v>0</v>
      </c>
      <c r="M845" s="5">
        <f t="shared" si="142"/>
        <v>0</v>
      </c>
      <c r="N845" s="10">
        <f>SUMIFS(Timecards!$E:$E,Timecards!$D:$D,N$2,Timecards!$C:$C,$B845,Timecards!$N:$N,$E845)+SUMIFS(Timecards!$G:$G,Timecards!$F:$F,N$2,Timecards!$C:$C,$B845,Timecards!$N:$N,$E845)</f>
        <v>0</v>
      </c>
      <c r="O845" s="5">
        <f t="shared" si="143"/>
        <v>0</v>
      </c>
      <c r="P845" s="10">
        <f>SUMIFS(Timecards!$E:$E,Timecards!$D:$D,P$2,Timecards!$C:$C,$B845,Timecards!$N:$N,$E845)+SUMIFS(Timecards!$G:$G,Timecards!$F:$F,P$2,Timecards!$C:$C,$B845,Timecards!$N:$N,$E845)</f>
        <v>0</v>
      </c>
      <c r="Q845" s="5">
        <f t="shared" si="144"/>
        <v>0</v>
      </c>
      <c r="R845" s="10">
        <f>SUMIFS(Timecards!$E:$E,Timecards!$D:$D,R$2,Timecards!$C:$C,$B845,Timecards!$N:$N,$E845)+SUMIFS(Timecards!$G:$G,Timecards!$F:$F,R$2,Timecards!$C:$C,$B845,Timecards!$N:$N,$E845)</f>
        <v>0</v>
      </c>
      <c r="S845" s="5">
        <f t="shared" si="145"/>
        <v>0</v>
      </c>
      <c r="T845" s="10">
        <f t="shared" si="146"/>
        <v>0</v>
      </c>
      <c r="U845" s="14">
        <f t="shared" si="146"/>
        <v>0</v>
      </c>
    </row>
    <row r="846" spans="2:21" hidden="1">
      <c r="B846" s="7" t="str">
        <f>IF(Timecards!O844="","",Timecards!C844)</f>
        <v/>
      </c>
      <c r="C846" s="7" t="str">
        <f>IF(B846="","",Timecards!L844)</f>
        <v/>
      </c>
      <c r="D846" s="7" t="str">
        <f>IF(B846="","",SUMIFS(Timecards!$M:$M,Timecards!$C:$C,Summary!$B846,Timecards!$L:$L,Summary!$C846,Timecards!$O:$O,1))</f>
        <v/>
      </c>
      <c r="E846" s="7" t="str">
        <f>IF(B846="","",VLOOKUP(D846,'GD rates'!$B$3:$C$9,2,FALSE))</f>
        <v/>
      </c>
      <c r="F846" s="23" t="str">
        <f t="shared" si="139"/>
        <v/>
      </c>
      <c r="G846" s="5">
        <f>IF(ISERROR(VLOOKUP(E846,'GD rates'!C:D,2,FALSE)),0,VLOOKUP(E846,'GD rates'!C:D,2,FALSE))</f>
        <v>0</v>
      </c>
      <c r="H846" s="10">
        <f>SUMIFS(Timecards!$E:$E,Timecards!$D:$D,H$2,Timecards!$C:$C,$B846,Timecards!$N:$N,$E846)+SUMIFS(Timecards!$G:$G,Timecards!$F:$F,H$2,Timecards!$C:$C,$B846,Timecards!$N:$N,$E846)</f>
        <v>0</v>
      </c>
      <c r="I846" s="5">
        <f t="shared" si="140"/>
        <v>0</v>
      </c>
      <c r="J846" s="10">
        <f>SUMIFS(Timecards!$E:$E,Timecards!$D:$D,J$2,Timecards!$C:$C,$B846,Timecards!$N:$N,$E846)+SUMIFS(Timecards!$G:$G,Timecards!$F:$F,J$2,Timecards!$C:$C,$B846,Timecards!$N:$N,$E846)</f>
        <v>0</v>
      </c>
      <c r="K846" s="5">
        <f t="shared" si="141"/>
        <v>0</v>
      </c>
      <c r="L846" s="10">
        <f>SUMIFS(Timecards!$E:$E,Timecards!$D:$D,L$2,Timecards!$C:$C,$B846,Timecards!$N:$N,$E846)+SUMIFS(Timecards!$G:$G,Timecards!$F:$F,L$2,Timecards!$C:$C,$B846,Timecards!$N:$N,$E846)</f>
        <v>0</v>
      </c>
      <c r="M846" s="5">
        <f t="shared" si="142"/>
        <v>0</v>
      </c>
      <c r="N846" s="10">
        <f>SUMIFS(Timecards!$E:$E,Timecards!$D:$D,N$2,Timecards!$C:$C,$B846,Timecards!$N:$N,$E846)+SUMIFS(Timecards!$G:$G,Timecards!$F:$F,N$2,Timecards!$C:$C,$B846,Timecards!$N:$N,$E846)</f>
        <v>0</v>
      </c>
      <c r="O846" s="5">
        <f t="shared" si="143"/>
        <v>0</v>
      </c>
      <c r="P846" s="10">
        <f>SUMIFS(Timecards!$E:$E,Timecards!$D:$D,P$2,Timecards!$C:$C,$B846,Timecards!$N:$N,$E846)+SUMIFS(Timecards!$G:$G,Timecards!$F:$F,P$2,Timecards!$C:$C,$B846,Timecards!$N:$N,$E846)</f>
        <v>0</v>
      </c>
      <c r="Q846" s="5">
        <f t="shared" si="144"/>
        <v>0</v>
      </c>
      <c r="R846" s="10">
        <f>SUMIFS(Timecards!$E:$E,Timecards!$D:$D,R$2,Timecards!$C:$C,$B846,Timecards!$N:$N,$E846)+SUMIFS(Timecards!$G:$G,Timecards!$F:$F,R$2,Timecards!$C:$C,$B846,Timecards!$N:$N,$E846)</f>
        <v>0</v>
      </c>
      <c r="S846" s="5">
        <f t="shared" si="145"/>
        <v>0</v>
      </c>
      <c r="T846" s="10">
        <f t="shared" si="146"/>
        <v>0</v>
      </c>
      <c r="U846" s="14">
        <f t="shared" si="146"/>
        <v>0</v>
      </c>
    </row>
    <row r="847" spans="2:21" hidden="1">
      <c r="B847" s="7" t="str">
        <f>IF(Timecards!O845="","",Timecards!C845)</f>
        <v/>
      </c>
      <c r="C847" s="7" t="str">
        <f>IF(B847="","",Timecards!L845)</f>
        <v/>
      </c>
      <c r="D847" s="7" t="str">
        <f>IF(B847="","",SUMIFS(Timecards!$M:$M,Timecards!$C:$C,Summary!$B847,Timecards!$L:$L,Summary!$C847,Timecards!$O:$O,1))</f>
        <v/>
      </c>
      <c r="E847" s="7" t="str">
        <f>IF(B847="","",VLOOKUP(D847,'GD rates'!$B$3:$C$9,2,FALSE))</f>
        <v/>
      </c>
      <c r="F847" s="23" t="str">
        <f t="shared" si="139"/>
        <v/>
      </c>
      <c r="G847" s="5">
        <f>IF(ISERROR(VLOOKUP(E847,'GD rates'!C:D,2,FALSE)),0,VLOOKUP(E847,'GD rates'!C:D,2,FALSE))</f>
        <v>0</v>
      </c>
      <c r="H847" s="10">
        <f>SUMIFS(Timecards!$E:$E,Timecards!$D:$D,H$2,Timecards!$C:$C,$B847,Timecards!$N:$N,$E847)+SUMIFS(Timecards!$G:$G,Timecards!$F:$F,H$2,Timecards!$C:$C,$B847,Timecards!$N:$N,$E847)</f>
        <v>0</v>
      </c>
      <c r="I847" s="5">
        <f t="shared" si="140"/>
        <v>0</v>
      </c>
      <c r="J847" s="10">
        <f>SUMIFS(Timecards!$E:$E,Timecards!$D:$D,J$2,Timecards!$C:$C,$B847,Timecards!$N:$N,$E847)+SUMIFS(Timecards!$G:$G,Timecards!$F:$F,J$2,Timecards!$C:$C,$B847,Timecards!$N:$N,$E847)</f>
        <v>0</v>
      </c>
      <c r="K847" s="5">
        <f t="shared" si="141"/>
        <v>0</v>
      </c>
      <c r="L847" s="10">
        <f>SUMIFS(Timecards!$E:$E,Timecards!$D:$D,L$2,Timecards!$C:$C,$B847,Timecards!$N:$N,$E847)+SUMIFS(Timecards!$G:$G,Timecards!$F:$F,L$2,Timecards!$C:$C,$B847,Timecards!$N:$N,$E847)</f>
        <v>0</v>
      </c>
      <c r="M847" s="5">
        <f t="shared" si="142"/>
        <v>0</v>
      </c>
      <c r="N847" s="10">
        <f>SUMIFS(Timecards!$E:$E,Timecards!$D:$D,N$2,Timecards!$C:$C,$B847,Timecards!$N:$N,$E847)+SUMIFS(Timecards!$G:$G,Timecards!$F:$F,N$2,Timecards!$C:$C,$B847,Timecards!$N:$N,$E847)</f>
        <v>0</v>
      </c>
      <c r="O847" s="5">
        <f t="shared" si="143"/>
        <v>0</v>
      </c>
      <c r="P847" s="10">
        <f>SUMIFS(Timecards!$E:$E,Timecards!$D:$D,P$2,Timecards!$C:$C,$B847,Timecards!$N:$N,$E847)+SUMIFS(Timecards!$G:$G,Timecards!$F:$F,P$2,Timecards!$C:$C,$B847,Timecards!$N:$N,$E847)</f>
        <v>0</v>
      </c>
      <c r="Q847" s="5">
        <f t="shared" si="144"/>
        <v>0</v>
      </c>
      <c r="R847" s="10">
        <f>SUMIFS(Timecards!$E:$E,Timecards!$D:$D,R$2,Timecards!$C:$C,$B847,Timecards!$N:$N,$E847)+SUMIFS(Timecards!$G:$G,Timecards!$F:$F,R$2,Timecards!$C:$C,$B847,Timecards!$N:$N,$E847)</f>
        <v>0</v>
      </c>
      <c r="S847" s="5">
        <f t="shared" si="145"/>
        <v>0</v>
      </c>
      <c r="T847" s="10">
        <f t="shared" si="146"/>
        <v>0</v>
      </c>
      <c r="U847" s="14">
        <f t="shared" si="146"/>
        <v>0</v>
      </c>
    </row>
    <row r="848" spans="2:21" hidden="1">
      <c r="B848" s="7" t="str">
        <f>IF(Timecards!O846="","",Timecards!C846)</f>
        <v/>
      </c>
      <c r="C848" s="7" t="str">
        <f>IF(B848="","",Timecards!L846)</f>
        <v/>
      </c>
      <c r="D848" s="7" t="str">
        <f>IF(B848="","",SUMIFS(Timecards!$M:$M,Timecards!$C:$C,Summary!$B848,Timecards!$L:$L,Summary!$C848,Timecards!$O:$O,1))</f>
        <v/>
      </c>
      <c r="E848" s="7" t="str">
        <f>IF(B848="","",VLOOKUP(D848,'GD rates'!$B$3:$C$9,2,FALSE))</f>
        <v/>
      </c>
      <c r="F848" s="23" t="str">
        <f t="shared" si="139"/>
        <v/>
      </c>
      <c r="G848" s="5">
        <f>IF(ISERROR(VLOOKUP(E848,'GD rates'!C:D,2,FALSE)),0,VLOOKUP(E848,'GD rates'!C:D,2,FALSE))</f>
        <v>0</v>
      </c>
      <c r="H848" s="10">
        <f>SUMIFS(Timecards!$E:$E,Timecards!$D:$D,H$2,Timecards!$C:$C,$B848,Timecards!$N:$N,$E848)+SUMIFS(Timecards!$G:$G,Timecards!$F:$F,H$2,Timecards!$C:$C,$B848,Timecards!$N:$N,$E848)</f>
        <v>0</v>
      </c>
      <c r="I848" s="5">
        <f t="shared" si="140"/>
        <v>0</v>
      </c>
      <c r="J848" s="10">
        <f>SUMIFS(Timecards!$E:$E,Timecards!$D:$D,J$2,Timecards!$C:$C,$B848,Timecards!$N:$N,$E848)+SUMIFS(Timecards!$G:$G,Timecards!$F:$F,J$2,Timecards!$C:$C,$B848,Timecards!$N:$N,$E848)</f>
        <v>0</v>
      </c>
      <c r="K848" s="5">
        <f t="shared" si="141"/>
        <v>0</v>
      </c>
      <c r="L848" s="10">
        <f>SUMIFS(Timecards!$E:$E,Timecards!$D:$D,L$2,Timecards!$C:$C,$B848,Timecards!$N:$N,$E848)+SUMIFS(Timecards!$G:$G,Timecards!$F:$F,L$2,Timecards!$C:$C,$B848,Timecards!$N:$N,$E848)</f>
        <v>0</v>
      </c>
      <c r="M848" s="5">
        <f t="shared" si="142"/>
        <v>0</v>
      </c>
      <c r="N848" s="10">
        <f>SUMIFS(Timecards!$E:$E,Timecards!$D:$D,N$2,Timecards!$C:$C,$B848,Timecards!$N:$N,$E848)+SUMIFS(Timecards!$G:$G,Timecards!$F:$F,N$2,Timecards!$C:$C,$B848,Timecards!$N:$N,$E848)</f>
        <v>0</v>
      </c>
      <c r="O848" s="5">
        <f t="shared" si="143"/>
        <v>0</v>
      </c>
      <c r="P848" s="10">
        <f>SUMIFS(Timecards!$E:$E,Timecards!$D:$D,P$2,Timecards!$C:$C,$B848,Timecards!$N:$N,$E848)+SUMIFS(Timecards!$G:$G,Timecards!$F:$F,P$2,Timecards!$C:$C,$B848,Timecards!$N:$N,$E848)</f>
        <v>0</v>
      </c>
      <c r="Q848" s="5">
        <f t="shared" si="144"/>
        <v>0</v>
      </c>
      <c r="R848" s="10">
        <f>SUMIFS(Timecards!$E:$E,Timecards!$D:$D,R$2,Timecards!$C:$C,$B848,Timecards!$N:$N,$E848)+SUMIFS(Timecards!$G:$G,Timecards!$F:$F,R$2,Timecards!$C:$C,$B848,Timecards!$N:$N,$E848)</f>
        <v>0</v>
      </c>
      <c r="S848" s="5">
        <f t="shared" si="145"/>
        <v>0</v>
      </c>
      <c r="T848" s="10">
        <f t="shared" si="146"/>
        <v>0</v>
      </c>
      <c r="U848" s="14">
        <f t="shared" si="146"/>
        <v>0</v>
      </c>
    </row>
    <row r="849" spans="2:21" hidden="1">
      <c r="B849" s="7" t="str">
        <f>IF(Timecards!O847="","",Timecards!C847)</f>
        <v/>
      </c>
      <c r="C849" s="7" t="str">
        <f>IF(B849="","",Timecards!L847)</f>
        <v/>
      </c>
      <c r="D849" s="7" t="str">
        <f>IF(B849="","",SUMIFS(Timecards!$M:$M,Timecards!$C:$C,Summary!$B849,Timecards!$L:$L,Summary!$C849,Timecards!$O:$O,1))</f>
        <v/>
      </c>
      <c r="E849" s="7" t="str">
        <f>IF(B849="","",VLOOKUP(D849,'GD rates'!$B$3:$C$9,2,FALSE))</f>
        <v/>
      </c>
      <c r="F849" s="23" t="str">
        <f t="shared" si="139"/>
        <v/>
      </c>
      <c r="G849" s="5">
        <f>IF(ISERROR(VLOOKUP(E849,'GD rates'!C:D,2,FALSE)),0,VLOOKUP(E849,'GD rates'!C:D,2,FALSE))</f>
        <v>0</v>
      </c>
      <c r="H849" s="10">
        <f>SUMIFS(Timecards!$E:$E,Timecards!$D:$D,H$2,Timecards!$C:$C,$B849,Timecards!$N:$N,$E849)+SUMIFS(Timecards!$G:$G,Timecards!$F:$F,H$2,Timecards!$C:$C,$B849,Timecards!$N:$N,$E849)</f>
        <v>0</v>
      </c>
      <c r="I849" s="5">
        <f t="shared" si="140"/>
        <v>0</v>
      </c>
      <c r="J849" s="10">
        <f>SUMIFS(Timecards!$E:$E,Timecards!$D:$D,J$2,Timecards!$C:$C,$B849,Timecards!$N:$N,$E849)+SUMIFS(Timecards!$G:$G,Timecards!$F:$F,J$2,Timecards!$C:$C,$B849,Timecards!$N:$N,$E849)</f>
        <v>0</v>
      </c>
      <c r="K849" s="5">
        <f t="shared" si="141"/>
        <v>0</v>
      </c>
      <c r="L849" s="10">
        <f>SUMIFS(Timecards!$E:$E,Timecards!$D:$D,L$2,Timecards!$C:$C,$B849,Timecards!$N:$N,$E849)+SUMIFS(Timecards!$G:$G,Timecards!$F:$F,L$2,Timecards!$C:$C,$B849,Timecards!$N:$N,$E849)</f>
        <v>0</v>
      </c>
      <c r="M849" s="5">
        <f t="shared" si="142"/>
        <v>0</v>
      </c>
      <c r="N849" s="10">
        <f>SUMIFS(Timecards!$E:$E,Timecards!$D:$D,N$2,Timecards!$C:$C,$B849,Timecards!$N:$N,$E849)+SUMIFS(Timecards!$G:$G,Timecards!$F:$F,N$2,Timecards!$C:$C,$B849,Timecards!$N:$N,$E849)</f>
        <v>0</v>
      </c>
      <c r="O849" s="5">
        <f t="shared" si="143"/>
        <v>0</v>
      </c>
      <c r="P849" s="10">
        <f>SUMIFS(Timecards!$E:$E,Timecards!$D:$D,P$2,Timecards!$C:$C,$B849,Timecards!$N:$N,$E849)+SUMIFS(Timecards!$G:$G,Timecards!$F:$F,P$2,Timecards!$C:$C,$B849,Timecards!$N:$N,$E849)</f>
        <v>0</v>
      </c>
      <c r="Q849" s="5">
        <f t="shared" si="144"/>
        <v>0</v>
      </c>
      <c r="R849" s="10">
        <f>SUMIFS(Timecards!$E:$E,Timecards!$D:$D,R$2,Timecards!$C:$C,$B849,Timecards!$N:$N,$E849)+SUMIFS(Timecards!$G:$G,Timecards!$F:$F,R$2,Timecards!$C:$C,$B849,Timecards!$N:$N,$E849)</f>
        <v>0</v>
      </c>
      <c r="S849" s="5">
        <f t="shared" si="145"/>
        <v>0</v>
      </c>
      <c r="T849" s="10">
        <f t="shared" si="146"/>
        <v>0</v>
      </c>
      <c r="U849" s="14">
        <f t="shared" si="146"/>
        <v>0</v>
      </c>
    </row>
    <row r="850" spans="2:21" hidden="1">
      <c r="B850" s="7" t="str">
        <f>IF(Timecards!O848="","",Timecards!C848)</f>
        <v/>
      </c>
      <c r="C850" s="7" t="str">
        <f>IF(B850="","",Timecards!L848)</f>
        <v/>
      </c>
      <c r="D850" s="7" t="str">
        <f>IF(B850="","",SUMIFS(Timecards!$M:$M,Timecards!$C:$C,Summary!$B850,Timecards!$L:$L,Summary!$C850,Timecards!$O:$O,1))</f>
        <v/>
      </c>
      <c r="E850" s="7" t="str">
        <f>IF(B850="","",VLOOKUP(D850,'GD rates'!$B$3:$C$9,2,FALSE))</f>
        <v/>
      </c>
      <c r="F850" s="23" t="str">
        <f t="shared" si="139"/>
        <v/>
      </c>
      <c r="G850" s="5">
        <f>IF(ISERROR(VLOOKUP(E850,'GD rates'!C:D,2,FALSE)),0,VLOOKUP(E850,'GD rates'!C:D,2,FALSE))</f>
        <v>0</v>
      </c>
      <c r="H850" s="10">
        <f>SUMIFS(Timecards!$E:$E,Timecards!$D:$D,H$2,Timecards!$C:$C,$B850,Timecards!$N:$N,$E850)+SUMIFS(Timecards!$G:$G,Timecards!$F:$F,H$2,Timecards!$C:$C,$B850,Timecards!$N:$N,$E850)</f>
        <v>0</v>
      </c>
      <c r="I850" s="5">
        <f t="shared" si="140"/>
        <v>0</v>
      </c>
      <c r="J850" s="10">
        <f>SUMIFS(Timecards!$E:$E,Timecards!$D:$D,J$2,Timecards!$C:$C,$B850,Timecards!$N:$N,$E850)+SUMIFS(Timecards!$G:$G,Timecards!$F:$F,J$2,Timecards!$C:$C,$B850,Timecards!$N:$N,$E850)</f>
        <v>0</v>
      </c>
      <c r="K850" s="5">
        <f t="shared" si="141"/>
        <v>0</v>
      </c>
      <c r="L850" s="10">
        <f>SUMIFS(Timecards!$E:$E,Timecards!$D:$D,L$2,Timecards!$C:$C,$B850,Timecards!$N:$N,$E850)+SUMIFS(Timecards!$G:$G,Timecards!$F:$F,L$2,Timecards!$C:$C,$B850,Timecards!$N:$N,$E850)</f>
        <v>0</v>
      </c>
      <c r="M850" s="5">
        <f t="shared" si="142"/>
        <v>0</v>
      </c>
      <c r="N850" s="10">
        <f>SUMIFS(Timecards!$E:$E,Timecards!$D:$D,N$2,Timecards!$C:$C,$B850,Timecards!$N:$N,$E850)+SUMIFS(Timecards!$G:$G,Timecards!$F:$F,N$2,Timecards!$C:$C,$B850,Timecards!$N:$N,$E850)</f>
        <v>0</v>
      </c>
      <c r="O850" s="5">
        <f t="shared" si="143"/>
        <v>0</v>
      </c>
      <c r="P850" s="10">
        <f>SUMIFS(Timecards!$E:$E,Timecards!$D:$D,P$2,Timecards!$C:$C,$B850,Timecards!$N:$N,$E850)+SUMIFS(Timecards!$G:$G,Timecards!$F:$F,P$2,Timecards!$C:$C,$B850,Timecards!$N:$N,$E850)</f>
        <v>0</v>
      </c>
      <c r="Q850" s="5">
        <f t="shared" si="144"/>
        <v>0</v>
      </c>
      <c r="R850" s="10">
        <f>SUMIFS(Timecards!$E:$E,Timecards!$D:$D,R$2,Timecards!$C:$C,$B850,Timecards!$N:$N,$E850)+SUMIFS(Timecards!$G:$G,Timecards!$F:$F,R$2,Timecards!$C:$C,$B850,Timecards!$N:$N,$E850)</f>
        <v>0</v>
      </c>
      <c r="S850" s="5">
        <f t="shared" si="145"/>
        <v>0</v>
      </c>
      <c r="T850" s="10">
        <f t="shared" si="146"/>
        <v>0</v>
      </c>
      <c r="U850" s="14">
        <f t="shared" si="146"/>
        <v>0</v>
      </c>
    </row>
    <row r="851" spans="2:21" hidden="1">
      <c r="B851" s="7" t="str">
        <f>IF(Timecards!O849="","",Timecards!C849)</f>
        <v/>
      </c>
      <c r="C851" s="7" t="str">
        <f>IF(B851="","",Timecards!L849)</f>
        <v/>
      </c>
      <c r="D851" s="7" t="str">
        <f>IF(B851="","",SUMIFS(Timecards!$M:$M,Timecards!$C:$C,Summary!$B851,Timecards!$L:$L,Summary!$C851,Timecards!$O:$O,1))</f>
        <v/>
      </c>
      <c r="E851" s="7" t="str">
        <f>IF(B851="","",VLOOKUP(D851,'GD rates'!$B$3:$C$9,2,FALSE))</f>
        <v/>
      </c>
      <c r="F851" s="23" t="str">
        <f t="shared" si="139"/>
        <v/>
      </c>
      <c r="G851" s="5">
        <f>IF(ISERROR(VLOOKUP(E851,'GD rates'!C:D,2,FALSE)),0,VLOOKUP(E851,'GD rates'!C:D,2,FALSE))</f>
        <v>0</v>
      </c>
      <c r="H851" s="10">
        <f>SUMIFS(Timecards!$E:$E,Timecards!$D:$D,H$2,Timecards!$C:$C,$B851,Timecards!$N:$N,$E851)+SUMIFS(Timecards!$G:$G,Timecards!$F:$F,H$2,Timecards!$C:$C,$B851,Timecards!$N:$N,$E851)</f>
        <v>0</v>
      </c>
      <c r="I851" s="5">
        <f t="shared" si="140"/>
        <v>0</v>
      </c>
      <c r="J851" s="10">
        <f>SUMIFS(Timecards!$E:$E,Timecards!$D:$D,J$2,Timecards!$C:$C,$B851,Timecards!$N:$N,$E851)+SUMIFS(Timecards!$G:$G,Timecards!$F:$F,J$2,Timecards!$C:$C,$B851,Timecards!$N:$N,$E851)</f>
        <v>0</v>
      </c>
      <c r="K851" s="5">
        <f t="shared" si="141"/>
        <v>0</v>
      </c>
      <c r="L851" s="10">
        <f>SUMIFS(Timecards!$E:$E,Timecards!$D:$D,L$2,Timecards!$C:$C,$B851,Timecards!$N:$N,$E851)+SUMIFS(Timecards!$G:$G,Timecards!$F:$F,L$2,Timecards!$C:$C,$B851,Timecards!$N:$N,$E851)</f>
        <v>0</v>
      </c>
      <c r="M851" s="5">
        <f t="shared" si="142"/>
        <v>0</v>
      </c>
      <c r="N851" s="10">
        <f>SUMIFS(Timecards!$E:$E,Timecards!$D:$D,N$2,Timecards!$C:$C,$B851,Timecards!$N:$N,$E851)+SUMIFS(Timecards!$G:$G,Timecards!$F:$F,N$2,Timecards!$C:$C,$B851,Timecards!$N:$N,$E851)</f>
        <v>0</v>
      </c>
      <c r="O851" s="5">
        <f t="shared" si="143"/>
        <v>0</v>
      </c>
      <c r="P851" s="10">
        <f>SUMIFS(Timecards!$E:$E,Timecards!$D:$D,P$2,Timecards!$C:$C,$B851,Timecards!$N:$N,$E851)+SUMIFS(Timecards!$G:$G,Timecards!$F:$F,P$2,Timecards!$C:$C,$B851,Timecards!$N:$N,$E851)</f>
        <v>0</v>
      </c>
      <c r="Q851" s="5">
        <f t="shared" si="144"/>
        <v>0</v>
      </c>
      <c r="R851" s="10">
        <f>SUMIFS(Timecards!$E:$E,Timecards!$D:$D,R$2,Timecards!$C:$C,$B851,Timecards!$N:$N,$E851)+SUMIFS(Timecards!$G:$G,Timecards!$F:$F,R$2,Timecards!$C:$C,$B851,Timecards!$N:$N,$E851)</f>
        <v>0</v>
      </c>
      <c r="S851" s="5">
        <f t="shared" si="145"/>
        <v>0</v>
      </c>
      <c r="T851" s="10">
        <f t="shared" si="146"/>
        <v>0</v>
      </c>
      <c r="U851" s="14">
        <f t="shared" si="146"/>
        <v>0</v>
      </c>
    </row>
    <row r="852" spans="2:21" hidden="1">
      <c r="B852" s="7" t="str">
        <f>IF(Timecards!O850="","",Timecards!C850)</f>
        <v/>
      </c>
      <c r="C852" s="7" t="str">
        <f>IF(B852="","",Timecards!L850)</f>
        <v/>
      </c>
      <c r="D852" s="7" t="str">
        <f>IF(B852="","",SUMIFS(Timecards!$M:$M,Timecards!$C:$C,Summary!$B852,Timecards!$L:$L,Summary!$C852,Timecards!$O:$O,1))</f>
        <v/>
      </c>
      <c r="E852" s="7" t="str">
        <f>IF(B852="","",VLOOKUP(D852,'GD rates'!$B$3:$C$9,2,FALSE))</f>
        <v/>
      </c>
      <c r="F852" s="23" t="str">
        <f t="shared" si="139"/>
        <v/>
      </c>
      <c r="G852" s="5">
        <f>IF(ISERROR(VLOOKUP(E852,'GD rates'!C:D,2,FALSE)),0,VLOOKUP(E852,'GD rates'!C:D,2,FALSE))</f>
        <v>0</v>
      </c>
      <c r="H852" s="10">
        <f>SUMIFS(Timecards!$E:$E,Timecards!$D:$D,H$2,Timecards!$C:$C,$B852,Timecards!$N:$N,$E852)+SUMIFS(Timecards!$G:$G,Timecards!$F:$F,H$2,Timecards!$C:$C,$B852,Timecards!$N:$N,$E852)</f>
        <v>0</v>
      </c>
      <c r="I852" s="5">
        <f t="shared" si="140"/>
        <v>0</v>
      </c>
      <c r="J852" s="10">
        <f>SUMIFS(Timecards!$E:$E,Timecards!$D:$D,J$2,Timecards!$C:$C,$B852,Timecards!$N:$N,$E852)+SUMIFS(Timecards!$G:$G,Timecards!$F:$F,J$2,Timecards!$C:$C,$B852,Timecards!$N:$N,$E852)</f>
        <v>0</v>
      </c>
      <c r="K852" s="5">
        <f t="shared" si="141"/>
        <v>0</v>
      </c>
      <c r="L852" s="10">
        <f>SUMIFS(Timecards!$E:$E,Timecards!$D:$D,L$2,Timecards!$C:$C,$B852,Timecards!$N:$N,$E852)+SUMIFS(Timecards!$G:$G,Timecards!$F:$F,L$2,Timecards!$C:$C,$B852,Timecards!$N:$N,$E852)</f>
        <v>0</v>
      </c>
      <c r="M852" s="5">
        <f t="shared" si="142"/>
        <v>0</v>
      </c>
      <c r="N852" s="10">
        <f>SUMIFS(Timecards!$E:$E,Timecards!$D:$D,N$2,Timecards!$C:$C,$B852,Timecards!$N:$N,$E852)+SUMIFS(Timecards!$G:$G,Timecards!$F:$F,N$2,Timecards!$C:$C,$B852,Timecards!$N:$N,$E852)</f>
        <v>0</v>
      </c>
      <c r="O852" s="5">
        <f t="shared" si="143"/>
        <v>0</v>
      </c>
      <c r="P852" s="10">
        <f>SUMIFS(Timecards!$E:$E,Timecards!$D:$D,P$2,Timecards!$C:$C,$B852,Timecards!$N:$N,$E852)+SUMIFS(Timecards!$G:$G,Timecards!$F:$F,P$2,Timecards!$C:$C,$B852,Timecards!$N:$N,$E852)</f>
        <v>0</v>
      </c>
      <c r="Q852" s="5">
        <f t="shared" si="144"/>
        <v>0</v>
      </c>
      <c r="R852" s="10">
        <f>SUMIFS(Timecards!$E:$E,Timecards!$D:$D,R$2,Timecards!$C:$C,$B852,Timecards!$N:$N,$E852)+SUMIFS(Timecards!$G:$G,Timecards!$F:$F,R$2,Timecards!$C:$C,$B852,Timecards!$N:$N,$E852)</f>
        <v>0</v>
      </c>
      <c r="S852" s="5">
        <f t="shared" si="145"/>
        <v>0</v>
      </c>
      <c r="T852" s="10">
        <f t="shared" si="146"/>
        <v>0</v>
      </c>
      <c r="U852" s="14">
        <f t="shared" si="146"/>
        <v>0</v>
      </c>
    </row>
    <row r="853" spans="2:21" hidden="1">
      <c r="B853" s="7" t="str">
        <f>IF(Timecards!O851="","",Timecards!C851)</f>
        <v/>
      </c>
      <c r="C853" s="7" t="str">
        <f>IF(B853="","",Timecards!L851)</f>
        <v/>
      </c>
      <c r="D853" s="7" t="str">
        <f>IF(B853="","",SUMIFS(Timecards!$M:$M,Timecards!$C:$C,Summary!$B853,Timecards!$L:$L,Summary!$C853,Timecards!$O:$O,1))</f>
        <v/>
      </c>
      <c r="E853" s="7" t="str">
        <f>IF(B853="","",VLOOKUP(D853,'GD rates'!$B$3:$C$9,2,FALSE))</f>
        <v/>
      </c>
      <c r="F853" s="23" t="str">
        <f t="shared" si="139"/>
        <v/>
      </c>
      <c r="G853" s="5">
        <f>IF(ISERROR(VLOOKUP(E853,'GD rates'!C:D,2,FALSE)),0,VLOOKUP(E853,'GD rates'!C:D,2,FALSE))</f>
        <v>0</v>
      </c>
      <c r="H853" s="10">
        <f>SUMIFS(Timecards!$E:$E,Timecards!$D:$D,H$2,Timecards!$C:$C,$B853,Timecards!$N:$N,$E853)+SUMIFS(Timecards!$G:$G,Timecards!$F:$F,H$2,Timecards!$C:$C,$B853,Timecards!$N:$N,$E853)</f>
        <v>0</v>
      </c>
      <c r="I853" s="5">
        <f t="shared" si="140"/>
        <v>0</v>
      </c>
      <c r="J853" s="10">
        <f>SUMIFS(Timecards!$E:$E,Timecards!$D:$D,J$2,Timecards!$C:$C,$B853,Timecards!$N:$N,$E853)+SUMIFS(Timecards!$G:$G,Timecards!$F:$F,J$2,Timecards!$C:$C,$B853,Timecards!$N:$N,$E853)</f>
        <v>0</v>
      </c>
      <c r="K853" s="5">
        <f t="shared" si="141"/>
        <v>0</v>
      </c>
      <c r="L853" s="10">
        <f>SUMIFS(Timecards!$E:$E,Timecards!$D:$D,L$2,Timecards!$C:$C,$B853,Timecards!$N:$N,$E853)+SUMIFS(Timecards!$G:$G,Timecards!$F:$F,L$2,Timecards!$C:$C,$B853,Timecards!$N:$N,$E853)</f>
        <v>0</v>
      </c>
      <c r="M853" s="5">
        <f t="shared" si="142"/>
        <v>0</v>
      </c>
      <c r="N853" s="10">
        <f>SUMIFS(Timecards!$E:$E,Timecards!$D:$D,N$2,Timecards!$C:$C,$B853,Timecards!$N:$N,$E853)+SUMIFS(Timecards!$G:$G,Timecards!$F:$F,N$2,Timecards!$C:$C,$B853,Timecards!$N:$N,$E853)</f>
        <v>0</v>
      </c>
      <c r="O853" s="5">
        <f t="shared" si="143"/>
        <v>0</v>
      </c>
      <c r="P853" s="10">
        <f>SUMIFS(Timecards!$E:$E,Timecards!$D:$D,P$2,Timecards!$C:$C,$B853,Timecards!$N:$N,$E853)+SUMIFS(Timecards!$G:$G,Timecards!$F:$F,P$2,Timecards!$C:$C,$B853,Timecards!$N:$N,$E853)</f>
        <v>0</v>
      </c>
      <c r="Q853" s="5">
        <f t="shared" si="144"/>
        <v>0</v>
      </c>
      <c r="R853" s="10">
        <f>SUMIFS(Timecards!$E:$E,Timecards!$D:$D,R$2,Timecards!$C:$C,$B853,Timecards!$N:$N,$E853)+SUMIFS(Timecards!$G:$G,Timecards!$F:$F,R$2,Timecards!$C:$C,$B853,Timecards!$N:$N,$E853)</f>
        <v>0</v>
      </c>
      <c r="S853" s="5">
        <f t="shared" si="145"/>
        <v>0</v>
      </c>
      <c r="T853" s="10">
        <f t="shared" si="146"/>
        <v>0</v>
      </c>
      <c r="U853" s="14">
        <f t="shared" si="146"/>
        <v>0</v>
      </c>
    </row>
    <row r="854" spans="2:21" hidden="1">
      <c r="B854" s="7" t="str">
        <f>IF(Timecards!O852="","",Timecards!C852)</f>
        <v/>
      </c>
      <c r="C854" s="7" t="str">
        <f>IF(B854="","",Timecards!L852)</f>
        <v/>
      </c>
      <c r="D854" s="7" t="str">
        <f>IF(B854="","",SUMIFS(Timecards!$M:$M,Timecards!$C:$C,Summary!$B854,Timecards!$L:$L,Summary!$C854,Timecards!$O:$O,1))</f>
        <v/>
      </c>
      <c r="E854" s="7" t="str">
        <f>IF(B854="","",VLOOKUP(D854,'GD rates'!$B$3:$C$9,2,FALSE))</f>
        <v/>
      </c>
      <c r="F854" s="23" t="str">
        <f t="shared" si="139"/>
        <v/>
      </c>
      <c r="G854" s="5">
        <f>IF(ISERROR(VLOOKUP(E854,'GD rates'!C:D,2,FALSE)),0,VLOOKUP(E854,'GD rates'!C:D,2,FALSE))</f>
        <v>0</v>
      </c>
      <c r="H854" s="10">
        <f>SUMIFS(Timecards!$E:$E,Timecards!$D:$D,H$2,Timecards!$C:$C,$B854,Timecards!$N:$N,$E854)+SUMIFS(Timecards!$G:$G,Timecards!$F:$F,H$2,Timecards!$C:$C,$B854,Timecards!$N:$N,$E854)</f>
        <v>0</v>
      </c>
      <c r="I854" s="5">
        <f t="shared" si="140"/>
        <v>0</v>
      </c>
      <c r="J854" s="10">
        <f>SUMIFS(Timecards!$E:$E,Timecards!$D:$D,J$2,Timecards!$C:$C,$B854,Timecards!$N:$N,$E854)+SUMIFS(Timecards!$G:$G,Timecards!$F:$F,J$2,Timecards!$C:$C,$B854,Timecards!$N:$N,$E854)</f>
        <v>0</v>
      </c>
      <c r="K854" s="5">
        <f t="shared" si="141"/>
        <v>0</v>
      </c>
      <c r="L854" s="10">
        <f>SUMIFS(Timecards!$E:$E,Timecards!$D:$D,L$2,Timecards!$C:$C,$B854,Timecards!$N:$N,$E854)+SUMIFS(Timecards!$G:$G,Timecards!$F:$F,L$2,Timecards!$C:$C,$B854,Timecards!$N:$N,$E854)</f>
        <v>0</v>
      </c>
      <c r="M854" s="5">
        <f t="shared" si="142"/>
        <v>0</v>
      </c>
      <c r="N854" s="10">
        <f>SUMIFS(Timecards!$E:$E,Timecards!$D:$D,N$2,Timecards!$C:$C,$B854,Timecards!$N:$N,$E854)+SUMIFS(Timecards!$G:$G,Timecards!$F:$F,N$2,Timecards!$C:$C,$B854,Timecards!$N:$N,$E854)</f>
        <v>0</v>
      </c>
      <c r="O854" s="5">
        <f t="shared" si="143"/>
        <v>0</v>
      </c>
      <c r="P854" s="10">
        <f>SUMIFS(Timecards!$E:$E,Timecards!$D:$D,P$2,Timecards!$C:$C,$B854,Timecards!$N:$N,$E854)+SUMIFS(Timecards!$G:$G,Timecards!$F:$F,P$2,Timecards!$C:$C,$B854,Timecards!$N:$N,$E854)</f>
        <v>0</v>
      </c>
      <c r="Q854" s="5">
        <f t="shared" si="144"/>
        <v>0</v>
      </c>
      <c r="R854" s="10">
        <f>SUMIFS(Timecards!$E:$E,Timecards!$D:$D,R$2,Timecards!$C:$C,$B854,Timecards!$N:$N,$E854)+SUMIFS(Timecards!$G:$G,Timecards!$F:$F,R$2,Timecards!$C:$C,$B854,Timecards!$N:$N,$E854)</f>
        <v>0</v>
      </c>
      <c r="S854" s="5">
        <f t="shared" si="145"/>
        <v>0</v>
      </c>
      <c r="T854" s="10">
        <f t="shared" si="146"/>
        <v>0</v>
      </c>
      <c r="U854" s="14">
        <f t="shared" si="146"/>
        <v>0</v>
      </c>
    </row>
    <row r="855" spans="2:21" hidden="1">
      <c r="B855" s="7" t="str">
        <f>IF(Timecards!O853="","",Timecards!C853)</f>
        <v/>
      </c>
      <c r="C855" s="7" t="str">
        <f>IF(B855="","",Timecards!L853)</f>
        <v/>
      </c>
      <c r="D855" s="7" t="str">
        <f>IF(B855="","",SUMIFS(Timecards!$M:$M,Timecards!$C:$C,Summary!$B855,Timecards!$L:$L,Summary!$C855,Timecards!$O:$O,1))</f>
        <v/>
      </c>
      <c r="E855" s="7" t="str">
        <f>IF(B855="","",VLOOKUP(D855,'GD rates'!$B$3:$C$9,2,FALSE))</f>
        <v/>
      </c>
      <c r="F855" s="23" t="str">
        <f t="shared" si="139"/>
        <v/>
      </c>
      <c r="G855" s="5">
        <f>IF(ISERROR(VLOOKUP(E855,'GD rates'!C:D,2,FALSE)),0,VLOOKUP(E855,'GD rates'!C:D,2,FALSE))</f>
        <v>0</v>
      </c>
      <c r="H855" s="10">
        <f>SUMIFS(Timecards!$E:$E,Timecards!$D:$D,H$2,Timecards!$C:$C,$B855,Timecards!$N:$N,$E855)+SUMIFS(Timecards!$G:$G,Timecards!$F:$F,H$2,Timecards!$C:$C,$B855,Timecards!$N:$N,$E855)</f>
        <v>0</v>
      </c>
      <c r="I855" s="5">
        <f t="shared" si="140"/>
        <v>0</v>
      </c>
      <c r="J855" s="10">
        <f>SUMIFS(Timecards!$E:$E,Timecards!$D:$D,J$2,Timecards!$C:$C,$B855,Timecards!$N:$N,$E855)+SUMIFS(Timecards!$G:$G,Timecards!$F:$F,J$2,Timecards!$C:$C,$B855,Timecards!$N:$N,$E855)</f>
        <v>0</v>
      </c>
      <c r="K855" s="5">
        <f t="shared" si="141"/>
        <v>0</v>
      </c>
      <c r="L855" s="10">
        <f>SUMIFS(Timecards!$E:$E,Timecards!$D:$D,L$2,Timecards!$C:$C,$B855,Timecards!$N:$N,$E855)+SUMIFS(Timecards!$G:$G,Timecards!$F:$F,L$2,Timecards!$C:$C,$B855,Timecards!$N:$N,$E855)</f>
        <v>0</v>
      </c>
      <c r="M855" s="5">
        <f t="shared" si="142"/>
        <v>0</v>
      </c>
      <c r="N855" s="10">
        <f>SUMIFS(Timecards!$E:$E,Timecards!$D:$D,N$2,Timecards!$C:$C,$B855,Timecards!$N:$N,$E855)+SUMIFS(Timecards!$G:$G,Timecards!$F:$F,N$2,Timecards!$C:$C,$B855,Timecards!$N:$N,$E855)</f>
        <v>0</v>
      </c>
      <c r="O855" s="5">
        <f t="shared" si="143"/>
        <v>0</v>
      </c>
      <c r="P855" s="10">
        <f>SUMIFS(Timecards!$E:$E,Timecards!$D:$D,P$2,Timecards!$C:$C,$B855,Timecards!$N:$N,$E855)+SUMIFS(Timecards!$G:$G,Timecards!$F:$F,P$2,Timecards!$C:$C,$B855,Timecards!$N:$N,$E855)</f>
        <v>0</v>
      </c>
      <c r="Q855" s="5">
        <f t="shared" si="144"/>
        <v>0</v>
      </c>
      <c r="R855" s="10">
        <f>SUMIFS(Timecards!$E:$E,Timecards!$D:$D,R$2,Timecards!$C:$C,$B855,Timecards!$N:$N,$E855)+SUMIFS(Timecards!$G:$G,Timecards!$F:$F,R$2,Timecards!$C:$C,$B855,Timecards!$N:$N,$E855)</f>
        <v>0</v>
      </c>
      <c r="S855" s="5">
        <f t="shared" si="145"/>
        <v>0</v>
      </c>
      <c r="T855" s="10">
        <f t="shared" si="146"/>
        <v>0</v>
      </c>
      <c r="U855" s="14">
        <f t="shared" si="146"/>
        <v>0</v>
      </c>
    </row>
    <row r="856" spans="2:21" hidden="1">
      <c r="B856" s="7" t="str">
        <f>IF(Timecards!O854="","",Timecards!C854)</f>
        <v/>
      </c>
      <c r="C856" s="7" t="str">
        <f>IF(B856="","",Timecards!L854)</f>
        <v/>
      </c>
      <c r="D856" s="7" t="str">
        <f>IF(B856="","",SUMIFS(Timecards!$M:$M,Timecards!$C:$C,Summary!$B856,Timecards!$L:$L,Summary!$C856,Timecards!$O:$O,1))</f>
        <v/>
      </c>
      <c r="E856" s="7" t="str">
        <f>IF(B856="","",VLOOKUP(D856,'GD rates'!$B$3:$C$9,2,FALSE))</f>
        <v/>
      </c>
      <c r="F856" s="23" t="str">
        <f t="shared" si="139"/>
        <v/>
      </c>
      <c r="G856" s="5">
        <f>IF(ISERROR(VLOOKUP(E856,'GD rates'!C:D,2,FALSE)),0,VLOOKUP(E856,'GD rates'!C:D,2,FALSE))</f>
        <v>0</v>
      </c>
      <c r="H856" s="10">
        <f>SUMIFS(Timecards!$E:$E,Timecards!$D:$D,H$2,Timecards!$C:$C,$B856,Timecards!$N:$N,$E856)+SUMIFS(Timecards!$G:$G,Timecards!$F:$F,H$2,Timecards!$C:$C,$B856,Timecards!$N:$N,$E856)</f>
        <v>0</v>
      </c>
      <c r="I856" s="5">
        <f t="shared" si="140"/>
        <v>0</v>
      </c>
      <c r="J856" s="10">
        <f>SUMIFS(Timecards!$E:$E,Timecards!$D:$D,J$2,Timecards!$C:$C,$B856,Timecards!$N:$N,$E856)+SUMIFS(Timecards!$G:$G,Timecards!$F:$F,J$2,Timecards!$C:$C,$B856,Timecards!$N:$N,$E856)</f>
        <v>0</v>
      </c>
      <c r="K856" s="5">
        <f t="shared" si="141"/>
        <v>0</v>
      </c>
      <c r="L856" s="10">
        <f>SUMIFS(Timecards!$E:$E,Timecards!$D:$D,L$2,Timecards!$C:$C,$B856,Timecards!$N:$N,$E856)+SUMIFS(Timecards!$G:$G,Timecards!$F:$F,L$2,Timecards!$C:$C,$B856,Timecards!$N:$N,$E856)</f>
        <v>0</v>
      </c>
      <c r="M856" s="5">
        <f t="shared" si="142"/>
        <v>0</v>
      </c>
      <c r="N856" s="10">
        <f>SUMIFS(Timecards!$E:$E,Timecards!$D:$D,N$2,Timecards!$C:$C,$B856,Timecards!$N:$N,$E856)+SUMIFS(Timecards!$G:$G,Timecards!$F:$F,N$2,Timecards!$C:$C,$B856,Timecards!$N:$N,$E856)</f>
        <v>0</v>
      </c>
      <c r="O856" s="5">
        <f t="shared" si="143"/>
        <v>0</v>
      </c>
      <c r="P856" s="10">
        <f>SUMIFS(Timecards!$E:$E,Timecards!$D:$D,P$2,Timecards!$C:$C,$B856,Timecards!$N:$N,$E856)+SUMIFS(Timecards!$G:$G,Timecards!$F:$F,P$2,Timecards!$C:$C,$B856,Timecards!$N:$N,$E856)</f>
        <v>0</v>
      </c>
      <c r="Q856" s="5">
        <f t="shared" si="144"/>
        <v>0</v>
      </c>
      <c r="R856" s="10">
        <f>SUMIFS(Timecards!$E:$E,Timecards!$D:$D,R$2,Timecards!$C:$C,$B856,Timecards!$N:$N,$E856)+SUMIFS(Timecards!$G:$G,Timecards!$F:$F,R$2,Timecards!$C:$C,$B856,Timecards!$N:$N,$E856)</f>
        <v>0</v>
      </c>
      <c r="S856" s="5">
        <f t="shared" si="145"/>
        <v>0</v>
      </c>
      <c r="T856" s="10">
        <f t="shared" si="146"/>
        <v>0</v>
      </c>
      <c r="U856" s="14">
        <f t="shared" si="146"/>
        <v>0</v>
      </c>
    </row>
    <row r="857" spans="2:21" hidden="1">
      <c r="B857" s="7" t="str">
        <f>IF(Timecards!O855="","",Timecards!C855)</f>
        <v/>
      </c>
      <c r="C857" s="7" t="str">
        <f>IF(B857="","",Timecards!L855)</f>
        <v/>
      </c>
      <c r="D857" s="7" t="str">
        <f>IF(B857="","",SUMIFS(Timecards!$M:$M,Timecards!$C:$C,Summary!$B857,Timecards!$L:$L,Summary!$C857,Timecards!$O:$O,1))</f>
        <v/>
      </c>
      <c r="E857" s="7" t="str">
        <f>IF(B857="","",VLOOKUP(D857,'GD rates'!$B$3:$C$9,2,FALSE))</f>
        <v/>
      </c>
      <c r="F857" s="23" t="str">
        <f t="shared" si="139"/>
        <v/>
      </c>
      <c r="G857" s="5">
        <f>IF(ISERROR(VLOOKUP(E857,'GD rates'!C:D,2,FALSE)),0,VLOOKUP(E857,'GD rates'!C:D,2,FALSE))</f>
        <v>0</v>
      </c>
      <c r="H857" s="10">
        <f>SUMIFS(Timecards!$E:$E,Timecards!$D:$D,H$2,Timecards!$C:$C,$B857,Timecards!$N:$N,$E857)+SUMIFS(Timecards!$G:$G,Timecards!$F:$F,H$2,Timecards!$C:$C,$B857,Timecards!$N:$N,$E857)</f>
        <v>0</v>
      </c>
      <c r="I857" s="5">
        <f t="shared" si="140"/>
        <v>0</v>
      </c>
      <c r="J857" s="10">
        <f>SUMIFS(Timecards!$E:$E,Timecards!$D:$D,J$2,Timecards!$C:$C,$B857,Timecards!$N:$N,$E857)+SUMIFS(Timecards!$G:$G,Timecards!$F:$F,J$2,Timecards!$C:$C,$B857,Timecards!$N:$N,$E857)</f>
        <v>0</v>
      </c>
      <c r="K857" s="5">
        <f t="shared" si="141"/>
        <v>0</v>
      </c>
      <c r="L857" s="10">
        <f>SUMIFS(Timecards!$E:$E,Timecards!$D:$D,L$2,Timecards!$C:$C,$B857,Timecards!$N:$N,$E857)+SUMIFS(Timecards!$G:$G,Timecards!$F:$F,L$2,Timecards!$C:$C,$B857,Timecards!$N:$N,$E857)</f>
        <v>0</v>
      </c>
      <c r="M857" s="5">
        <f t="shared" si="142"/>
        <v>0</v>
      </c>
      <c r="N857" s="10">
        <f>SUMIFS(Timecards!$E:$E,Timecards!$D:$D,N$2,Timecards!$C:$C,$B857,Timecards!$N:$N,$E857)+SUMIFS(Timecards!$G:$G,Timecards!$F:$F,N$2,Timecards!$C:$C,$B857,Timecards!$N:$N,$E857)</f>
        <v>0</v>
      </c>
      <c r="O857" s="5">
        <f t="shared" si="143"/>
        <v>0</v>
      </c>
      <c r="P857" s="10">
        <f>SUMIFS(Timecards!$E:$E,Timecards!$D:$D,P$2,Timecards!$C:$C,$B857,Timecards!$N:$N,$E857)+SUMIFS(Timecards!$G:$G,Timecards!$F:$F,P$2,Timecards!$C:$C,$B857,Timecards!$N:$N,$E857)</f>
        <v>0</v>
      </c>
      <c r="Q857" s="5">
        <f t="shared" si="144"/>
        <v>0</v>
      </c>
      <c r="R857" s="10">
        <f>SUMIFS(Timecards!$E:$E,Timecards!$D:$D,R$2,Timecards!$C:$C,$B857,Timecards!$N:$N,$E857)+SUMIFS(Timecards!$G:$G,Timecards!$F:$F,R$2,Timecards!$C:$C,$B857,Timecards!$N:$N,$E857)</f>
        <v>0</v>
      </c>
      <c r="S857" s="5">
        <f t="shared" si="145"/>
        <v>0</v>
      </c>
      <c r="T857" s="10">
        <f t="shared" si="146"/>
        <v>0</v>
      </c>
      <c r="U857" s="14">
        <f t="shared" si="146"/>
        <v>0</v>
      </c>
    </row>
    <row r="858" spans="2:21" hidden="1">
      <c r="B858" s="7" t="str">
        <f>IF(Timecards!O856="","",Timecards!C856)</f>
        <v/>
      </c>
      <c r="C858" s="7" t="str">
        <f>IF(B858="","",Timecards!L856)</f>
        <v/>
      </c>
      <c r="D858" s="7" t="str">
        <f>IF(B858="","",SUMIFS(Timecards!$M:$M,Timecards!$C:$C,Summary!$B858,Timecards!$L:$L,Summary!$C858,Timecards!$O:$O,1))</f>
        <v/>
      </c>
      <c r="E858" s="7" t="str">
        <f>IF(B858="","",VLOOKUP(D858,'GD rates'!$B$3:$C$9,2,FALSE))</f>
        <v/>
      </c>
      <c r="F858" s="23" t="str">
        <f t="shared" si="139"/>
        <v/>
      </c>
      <c r="G858" s="5">
        <f>IF(ISERROR(VLOOKUP(E858,'GD rates'!C:D,2,FALSE)),0,VLOOKUP(E858,'GD rates'!C:D,2,FALSE))</f>
        <v>0</v>
      </c>
      <c r="H858" s="10">
        <f>SUMIFS(Timecards!$E:$E,Timecards!$D:$D,H$2,Timecards!$C:$C,$B858,Timecards!$N:$N,$E858)+SUMIFS(Timecards!$G:$G,Timecards!$F:$F,H$2,Timecards!$C:$C,$B858,Timecards!$N:$N,$E858)</f>
        <v>0</v>
      </c>
      <c r="I858" s="5">
        <f t="shared" si="140"/>
        <v>0</v>
      </c>
      <c r="J858" s="10">
        <f>SUMIFS(Timecards!$E:$E,Timecards!$D:$D,J$2,Timecards!$C:$C,$B858,Timecards!$N:$N,$E858)+SUMIFS(Timecards!$G:$G,Timecards!$F:$F,J$2,Timecards!$C:$C,$B858,Timecards!$N:$N,$E858)</f>
        <v>0</v>
      </c>
      <c r="K858" s="5">
        <f t="shared" si="141"/>
        <v>0</v>
      </c>
      <c r="L858" s="10">
        <f>SUMIFS(Timecards!$E:$E,Timecards!$D:$D,L$2,Timecards!$C:$C,$B858,Timecards!$N:$N,$E858)+SUMIFS(Timecards!$G:$G,Timecards!$F:$F,L$2,Timecards!$C:$C,$B858,Timecards!$N:$N,$E858)</f>
        <v>0</v>
      </c>
      <c r="M858" s="5">
        <f t="shared" si="142"/>
        <v>0</v>
      </c>
      <c r="N858" s="10">
        <f>SUMIFS(Timecards!$E:$E,Timecards!$D:$D,N$2,Timecards!$C:$C,$B858,Timecards!$N:$N,$E858)+SUMIFS(Timecards!$G:$G,Timecards!$F:$F,N$2,Timecards!$C:$C,$B858,Timecards!$N:$N,$E858)</f>
        <v>0</v>
      </c>
      <c r="O858" s="5">
        <f t="shared" si="143"/>
        <v>0</v>
      </c>
      <c r="P858" s="10">
        <f>SUMIFS(Timecards!$E:$E,Timecards!$D:$D,P$2,Timecards!$C:$C,$B858,Timecards!$N:$N,$E858)+SUMIFS(Timecards!$G:$G,Timecards!$F:$F,P$2,Timecards!$C:$C,$B858,Timecards!$N:$N,$E858)</f>
        <v>0</v>
      </c>
      <c r="Q858" s="5">
        <f t="shared" si="144"/>
        <v>0</v>
      </c>
      <c r="R858" s="10">
        <f>SUMIFS(Timecards!$E:$E,Timecards!$D:$D,R$2,Timecards!$C:$C,$B858,Timecards!$N:$N,$E858)+SUMIFS(Timecards!$G:$G,Timecards!$F:$F,R$2,Timecards!$C:$C,$B858,Timecards!$N:$N,$E858)</f>
        <v>0</v>
      </c>
      <c r="S858" s="5">
        <f t="shared" si="145"/>
        <v>0</v>
      </c>
      <c r="T858" s="10">
        <f t="shared" si="146"/>
        <v>0</v>
      </c>
      <c r="U858" s="14">
        <f t="shared" si="146"/>
        <v>0</v>
      </c>
    </row>
    <row r="859" spans="2:21" hidden="1">
      <c r="B859" s="7" t="str">
        <f>IF(Timecards!O857="","",Timecards!C857)</f>
        <v/>
      </c>
      <c r="C859" s="7" t="str">
        <f>IF(B859="","",Timecards!L857)</f>
        <v/>
      </c>
      <c r="D859" s="7" t="str">
        <f>IF(B859="","",SUMIFS(Timecards!$M:$M,Timecards!$C:$C,Summary!$B859,Timecards!$L:$L,Summary!$C859,Timecards!$O:$O,1))</f>
        <v/>
      </c>
      <c r="E859" s="7" t="str">
        <f>IF(B859="","",VLOOKUP(D859,'GD rates'!$B$3:$C$9,2,FALSE))</f>
        <v/>
      </c>
      <c r="F859" s="23" t="str">
        <f t="shared" si="139"/>
        <v/>
      </c>
      <c r="G859" s="5">
        <f>IF(ISERROR(VLOOKUP(E859,'GD rates'!C:D,2,FALSE)),0,VLOOKUP(E859,'GD rates'!C:D,2,FALSE))</f>
        <v>0</v>
      </c>
      <c r="H859" s="10">
        <f>SUMIFS(Timecards!$E:$E,Timecards!$D:$D,H$2,Timecards!$C:$C,$B859,Timecards!$N:$N,$E859)+SUMIFS(Timecards!$G:$G,Timecards!$F:$F,H$2,Timecards!$C:$C,$B859,Timecards!$N:$N,$E859)</f>
        <v>0</v>
      </c>
      <c r="I859" s="5">
        <f t="shared" si="140"/>
        <v>0</v>
      </c>
      <c r="J859" s="10">
        <f>SUMIFS(Timecards!$E:$E,Timecards!$D:$D,J$2,Timecards!$C:$C,$B859,Timecards!$N:$N,$E859)+SUMIFS(Timecards!$G:$G,Timecards!$F:$F,J$2,Timecards!$C:$C,$B859,Timecards!$N:$N,$E859)</f>
        <v>0</v>
      </c>
      <c r="K859" s="5">
        <f t="shared" si="141"/>
        <v>0</v>
      </c>
      <c r="L859" s="10">
        <f>SUMIFS(Timecards!$E:$E,Timecards!$D:$D,L$2,Timecards!$C:$C,$B859,Timecards!$N:$N,$E859)+SUMIFS(Timecards!$G:$G,Timecards!$F:$F,L$2,Timecards!$C:$C,$B859,Timecards!$N:$N,$E859)</f>
        <v>0</v>
      </c>
      <c r="M859" s="5">
        <f t="shared" si="142"/>
        <v>0</v>
      </c>
      <c r="N859" s="10">
        <f>SUMIFS(Timecards!$E:$E,Timecards!$D:$D,N$2,Timecards!$C:$C,$B859,Timecards!$N:$N,$E859)+SUMIFS(Timecards!$G:$G,Timecards!$F:$F,N$2,Timecards!$C:$C,$B859,Timecards!$N:$N,$E859)</f>
        <v>0</v>
      </c>
      <c r="O859" s="5">
        <f t="shared" si="143"/>
        <v>0</v>
      </c>
      <c r="P859" s="10">
        <f>SUMIFS(Timecards!$E:$E,Timecards!$D:$D,P$2,Timecards!$C:$C,$B859,Timecards!$N:$N,$E859)+SUMIFS(Timecards!$G:$G,Timecards!$F:$F,P$2,Timecards!$C:$C,$B859,Timecards!$N:$N,$E859)</f>
        <v>0</v>
      </c>
      <c r="Q859" s="5">
        <f t="shared" si="144"/>
        <v>0</v>
      </c>
      <c r="R859" s="10">
        <f>SUMIFS(Timecards!$E:$E,Timecards!$D:$D,R$2,Timecards!$C:$C,$B859,Timecards!$N:$N,$E859)+SUMIFS(Timecards!$G:$G,Timecards!$F:$F,R$2,Timecards!$C:$C,$B859,Timecards!$N:$N,$E859)</f>
        <v>0</v>
      </c>
      <c r="S859" s="5">
        <f t="shared" si="145"/>
        <v>0</v>
      </c>
      <c r="T859" s="10">
        <f t="shared" si="146"/>
        <v>0</v>
      </c>
      <c r="U859" s="14">
        <f t="shared" si="146"/>
        <v>0</v>
      </c>
    </row>
    <row r="860" spans="2:21" hidden="1">
      <c r="B860" s="7" t="str">
        <f>IF(Timecards!O858="","",Timecards!C858)</f>
        <v/>
      </c>
      <c r="C860" s="7" t="str">
        <f>IF(B860="","",Timecards!L858)</f>
        <v/>
      </c>
      <c r="D860" s="7" t="str">
        <f>IF(B860="","",SUMIFS(Timecards!$M:$M,Timecards!$C:$C,Summary!$B860,Timecards!$L:$L,Summary!$C860,Timecards!$O:$O,1))</f>
        <v/>
      </c>
      <c r="E860" s="7" t="str">
        <f>IF(B860="","",VLOOKUP(D860,'GD rates'!$B$3:$C$9,2,FALSE))</f>
        <v/>
      </c>
      <c r="F860" s="23" t="str">
        <f t="shared" si="139"/>
        <v/>
      </c>
      <c r="G860" s="5">
        <f>IF(ISERROR(VLOOKUP(E860,'GD rates'!C:D,2,FALSE)),0,VLOOKUP(E860,'GD rates'!C:D,2,FALSE))</f>
        <v>0</v>
      </c>
      <c r="H860" s="10">
        <f>SUMIFS(Timecards!$E:$E,Timecards!$D:$D,H$2,Timecards!$C:$C,$B860,Timecards!$N:$N,$E860)+SUMIFS(Timecards!$G:$G,Timecards!$F:$F,H$2,Timecards!$C:$C,$B860,Timecards!$N:$N,$E860)</f>
        <v>0</v>
      </c>
      <c r="I860" s="5">
        <f t="shared" si="140"/>
        <v>0</v>
      </c>
      <c r="J860" s="10">
        <f>SUMIFS(Timecards!$E:$E,Timecards!$D:$D,J$2,Timecards!$C:$C,$B860,Timecards!$N:$N,$E860)+SUMIFS(Timecards!$G:$G,Timecards!$F:$F,J$2,Timecards!$C:$C,$B860,Timecards!$N:$N,$E860)</f>
        <v>0</v>
      </c>
      <c r="K860" s="5">
        <f t="shared" si="141"/>
        <v>0</v>
      </c>
      <c r="L860" s="10">
        <f>SUMIFS(Timecards!$E:$E,Timecards!$D:$D,L$2,Timecards!$C:$C,$B860,Timecards!$N:$N,$E860)+SUMIFS(Timecards!$G:$G,Timecards!$F:$F,L$2,Timecards!$C:$C,$B860,Timecards!$N:$N,$E860)</f>
        <v>0</v>
      </c>
      <c r="M860" s="5">
        <f t="shared" si="142"/>
        <v>0</v>
      </c>
      <c r="N860" s="10">
        <f>SUMIFS(Timecards!$E:$E,Timecards!$D:$D,N$2,Timecards!$C:$C,$B860,Timecards!$N:$N,$E860)+SUMIFS(Timecards!$G:$G,Timecards!$F:$F,N$2,Timecards!$C:$C,$B860,Timecards!$N:$N,$E860)</f>
        <v>0</v>
      </c>
      <c r="O860" s="5">
        <f t="shared" si="143"/>
        <v>0</v>
      </c>
      <c r="P860" s="10">
        <f>SUMIFS(Timecards!$E:$E,Timecards!$D:$D,P$2,Timecards!$C:$C,$B860,Timecards!$N:$N,$E860)+SUMIFS(Timecards!$G:$G,Timecards!$F:$F,P$2,Timecards!$C:$C,$B860,Timecards!$N:$N,$E860)</f>
        <v>0</v>
      </c>
      <c r="Q860" s="5">
        <f t="shared" si="144"/>
        <v>0</v>
      </c>
      <c r="R860" s="10">
        <f>SUMIFS(Timecards!$E:$E,Timecards!$D:$D,R$2,Timecards!$C:$C,$B860,Timecards!$N:$N,$E860)+SUMIFS(Timecards!$G:$G,Timecards!$F:$F,R$2,Timecards!$C:$C,$B860,Timecards!$N:$N,$E860)</f>
        <v>0</v>
      </c>
      <c r="S860" s="5">
        <f t="shared" si="145"/>
        <v>0</v>
      </c>
      <c r="T860" s="10">
        <f t="shared" si="146"/>
        <v>0</v>
      </c>
      <c r="U860" s="14">
        <f t="shared" si="146"/>
        <v>0</v>
      </c>
    </row>
    <row r="861" spans="2:21" hidden="1">
      <c r="B861" s="7" t="str">
        <f>IF(Timecards!O859="","",Timecards!C859)</f>
        <v/>
      </c>
      <c r="C861" s="7" t="str">
        <f>IF(B861="","",Timecards!L859)</f>
        <v/>
      </c>
      <c r="D861" s="7" t="str">
        <f>IF(B861="","",SUMIFS(Timecards!$M:$M,Timecards!$C:$C,Summary!$B861,Timecards!$L:$L,Summary!$C861,Timecards!$O:$O,1))</f>
        <v/>
      </c>
      <c r="E861" s="7" t="str">
        <f>IF(B861="","",VLOOKUP(D861,'GD rates'!$B$3:$C$9,2,FALSE))</f>
        <v/>
      </c>
      <c r="F861" s="23" t="str">
        <f t="shared" si="139"/>
        <v/>
      </c>
      <c r="G861" s="5">
        <f>IF(ISERROR(VLOOKUP(E861,'GD rates'!C:D,2,FALSE)),0,VLOOKUP(E861,'GD rates'!C:D,2,FALSE))</f>
        <v>0</v>
      </c>
      <c r="H861" s="10">
        <f>SUMIFS(Timecards!$E:$E,Timecards!$D:$D,H$2,Timecards!$C:$C,$B861,Timecards!$N:$N,$E861)+SUMIFS(Timecards!$G:$G,Timecards!$F:$F,H$2,Timecards!$C:$C,$B861,Timecards!$N:$N,$E861)</f>
        <v>0</v>
      </c>
      <c r="I861" s="5">
        <f t="shared" si="140"/>
        <v>0</v>
      </c>
      <c r="J861" s="10">
        <f>SUMIFS(Timecards!$E:$E,Timecards!$D:$D,J$2,Timecards!$C:$C,$B861,Timecards!$N:$N,$E861)+SUMIFS(Timecards!$G:$G,Timecards!$F:$F,J$2,Timecards!$C:$C,$B861,Timecards!$N:$N,$E861)</f>
        <v>0</v>
      </c>
      <c r="K861" s="5">
        <f t="shared" si="141"/>
        <v>0</v>
      </c>
      <c r="L861" s="10">
        <f>SUMIFS(Timecards!$E:$E,Timecards!$D:$D,L$2,Timecards!$C:$C,$B861,Timecards!$N:$N,$E861)+SUMIFS(Timecards!$G:$G,Timecards!$F:$F,L$2,Timecards!$C:$C,$B861,Timecards!$N:$N,$E861)</f>
        <v>0</v>
      </c>
      <c r="M861" s="5">
        <f t="shared" si="142"/>
        <v>0</v>
      </c>
      <c r="N861" s="10">
        <f>SUMIFS(Timecards!$E:$E,Timecards!$D:$D,N$2,Timecards!$C:$C,$B861,Timecards!$N:$N,$E861)+SUMIFS(Timecards!$G:$G,Timecards!$F:$F,N$2,Timecards!$C:$C,$B861,Timecards!$N:$N,$E861)</f>
        <v>0</v>
      </c>
      <c r="O861" s="5">
        <f t="shared" si="143"/>
        <v>0</v>
      </c>
      <c r="P861" s="10">
        <f>SUMIFS(Timecards!$E:$E,Timecards!$D:$D,P$2,Timecards!$C:$C,$B861,Timecards!$N:$N,$E861)+SUMIFS(Timecards!$G:$G,Timecards!$F:$F,P$2,Timecards!$C:$C,$B861,Timecards!$N:$N,$E861)</f>
        <v>0</v>
      </c>
      <c r="Q861" s="5">
        <f t="shared" si="144"/>
        <v>0</v>
      </c>
      <c r="R861" s="10">
        <f>SUMIFS(Timecards!$E:$E,Timecards!$D:$D,R$2,Timecards!$C:$C,$B861,Timecards!$N:$N,$E861)+SUMIFS(Timecards!$G:$G,Timecards!$F:$F,R$2,Timecards!$C:$C,$B861,Timecards!$N:$N,$E861)</f>
        <v>0</v>
      </c>
      <c r="S861" s="5">
        <f t="shared" si="145"/>
        <v>0</v>
      </c>
      <c r="T861" s="10">
        <f t="shared" si="146"/>
        <v>0</v>
      </c>
      <c r="U861" s="14">
        <f t="shared" si="146"/>
        <v>0</v>
      </c>
    </row>
    <row r="862" spans="2:21" hidden="1">
      <c r="B862" s="7" t="str">
        <f>IF(Timecards!O860="","",Timecards!C860)</f>
        <v/>
      </c>
      <c r="C862" s="7" t="str">
        <f>IF(B862="","",Timecards!L860)</f>
        <v/>
      </c>
      <c r="D862" s="7" t="str">
        <f>IF(B862="","",SUMIFS(Timecards!$M:$M,Timecards!$C:$C,Summary!$B862,Timecards!$L:$L,Summary!$C862,Timecards!$O:$O,1))</f>
        <v/>
      </c>
      <c r="E862" s="7" t="str">
        <f>IF(B862="","",VLOOKUP(D862,'GD rates'!$B$3:$C$9,2,FALSE))</f>
        <v/>
      </c>
      <c r="F862" s="23" t="str">
        <f t="shared" si="139"/>
        <v/>
      </c>
      <c r="G862" s="5">
        <f>IF(ISERROR(VLOOKUP(E862,'GD rates'!C:D,2,FALSE)),0,VLOOKUP(E862,'GD rates'!C:D,2,FALSE))</f>
        <v>0</v>
      </c>
      <c r="H862" s="10">
        <f>SUMIFS(Timecards!$E:$E,Timecards!$D:$D,H$2,Timecards!$C:$C,$B862,Timecards!$N:$N,$E862)+SUMIFS(Timecards!$G:$G,Timecards!$F:$F,H$2,Timecards!$C:$C,$B862,Timecards!$N:$N,$E862)</f>
        <v>0</v>
      </c>
      <c r="I862" s="5">
        <f t="shared" si="140"/>
        <v>0</v>
      </c>
      <c r="J862" s="10">
        <f>SUMIFS(Timecards!$E:$E,Timecards!$D:$D,J$2,Timecards!$C:$C,$B862,Timecards!$N:$N,$E862)+SUMIFS(Timecards!$G:$G,Timecards!$F:$F,J$2,Timecards!$C:$C,$B862,Timecards!$N:$N,$E862)</f>
        <v>0</v>
      </c>
      <c r="K862" s="5">
        <f t="shared" si="141"/>
        <v>0</v>
      </c>
      <c r="L862" s="10">
        <f>SUMIFS(Timecards!$E:$E,Timecards!$D:$D,L$2,Timecards!$C:$C,$B862,Timecards!$N:$N,$E862)+SUMIFS(Timecards!$G:$G,Timecards!$F:$F,L$2,Timecards!$C:$C,$B862,Timecards!$N:$N,$E862)</f>
        <v>0</v>
      </c>
      <c r="M862" s="5">
        <f t="shared" si="142"/>
        <v>0</v>
      </c>
      <c r="N862" s="10">
        <f>SUMIFS(Timecards!$E:$E,Timecards!$D:$D,N$2,Timecards!$C:$C,$B862,Timecards!$N:$N,$E862)+SUMIFS(Timecards!$G:$G,Timecards!$F:$F,N$2,Timecards!$C:$C,$B862,Timecards!$N:$N,$E862)</f>
        <v>0</v>
      </c>
      <c r="O862" s="5">
        <f t="shared" si="143"/>
        <v>0</v>
      </c>
      <c r="P862" s="10">
        <f>SUMIFS(Timecards!$E:$E,Timecards!$D:$D,P$2,Timecards!$C:$C,$B862,Timecards!$N:$N,$E862)+SUMIFS(Timecards!$G:$G,Timecards!$F:$F,P$2,Timecards!$C:$C,$B862,Timecards!$N:$N,$E862)</f>
        <v>0</v>
      </c>
      <c r="Q862" s="5">
        <f t="shared" si="144"/>
        <v>0</v>
      </c>
      <c r="R862" s="10">
        <f>SUMIFS(Timecards!$E:$E,Timecards!$D:$D,R$2,Timecards!$C:$C,$B862,Timecards!$N:$N,$E862)+SUMIFS(Timecards!$G:$G,Timecards!$F:$F,R$2,Timecards!$C:$C,$B862,Timecards!$N:$N,$E862)</f>
        <v>0</v>
      </c>
      <c r="S862" s="5">
        <f t="shared" si="145"/>
        <v>0</v>
      </c>
      <c r="T862" s="10">
        <f t="shared" si="146"/>
        <v>0</v>
      </c>
      <c r="U862" s="14">
        <f t="shared" si="146"/>
        <v>0</v>
      </c>
    </row>
    <row r="863" spans="2:21" hidden="1">
      <c r="B863" s="7" t="str">
        <f>IF(Timecards!O861="","",Timecards!C861)</f>
        <v/>
      </c>
      <c r="C863" s="7" t="str">
        <f>IF(B863="","",Timecards!L861)</f>
        <v/>
      </c>
      <c r="D863" s="7" t="str">
        <f>IF(B863="","",SUMIFS(Timecards!$M:$M,Timecards!$C:$C,Summary!$B863,Timecards!$L:$L,Summary!$C863,Timecards!$O:$O,1))</f>
        <v/>
      </c>
      <c r="E863" s="7" t="str">
        <f>IF(B863="","",VLOOKUP(D863,'GD rates'!$B$3:$C$9,2,FALSE))</f>
        <v/>
      </c>
      <c r="F863" s="23" t="str">
        <f t="shared" si="139"/>
        <v/>
      </c>
      <c r="G863" s="5">
        <f>IF(ISERROR(VLOOKUP(E863,'GD rates'!C:D,2,FALSE)),0,VLOOKUP(E863,'GD rates'!C:D,2,FALSE))</f>
        <v>0</v>
      </c>
      <c r="H863" s="10">
        <f>SUMIFS(Timecards!$E:$E,Timecards!$D:$D,H$2,Timecards!$C:$C,$B863,Timecards!$N:$N,$E863)+SUMIFS(Timecards!$G:$G,Timecards!$F:$F,H$2,Timecards!$C:$C,$B863,Timecards!$N:$N,$E863)</f>
        <v>0</v>
      </c>
      <c r="I863" s="5">
        <f t="shared" si="140"/>
        <v>0</v>
      </c>
      <c r="J863" s="10">
        <f>SUMIFS(Timecards!$E:$E,Timecards!$D:$D,J$2,Timecards!$C:$C,$B863,Timecards!$N:$N,$E863)+SUMIFS(Timecards!$G:$G,Timecards!$F:$F,J$2,Timecards!$C:$C,$B863,Timecards!$N:$N,$E863)</f>
        <v>0</v>
      </c>
      <c r="K863" s="5">
        <f t="shared" si="141"/>
        <v>0</v>
      </c>
      <c r="L863" s="10">
        <f>SUMIFS(Timecards!$E:$E,Timecards!$D:$D,L$2,Timecards!$C:$C,$B863,Timecards!$N:$N,$E863)+SUMIFS(Timecards!$G:$G,Timecards!$F:$F,L$2,Timecards!$C:$C,$B863,Timecards!$N:$N,$E863)</f>
        <v>0</v>
      </c>
      <c r="M863" s="5">
        <f t="shared" si="142"/>
        <v>0</v>
      </c>
      <c r="N863" s="10">
        <f>SUMIFS(Timecards!$E:$E,Timecards!$D:$D,N$2,Timecards!$C:$C,$B863,Timecards!$N:$N,$E863)+SUMIFS(Timecards!$G:$G,Timecards!$F:$F,N$2,Timecards!$C:$C,$B863,Timecards!$N:$N,$E863)</f>
        <v>0</v>
      </c>
      <c r="O863" s="5">
        <f t="shared" si="143"/>
        <v>0</v>
      </c>
      <c r="P863" s="10">
        <f>SUMIFS(Timecards!$E:$E,Timecards!$D:$D,P$2,Timecards!$C:$C,$B863,Timecards!$N:$N,$E863)+SUMIFS(Timecards!$G:$G,Timecards!$F:$F,P$2,Timecards!$C:$C,$B863,Timecards!$N:$N,$E863)</f>
        <v>0</v>
      </c>
      <c r="Q863" s="5">
        <f t="shared" si="144"/>
        <v>0</v>
      </c>
      <c r="R863" s="10">
        <f>SUMIFS(Timecards!$E:$E,Timecards!$D:$D,R$2,Timecards!$C:$C,$B863,Timecards!$N:$N,$E863)+SUMIFS(Timecards!$G:$G,Timecards!$F:$F,R$2,Timecards!$C:$C,$B863,Timecards!$N:$N,$E863)</f>
        <v>0</v>
      </c>
      <c r="S863" s="5">
        <f t="shared" si="145"/>
        <v>0</v>
      </c>
      <c r="T863" s="10">
        <f t="shared" si="146"/>
        <v>0</v>
      </c>
      <c r="U863" s="14">
        <f t="shared" si="146"/>
        <v>0</v>
      </c>
    </row>
    <row r="864" spans="2:21" hidden="1">
      <c r="B864" s="7" t="str">
        <f>IF(Timecards!O862="","",Timecards!C862)</f>
        <v/>
      </c>
      <c r="C864" s="7" t="str">
        <f>IF(B864="","",Timecards!L862)</f>
        <v/>
      </c>
      <c r="D864" s="7" t="str">
        <f>IF(B864="","",SUMIFS(Timecards!$M:$M,Timecards!$C:$C,Summary!$B864,Timecards!$L:$L,Summary!$C864,Timecards!$O:$O,1))</f>
        <v/>
      </c>
      <c r="E864" s="7" t="str">
        <f>IF(B864="","",VLOOKUP(D864,'GD rates'!$B$3:$C$9,2,FALSE))</f>
        <v/>
      </c>
      <c r="F864" s="23" t="str">
        <f t="shared" si="139"/>
        <v/>
      </c>
      <c r="G864" s="5">
        <f>IF(ISERROR(VLOOKUP(E864,'GD rates'!C:D,2,FALSE)),0,VLOOKUP(E864,'GD rates'!C:D,2,FALSE))</f>
        <v>0</v>
      </c>
      <c r="H864" s="10">
        <f>SUMIFS(Timecards!$E:$E,Timecards!$D:$D,H$2,Timecards!$C:$C,$B864,Timecards!$N:$N,$E864)+SUMIFS(Timecards!$G:$G,Timecards!$F:$F,H$2,Timecards!$C:$C,$B864,Timecards!$N:$N,$E864)</f>
        <v>0</v>
      </c>
      <c r="I864" s="5">
        <f t="shared" si="140"/>
        <v>0</v>
      </c>
      <c r="J864" s="10">
        <f>SUMIFS(Timecards!$E:$E,Timecards!$D:$D,J$2,Timecards!$C:$C,$B864,Timecards!$N:$N,$E864)+SUMIFS(Timecards!$G:$G,Timecards!$F:$F,J$2,Timecards!$C:$C,$B864,Timecards!$N:$N,$E864)</f>
        <v>0</v>
      </c>
      <c r="K864" s="5">
        <f t="shared" si="141"/>
        <v>0</v>
      </c>
      <c r="L864" s="10">
        <f>SUMIFS(Timecards!$E:$E,Timecards!$D:$D,L$2,Timecards!$C:$C,$B864,Timecards!$N:$N,$E864)+SUMIFS(Timecards!$G:$G,Timecards!$F:$F,L$2,Timecards!$C:$C,$B864,Timecards!$N:$N,$E864)</f>
        <v>0</v>
      </c>
      <c r="M864" s="5">
        <f t="shared" si="142"/>
        <v>0</v>
      </c>
      <c r="N864" s="10">
        <f>SUMIFS(Timecards!$E:$E,Timecards!$D:$D,N$2,Timecards!$C:$C,$B864,Timecards!$N:$N,$E864)+SUMIFS(Timecards!$G:$G,Timecards!$F:$F,N$2,Timecards!$C:$C,$B864,Timecards!$N:$N,$E864)</f>
        <v>0</v>
      </c>
      <c r="O864" s="5">
        <f t="shared" si="143"/>
        <v>0</v>
      </c>
      <c r="P864" s="10">
        <f>SUMIFS(Timecards!$E:$E,Timecards!$D:$D,P$2,Timecards!$C:$C,$B864,Timecards!$N:$N,$E864)+SUMIFS(Timecards!$G:$G,Timecards!$F:$F,P$2,Timecards!$C:$C,$B864,Timecards!$N:$N,$E864)</f>
        <v>0</v>
      </c>
      <c r="Q864" s="5">
        <f t="shared" si="144"/>
        <v>0</v>
      </c>
      <c r="R864" s="10">
        <f>SUMIFS(Timecards!$E:$E,Timecards!$D:$D,R$2,Timecards!$C:$C,$B864,Timecards!$N:$N,$E864)+SUMIFS(Timecards!$G:$G,Timecards!$F:$F,R$2,Timecards!$C:$C,$B864,Timecards!$N:$N,$E864)</f>
        <v>0</v>
      </c>
      <c r="S864" s="5">
        <f t="shared" si="145"/>
        <v>0</v>
      </c>
      <c r="T864" s="10">
        <f t="shared" ref="T864:U883" si="147">SUMIF($H$3:$S$3,T$3,$H864:$S864)</f>
        <v>0</v>
      </c>
      <c r="U864" s="14">
        <f t="shared" si="147"/>
        <v>0</v>
      </c>
    </row>
    <row r="865" spans="2:21" hidden="1">
      <c r="B865" s="7" t="str">
        <f>IF(Timecards!O863="","",Timecards!C863)</f>
        <v/>
      </c>
      <c r="C865" s="7" t="str">
        <f>IF(B865="","",Timecards!L863)</f>
        <v/>
      </c>
      <c r="D865" s="7" t="str">
        <f>IF(B865="","",SUMIFS(Timecards!$M:$M,Timecards!$C:$C,Summary!$B865,Timecards!$L:$L,Summary!$C865,Timecards!$O:$O,1))</f>
        <v/>
      </c>
      <c r="E865" s="7" t="str">
        <f>IF(B865="","",VLOOKUP(D865,'GD rates'!$B$3:$C$9,2,FALSE))</f>
        <v/>
      </c>
      <c r="F865" s="23" t="str">
        <f t="shared" si="139"/>
        <v/>
      </c>
      <c r="G865" s="5">
        <f>IF(ISERROR(VLOOKUP(E865,'GD rates'!C:D,2,FALSE)),0,VLOOKUP(E865,'GD rates'!C:D,2,FALSE))</f>
        <v>0</v>
      </c>
      <c r="H865" s="10">
        <f>SUMIFS(Timecards!$E:$E,Timecards!$D:$D,H$2,Timecards!$C:$C,$B865,Timecards!$N:$N,$E865)+SUMIFS(Timecards!$G:$G,Timecards!$F:$F,H$2,Timecards!$C:$C,$B865,Timecards!$N:$N,$E865)</f>
        <v>0</v>
      </c>
      <c r="I865" s="5">
        <f t="shared" si="140"/>
        <v>0</v>
      </c>
      <c r="J865" s="10">
        <f>SUMIFS(Timecards!$E:$E,Timecards!$D:$D,J$2,Timecards!$C:$C,$B865,Timecards!$N:$N,$E865)+SUMIFS(Timecards!$G:$G,Timecards!$F:$F,J$2,Timecards!$C:$C,$B865,Timecards!$N:$N,$E865)</f>
        <v>0</v>
      </c>
      <c r="K865" s="5">
        <f t="shared" si="141"/>
        <v>0</v>
      </c>
      <c r="L865" s="10">
        <f>SUMIFS(Timecards!$E:$E,Timecards!$D:$D,L$2,Timecards!$C:$C,$B865,Timecards!$N:$N,$E865)+SUMIFS(Timecards!$G:$G,Timecards!$F:$F,L$2,Timecards!$C:$C,$B865,Timecards!$N:$N,$E865)</f>
        <v>0</v>
      </c>
      <c r="M865" s="5">
        <f t="shared" si="142"/>
        <v>0</v>
      </c>
      <c r="N865" s="10">
        <f>SUMIFS(Timecards!$E:$E,Timecards!$D:$D,N$2,Timecards!$C:$C,$B865,Timecards!$N:$N,$E865)+SUMIFS(Timecards!$G:$G,Timecards!$F:$F,N$2,Timecards!$C:$C,$B865,Timecards!$N:$N,$E865)</f>
        <v>0</v>
      </c>
      <c r="O865" s="5">
        <f t="shared" si="143"/>
        <v>0</v>
      </c>
      <c r="P865" s="10">
        <f>SUMIFS(Timecards!$E:$E,Timecards!$D:$D,P$2,Timecards!$C:$C,$B865,Timecards!$N:$N,$E865)+SUMIFS(Timecards!$G:$G,Timecards!$F:$F,P$2,Timecards!$C:$C,$B865,Timecards!$N:$N,$E865)</f>
        <v>0</v>
      </c>
      <c r="Q865" s="5">
        <f t="shared" si="144"/>
        <v>0</v>
      </c>
      <c r="R865" s="10">
        <f>SUMIFS(Timecards!$E:$E,Timecards!$D:$D,R$2,Timecards!$C:$C,$B865,Timecards!$N:$N,$E865)+SUMIFS(Timecards!$G:$G,Timecards!$F:$F,R$2,Timecards!$C:$C,$B865,Timecards!$N:$N,$E865)</f>
        <v>0</v>
      </c>
      <c r="S865" s="5">
        <f t="shared" si="145"/>
        <v>0</v>
      </c>
      <c r="T865" s="10">
        <f t="shared" si="147"/>
        <v>0</v>
      </c>
      <c r="U865" s="14">
        <f t="shared" si="147"/>
        <v>0</v>
      </c>
    </row>
    <row r="866" spans="2:21" hidden="1">
      <c r="B866" s="7" t="str">
        <f>IF(Timecards!O864="","",Timecards!C864)</f>
        <v/>
      </c>
      <c r="C866" s="7" t="str">
        <f>IF(B866="","",Timecards!L864)</f>
        <v/>
      </c>
      <c r="D866" s="7" t="str">
        <f>IF(B866="","",SUMIFS(Timecards!$M:$M,Timecards!$C:$C,Summary!$B866,Timecards!$L:$L,Summary!$C866,Timecards!$O:$O,1))</f>
        <v/>
      </c>
      <c r="E866" s="7" t="str">
        <f>IF(B866="","",VLOOKUP(D866,'GD rates'!$B$3:$C$9,2,FALSE))</f>
        <v/>
      </c>
      <c r="F866" s="23" t="str">
        <f t="shared" si="139"/>
        <v/>
      </c>
      <c r="G866" s="5">
        <f>IF(ISERROR(VLOOKUP(E866,'GD rates'!C:D,2,FALSE)),0,VLOOKUP(E866,'GD rates'!C:D,2,FALSE))</f>
        <v>0</v>
      </c>
      <c r="H866" s="10">
        <f>SUMIFS(Timecards!$E:$E,Timecards!$D:$D,H$2,Timecards!$C:$C,$B866,Timecards!$N:$N,$E866)+SUMIFS(Timecards!$G:$G,Timecards!$F:$F,H$2,Timecards!$C:$C,$B866,Timecards!$N:$N,$E866)</f>
        <v>0</v>
      </c>
      <c r="I866" s="5">
        <f t="shared" si="140"/>
        <v>0</v>
      </c>
      <c r="J866" s="10">
        <f>SUMIFS(Timecards!$E:$E,Timecards!$D:$D,J$2,Timecards!$C:$C,$B866,Timecards!$N:$N,$E866)+SUMIFS(Timecards!$G:$G,Timecards!$F:$F,J$2,Timecards!$C:$C,$B866,Timecards!$N:$N,$E866)</f>
        <v>0</v>
      </c>
      <c r="K866" s="5">
        <f t="shared" si="141"/>
        <v>0</v>
      </c>
      <c r="L866" s="10">
        <f>SUMIFS(Timecards!$E:$E,Timecards!$D:$D,L$2,Timecards!$C:$C,$B866,Timecards!$N:$N,$E866)+SUMIFS(Timecards!$G:$G,Timecards!$F:$F,L$2,Timecards!$C:$C,$B866,Timecards!$N:$N,$E866)</f>
        <v>0</v>
      </c>
      <c r="M866" s="5">
        <f t="shared" si="142"/>
        <v>0</v>
      </c>
      <c r="N866" s="10">
        <f>SUMIFS(Timecards!$E:$E,Timecards!$D:$D,N$2,Timecards!$C:$C,$B866,Timecards!$N:$N,$E866)+SUMIFS(Timecards!$G:$G,Timecards!$F:$F,N$2,Timecards!$C:$C,$B866,Timecards!$N:$N,$E866)</f>
        <v>0</v>
      </c>
      <c r="O866" s="5">
        <f t="shared" si="143"/>
        <v>0</v>
      </c>
      <c r="P866" s="10">
        <f>SUMIFS(Timecards!$E:$E,Timecards!$D:$D,P$2,Timecards!$C:$C,$B866,Timecards!$N:$N,$E866)+SUMIFS(Timecards!$G:$G,Timecards!$F:$F,P$2,Timecards!$C:$C,$B866,Timecards!$N:$N,$E866)</f>
        <v>0</v>
      </c>
      <c r="Q866" s="5">
        <f t="shared" si="144"/>
        <v>0</v>
      </c>
      <c r="R866" s="10">
        <f>SUMIFS(Timecards!$E:$E,Timecards!$D:$D,R$2,Timecards!$C:$C,$B866,Timecards!$N:$N,$E866)+SUMIFS(Timecards!$G:$G,Timecards!$F:$F,R$2,Timecards!$C:$C,$B866,Timecards!$N:$N,$E866)</f>
        <v>0</v>
      </c>
      <c r="S866" s="5">
        <f t="shared" si="145"/>
        <v>0</v>
      </c>
      <c r="T866" s="10">
        <f t="shared" si="147"/>
        <v>0</v>
      </c>
      <c r="U866" s="14">
        <f t="shared" si="147"/>
        <v>0</v>
      </c>
    </row>
    <row r="867" spans="2:21" hidden="1">
      <c r="B867" s="7" t="str">
        <f>IF(Timecards!O865="","",Timecards!C865)</f>
        <v/>
      </c>
      <c r="C867" s="7" t="str">
        <f>IF(B867="","",Timecards!L865)</f>
        <v/>
      </c>
      <c r="D867" s="7" t="str">
        <f>IF(B867="","",SUMIFS(Timecards!$M:$M,Timecards!$C:$C,Summary!$B867,Timecards!$L:$L,Summary!$C867,Timecards!$O:$O,1))</f>
        <v/>
      </c>
      <c r="E867" s="7" t="str">
        <f>IF(B867="","",VLOOKUP(D867,'GD rates'!$B$3:$C$9,2,FALSE))</f>
        <v/>
      </c>
      <c r="F867" s="23" t="str">
        <f t="shared" si="139"/>
        <v/>
      </c>
      <c r="G867" s="5">
        <f>IF(ISERROR(VLOOKUP(E867,'GD rates'!C:D,2,FALSE)),0,VLOOKUP(E867,'GD rates'!C:D,2,FALSE))</f>
        <v>0</v>
      </c>
      <c r="H867" s="10">
        <f>SUMIFS(Timecards!$E:$E,Timecards!$D:$D,H$2,Timecards!$C:$C,$B867,Timecards!$N:$N,$E867)+SUMIFS(Timecards!$G:$G,Timecards!$F:$F,H$2,Timecards!$C:$C,$B867,Timecards!$N:$N,$E867)</f>
        <v>0</v>
      </c>
      <c r="I867" s="5">
        <f t="shared" si="140"/>
        <v>0</v>
      </c>
      <c r="J867" s="10">
        <f>SUMIFS(Timecards!$E:$E,Timecards!$D:$D,J$2,Timecards!$C:$C,$B867,Timecards!$N:$N,$E867)+SUMIFS(Timecards!$G:$G,Timecards!$F:$F,J$2,Timecards!$C:$C,$B867,Timecards!$N:$N,$E867)</f>
        <v>0</v>
      </c>
      <c r="K867" s="5">
        <f t="shared" si="141"/>
        <v>0</v>
      </c>
      <c r="L867" s="10">
        <f>SUMIFS(Timecards!$E:$E,Timecards!$D:$D,L$2,Timecards!$C:$C,$B867,Timecards!$N:$N,$E867)+SUMIFS(Timecards!$G:$G,Timecards!$F:$F,L$2,Timecards!$C:$C,$B867,Timecards!$N:$N,$E867)</f>
        <v>0</v>
      </c>
      <c r="M867" s="5">
        <f t="shared" si="142"/>
        <v>0</v>
      </c>
      <c r="N867" s="10">
        <f>SUMIFS(Timecards!$E:$E,Timecards!$D:$D,N$2,Timecards!$C:$C,$B867,Timecards!$N:$N,$E867)+SUMIFS(Timecards!$G:$G,Timecards!$F:$F,N$2,Timecards!$C:$C,$B867,Timecards!$N:$N,$E867)</f>
        <v>0</v>
      </c>
      <c r="O867" s="5">
        <f t="shared" si="143"/>
        <v>0</v>
      </c>
      <c r="P867" s="10">
        <f>SUMIFS(Timecards!$E:$E,Timecards!$D:$D,P$2,Timecards!$C:$C,$B867,Timecards!$N:$N,$E867)+SUMIFS(Timecards!$G:$G,Timecards!$F:$F,P$2,Timecards!$C:$C,$B867,Timecards!$N:$N,$E867)</f>
        <v>0</v>
      </c>
      <c r="Q867" s="5">
        <f t="shared" si="144"/>
        <v>0</v>
      </c>
      <c r="R867" s="10">
        <f>SUMIFS(Timecards!$E:$E,Timecards!$D:$D,R$2,Timecards!$C:$C,$B867,Timecards!$N:$N,$E867)+SUMIFS(Timecards!$G:$G,Timecards!$F:$F,R$2,Timecards!$C:$C,$B867,Timecards!$N:$N,$E867)</f>
        <v>0</v>
      </c>
      <c r="S867" s="5">
        <f t="shared" si="145"/>
        <v>0</v>
      </c>
      <c r="T867" s="10">
        <f t="shared" si="147"/>
        <v>0</v>
      </c>
      <c r="U867" s="14">
        <f t="shared" si="147"/>
        <v>0</v>
      </c>
    </row>
    <row r="868" spans="2:21" hidden="1">
      <c r="B868" s="7" t="str">
        <f>IF(Timecards!O866="","",Timecards!C866)</f>
        <v/>
      </c>
      <c r="C868" s="7" t="str">
        <f>IF(B868="","",Timecards!L866)</f>
        <v/>
      </c>
      <c r="D868" s="7" t="str">
        <f>IF(B868="","",SUMIFS(Timecards!$M:$M,Timecards!$C:$C,Summary!$B868,Timecards!$L:$L,Summary!$C868,Timecards!$O:$O,1))</f>
        <v/>
      </c>
      <c r="E868" s="7" t="str">
        <f>IF(B868="","",VLOOKUP(D868,'GD rates'!$B$3:$C$9,2,FALSE))</f>
        <v/>
      </c>
      <c r="F868" s="23" t="str">
        <f t="shared" si="139"/>
        <v/>
      </c>
      <c r="G868" s="5">
        <f>IF(ISERROR(VLOOKUP(E868,'GD rates'!C:D,2,FALSE)),0,VLOOKUP(E868,'GD rates'!C:D,2,FALSE))</f>
        <v>0</v>
      </c>
      <c r="H868" s="10">
        <f>SUMIFS(Timecards!$E:$E,Timecards!$D:$D,H$2,Timecards!$C:$C,$B868,Timecards!$N:$N,$E868)+SUMIFS(Timecards!$G:$G,Timecards!$F:$F,H$2,Timecards!$C:$C,$B868,Timecards!$N:$N,$E868)</f>
        <v>0</v>
      </c>
      <c r="I868" s="5">
        <f t="shared" si="140"/>
        <v>0</v>
      </c>
      <c r="J868" s="10">
        <f>SUMIFS(Timecards!$E:$E,Timecards!$D:$D,J$2,Timecards!$C:$C,$B868,Timecards!$N:$N,$E868)+SUMIFS(Timecards!$G:$G,Timecards!$F:$F,J$2,Timecards!$C:$C,$B868,Timecards!$N:$N,$E868)</f>
        <v>0</v>
      </c>
      <c r="K868" s="5">
        <f t="shared" si="141"/>
        <v>0</v>
      </c>
      <c r="L868" s="10">
        <f>SUMIFS(Timecards!$E:$E,Timecards!$D:$D,L$2,Timecards!$C:$C,$B868,Timecards!$N:$N,$E868)+SUMIFS(Timecards!$G:$G,Timecards!$F:$F,L$2,Timecards!$C:$C,$B868,Timecards!$N:$N,$E868)</f>
        <v>0</v>
      </c>
      <c r="M868" s="5">
        <f t="shared" si="142"/>
        <v>0</v>
      </c>
      <c r="N868" s="10">
        <f>SUMIFS(Timecards!$E:$E,Timecards!$D:$D,N$2,Timecards!$C:$C,$B868,Timecards!$N:$N,$E868)+SUMIFS(Timecards!$G:$G,Timecards!$F:$F,N$2,Timecards!$C:$C,$B868,Timecards!$N:$N,$E868)</f>
        <v>0</v>
      </c>
      <c r="O868" s="5">
        <f t="shared" si="143"/>
        <v>0</v>
      </c>
      <c r="P868" s="10">
        <f>SUMIFS(Timecards!$E:$E,Timecards!$D:$D,P$2,Timecards!$C:$C,$B868,Timecards!$N:$N,$E868)+SUMIFS(Timecards!$G:$G,Timecards!$F:$F,P$2,Timecards!$C:$C,$B868,Timecards!$N:$N,$E868)</f>
        <v>0</v>
      </c>
      <c r="Q868" s="5">
        <f t="shared" si="144"/>
        <v>0</v>
      </c>
      <c r="R868" s="10">
        <f>SUMIFS(Timecards!$E:$E,Timecards!$D:$D,R$2,Timecards!$C:$C,$B868,Timecards!$N:$N,$E868)+SUMIFS(Timecards!$G:$G,Timecards!$F:$F,R$2,Timecards!$C:$C,$B868,Timecards!$N:$N,$E868)</f>
        <v>0</v>
      </c>
      <c r="S868" s="5">
        <f t="shared" si="145"/>
        <v>0</v>
      </c>
      <c r="T868" s="10">
        <f t="shared" si="147"/>
        <v>0</v>
      </c>
      <c r="U868" s="14">
        <f t="shared" si="147"/>
        <v>0</v>
      </c>
    </row>
    <row r="869" spans="2:21" hidden="1">
      <c r="B869" s="7" t="str">
        <f>IF(Timecards!O867="","",Timecards!C867)</f>
        <v/>
      </c>
      <c r="C869" s="7" t="str">
        <f>IF(B869="","",Timecards!L867)</f>
        <v/>
      </c>
      <c r="D869" s="7" t="str">
        <f>IF(B869="","",SUMIFS(Timecards!$M:$M,Timecards!$C:$C,Summary!$B869,Timecards!$L:$L,Summary!$C869,Timecards!$O:$O,1))</f>
        <v/>
      </c>
      <c r="E869" s="7" t="str">
        <f>IF(B869="","",VLOOKUP(D869,'GD rates'!$B$3:$C$9,2,FALSE))</f>
        <v/>
      </c>
      <c r="F869" s="23" t="str">
        <f t="shared" si="139"/>
        <v/>
      </c>
      <c r="G869" s="5">
        <f>IF(ISERROR(VLOOKUP(E869,'GD rates'!C:D,2,FALSE)),0,VLOOKUP(E869,'GD rates'!C:D,2,FALSE))</f>
        <v>0</v>
      </c>
      <c r="H869" s="10">
        <f>SUMIFS(Timecards!$E:$E,Timecards!$D:$D,H$2,Timecards!$C:$C,$B869,Timecards!$N:$N,$E869)+SUMIFS(Timecards!$G:$G,Timecards!$F:$F,H$2,Timecards!$C:$C,$B869,Timecards!$N:$N,$E869)</f>
        <v>0</v>
      </c>
      <c r="I869" s="5">
        <f t="shared" si="140"/>
        <v>0</v>
      </c>
      <c r="J869" s="10">
        <f>SUMIFS(Timecards!$E:$E,Timecards!$D:$D,J$2,Timecards!$C:$C,$B869,Timecards!$N:$N,$E869)+SUMIFS(Timecards!$G:$G,Timecards!$F:$F,J$2,Timecards!$C:$C,$B869,Timecards!$N:$N,$E869)</f>
        <v>0</v>
      </c>
      <c r="K869" s="5">
        <f t="shared" si="141"/>
        <v>0</v>
      </c>
      <c r="L869" s="10">
        <f>SUMIFS(Timecards!$E:$E,Timecards!$D:$D,L$2,Timecards!$C:$C,$B869,Timecards!$N:$N,$E869)+SUMIFS(Timecards!$G:$G,Timecards!$F:$F,L$2,Timecards!$C:$C,$B869,Timecards!$N:$N,$E869)</f>
        <v>0</v>
      </c>
      <c r="M869" s="5">
        <f t="shared" si="142"/>
        <v>0</v>
      </c>
      <c r="N869" s="10">
        <f>SUMIFS(Timecards!$E:$E,Timecards!$D:$D,N$2,Timecards!$C:$C,$B869,Timecards!$N:$N,$E869)+SUMIFS(Timecards!$G:$G,Timecards!$F:$F,N$2,Timecards!$C:$C,$B869,Timecards!$N:$N,$E869)</f>
        <v>0</v>
      </c>
      <c r="O869" s="5">
        <f t="shared" si="143"/>
        <v>0</v>
      </c>
      <c r="P869" s="10">
        <f>SUMIFS(Timecards!$E:$E,Timecards!$D:$D,P$2,Timecards!$C:$C,$B869,Timecards!$N:$N,$E869)+SUMIFS(Timecards!$G:$G,Timecards!$F:$F,P$2,Timecards!$C:$C,$B869,Timecards!$N:$N,$E869)</f>
        <v>0</v>
      </c>
      <c r="Q869" s="5">
        <f t="shared" si="144"/>
        <v>0</v>
      </c>
      <c r="R869" s="10">
        <f>SUMIFS(Timecards!$E:$E,Timecards!$D:$D,R$2,Timecards!$C:$C,$B869,Timecards!$N:$N,$E869)+SUMIFS(Timecards!$G:$G,Timecards!$F:$F,R$2,Timecards!$C:$C,$B869,Timecards!$N:$N,$E869)</f>
        <v>0</v>
      </c>
      <c r="S869" s="5">
        <f t="shared" si="145"/>
        <v>0</v>
      </c>
      <c r="T869" s="10">
        <f t="shared" si="147"/>
        <v>0</v>
      </c>
      <c r="U869" s="14">
        <f t="shared" si="147"/>
        <v>0</v>
      </c>
    </row>
    <row r="870" spans="2:21" hidden="1">
      <c r="B870" s="7" t="str">
        <f>IF(Timecards!O868="","",Timecards!C868)</f>
        <v/>
      </c>
      <c r="C870" s="7" t="str">
        <f>IF(B870="","",Timecards!L868)</f>
        <v/>
      </c>
      <c r="D870" s="7" t="str">
        <f>IF(B870="","",SUMIFS(Timecards!$M:$M,Timecards!$C:$C,Summary!$B870,Timecards!$L:$L,Summary!$C870,Timecards!$O:$O,1))</f>
        <v/>
      </c>
      <c r="E870" s="7" t="str">
        <f>IF(B870="","",VLOOKUP(D870,'GD rates'!$B$3:$C$9,2,FALSE))</f>
        <v/>
      </c>
      <c r="F870" s="23" t="str">
        <f t="shared" si="139"/>
        <v/>
      </c>
      <c r="G870" s="5">
        <f>IF(ISERROR(VLOOKUP(E870,'GD rates'!C:D,2,FALSE)),0,VLOOKUP(E870,'GD rates'!C:D,2,FALSE))</f>
        <v>0</v>
      </c>
      <c r="H870" s="10">
        <f>SUMIFS(Timecards!$E:$E,Timecards!$D:$D,H$2,Timecards!$C:$C,$B870,Timecards!$N:$N,$E870)+SUMIFS(Timecards!$G:$G,Timecards!$F:$F,H$2,Timecards!$C:$C,$B870,Timecards!$N:$N,$E870)</f>
        <v>0</v>
      </c>
      <c r="I870" s="5">
        <f t="shared" si="140"/>
        <v>0</v>
      </c>
      <c r="J870" s="10">
        <f>SUMIFS(Timecards!$E:$E,Timecards!$D:$D,J$2,Timecards!$C:$C,$B870,Timecards!$N:$N,$E870)+SUMIFS(Timecards!$G:$G,Timecards!$F:$F,J$2,Timecards!$C:$C,$B870,Timecards!$N:$N,$E870)</f>
        <v>0</v>
      </c>
      <c r="K870" s="5">
        <f t="shared" si="141"/>
        <v>0</v>
      </c>
      <c r="L870" s="10">
        <f>SUMIFS(Timecards!$E:$E,Timecards!$D:$D,L$2,Timecards!$C:$C,$B870,Timecards!$N:$N,$E870)+SUMIFS(Timecards!$G:$G,Timecards!$F:$F,L$2,Timecards!$C:$C,$B870,Timecards!$N:$N,$E870)</f>
        <v>0</v>
      </c>
      <c r="M870" s="5">
        <f t="shared" si="142"/>
        <v>0</v>
      </c>
      <c r="N870" s="10">
        <f>SUMIFS(Timecards!$E:$E,Timecards!$D:$D,N$2,Timecards!$C:$C,$B870,Timecards!$N:$N,$E870)+SUMIFS(Timecards!$G:$G,Timecards!$F:$F,N$2,Timecards!$C:$C,$B870,Timecards!$N:$N,$E870)</f>
        <v>0</v>
      </c>
      <c r="O870" s="5">
        <f t="shared" si="143"/>
        <v>0</v>
      </c>
      <c r="P870" s="10">
        <f>SUMIFS(Timecards!$E:$E,Timecards!$D:$D,P$2,Timecards!$C:$C,$B870,Timecards!$N:$N,$E870)+SUMIFS(Timecards!$G:$G,Timecards!$F:$F,P$2,Timecards!$C:$C,$B870,Timecards!$N:$N,$E870)</f>
        <v>0</v>
      </c>
      <c r="Q870" s="5">
        <f t="shared" si="144"/>
        <v>0</v>
      </c>
      <c r="R870" s="10">
        <f>SUMIFS(Timecards!$E:$E,Timecards!$D:$D,R$2,Timecards!$C:$C,$B870,Timecards!$N:$N,$E870)+SUMIFS(Timecards!$G:$G,Timecards!$F:$F,R$2,Timecards!$C:$C,$B870,Timecards!$N:$N,$E870)</f>
        <v>0</v>
      </c>
      <c r="S870" s="5">
        <f t="shared" si="145"/>
        <v>0</v>
      </c>
      <c r="T870" s="10">
        <f t="shared" si="147"/>
        <v>0</v>
      </c>
      <c r="U870" s="14">
        <f t="shared" si="147"/>
        <v>0</v>
      </c>
    </row>
    <row r="871" spans="2:21" hidden="1">
      <c r="B871" s="7" t="str">
        <f>IF(Timecards!O869="","",Timecards!C869)</f>
        <v/>
      </c>
      <c r="C871" s="7" t="str">
        <f>IF(B871="","",Timecards!L869)</f>
        <v/>
      </c>
      <c r="D871" s="7" t="str">
        <f>IF(B871="","",SUMIFS(Timecards!$M:$M,Timecards!$C:$C,Summary!$B871,Timecards!$L:$L,Summary!$C871,Timecards!$O:$O,1))</f>
        <v/>
      </c>
      <c r="E871" s="7" t="str">
        <f>IF(B871="","",VLOOKUP(D871,'GD rates'!$B$3:$C$9,2,FALSE))</f>
        <v/>
      </c>
      <c r="F871" s="23" t="str">
        <f t="shared" si="139"/>
        <v/>
      </c>
      <c r="G871" s="5">
        <f>IF(ISERROR(VLOOKUP(E871,'GD rates'!C:D,2,FALSE)),0,VLOOKUP(E871,'GD rates'!C:D,2,FALSE))</f>
        <v>0</v>
      </c>
      <c r="H871" s="10">
        <f>SUMIFS(Timecards!$E:$E,Timecards!$D:$D,H$2,Timecards!$C:$C,$B871,Timecards!$N:$N,$E871)+SUMIFS(Timecards!$G:$G,Timecards!$F:$F,H$2,Timecards!$C:$C,$B871,Timecards!$N:$N,$E871)</f>
        <v>0</v>
      </c>
      <c r="I871" s="5">
        <f t="shared" si="140"/>
        <v>0</v>
      </c>
      <c r="J871" s="10">
        <f>SUMIFS(Timecards!$E:$E,Timecards!$D:$D,J$2,Timecards!$C:$C,$B871,Timecards!$N:$N,$E871)+SUMIFS(Timecards!$G:$G,Timecards!$F:$F,J$2,Timecards!$C:$C,$B871,Timecards!$N:$N,$E871)</f>
        <v>0</v>
      </c>
      <c r="K871" s="5">
        <f t="shared" si="141"/>
        <v>0</v>
      </c>
      <c r="L871" s="10">
        <f>SUMIFS(Timecards!$E:$E,Timecards!$D:$D,L$2,Timecards!$C:$C,$B871,Timecards!$N:$N,$E871)+SUMIFS(Timecards!$G:$G,Timecards!$F:$F,L$2,Timecards!$C:$C,$B871,Timecards!$N:$N,$E871)</f>
        <v>0</v>
      </c>
      <c r="M871" s="5">
        <f t="shared" si="142"/>
        <v>0</v>
      </c>
      <c r="N871" s="10">
        <f>SUMIFS(Timecards!$E:$E,Timecards!$D:$D,N$2,Timecards!$C:$C,$B871,Timecards!$N:$N,$E871)+SUMIFS(Timecards!$G:$G,Timecards!$F:$F,N$2,Timecards!$C:$C,$B871,Timecards!$N:$N,$E871)</f>
        <v>0</v>
      </c>
      <c r="O871" s="5">
        <f t="shared" si="143"/>
        <v>0</v>
      </c>
      <c r="P871" s="10">
        <f>SUMIFS(Timecards!$E:$E,Timecards!$D:$D,P$2,Timecards!$C:$C,$B871,Timecards!$N:$N,$E871)+SUMIFS(Timecards!$G:$G,Timecards!$F:$F,P$2,Timecards!$C:$C,$B871,Timecards!$N:$N,$E871)</f>
        <v>0</v>
      </c>
      <c r="Q871" s="5">
        <f t="shared" si="144"/>
        <v>0</v>
      </c>
      <c r="R871" s="10">
        <f>SUMIFS(Timecards!$E:$E,Timecards!$D:$D,R$2,Timecards!$C:$C,$B871,Timecards!$N:$N,$E871)+SUMIFS(Timecards!$G:$G,Timecards!$F:$F,R$2,Timecards!$C:$C,$B871,Timecards!$N:$N,$E871)</f>
        <v>0</v>
      </c>
      <c r="S871" s="5">
        <f t="shared" si="145"/>
        <v>0</v>
      </c>
      <c r="T871" s="10">
        <f t="shared" si="147"/>
        <v>0</v>
      </c>
      <c r="U871" s="14">
        <f t="shared" si="147"/>
        <v>0</v>
      </c>
    </row>
    <row r="872" spans="2:21" hidden="1">
      <c r="B872" s="7" t="str">
        <f>IF(Timecards!O870="","",Timecards!C870)</f>
        <v/>
      </c>
      <c r="C872" s="7" t="str">
        <f>IF(B872="","",Timecards!L870)</f>
        <v/>
      </c>
      <c r="D872" s="7" t="str">
        <f>IF(B872="","",SUMIFS(Timecards!$M:$M,Timecards!$C:$C,Summary!$B872,Timecards!$L:$L,Summary!$C872,Timecards!$O:$O,1))</f>
        <v/>
      </c>
      <c r="E872" s="7" t="str">
        <f>IF(B872="","",VLOOKUP(D872,'GD rates'!$B$3:$C$9,2,FALSE))</f>
        <v/>
      </c>
      <c r="F872" s="23" t="str">
        <f t="shared" si="139"/>
        <v/>
      </c>
      <c r="G872" s="5">
        <f>IF(ISERROR(VLOOKUP(E872,'GD rates'!C:D,2,FALSE)),0,VLOOKUP(E872,'GD rates'!C:D,2,FALSE))</f>
        <v>0</v>
      </c>
      <c r="H872" s="10">
        <f>SUMIFS(Timecards!$E:$E,Timecards!$D:$D,H$2,Timecards!$C:$C,$B872,Timecards!$N:$N,$E872)+SUMIFS(Timecards!$G:$G,Timecards!$F:$F,H$2,Timecards!$C:$C,$B872,Timecards!$N:$N,$E872)</f>
        <v>0</v>
      </c>
      <c r="I872" s="5">
        <f t="shared" si="140"/>
        <v>0</v>
      </c>
      <c r="J872" s="10">
        <f>SUMIFS(Timecards!$E:$E,Timecards!$D:$D,J$2,Timecards!$C:$C,$B872,Timecards!$N:$N,$E872)+SUMIFS(Timecards!$G:$G,Timecards!$F:$F,J$2,Timecards!$C:$C,$B872,Timecards!$N:$N,$E872)</f>
        <v>0</v>
      </c>
      <c r="K872" s="5">
        <f t="shared" si="141"/>
        <v>0</v>
      </c>
      <c r="L872" s="10">
        <f>SUMIFS(Timecards!$E:$E,Timecards!$D:$D,L$2,Timecards!$C:$C,$B872,Timecards!$N:$N,$E872)+SUMIFS(Timecards!$G:$G,Timecards!$F:$F,L$2,Timecards!$C:$C,$B872,Timecards!$N:$N,$E872)</f>
        <v>0</v>
      </c>
      <c r="M872" s="5">
        <f t="shared" si="142"/>
        <v>0</v>
      </c>
      <c r="N872" s="10">
        <f>SUMIFS(Timecards!$E:$E,Timecards!$D:$D,N$2,Timecards!$C:$C,$B872,Timecards!$N:$N,$E872)+SUMIFS(Timecards!$G:$G,Timecards!$F:$F,N$2,Timecards!$C:$C,$B872,Timecards!$N:$N,$E872)</f>
        <v>0</v>
      </c>
      <c r="O872" s="5">
        <f t="shared" si="143"/>
        <v>0</v>
      </c>
      <c r="P872" s="10">
        <f>SUMIFS(Timecards!$E:$E,Timecards!$D:$D,P$2,Timecards!$C:$C,$B872,Timecards!$N:$N,$E872)+SUMIFS(Timecards!$G:$G,Timecards!$F:$F,P$2,Timecards!$C:$C,$B872,Timecards!$N:$N,$E872)</f>
        <v>0</v>
      </c>
      <c r="Q872" s="5">
        <f t="shared" si="144"/>
        <v>0</v>
      </c>
      <c r="R872" s="10">
        <f>SUMIFS(Timecards!$E:$E,Timecards!$D:$D,R$2,Timecards!$C:$C,$B872,Timecards!$N:$N,$E872)+SUMIFS(Timecards!$G:$G,Timecards!$F:$F,R$2,Timecards!$C:$C,$B872,Timecards!$N:$N,$E872)</f>
        <v>0</v>
      </c>
      <c r="S872" s="5">
        <f t="shared" si="145"/>
        <v>0</v>
      </c>
      <c r="T872" s="10">
        <f t="shared" si="147"/>
        <v>0</v>
      </c>
      <c r="U872" s="14">
        <f t="shared" si="147"/>
        <v>0</v>
      </c>
    </row>
    <row r="873" spans="2:21" hidden="1">
      <c r="B873" s="7" t="str">
        <f>IF(Timecards!O871="","",Timecards!C871)</f>
        <v/>
      </c>
      <c r="C873" s="7" t="str">
        <f>IF(B873="","",Timecards!L871)</f>
        <v/>
      </c>
      <c r="D873" s="7" t="str">
        <f>IF(B873="","",SUMIFS(Timecards!$M:$M,Timecards!$C:$C,Summary!$B873,Timecards!$L:$L,Summary!$C873,Timecards!$O:$O,1))</f>
        <v/>
      </c>
      <c r="E873" s="7" t="str">
        <f>IF(B873="","",VLOOKUP(D873,'GD rates'!$B$3:$C$9,2,FALSE))</f>
        <v/>
      </c>
      <c r="F873" s="23" t="str">
        <f t="shared" si="139"/>
        <v/>
      </c>
      <c r="G873" s="5">
        <f>IF(ISERROR(VLOOKUP(E873,'GD rates'!C:D,2,FALSE)),0,VLOOKUP(E873,'GD rates'!C:D,2,FALSE))</f>
        <v>0</v>
      </c>
      <c r="H873" s="10">
        <f>SUMIFS(Timecards!$E:$E,Timecards!$D:$D,H$2,Timecards!$C:$C,$B873,Timecards!$N:$N,$E873)+SUMIFS(Timecards!$G:$G,Timecards!$F:$F,H$2,Timecards!$C:$C,$B873,Timecards!$N:$N,$E873)</f>
        <v>0</v>
      </c>
      <c r="I873" s="5">
        <f t="shared" si="140"/>
        <v>0</v>
      </c>
      <c r="J873" s="10">
        <f>SUMIFS(Timecards!$E:$E,Timecards!$D:$D,J$2,Timecards!$C:$C,$B873,Timecards!$N:$N,$E873)+SUMIFS(Timecards!$G:$G,Timecards!$F:$F,J$2,Timecards!$C:$C,$B873,Timecards!$N:$N,$E873)</f>
        <v>0</v>
      </c>
      <c r="K873" s="5">
        <f t="shared" si="141"/>
        <v>0</v>
      </c>
      <c r="L873" s="10">
        <f>SUMIFS(Timecards!$E:$E,Timecards!$D:$D,L$2,Timecards!$C:$C,$B873,Timecards!$N:$N,$E873)+SUMIFS(Timecards!$G:$G,Timecards!$F:$F,L$2,Timecards!$C:$C,$B873,Timecards!$N:$N,$E873)</f>
        <v>0</v>
      </c>
      <c r="M873" s="5">
        <f t="shared" si="142"/>
        <v>0</v>
      </c>
      <c r="N873" s="10">
        <f>SUMIFS(Timecards!$E:$E,Timecards!$D:$D,N$2,Timecards!$C:$C,$B873,Timecards!$N:$N,$E873)+SUMIFS(Timecards!$G:$G,Timecards!$F:$F,N$2,Timecards!$C:$C,$B873,Timecards!$N:$N,$E873)</f>
        <v>0</v>
      </c>
      <c r="O873" s="5">
        <f t="shared" si="143"/>
        <v>0</v>
      </c>
      <c r="P873" s="10">
        <f>SUMIFS(Timecards!$E:$E,Timecards!$D:$D,P$2,Timecards!$C:$C,$B873,Timecards!$N:$N,$E873)+SUMIFS(Timecards!$G:$G,Timecards!$F:$F,P$2,Timecards!$C:$C,$B873,Timecards!$N:$N,$E873)</f>
        <v>0</v>
      </c>
      <c r="Q873" s="5">
        <f t="shared" si="144"/>
        <v>0</v>
      </c>
      <c r="R873" s="10">
        <f>SUMIFS(Timecards!$E:$E,Timecards!$D:$D,R$2,Timecards!$C:$C,$B873,Timecards!$N:$N,$E873)+SUMIFS(Timecards!$G:$G,Timecards!$F:$F,R$2,Timecards!$C:$C,$B873,Timecards!$N:$N,$E873)</f>
        <v>0</v>
      </c>
      <c r="S873" s="5">
        <f t="shared" si="145"/>
        <v>0</v>
      </c>
      <c r="T873" s="10">
        <f t="shared" si="147"/>
        <v>0</v>
      </c>
      <c r="U873" s="14">
        <f t="shared" si="147"/>
        <v>0</v>
      </c>
    </row>
    <row r="874" spans="2:21" hidden="1">
      <c r="B874" s="7" t="str">
        <f>IF(Timecards!O872="","",Timecards!C872)</f>
        <v/>
      </c>
      <c r="C874" s="7" t="str">
        <f>IF(B874="","",Timecards!L872)</f>
        <v/>
      </c>
      <c r="D874" s="7" t="str">
        <f>IF(B874="","",SUMIFS(Timecards!$M:$M,Timecards!$C:$C,Summary!$B874,Timecards!$L:$L,Summary!$C874,Timecards!$O:$O,1))</f>
        <v/>
      </c>
      <c r="E874" s="7" t="str">
        <f>IF(B874="","",VLOOKUP(D874,'GD rates'!$B$3:$C$9,2,FALSE))</f>
        <v/>
      </c>
      <c r="F874" s="23" t="str">
        <f t="shared" si="139"/>
        <v/>
      </c>
      <c r="G874" s="5">
        <f>IF(ISERROR(VLOOKUP(E874,'GD rates'!C:D,2,FALSE)),0,VLOOKUP(E874,'GD rates'!C:D,2,FALSE))</f>
        <v>0</v>
      </c>
      <c r="H874" s="10">
        <f>SUMIFS(Timecards!$E:$E,Timecards!$D:$D,H$2,Timecards!$C:$C,$B874,Timecards!$N:$N,$E874)+SUMIFS(Timecards!$G:$G,Timecards!$F:$F,H$2,Timecards!$C:$C,$B874,Timecards!$N:$N,$E874)</f>
        <v>0</v>
      </c>
      <c r="I874" s="5">
        <f t="shared" si="140"/>
        <v>0</v>
      </c>
      <c r="J874" s="10">
        <f>SUMIFS(Timecards!$E:$E,Timecards!$D:$D,J$2,Timecards!$C:$C,$B874,Timecards!$N:$N,$E874)+SUMIFS(Timecards!$G:$G,Timecards!$F:$F,J$2,Timecards!$C:$C,$B874,Timecards!$N:$N,$E874)</f>
        <v>0</v>
      </c>
      <c r="K874" s="5">
        <f t="shared" si="141"/>
        <v>0</v>
      </c>
      <c r="L874" s="10">
        <f>SUMIFS(Timecards!$E:$E,Timecards!$D:$D,L$2,Timecards!$C:$C,$B874,Timecards!$N:$N,$E874)+SUMIFS(Timecards!$G:$G,Timecards!$F:$F,L$2,Timecards!$C:$C,$B874,Timecards!$N:$N,$E874)</f>
        <v>0</v>
      </c>
      <c r="M874" s="5">
        <f t="shared" si="142"/>
        <v>0</v>
      </c>
      <c r="N874" s="10">
        <f>SUMIFS(Timecards!$E:$E,Timecards!$D:$D,N$2,Timecards!$C:$C,$B874,Timecards!$N:$N,$E874)+SUMIFS(Timecards!$G:$G,Timecards!$F:$F,N$2,Timecards!$C:$C,$B874,Timecards!$N:$N,$E874)</f>
        <v>0</v>
      </c>
      <c r="O874" s="5">
        <f t="shared" si="143"/>
        <v>0</v>
      </c>
      <c r="P874" s="10">
        <f>SUMIFS(Timecards!$E:$E,Timecards!$D:$D,P$2,Timecards!$C:$C,$B874,Timecards!$N:$N,$E874)+SUMIFS(Timecards!$G:$G,Timecards!$F:$F,P$2,Timecards!$C:$C,$B874,Timecards!$N:$N,$E874)</f>
        <v>0</v>
      </c>
      <c r="Q874" s="5">
        <f t="shared" si="144"/>
        <v>0</v>
      </c>
      <c r="R874" s="10">
        <f>SUMIFS(Timecards!$E:$E,Timecards!$D:$D,R$2,Timecards!$C:$C,$B874,Timecards!$N:$N,$E874)+SUMIFS(Timecards!$G:$G,Timecards!$F:$F,R$2,Timecards!$C:$C,$B874,Timecards!$N:$N,$E874)</f>
        <v>0</v>
      </c>
      <c r="S874" s="5">
        <f t="shared" si="145"/>
        <v>0</v>
      </c>
      <c r="T874" s="10">
        <f t="shared" si="147"/>
        <v>0</v>
      </c>
      <c r="U874" s="14">
        <f t="shared" si="147"/>
        <v>0</v>
      </c>
    </row>
    <row r="875" spans="2:21" hidden="1">
      <c r="B875" s="7" t="str">
        <f>IF(Timecards!O873="","",Timecards!C873)</f>
        <v/>
      </c>
      <c r="C875" s="7" t="str">
        <f>IF(B875="","",Timecards!L873)</f>
        <v/>
      </c>
      <c r="D875" s="7" t="str">
        <f>IF(B875="","",SUMIFS(Timecards!$M:$M,Timecards!$C:$C,Summary!$B875,Timecards!$L:$L,Summary!$C875,Timecards!$O:$O,1))</f>
        <v/>
      </c>
      <c r="E875" s="7" t="str">
        <f>IF(B875="","",VLOOKUP(D875,'GD rates'!$B$3:$C$9,2,FALSE))</f>
        <v/>
      </c>
      <c r="F875" s="23" t="str">
        <f t="shared" si="139"/>
        <v/>
      </c>
      <c r="G875" s="5">
        <f>IF(ISERROR(VLOOKUP(E875,'GD rates'!C:D,2,FALSE)),0,VLOOKUP(E875,'GD rates'!C:D,2,FALSE))</f>
        <v>0</v>
      </c>
      <c r="H875" s="10">
        <f>SUMIFS(Timecards!$E:$E,Timecards!$D:$D,H$2,Timecards!$C:$C,$B875,Timecards!$N:$N,$E875)+SUMIFS(Timecards!$G:$G,Timecards!$F:$F,H$2,Timecards!$C:$C,$B875,Timecards!$N:$N,$E875)</f>
        <v>0</v>
      </c>
      <c r="I875" s="5">
        <f t="shared" si="140"/>
        <v>0</v>
      </c>
      <c r="J875" s="10">
        <f>SUMIFS(Timecards!$E:$E,Timecards!$D:$D,J$2,Timecards!$C:$C,$B875,Timecards!$N:$N,$E875)+SUMIFS(Timecards!$G:$G,Timecards!$F:$F,J$2,Timecards!$C:$C,$B875,Timecards!$N:$N,$E875)</f>
        <v>0</v>
      </c>
      <c r="K875" s="5">
        <f t="shared" si="141"/>
        <v>0</v>
      </c>
      <c r="L875" s="10">
        <f>SUMIFS(Timecards!$E:$E,Timecards!$D:$D,L$2,Timecards!$C:$C,$B875,Timecards!$N:$N,$E875)+SUMIFS(Timecards!$G:$G,Timecards!$F:$F,L$2,Timecards!$C:$C,$B875,Timecards!$N:$N,$E875)</f>
        <v>0</v>
      </c>
      <c r="M875" s="5">
        <f t="shared" si="142"/>
        <v>0</v>
      </c>
      <c r="N875" s="10">
        <f>SUMIFS(Timecards!$E:$E,Timecards!$D:$D,N$2,Timecards!$C:$C,$B875,Timecards!$N:$N,$E875)+SUMIFS(Timecards!$G:$G,Timecards!$F:$F,N$2,Timecards!$C:$C,$B875,Timecards!$N:$N,$E875)</f>
        <v>0</v>
      </c>
      <c r="O875" s="5">
        <f t="shared" si="143"/>
        <v>0</v>
      </c>
      <c r="P875" s="10">
        <f>SUMIFS(Timecards!$E:$E,Timecards!$D:$D,P$2,Timecards!$C:$C,$B875,Timecards!$N:$N,$E875)+SUMIFS(Timecards!$G:$G,Timecards!$F:$F,P$2,Timecards!$C:$C,$B875,Timecards!$N:$N,$E875)</f>
        <v>0</v>
      </c>
      <c r="Q875" s="5">
        <f t="shared" si="144"/>
        <v>0</v>
      </c>
      <c r="R875" s="10">
        <f>SUMIFS(Timecards!$E:$E,Timecards!$D:$D,R$2,Timecards!$C:$C,$B875,Timecards!$N:$N,$E875)+SUMIFS(Timecards!$G:$G,Timecards!$F:$F,R$2,Timecards!$C:$C,$B875,Timecards!$N:$N,$E875)</f>
        <v>0</v>
      </c>
      <c r="S875" s="5">
        <f t="shared" si="145"/>
        <v>0</v>
      </c>
      <c r="T875" s="10">
        <f t="shared" si="147"/>
        <v>0</v>
      </c>
      <c r="U875" s="14">
        <f t="shared" si="147"/>
        <v>0</v>
      </c>
    </row>
    <row r="876" spans="2:21" hidden="1">
      <c r="B876" s="7" t="str">
        <f>IF(Timecards!O874="","",Timecards!C874)</f>
        <v/>
      </c>
      <c r="C876" s="7" t="str">
        <f>IF(B876="","",Timecards!L874)</f>
        <v/>
      </c>
      <c r="D876" s="7" t="str">
        <f>IF(B876="","",SUMIFS(Timecards!$M:$M,Timecards!$C:$C,Summary!$B876,Timecards!$L:$L,Summary!$C876,Timecards!$O:$O,1))</f>
        <v/>
      </c>
      <c r="E876" s="7" t="str">
        <f>IF(B876="","",VLOOKUP(D876,'GD rates'!$B$3:$C$9,2,FALSE))</f>
        <v/>
      </c>
      <c r="F876" s="23" t="str">
        <f t="shared" si="139"/>
        <v/>
      </c>
      <c r="G876" s="5">
        <f>IF(ISERROR(VLOOKUP(E876,'GD rates'!C:D,2,FALSE)),0,VLOOKUP(E876,'GD rates'!C:D,2,FALSE))</f>
        <v>0</v>
      </c>
      <c r="H876" s="10">
        <f>SUMIFS(Timecards!$E:$E,Timecards!$D:$D,H$2,Timecards!$C:$C,$B876,Timecards!$N:$N,$E876)+SUMIFS(Timecards!$G:$G,Timecards!$F:$F,H$2,Timecards!$C:$C,$B876,Timecards!$N:$N,$E876)</f>
        <v>0</v>
      </c>
      <c r="I876" s="5">
        <f t="shared" si="140"/>
        <v>0</v>
      </c>
      <c r="J876" s="10">
        <f>SUMIFS(Timecards!$E:$E,Timecards!$D:$D,J$2,Timecards!$C:$C,$B876,Timecards!$N:$N,$E876)+SUMIFS(Timecards!$G:$G,Timecards!$F:$F,J$2,Timecards!$C:$C,$B876,Timecards!$N:$N,$E876)</f>
        <v>0</v>
      </c>
      <c r="K876" s="5">
        <f t="shared" si="141"/>
        <v>0</v>
      </c>
      <c r="L876" s="10">
        <f>SUMIFS(Timecards!$E:$E,Timecards!$D:$D,L$2,Timecards!$C:$C,$B876,Timecards!$N:$N,$E876)+SUMIFS(Timecards!$G:$G,Timecards!$F:$F,L$2,Timecards!$C:$C,$B876,Timecards!$N:$N,$E876)</f>
        <v>0</v>
      </c>
      <c r="M876" s="5">
        <f t="shared" si="142"/>
        <v>0</v>
      </c>
      <c r="N876" s="10">
        <f>SUMIFS(Timecards!$E:$E,Timecards!$D:$D,N$2,Timecards!$C:$C,$B876,Timecards!$N:$N,$E876)+SUMIFS(Timecards!$G:$G,Timecards!$F:$F,N$2,Timecards!$C:$C,$B876,Timecards!$N:$N,$E876)</f>
        <v>0</v>
      </c>
      <c r="O876" s="5">
        <f t="shared" si="143"/>
        <v>0</v>
      </c>
      <c r="P876" s="10">
        <f>SUMIFS(Timecards!$E:$E,Timecards!$D:$D,P$2,Timecards!$C:$C,$B876,Timecards!$N:$N,$E876)+SUMIFS(Timecards!$G:$G,Timecards!$F:$F,P$2,Timecards!$C:$C,$B876,Timecards!$N:$N,$E876)</f>
        <v>0</v>
      </c>
      <c r="Q876" s="5">
        <f t="shared" si="144"/>
        <v>0</v>
      </c>
      <c r="R876" s="10">
        <f>SUMIFS(Timecards!$E:$E,Timecards!$D:$D,R$2,Timecards!$C:$C,$B876,Timecards!$N:$N,$E876)+SUMIFS(Timecards!$G:$G,Timecards!$F:$F,R$2,Timecards!$C:$C,$B876,Timecards!$N:$N,$E876)</f>
        <v>0</v>
      </c>
      <c r="S876" s="5">
        <f t="shared" si="145"/>
        <v>0</v>
      </c>
      <c r="T876" s="10">
        <f t="shared" si="147"/>
        <v>0</v>
      </c>
      <c r="U876" s="14">
        <f t="shared" si="147"/>
        <v>0</v>
      </c>
    </row>
    <row r="877" spans="2:21" hidden="1">
      <c r="B877" s="7" t="str">
        <f>IF(Timecards!O875="","",Timecards!C875)</f>
        <v/>
      </c>
      <c r="C877" s="7" t="str">
        <f>IF(B877="","",Timecards!L875)</f>
        <v/>
      </c>
      <c r="D877" s="7" t="str">
        <f>IF(B877="","",SUMIFS(Timecards!$M:$M,Timecards!$C:$C,Summary!$B877,Timecards!$L:$L,Summary!$C877,Timecards!$O:$O,1))</f>
        <v/>
      </c>
      <c r="E877" s="7" t="str">
        <f>IF(B877="","",VLOOKUP(D877,'GD rates'!$B$3:$C$9,2,FALSE))</f>
        <v/>
      </c>
      <c r="F877" s="23" t="str">
        <f t="shared" si="139"/>
        <v/>
      </c>
      <c r="G877" s="5">
        <f>IF(ISERROR(VLOOKUP(E877,'GD rates'!C:D,2,FALSE)),0,VLOOKUP(E877,'GD rates'!C:D,2,FALSE))</f>
        <v>0</v>
      </c>
      <c r="H877" s="10">
        <f>SUMIFS(Timecards!$E:$E,Timecards!$D:$D,H$2,Timecards!$C:$C,$B877,Timecards!$N:$N,$E877)+SUMIFS(Timecards!$G:$G,Timecards!$F:$F,H$2,Timecards!$C:$C,$B877,Timecards!$N:$N,$E877)</f>
        <v>0</v>
      </c>
      <c r="I877" s="5">
        <f t="shared" si="140"/>
        <v>0</v>
      </c>
      <c r="J877" s="10">
        <f>SUMIFS(Timecards!$E:$E,Timecards!$D:$D,J$2,Timecards!$C:$C,$B877,Timecards!$N:$N,$E877)+SUMIFS(Timecards!$G:$G,Timecards!$F:$F,J$2,Timecards!$C:$C,$B877,Timecards!$N:$N,$E877)</f>
        <v>0</v>
      </c>
      <c r="K877" s="5">
        <f t="shared" si="141"/>
        <v>0</v>
      </c>
      <c r="L877" s="10">
        <f>SUMIFS(Timecards!$E:$E,Timecards!$D:$D,L$2,Timecards!$C:$C,$B877,Timecards!$N:$N,$E877)+SUMIFS(Timecards!$G:$G,Timecards!$F:$F,L$2,Timecards!$C:$C,$B877,Timecards!$N:$N,$E877)</f>
        <v>0</v>
      </c>
      <c r="M877" s="5">
        <f t="shared" si="142"/>
        <v>0</v>
      </c>
      <c r="N877" s="10">
        <f>SUMIFS(Timecards!$E:$E,Timecards!$D:$D,N$2,Timecards!$C:$C,$B877,Timecards!$N:$N,$E877)+SUMIFS(Timecards!$G:$G,Timecards!$F:$F,N$2,Timecards!$C:$C,$B877,Timecards!$N:$N,$E877)</f>
        <v>0</v>
      </c>
      <c r="O877" s="5">
        <f t="shared" si="143"/>
        <v>0</v>
      </c>
      <c r="P877" s="10">
        <f>SUMIFS(Timecards!$E:$E,Timecards!$D:$D,P$2,Timecards!$C:$C,$B877,Timecards!$N:$N,$E877)+SUMIFS(Timecards!$G:$G,Timecards!$F:$F,P$2,Timecards!$C:$C,$B877,Timecards!$N:$N,$E877)</f>
        <v>0</v>
      </c>
      <c r="Q877" s="5">
        <f t="shared" si="144"/>
        <v>0</v>
      </c>
      <c r="R877" s="10">
        <f>SUMIFS(Timecards!$E:$E,Timecards!$D:$D,R$2,Timecards!$C:$C,$B877,Timecards!$N:$N,$E877)+SUMIFS(Timecards!$G:$G,Timecards!$F:$F,R$2,Timecards!$C:$C,$B877,Timecards!$N:$N,$E877)</f>
        <v>0</v>
      </c>
      <c r="S877" s="5">
        <f t="shared" si="145"/>
        <v>0</v>
      </c>
      <c r="T877" s="10">
        <f t="shared" si="147"/>
        <v>0</v>
      </c>
      <c r="U877" s="14">
        <f t="shared" si="147"/>
        <v>0</v>
      </c>
    </row>
    <row r="878" spans="2:21" hidden="1">
      <c r="B878" s="7" t="str">
        <f>IF(Timecards!O876="","",Timecards!C876)</f>
        <v/>
      </c>
      <c r="C878" s="7" t="str">
        <f>IF(B878="","",Timecards!L876)</f>
        <v/>
      </c>
      <c r="D878" s="7" t="str">
        <f>IF(B878="","",SUMIFS(Timecards!$M:$M,Timecards!$C:$C,Summary!$B878,Timecards!$L:$L,Summary!$C878,Timecards!$O:$O,1))</f>
        <v/>
      </c>
      <c r="E878" s="7" t="str">
        <f>IF(B878="","",VLOOKUP(D878,'GD rates'!$B$3:$C$9,2,FALSE))</f>
        <v/>
      </c>
      <c r="F878" s="23" t="str">
        <f t="shared" si="139"/>
        <v/>
      </c>
      <c r="G878" s="5">
        <f>IF(ISERROR(VLOOKUP(E878,'GD rates'!C:D,2,FALSE)),0,VLOOKUP(E878,'GD rates'!C:D,2,FALSE))</f>
        <v>0</v>
      </c>
      <c r="H878" s="10">
        <f>SUMIFS(Timecards!$E:$E,Timecards!$D:$D,H$2,Timecards!$C:$C,$B878,Timecards!$N:$N,$E878)+SUMIFS(Timecards!$G:$G,Timecards!$F:$F,H$2,Timecards!$C:$C,$B878,Timecards!$N:$N,$E878)</f>
        <v>0</v>
      </c>
      <c r="I878" s="5">
        <f t="shared" si="140"/>
        <v>0</v>
      </c>
      <c r="J878" s="10">
        <f>SUMIFS(Timecards!$E:$E,Timecards!$D:$D,J$2,Timecards!$C:$C,$B878,Timecards!$N:$N,$E878)+SUMIFS(Timecards!$G:$G,Timecards!$F:$F,J$2,Timecards!$C:$C,$B878,Timecards!$N:$N,$E878)</f>
        <v>0</v>
      </c>
      <c r="K878" s="5">
        <f t="shared" si="141"/>
        <v>0</v>
      </c>
      <c r="L878" s="10">
        <f>SUMIFS(Timecards!$E:$E,Timecards!$D:$D,L$2,Timecards!$C:$C,$B878,Timecards!$N:$N,$E878)+SUMIFS(Timecards!$G:$G,Timecards!$F:$F,L$2,Timecards!$C:$C,$B878,Timecards!$N:$N,$E878)</f>
        <v>0</v>
      </c>
      <c r="M878" s="5">
        <f t="shared" si="142"/>
        <v>0</v>
      </c>
      <c r="N878" s="10">
        <f>SUMIFS(Timecards!$E:$E,Timecards!$D:$D,N$2,Timecards!$C:$C,$B878,Timecards!$N:$N,$E878)+SUMIFS(Timecards!$G:$G,Timecards!$F:$F,N$2,Timecards!$C:$C,$B878,Timecards!$N:$N,$E878)</f>
        <v>0</v>
      </c>
      <c r="O878" s="5">
        <f t="shared" si="143"/>
        <v>0</v>
      </c>
      <c r="P878" s="10">
        <f>SUMIFS(Timecards!$E:$E,Timecards!$D:$D,P$2,Timecards!$C:$C,$B878,Timecards!$N:$N,$E878)+SUMIFS(Timecards!$G:$G,Timecards!$F:$F,P$2,Timecards!$C:$C,$B878,Timecards!$N:$N,$E878)</f>
        <v>0</v>
      </c>
      <c r="Q878" s="5">
        <f t="shared" si="144"/>
        <v>0</v>
      </c>
      <c r="R878" s="10">
        <f>SUMIFS(Timecards!$E:$E,Timecards!$D:$D,R$2,Timecards!$C:$C,$B878,Timecards!$N:$N,$E878)+SUMIFS(Timecards!$G:$G,Timecards!$F:$F,R$2,Timecards!$C:$C,$B878,Timecards!$N:$N,$E878)</f>
        <v>0</v>
      </c>
      <c r="S878" s="5">
        <f t="shared" si="145"/>
        <v>0</v>
      </c>
      <c r="T878" s="10">
        <f t="shared" si="147"/>
        <v>0</v>
      </c>
      <c r="U878" s="14">
        <f t="shared" si="147"/>
        <v>0</v>
      </c>
    </row>
    <row r="879" spans="2:21" hidden="1">
      <c r="B879" s="7" t="str">
        <f>IF(Timecards!O877="","",Timecards!C877)</f>
        <v/>
      </c>
      <c r="C879" s="7" t="str">
        <f>IF(B879="","",Timecards!L877)</f>
        <v/>
      </c>
      <c r="D879" s="7" t="str">
        <f>IF(B879="","",SUMIFS(Timecards!$M:$M,Timecards!$C:$C,Summary!$B879,Timecards!$L:$L,Summary!$C879,Timecards!$O:$O,1))</f>
        <v/>
      </c>
      <c r="E879" s="7" t="str">
        <f>IF(B879="","",VLOOKUP(D879,'GD rates'!$B$3:$C$9,2,FALSE))</f>
        <v/>
      </c>
      <c r="F879" s="23" t="str">
        <f t="shared" si="139"/>
        <v/>
      </c>
      <c r="G879" s="5">
        <f>IF(ISERROR(VLOOKUP(E879,'GD rates'!C:D,2,FALSE)),0,VLOOKUP(E879,'GD rates'!C:D,2,FALSE))</f>
        <v>0</v>
      </c>
      <c r="H879" s="10">
        <f>SUMIFS(Timecards!$E:$E,Timecards!$D:$D,H$2,Timecards!$C:$C,$B879,Timecards!$N:$N,$E879)+SUMIFS(Timecards!$G:$G,Timecards!$F:$F,H$2,Timecards!$C:$C,$B879,Timecards!$N:$N,$E879)</f>
        <v>0</v>
      </c>
      <c r="I879" s="5">
        <f t="shared" si="140"/>
        <v>0</v>
      </c>
      <c r="J879" s="10">
        <f>SUMIFS(Timecards!$E:$E,Timecards!$D:$D,J$2,Timecards!$C:$C,$B879,Timecards!$N:$N,$E879)+SUMIFS(Timecards!$G:$G,Timecards!$F:$F,J$2,Timecards!$C:$C,$B879,Timecards!$N:$N,$E879)</f>
        <v>0</v>
      </c>
      <c r="K879" s="5">
        <f t="shared" si="141"/>
        <v>0</v>
      </c>
      <c r="L879" s="10">
        <f>SUMIFS(Timecards!$E:$E,Timecards!$D:$D,L$2,Timecards!$C:$C,$B879,Timecards!$N:$N,$E879)+SUMIFS(Timecards!$G:$G,Timecards!$F:$F,L$2,Timecards!$C:$C,$B879,Timecards!$N:$N,$E879)</f>
        <v>0</v>
      </c>
      <c r="M879" s="5">
        <f t="shared" si="142"/>
        <v>0</v>
      </c>
      <c r="N879" s="10">
        <f>SUMIFS(Timecards!$E:$E,Timecards!$D:$D,N$2,Timecards!$C:$C,$B879,Timecards!$N:$N,$E879)+SUMIFS(Timecards!$G:$G,Timecards!$F:$F,N$2,Timecards!$C:$C,$B879,Timecards!$N:$N,$E879)</f>
        <v>0</v>
      </c>
      <c r="O879" s="5">
        <f t="shared" si="143"/>
        <v>0</v>
      </c>
      <c r="P879" s="10">
        <f>SUMIFS(Timecards!$E:$E,Timecards!$D:$D,P$2,Timecards!$C:$C,$B879,Timecards!$N:$N,$E879)+SUMIFS(Timecards!$G:$G,Timecards!$F:$F,P$2,Timecards!$C:$C,$B879,Timecards!$N:$N,$E879)</f>
        <v>0</v>
      </c>
      <c r="Q879" s="5">
        <f t="shared" si="144"/>
        <v>0</v>
      </c>
      <c r="R879" s="10">
        <f>SUMIFS(Timecards!$E:$E,Timecards!$D:$D,R$2,Timecards!$C:$C,$B879,Timecards!$N:$N,$E879)+SUMIFS(Timecards!$G:$G,Timecards!$F:$F,R$2,Timecards!$C:$C,$B879,Timecards!$N:$N,$E879)</f>
        <v>0</v>
      </c>
      <c r="S879" s="5">
        <f t="shared" si="145"/>
        <v>0</v>
      </c>
      <c r="T879" s="10">
        <f t="shared" si="147"/>
        <v>0</v>
      </c>
      <c r="U879" s="14">
        <f t="shared" si="147"/>
        <v>0</v>
      </c>
    </row>
    <row r="880" spans="2:21" hidden="1">
      <c r="B880" s="7" t="str">
        <f>IF(Timecards!O878="","",Timecards!C878)</f>
        <v/>
      </c>
      <c r="C880" s="7" t="str">
        <f>IF(B880="","",Timecards!L878)</f>
        <v/>
      </c>
      <c r="D880" s="7" t="str">
        <f>IF(B880="","",SUMIFS(Timecards!$M:$M,Timecards!$C:$C,Summary!$B880,Timecards!$L:$L,Summary!$C880,Timecards!$O:$O,1))</f>
        <v/>
      </c>
      <c r="E880" s="7" t="str">
        <f>IF(B880="","",VLOOKUP(D880,'GD rates'!$B$3:$C$9,2,FALSE))</f>
        <v/>
      </c>
      <c r="F880" s="23" t="str">
        <f t="shared" si="139"/>
        <v/>
      </c>
      <c r="G880" s="5">
        <f>IF(ISERROR(VLOOKUP(E880,'GD rates'!C:D,2,FALSE)),0,VLOOKUP(E880,'GD rates'!C:D,2,FALSE))</f>
        <v>0</v>
      </c>
      <c r="H880" s="10">
        <f>SUMIFS(Timecards!$E:$E,Timecards!$D:$D,H$2,Timecards!$C:$C,$B880,Timecards!$N:$N,$E880)+SUMIFS(Timecards!$G:$G,Timecards!$F:$F,H$2,Timecards!$C:$C,$B880,Timecards!$N:$N,$E880)</f>
        <v>0</v>
      </c>
      <c r="I880" s="5">
        <f t="shared" si="140"/>
        <v>0</v>
      </c>
      <c r="J880" s="10">
        <f>SUMIFS(Timecards!$E:$E,Timecards!$D:$D,J$2,Timecards!$C:$C,$B880,Timecards!$N:$N,$E880)+SUMIFS(Timecards!$G:$G,Timecards!$F:$F,J$2,Timecards!$C:$C,$B880,Timecards!$N:$N,$E880)</f>
        <v>0</v>
      </c>
      <c r="K880" s="5">
        <f t="shared" si="141"/>
        <v>0</v>
      </c>
      <c r="L880" s="10">
        <f>SUMIFS(Timecards!$E:$E,Timecards!$D:$D,L$2,Timecards!$C:$C,$B880,Timecards!$N:$N,$E880)+SUMIFS(Timecards!$G:$G,Timecards!$F:$F,L$2,Timecards!$C:$C,$B880,Timecards!$N:$N,$E880)</f>
        <v>0</v>
      </c>
      <c r="M880" s="5">
        <f t="shared" si="142"/>
        <v>0</v>
      </c>
      <c r="N880" s="10">
        <f>SUMIFS(Timecards!$E:$E,Timecards!$D:$D,N$2,Timecards!$C:$C,$B880,Timecards!$N:$N,$E880)+SUMIFS(Timecards!$G:$G,Timecards!$F:$F,N$2,Timecards!$C:$C,$B880,Timecards!$N:$N,$E880)</f>
        <v>0</v>
      </c>
      <c r="O880" s="5">
        <f t="shared" si="143"/>
        <v>0</v>
      </c>
      <c r="P880" s="10">
        <f>SUMIFS(Timecards!$E:$E,Timecards!$D:$D,P$2,Timecards!$C:$C,$B880,Timecards!$N:$N,$E880)+SUMIFS(Timecards!$G:$G,Timecards!$F:$F,P$2,Timecards!$C:$C,$B880,Timecards!$N:$N,$E880)</f>
        <v>0</v>
      </c>
      <c r="Q880" s="5">
        <f t="shared" si="144"/>
        <v>0</v>
      </c>
      <c r="R880" s="10">
        <f>SUMIFS(Timecards!$E:$E,Timecards!$D:$D,R$2,Timecards!$C:$C,$B880,Timecards!$N:$N,$E880)+SUMIFS(Timecards!$G:$G,Timecards!$F:$F,R$2,Timecards!$C:$C,$B880,Timecards!$N:$N,$E880)</f>
        <v>0</v>
      </c>
      <c r="S880" s="5">
        <f t="shared" si="145"/>
        <v>0</v>
      </c>
      <c r="T880" s="10">
        <f t="shared" si="147"/>
        <v>0</v>
      </c>
      <c r="U880" s="14">
        <f t="shared" si="147"/>
        <v>0</v>
      </c>
    </row>
    <row r="881" spans="2:21" hidden="1">
      <c r="B881" s="7" t="str">
        <f>IF(Timecards!O879="","",Timecards!C879)</f>
        <v/>
      </c>
      <c r="C881" s="7" t="str">
        <f>IF(B881="","",Timecards!L879)</f>
        <v/>
      </c>
      <c r="D881" s="7" t="str">
        <f>IF(B881="","",SUMIFS(Timecards!$M:$M,Timecards!$C:$C,Summary!$B881,Timecards!$L:$L,Summary!$C881,Timecards!$O:$O,1))</f>
        <v/>
      </c>
      <c r="E881" s="7" t="str">
        <f>IF(B881="","",VLOOKUP(D881,'GD rates'!$B$3:$C$9,2,FALSE))</f>
        <v/>
      </c>
      <c r="F881" s="23" t="str">
        <f t="shared" si="139"/>
        <v/>
      </c>
      <c r="G881" s="5">
        <f>IF(ISERROR(VLOOKUP(E881,'GD rates'!C:D,2,FALSE)),0,VLOOKUP(E881,'GD rates'!C:D,2,FALSE))</f>
        <v>0</v>
      </c>
      <c r="H881" s="10">
        <f>SUMIFS(Timecards!$E:$E,Timecards!$D:$D,H$2,Timecards!$C:$C,$B881,Timecards!$N:$N,$E881)+SUMIFS(Timecards!$G:$G,Timecards!$F:$F,H$2,Timecards!$C:$C,$B881,Timecards!$N:$N,$E881)</f>
        <v>0</v>
      </c>
      <c r="I881" s="5">
        <f t="shared" si="140"/>
        <v>0</v>
      </c>
      <c r="J881" s="10">
        <f>SUMIFS(Timecards!$E:$E,Timecards!$D:$D,J$2,Timecards!$C:$C,$B881,Timecards!$N:$N,$E881)+SUMIFS(Timecards!$G:$G,Timecards!$F:$F,J$2,Timecards!$C:$C,$B881,Timecards!$N:$N,$E881)</f>
        <v>0</v>
      </c>
      <c r="K881" s="5">
        <f t="shared" si="141"/>
        <v>0</v>
      </c>
      <c r="L881" s="10">
        <f>SUMIFS(Timecards!$E:$E,Timecards!$D:$D,L$2,Timecards!$C:$C,$B881,Timecards!$N:$N,$E881)+SUMIFS(Timecards!$G:$G,Timecards!$F:$F,L$2,Timecards!$C:$C,$B881,Timecards!$N:$N,$E881)</f>
        <v>0</v>
      </c>
      <c r="M881" s="5">
        <f t="shared" si="142"/>
        <v>0</v>
      </c>
      <c r="N881" s="10">
        <f>SUMIFS(Timecards!$E:$E,Timecards!$D:$D,N$2,Timecards!$C:$C,$B881,Timecards!$N:$N,$E881)+SUMIFS(Timecards!$G:$G,Timecards!$F:$F,N$2,Timecards!$C:$C,$B881,Timecards!$N:$N,$E881)</f>
        <v>0</v>
      </c>
      <c r="O881" s="5">
        <f t="shared" si="143"/>
        <v>0</v>
      </c>
      <c r="P881" s="10">
        <f>SUMIFS(Timecards!$E:$E,Timecards!$D:$D,P$2,Timecards!$C:$C,$B881,Timecards!$N:$N,$E881)+SUMIFS(Timecards!$G:$G,Timecards!$F:$F,P$2,Timecards!$C:$C,$B881,Timecards!$N:$N,$E881)</f>
        <v>0</v>
      </c>
      <c r="Q881" s="5">
        <f t="shared" si="144"/>
        <v>0</v>
      </c>
      <c r="R881" s="10">
        <f>SUMIFS(Timecards!$E:$E,Timecards!$D:$D,R$2,Timecards!$C:$C,$B881,Timecards!$N:$N,$E881)+SUMIFS(Timecards!$G:$G,Timecards!$F:$F,R$2,Timecards!$C:$C,$B881,Timecards!$N:$N,$E881)</f>
        <v>0</v>
      </c>
      <c r="S881" s="5">
        <f t="shared" si="145"/>
        <v>0</v>
      </c>
      <c r="T881" s="10">
        <f t="shared" si="147"/>
        <v>0</v>
      </c>
      <c r="U881" s="14">
        <f t="shared" si="147"/>
        <v>0</v>
      </c>
    </row>
    <row r="882" spans="2:21" hidden="1">
      <c r="B882" s="7" t="str">
        <f>IF(Timecards!O880="","",Timecards!C880)</f>
        <v/>
      </c>
      <c r="C882" s="7" t="str">
        <f>IF(B882="","",Timecards!L880)</f>
        <v/>
      </c>
      <c r="D882" s="7" t="str">
        <f>IF(B882="","",SUMIFS(Timecards!$M:$M,Timecards!$C:$C,Summary!$B882,Timecards!$L:$L,Summary!$C882,Timecards!$O:$O,1))</f>
        <v/>
      </c>
      <c r="E882" s="7" t="str">
        <f>IF(B882="","",VLOOKUP(D882,'GD rates'!$B$3:$C$9,2,FALSE))</f>
        <v/>
      </c>
      <c r="F882" s="23" t="str">
        <f t="shared" si="139"/>
        <v/>
      </c>
      <c r="G882" s="5">
        <f>IF(ISERROR(VLOOKUP(E882,'GD rates'!C:D,2,FALSE)),0,VLOOKUP(E882,'GD rates'!C:D,2,FALSE))</f>
        <v>0</v>
      </c>
      <c r="H882" s="10">
        <f>SUMIFS(Timecards!$E:$E,Timecards!$D:$D,H$2,Timecards!$C:$C,$B882,Timecards!$N:$N,$E882)+SUMIFS(Timecards!$G:$G,Timecards!$F:$F,H$2,Timecards!$C:$C,$B882,Timecards!$N:$N,$E882)</f>
        <v>0</v>
      </c>
      <c r="I882" s="5">
        <f t="shared" si="140"/>
        <v>0</v>
      </c>
      <c r="J882" s="10">
        <f>SUMIFS(Timecards!$E:$E,Timecards!$D:$D,J$2,Timecards!$C:$C,$B882,Timecards!$N:$N,$E882)+SUMIFS(Timecards!$G:$G,Timecards!$F:$F,J$2,Timecards!$C:$C,$B882,Timecards!$N:$N,$E882)</f>
        <v>0</v>
      </c>
      <c r="K882" s="5">
        <f t="shared" si="141"/>
        <v>0</v>
      </c>
      <c r="L882" s="10">
        <f>SUMIFS(Timecards!$E:$E,Timecards!$D:$D,L$2,Timecards!$C:$C,$B882,Timecards!$N:$N,$E882)+SUMIFS(Timecards!$G:$G,Timecards!$F:$F,L$2,Timecards!$C:$C,$B882,Timecards!$N:$N,$E882)</f>
        <v>0</v>
      </c>
      <c r="M882" s="5">
        <f t="shared" si="142"/>
        <v>0</v>
      </c>
      <c r="N882" s="10">
        <f>SUMIFS(Timecards!$E:$E,Timecards!$D:$D,N$2,Timecards!$C:$C,$B882,Timecards!$N:$N,$E882)+SUMIFS(Timecards!$G:$G,Timecards!$F:$F,N$2,Timecards!$C:$C,$B882,Timecards!$N:$N,$E882)</f>
        <v>0</v>
      </c>
      <c r="O882" s="5">
        <f t="shared" si="143"/>
        <v>0</v>
      </c>
      <c r="P882" s="10">
        <f>SUMIFS(Timecards!$E:$E,Timecards!$D:$D,P$2,Timecards!$C:$C,$B882,Timecards!$N:$N,$E882)+SUMIFS(Timecards!$G:$G,Timecards!$F:$F,P$2,Timecards!$C:$C,$B882,Timecards!$N:$N,$E882)</f>
        <v>0</v>
      </c>
      <c r="Q882" s="5">
        <f t="shared" si="144"/>
        <v>0</v>
      </c>
      <c r="R882" s="10">
        <f>SUMIFS(Timecards!$E:$E,Timecards!$D:$D,R$2,Timecards!$C:$C,$B882,Timecards!$N:$N,$E882)+SUMIFS(Timecards!$G:$G,Timecards!$F:$F,R$2,Timecards!$C:$C,$B882,Timecards!$N:$N,$E882)</f>
        <v>0</v>
      </c>
      <c r="S882" s="5">
        <f t="shared" si="145"/>
        <v>0</v>
      </c>
      <c r="T882" s="10">
        <f t="shared" si="147"/>
        <v>0</v>
      </c>
      <c r="U882" s="14">
        <f t="shared" si="147"/>
        <v>0</v>
      </c>
    </row>
    <row r="883" spans="2:21" hidden="1">
      <c r="B883" s="7" t="str">
        <f>IF(Timecards!O881="","",Timecards!C881)</f>
        <v/>
      </c>
      <c r="C883" s="7" t="str">
        <f>IF(B883="","",Timecards!L881)</f>
        <v/>
      </c>
      <c r="D883" s="7" t="str">
        <f>IF(B883="","",SUMIFS(Timecards!$M:$M,Timecards!$C:$C,Summary!$B883,Timecards!$L:$L,Summary!$C883,Timecards!$O:$O,1))</f>
        <v/>
      </c>
      <c r="E883" s="7" t="str">
        <f>IF(B883="","",VLOOKUP(D883,'GD rates'!$B$3:$C$9,2,FALSE))</f>
        <v/>
      </c>
      <c r="F883" s="23" t="str">
        <f t="shared" si="139"/>
        <v/>
      </c>
      <c r="G883" s="5">
        <f>IF(ISERROR(VLOOKUP(E883,'GD rates'!C:D,2,FALSE)),0,VLOOKUP(E883,'GD rates'!C:D,2,FALSE))</f>
        <v>0</v>
      </c>
      <c r="H883" s="10">
        <f>SUMIFS(Timecards!$E:$E,Timecards!$D:$D,H$2,Timecards!$C:$C,$B883,Timecards!$N:$N,$E883)+SUMIFS(Timecards!$G:$G,Timecards!$F:$F,H$2,Timecards!$C:$C,$B883,Timecards!$N:$N,$E883)</f>
        <v>0</v>
      </c>
      <c r="I883" s="5">
        <f t="shared" si="140"/>
        <v>0</v>
      </c>
      <c r="J883" s="10">
        <f>SUMIFS(Timecards!$E:$E,Timecards!$D:$D,J$2,Timecards!$C:$C,$B883,Timecards!$N:$N,$E883)+SUMIFS(Timecards!$G:$G,Timecards!$F:$F,J$2,Timecards!$C:$C,$B883,Timecards!$N:$N,$E883)</f>
        <v>0</v>
      </c>
      <c r="K883" s="5">
        <f t="shared" si="141"/>
        <v>0</v>
      </c>
      <c r="L883" s="10">
        <f>SUMIFS(Timecards!$E:$E,Timecards!$D:$D,L$2,Timecards!$C:$C,$B883,Timecards!$N:$N,$E883)+SUMIFS(Timecards!$G:$G,Timecards!$F:$F,L$2,Timecards!$C:$C,$B883,Timecards!$N:$N,$E883)</f>
        <v>0</v>
      </c>
      <c r="M883" s="5">
        <f t="shared" si="142"/>
        <v>0</v>
      </c>
      <c r="N883" s="10">
        <f>SUMIFS(Timecards!$E:$E,Timecards!$D:$D,N$2,Timecards!$C:$C,$B883,Timecards!$N:$N,$E883)+SUMIFS(Timecards!$G:$G,Timecards!$F:$F,N$2,Timecards!$C:$C,$B883,Timecards!$N:$N,$E883)</f>
        <v>0</v>
      </c>
      <c r="O883" s="5">
        <f t="shared" si="143"/>
        <v>0</v>
      </c>
      <c r="P883" s="10">
        <f>SUMIFS(Timecards!$E:$E,Timecards!$D:$D,P$2,Timecards!$C:$C,$B883,Timecards!$N:$N,$E883)+SUMIFS(Timecards!$G:$G,Timecards!$F:$F,P$2,Timecards!$C:$C,$B883,Timecards!$N:$N,$E883)</f>
        <v>0</v>
      </c>
      <c r="Q883" s="5">
        <f t="shared" si="144"/>
        <v>0</v>
      </c>
      <c r="R883" s="10">
        <f>SUMIFS(Timecards!$E:$E,Timecards!$D:$D,R$2,Timecards!$C:$C,$B883,Timecards!$N:$N,$E883)+SUMIFS(Timecards!$G:$G,Timecards!$F:$F,R$2,Timecards!$C:$C,$B883,Timecards!$N:$N,$E883)</f>
        <v>0</v>
      </c>
      <c r="S883" s="5">
        <f t="shared" si="145"/>
        <v>0</v>
      </c>
      <c r="T883" s="10">
        <f t="shared" si="147"/>
        <v>0</v>
      </c>
      <c r="U883" s="14">
        <f t="shared" si="147"/>
        <v>0</v>
      </c>
    </row>
    <row r="884" spans="2:21" hidden="1">
      <c r="B884" s="7" t="str">
        <f>IF(Timecards!O882="","",Timecards!C882)</f>
        <v/>
      </c>
      <c r="C884" s="7" t="str">
        <f>IF(B884="","",Timecards!L882)</f>
        <v/>
      </c>
      <c r="D884" s="7" t="str">
        <f>IF(B884="","",SUMIFS(Timecards!$M:$M,Timecards!$C:$C,Summary!$B884,Timecards!$L:$L,Summary!$C884,Timecards!$O:$O,1))</f>
        <v/>
      </c>
      <c r="E884" s="7" t="str">
        <f>IF(B884="","",VLOOKUP(D884,'GD rates'!$B$3:$C$9,2,FALSE))</f>
        <v/>
      </c>
      <c r="F884" s="23" t="str">
        <f t="shared" si="139"/>
        <v/>
      </c>
      <c r="G884" s="5">
        <f>IF(ISERROR(VLOOKUP(E884,'GD rates'!C:D,2,FALSE)),0,VLOOKUP(E884,'GD rates'!C:D,2,FALSE))</f>
        <v>0</v>
      </c>
      <c r="H884" s="10">
        <f>SUMIFS(Timecards!$E:$E,Timecards!$D:$D,H$2,Timecards!$C:$C,$B884,Timecards!$N:$N,$E884)+SUMIFS(Timecards!$G:$G,Timecards!$F:$F,H$2,Timecards!$C:$C,$B884,Timecards!$N:$N,$E884)</f>
        <v>0</v>
      </c>
      <c r="I884" s="5">
        <f t="shared" si="140"/>
        <v>0</v>
      </c>
      <c r="J884" s="10">
        <f>SUMIFS(Timecards!$E:$E,Timecards!$D:$D,J$2,Timecards!$C:$C,$B884,Timecards!$N:$N,$E884)+SUMIFS(Timecards!$G:$G,Timecards!$F:$F,J$2,Timecards!$C:$C,$B884,Timecards!$N:$N,$E884)</f>
        <v>0</v>
      </c>
      <c r="K884" s="5">
        <f t="shared" si="141"/>
        <v>0</v>
      </c>
      <c r="L884" s="10">
        <f>SUMIFS(Timecards!$E:$E,Timecards!$D:$D,L$2,Timecards!$C:$C,$B884,Timecards!$N:$N,$E884)+SUMIFS(Timecards!$G:$G,Timecards!$F:$F,L$2,Timecards!$C:$C,$B884,Timecards!$N:$N,$E884)</f>
        <v>0</v>
      </c>
      <c r="M884" s="5">
        <f t="shared" si="142"/>
        <v>0</v>
      </c>
      <c r="N884" s="10">
        <f>SUMIFS(Timecards!$E:$E,Timecards!$D:$D,N$2,Timecards!$C:$C,$B884,Timecards!$N:$N,$E884)+SUMIFS(Timecards!$G:$G,Timecards!$F:$F,N$2,Timecards!$C:$C,$B884,Timecards!$N:$N,$E884)</f>
        <v>0</v>
      </c>
      <c r="O884" s="5">
        <f t="shared" si="143"/>
        <v>0</v>
      </c>
      <c r="P884" s="10">
        <f>SUMIFS(Timecards!$E:$E,Timecards!$D:$D,P$2,Timecards!$C:$C,$B884,Timecards!$N:$N,$E884)+SUMIFS(Timecards!$G:$G,Timecards!$F:$F,P$2,Timecards!$C:$C,$B884,Timecards!$N:$N,$E884)</f>
        <v>0</v>
      </c>
      <c r="Q884" s="5">
        <f t="shared" si="144"/>
        <v>0</v>
      </c>
      <c r="R884" s="10">
        <f>SUMIFS(Timecards!$E:$E,Timecards!$D:$D,R$2,Timecards!$C:$C,$B884,Timecards!$N:$N,$E884)+SUMIFS(Timecards!$G:$G,Timecards!$F:$F,R$2,Timecards!$C:$C,$B884,Timecards!$N:$N,$E884)</f>
        <v>0</v>
      </c>
      <c r="S884" s="5">
        <f t="shared" si="145"/>
        <v>0</v>
      </c>
      <c r="T884" s="10">
        <f t="shared" ref="T884:U903" si="148">SUMIF($H$3:$S$3,T$3,$H884:$S884)</f>
        <v>0</v>
      </c>
      <c r="U884" s="14">
        <f t="shared" si="148"/>
        <v>0</v>
      </c>
    </row>
    <row r="885" spans="2:21" hidden="1">
      <c r="B885" s="7" t="str">
        <f>IF(Timecards!O883="","",Timecards!C883)</f>
        <v/>
      </c>
      <c r="C885" s="7" t="str">
        <f>IF(B885="","",Timecards!L883)</f>
        <v/>
      </c>
      <c r="D885" s="7" t="str">
        <f>IF(B885="","",SUMIFS(Timecards!$M:$M,Timecards!$C:$C,Summary!$B885,Timecards!$L:$L,Summary!$C885,Timecards!$O:$O,1))</f>
        <v/>
      </c>
      <c r="E885" s="7" t="str">
        <f>IF(B885="","",VLOOKUP(D885,'GD rates'!$B$3:$C$9,2,FALSE))</f>
        <v/>
      </c>
      <c r="F885" s="23" t="str">
        <f t="shared" si="139"/>
        <v/>
      </c>
      <c r="G885" s="5">
        <f>IF(ISERROR(VLOOKUP(E885,'GD rates'!C:D,2,FALSE)),0,VLOOKUP(E885,'GD rates'!C:D,2,FALSE))</f>
        <v>0</v>
      </c>
      <c r="H885" s="10">
        <f>SUMIFS(Timecards!$E:$E,Timecards!$D:$D,H$2,Timecards!$C:$C,$B885,Timecards!$N:$N,$E885)+SUMIFS(Timecards!$G:$G,Timecards!$F:$F,H$2,Timecards!$C:$C,$B885,Timecards!$N:$N,$E885)</f>
        <v>0</v>
      </c>
      <c r="I885" s="5">
        <f t="shared" si="140"/>
        <v>0</v>
      </c>
      <c r="J885" s="10">
        <f>SUMIFS(Timecards!$E:$E,Timecards!$D:$D,J$2,Timecards!$C:$C,$B885,Timecards!$N:$N,$E885)+SUMIFS(Timecards!$G:$G,Timecards!$F:$F,J$2,Timecards!$C:$C,$B885,Timecards!$N:$N,$E885)</f>
        <v>0</v>
      </c>
      <c r="K885" s="5">
        <f t="shared" si="141"/>
        <v>0</v>
      </c>
      <c r="L885" s="10">
        <f>SUMIFS(Timecards!$E:$E,Timecards!$D:$D,L$2,Timecards!$C:$C,$B885,Timecards!$N:$N,$E885)+SUMIFS(Timecards!$G:$G,Timecards!$F:$F,L$2,Timecards!$C:$C,$B885,Timecards!$N:$N,$E885)</f>
        <v>0</v>
      </c>
      <c r="M885" s="5">
        <f t="shared" si="142"/>
        <v>0</v>
      </c>
      <c r="N885" s="10">
        <f>SUMIFS(Timecards!$E:$E,Timecards!$D:$D,N$2,Timecards!$C:$C,$B885,Timecards!$N:$N,$E885)+SUMIFS(Timecards!$G:$G,Timecards!$F:$F,N$2,Timecards!$C:$C,$B885,Timecards!$N:$N,$E885)</f>
        <v>0</v>
      </c>
      <c r="O885" s="5">
        <f t="shared" si="143"/>
        <v>0</v>
      </c>
      <c r="P885" s="10">
        <f>SUMIFS(Timecards!$E:$E,Timecards!$D:$D,P$2,Timecards!$C:$C,$B885,Timecards!$N:$N,$E885)+SUMIFS(Timecards!$G:$G,Timecards!$F:$F,P$2,Timecards!$C:$C,$B885,Timecards!$N:$N,$E885)</f>
        <v>0</v>
      </c>
      <c r="Q885" s="5">
        <f t="shared" si="144"/>
        <v>0</v>
      </c>
      <c r="R885" s="10">
        <f>SUMIFS(Timecards!$E:$E,Timecards!$D:$D,R$2,Timecards!$C:$C,$B885,Timecards!$N:$N,$E885)+SUMIFS(Timecards!$G:$G,Timecards!$F:$F,R$2,Timecards!$C:$C,$B885,Timecards!$N:$N,$E885)</f>
        <v>0</v>
      </c>
      <c r="S885" s="5">
        <f t="shared" si="145"/>
        <v>0</v>
      </c>
      <c r="T885" s="10">
        <f t="shared" si="148"/>
        <v>0</v>
      </c>
      <c r="U885" s="14">
        <f t="shared" si="148"/>
        <v>0</v>
      </c>
    </row>
    <row r="886" spans="2:21" hidden="1">
      <c r="B886" s="7" t="str">
        <f>IF(Timecards!O884="","",Timecards!C884)</f>
        <v/>
      </c>
      <c r="C886" s="7" t="str">
        <f>IF(B886="","",Timecards!L884)</f>
        <v/>
      </c>
      <c r="D886" s="7" t="str">
        <f>IF(B886="","",SUMIFS(Timecards!$M:$M,Timecards!$C:$C,Summary!$B886,Timecards!$L:$L,Summary!$C886,Timecards!$O:$O,1))</f>
        <v/>
      </c>
      <c r="E886" s="7" t="str">
        <f>IF(B886="","",VLOOKUP(D886,'GD rates'!$B$3:$C$9,2,FALSE))</f>
        <v/>
      </c>
      <c r="F886" s="23" t="str">
        <f t="shared" si="139"/>
        <v/>
      </c>
      <c r="G886" s="5">
        <f>IF(ISERROR(VLOOKUP(E886,'GD rates'!C:D,2,FALSE)),0,VLOOKUP(E886,'GD rates'!C:D,2,FALSE))</f>
        <v>0</v>
      </c>
      <c r="H886" s="10">
        <f>SUMIFS(Timecards!$E:$E,Timecards!$D:$D,H$2,Timecards!$C:$C,$B886,Timecards!$N:$N,$E886)+SUMIFS(Timecards!$G:$G,Timecards!$F:$F,H$2,Timecards!$C:$C,$B886,Timecards!$N:$N,$E886)</f>
        <v>0</v>
      </c>
      <c r="I886" s="5">
        <f t="shared" si="140"/>
        <v>0</v>
      </c>
      <c r="J886" s="10">
        <f>SUMIFS(Timecards!$E:$E,Timecards!$D:$D,J$2,Timecards!$C:$C,$B886,Timecards!$N:$N,$E886)+SUMIFS(Timecards!$G:$G,Timecards!$F:$F,J$2,Timecards!$C:$C,$B886,Timecards!$N:$N,$E886)</f>
        <v>0</v>
      </c>
      <c r="K886" s="5">
        <f t="shared" si="141"/>
        <v>0</v>
      </c>
      <c r="L886" s="10">
        <f>SUMIFS(Timecards!$E:$E,Timecards!$D:$D,L$2,Timecards!$C:$C,$B886,Timecards!$N:$N,$E886)+SUMIFS(Timecards!$G:$G,Timecards!$F:$F,L$2,Timecards!$C:$C,$B886,Timecards!$N:$N,$E886)</f>
        <v>0</v>
      </c>
      <c r="M886" s="5">
        <f t="shared" si="142"/>
        <v>0</v>
      </c>
      <c r="N886" s="10">
        <f>SUMIFS(Timecards!$E:$E,Timecards!$D:$D,N$2,Timecards!$C:$C,$B886,Timecards!$N:$N,$E886)+SUMIFS(Timecards!$G:$G,Timecards!$F:$F,N$2,Timecards!$C:$C,$B886,Timecards!$N:$N,$E886)</f>
        <v>0</v>
      </c>
      <c r="O886" s="5">
        <f t="shared" si="143"/>
        <v>0</v>
      </c>
      <c r="P886" s="10">
        <f>SUMIFS(Timecards!$E:$E,Timecards!$D:$D,P$2,Timecards!$C:$C,$B886,Timecards!$N:$N,$E886)+SUMIFS(Timecards!$G:$G,Timecards!$F:$F,P$2,Timecards!$C:$C,$B886,Timecards!$N:$N,$E886)</f>
        <v>0</v>
      </c>
      <c r="Q886" s="5">
        <f t="shared" si="144"/>
        <v>0</v>
      </c>
      <c r="R886" s="10">
        <f>SUMIFS(Timecards!$E:$E,Timecards!$D:$D,R$2,Timecards!$C:$C,$B886,Timecards!$N:$N,$E886)+SUMIFS(Timecards!$G:$G,Timecards!$F:$F,R$2,Timecards!$C:$C,$B886,Timecards!$N:$N,$E886)</f>
        <v>0</v>
      </c>
      <c r="S886" s="5">
        <f t="shared" si="145"/>
        <v>0</v>
      </c>
      <c r="T886" s="10">
        <f t="shared" si="148"/>
        <v>0</v>
      </c>
      <c r="U886" s="14">
        <f t="shared" si="148"/>
        <v>0</v>
      </c>
    </row>
    <row r="887" spans="2:21" hidden="1">
      <c r="B887" s="7" t="str">
        <f>IF(Timecards!O885="","",Timecards!C885)</f>
        <v/>
      </c>
      <c r="C887" s="7" t="str">
        <f>IF(B887="","",Timecards!L885)</f>
        <v/>
      </c>
      <c r="D887" s="7" t="str">
        <f>IF(B887="","",SUMIFS(Timecards!$M:$M,Timecards!$C:$C,Summary!$B887,Timecards!$L:$L,Summary!$C887,Timecards!$O:$O,1))</f>
        <v/>
      </c>
      <c r="E887" s="7" t="str">
        <f>IF(B887="","",VLOOKUP(D887,'GD rates'!$B$3:$C$9,2,FALSE))</f>
        <v/>
      </c>
      <c r="F887" s="23" t="str">
        <f t="shared" si="139"/>
        <v/>
      </c>
      <c r="G887" s="5">
        <f>IF(ISERROR(VLOOKUP(E887,'GD rates'!C:D,2,FALSE)),0,VLOOKUP(E887,'GD rates'!C:D,2,FALSE))</f>
        <v>0</v>
      </c>
      <c r="H887" s="10">
        <f>SUMIFS(Timecards!$E:$E,Timecards!$D:$D,H$2,Timecards!$C:$C,$B887,Timecards!$N:$N,$E887)+SUMIFS(Timecards!$G:$G,Timecards!$F:$F,H$2,Timecards!$C:$C,$B887,Timecards!$N:$N,$E887)</f>
        <v>0</v>
      </c>
      <c r="I887" s="5">
        <f t="shared" si="140"/>
        <v>0</v>
      </c>
      <c r="J887" s="10">
        <f>SUMIFS(Timecards!$E:$E,Timecards!$D:$D,J$2,Timecards!$C:$C,$B887,Timecards!$N:$N,$E887)+SUMIFS(Timecards!$G:$G,Timecards!$F:$F,J$2,Timecards!$C:$C,$B887,Timecards!$N:$N,$E887)</f>
        <v>0</v>
      </c>
      <c r="K887" s="5">
        <f t="shared" si="141"/>
        <v>0</v>
      </c>
      <c r="L887" s="10">
        <f>SUMIFS(Timecards!$E:$E,Timecards!$D:$D,L$2,Timecards!$C:$C,$B887,Timecards!$N:$N,$E887)+SUMIFS(Timecards!$G:$G,Timecards!$F:$F,L$2,Timecards!$C:$C,$B887,Timecards!$N:$N,$E887)</f>
        <v>0</v>
      </c>
      <c r="M887" s="5">
        <f t="shared" si="142"/>
        <v>0</v>
      </c>
      <c r="N887" s="10">
        <f>SUMIFS(Timecards!$E:$E,Timecards!$D:$D,N$2,Timecards!$C:$C,$B887,Timecards!$N:$N,$E887)+SUMIFS(Timecards!$G:$G,Timecards!$F:$F,N$2,Timecards!$C:$C,$B887,Timecards!$N:$N,$E887)</f>
        <v>0</v>
      </c>
      <c r="O887" s="5">
        <f t="shared" si="143"/>
        <v>0</v>
      </c>
      <c r="P887" s="10">
        <f>SUMIFS(Timecards!$E:$E,Timecards!$D:$D,P$2,Timecards!$C:$C,$B887,Timecards!$N:$N,$E887)+SUMIFS(Timecards!$G:$G,Timecards!$F:$F,P$2,Timecards!$C:$C,$B887,Timecards!$N:$N,$E887)</f>
        <v>0</v>
      </c>
      <c r="Q887" s="5">
        <f t="shared" si="144"/>
        <v>0</v>
      </c>
      <c r="R887" s="10">
        <f>SUMIFS(Timecards!$E:$E,Timecards!$D:$D,R$2,Timecards!$C:$C,$B887,Timecards!$N:$N,$E887)+SUMIFS(Timecards!$G:$G,Timecards!$F:$F,R$2,Timecards!$C:$C,$B887,Timecards!$N:$N,$E887)</f>
        <v>0</v>
      </c>
      <c r="S887" s="5">
        <f t="shared" si="145"/>
        <v>0</v>
      </c>
      <c r="T887" s="10">
        <f t="shared" si="148"/>
        <v>0</v>
      </c>
      <c r="U887" s="14">
        <f t="shared" si="148"/>
        <v>0</v>
      </c>
    </row>
    <row r="888" spans="2:21" hidden="1">
      <c r="B888" s="7" t="str">
        <f>IF(Timecards!O886="","",Timecards!C886)</f>
        <v/>
      </c>
      <c r="C888" s="7" t="str">
        <f>IF(B888="","",Timecards!L886)</f>
        <v/>
      </c>
      <c r="D888" s="7" t="str">
        <f>IF(B888="","",SUMIFS(Timecards!$M:$M,Timecards!$C:$C,Summary!$B888,Timecards!$L:$L,Summary!$C888,Timecards!$O:$O,1))</f>
        <v/>
      </c>
      <c r="E888" s="7" t="str">
        <f>IF(B888="","",VLOOKUP(D888,'GD rates'!$B$3:$C$9,2,FALSE))</f>
        <v/>
      </c>
      <c r="F888" s="23" t="str">
        <f t="shared" si="139"/>
        <v/>
      </c>
      <c r="G888" s="5">
        <f>IF(ISERROR(VLOOKUP(E888,'GD rates'!C:D,2,FALSE)),0,VLOOKUP(E888,'GD rates'!C:D,2,FALSE))</f>
        <v>0</v>
      </c>
      <c r="H888" s="10">
        <f>SUMIFS(Timecards!$E:$E,Timecards!$D:$D,H$2,Timecards!$C:$C,$B888,Timecards!$N:$N,$E888)+SUMIFS(Timecards!$G:$G,Timecards!$F:$F,H$2,Timecards!$C:$C,$B888,Timecards!$N:$N,$E888)</f>
        <v>0</v>
      </c>
      <c r="I888" s="5">
        <f t="shared" si="140"/>
        <v>0</v>
      </c>
      <c r="J888" s="10">
        <f>SUMIFS(Timecards!$E:$E,Timecards!$D:$D,J$2,Timecards!$C:$C,$B888,Timecards!$N:$N,$E888)+SUMIFS(Timecards!$G:$G,Timecards!$F:$F,J$2,Timecards!$C:$C,$B888,Timecards!$N:$N,$E888)</f>
        <v>0</v>
      </c>
      <c r="K888" s="5">
        <f t="shared" si="141"/>
        <v>0</v>
      </c>
      <c r="L888" s="10">
        <f>SUMIFS(Timecards!$E:$E,Timecards!$D:$D,L$2,Timecards!$C:$C,$B888,Timecards!$N:$N,$E888)+SUMIFS(Timecards!$G:$G,Timecards!$F:$F,L$2,Timecards!$C:$C,$B888,Timecards!$N:$N,$E888)</f>
        <v>0</v>
      </c>
      <c r="M888" s="5">
        <f t="shared" si="142"/>
        <v>0</v>
      </c>
      <c r="N888" s="10">
        <f>SUMIFS(Timecards!$E:$E,Timecards!$D:$D,N$2,Timecards!$C:$C,$B888,Timecards!$N:$N,$E888)+SUMIFS(Timecards!$G:$G,Timecards!$F:$F,N$2,Timecards!$C:$C,$B888,Timecards!$N:$N,$E888)</f>
        <v>0</v>
      </c>
      <c r="O888" s="5">
        <f t="shared" si="143"/>
        <v>0</v>
      </c>
      <c r="P888" s="10">
        <f>SUMIFS(Timecards!$E:$E,Timecards!$D:$D,P$2,Timecards!$C:$C,$B888,Timecards!$N:$N,$E888)+SUMIFS(Timecards!$G:$G,Timecards!$F:$F,P$2,Timecards!$C:$C,$B888,Timecards!$N:$N,$E888)</f>
        <v>0</v>
      </c>
      <c r="Q888" s="5">
        <f t="shared" si="144"/>
        <v>0</v>
      </c>
      <c r="R888" s="10">
        <f>SUMIFS(Timecards!$E:$E,Timecards!$D:$D,R$2,Timecards!$C:$C,$B888,Timecards!$N:$N,$E888)+SUMIFS(Timecards!$G:$G,Timecards!$F:$F,R$2,Timecards!$C:$C,$B888,Timecards!$N:$N,$E888)</f>
        <v>0</v>
      </c>
      <c r="S888" s="5">
        <f t="shared" si="145"/>
        <v>0</v>
      </c>
      <c r="T888" s="10">
        <f t="shared" si="148"/>
        <v>0</v>
      </c>
      <c r="U888" s="14">
        <f t="shared" si="148"/>
        <v>0</v>
      </c>
    </row>
    <row r="889" spans="2:21" hidden="1">
      <c r="B889" s="7" t="str">
        <f>IF(Timecards!O887="","",Timecards!C887)</f>
        <v/>
      </c>
      <c r="C889" s="7" t="str">
        <f>IF(B889="","",Timecards!L887)</f>
        <v/>
      </c>
      <c r="D889" s="7" t="str">
        <f>IF(B889="","",SUMIFS(Timecards!$M:$M,Timecards!$C:$C,Summary!$B889,Timecards!$L:$L,Summary!$C889,Timecards!$O:$O,1))</f>
        <v/>
      </c>
      <c r="E889" s="7" t="str">
        <f>IF(B889="","",VLOOKUP(D889,'GD rates'!$B$3:$C$9,2,FALSE))</f>
        <v/>
      </c>
      <c r="F889" s="23" t="str">
        <f t="shared" si="139"/>
        <v/>
      </c>
      <c r="G889" s="5">
        <f>IF(ISERROR(VLOOKUP(E889,'GD rates'!C:D,2,FALSE)),0,VLOOKUP(E889,'GD rates'!C:D,2,FALSE))</f>
        <v>0</v>
      </c>
      <c r="H889" s="10">
        <f>SUMIFS(Timecards!$E:$E,Timecards!$D:$D,H$2,Timecards!$C:$C,$B889,Timecards!$N:$N,$E889)+SUMIFS(Timecards!$G:$G,Timecards!$F:$F,H$2,Timecards!$C:$C,$B889,Timecards!$N:$N,$E889)</f>
        <v>0</v>
      </c>
      <c r="I889" s="5">
        <f t="shared" si="140"/>
        <v>0</v>
      </c>
      <c r="J889" s="10">
        <f>SUMIFS(Timecards!$E:$E,Timecards!$D:$D,J$2,Timecards!$C:$C,$B889,Timecards!$N:$N,$E889)+SUMIFS(Timecards!$G:$G,Timecards!$F:$F,J$2,Timecards!$C:$C,$B889,Timecards!$N:$N,$E889)</f>
        <v>0</v>
      </c>
      <c r="K889" s="5">
        <f t="shared" si="141"/>
        <v>0</v>
      </c>
      <c r="L889" s="10">
        <f>SUMIFS(Timecards!$E:$E,Timecards!$D:$D,L$2,Timecards!$C:$C,$B889,Timecards!$N:$N,$E889)+SUMIFS(Timecards!$G:$G,Timecards!$F:$F,L$2,Timecards!$C:$C,$B889,Timecards!$N:$N,$E889)</f>
        <v>0</v>
      </c>
      <c r="M889" s="5">
        <f t="shared" si="142"/>
        <v>0</v>
      </c>
      <c r="N889" s="10">
        <f>SUMIFS(Timecards!$E:$E,Timecards!$D:$D,N$2,Timecards!$C:$C,$B889,Timecards!$N:$N,$E889)+SUMIFS(Timecards!$G:$G,Timecards!$F:$F,N$2,Timecards!$C:$C,$B889,Timecards!$N:$N,$E889)</f>
        <v>0</v>
      </c>
      <c r="O889" s="5">
        <f t="shared" si="143"/>
        <v>0</v>
      </c>
      <c r="P889" s="10">
        <f>SUMIFS(Timecards!$E:$E,Timecards!$D:$D,P$2,Timecards!$C:$C,$B889,Timecards!$N:$N,$E889)+SUMIFS(Timecards!$G:$G,Timecards!$F:$F,P$2,Timecards!$C:$C,$B889,Timecards!$N:$N,$E889)</f>
        <v>0</v>
      </c>
      <c r="Q889" s="5">
        <f t="shared" si="144"/>
        <v>0</v>
      </c>
      <c r="R889" s="10">
        <f>SUMIFS(Timecards!$E:$E,Timecards!$D:$D,R$2,Timecards!$C:$C,$B889,Timecards!$N:$N,$E889)+SUMIFS(Timecards!$G:$G,Timecards!$F:$F,R$2,Timecards!$C:$C,$B889,Timecards!$N:$N,$E889)</f>
        <v>0</v>
      </c>
      <c r="S889" s="5">
        <f t="shared" si="145"/>
        <v>0</v>
      </c>
      <c r="T889" s="10">
        <f t="shared" si="148"/>
        <v>0</v>
      </c>
      <c r="U889" s="14">
        <f t="shared" si="148"/>
        <v>0</v>
      </c>
    </row>
    <row r="890" spans="2:21" hidden="1">
      <c r="B890" s="7" t="str">
        <f>IF(Timecards!O888="","",Timecards!C888)</f>
        <v/>
      </c>
      <c r="C890" s="7" t="str">
        <f>IF(B890="","",Timecards!L888)</f>
        <v/>
      </c>
      <c r="D890" s="7" t="str">
        <f>IF(B890="","",SUMIFS(Timecards!$M:$M,Timecards!$C:$C,Summary!$B890,Timecards!$L:$L,Summary!$C890,Timecards!$O:$O,1))</f>
        <v/>
      </c>
      <c r="E890" s="7" t="str">
        <f>IF(B890="","",VLOOKUP(D890,'GD rates'!$B$3:$C$9,2,FALSE))</f>
        <v/>
      </c>
      <c r="F890" s="23" t="str">
        <f t="shared" si="139"/>
        <v/>
      </c>
      <c r="G890" s="5">
        <f>IF(ISERROR(VLOOKUP(E890,'GD rates'!C:D,2,FALSE)),0,VLOOKUP(E890,'GD rates'!C:D,2,FALSE))</f>
        <v>0</v>
      </c>
      <c r="H890" s="10">
        <f>SUMIFS(Timecards!$E:$E,Timecards!$D:$D,H$2,Timecards!$C:$C,$B890,Timecards!$N:$N,$E890)+SUMIFS(Timecards!$G:$G,Timecards!$F:$F,H$2,Timecards!$C:$C,$B890,Timecards!$N:$N,$E890)</f>
        <v>0</v>
      </c>
      <c r="I890" s="5">
        <f t="shared" si="140"/>
        <v>0</v>
      </c>
      <c r="J890" s="10">
        <f>SUMIFS(Timecards!$E:$E,Timecards!$D:$D,J$2,Timecards!$C:$C,$B890,Timecards!$N:$N,$E890)+SUMIFS(Timecards!$G:$G,Timecards!$F:$F,J$2,Timecards!$C:$C,$B890,Timecards!$N:$N,$E890)</f>
        <v>0</v>
      </c>
      <c r="K890" s="5">
        <f t="shared" si="141"/>
        <v>0</v>
      </c>
      <c r="L890" s="10">
        <f>SUMIFS(Timecards!$E:$E,Timecards!$D:$D,L$2,Timecards!$C:$C,$B890,Timecards!$N:$N,$E890)+SUMIFS(Timecards!$G:$G,Timecards!$F:$F,L$2,Timecards!$C:$C,$B890,Timecards!$N:$N,$E890)</f>
        <v>0</v>
      </c>
      <c r="M890" s="5">
        <f t="shared" si="142"/>
        <v>0</v>
      </c>
      <c r="N890" s="10">
        <f>SUMIFS(Timecards!$E:$E,Timecards!$D:$D,N$2,Timecards!$C:$C,$B890,Timecards!$N:$N,$E890)+SUMIFS(Timecards!$G:$G,Timecards!$F:$F,N$2,Timecards!$C:$C,$B890,Timecards!$N:$N,$E890)</f>
        <v>0</v>
      </c>
      <c r="O890" s="5">
        <f t="shared" si="143"/>
        <v>0</v>
      </c>
      <c r="P890" s="10">
        <f>SUMIFS(Timecards!$E:$E,Timecards!$D:$D,P$2,Timecards!$C:$C,$B890,Timecards!$N:$N,$E890)+SUMIFS(Timecards!$G:$G,Timecards!$F:$F,P$2,Timecards!$C:$C,$B890,Timecards!$N:$N,$E890)</f>
        <v>0</v>
      </c>
      <c r="Q890" s="5">
        <f t="shared" si="144"/>
        <v>0</v>
      </c>
      <c r="R890" s="10">
        <f>SUMIFS(Timecards!$E:$E,Timecards!$D:$D,R$2,Timecards!$C:$C,$B890,Timecards!$N:$N,$E890)+SUMIFS(Timecards!$G:$G,Timecards!$F:$F,R$2,Timecards!$C:$C,$B890,Timecards!$N:$N,$E890)</f>
        <v>0</v>
      </c>
      <c r="S890" s="5">
        <f t="shared" si="145"/>
        <v>0</v>
      </c>
      <c r="T890" s="10">
        <f t="shared" si="148"/>
        <v>0</v>
      </c>
      <c r="U890" s="14">
        <f t="shared" si="148"/>
        <v>0</v>
      </c>
    </row>
    <row r="891" spans="2:21" hidden="1">
      <c r="B891" s="7" t="str">
        <f>IF(Timecards!O889="","",Timecards!C889)</f>
        <v/>
      </c>
      <c r="C891" s="7" t="str">
        <f>IF(B891="","",Timecards!L889)</f>
        <v/>
      </c>
      <c r="D891" s="7" t="str">
        <f>IF(B891="","",SUMIFS(Timecards!$M:$M,Timecards!$C:$C,Summary!$B891,Timecards!$L:$L,Summary!$C891,Timecards!$O:$O,1))</f>
        <v/>
      </c>
      <c r="E891" s="7" t="str">
        <f>IF(B891="","",VLOOKUP(D891,'GD rates'!$B$3:$C$9,2,FALSE))</f>
        <v/>
      </c>
      <c r="F891" s="23" t="str">
        <f t="shared" si="139"/>
        <v/>
      </c>
      <c r="G891" s="5">
        <f>IF(ISERROR(VLOOKUP(E891,'GD rates'!C:D,2,FALSE)),0,VLOOKUP(E891,'GD rates'!C:D,2,FALSE))</f>
        <v>0</v>
      </c>
      <c r="H891" s="10">
        <f>SUMIFS(Timecards!$E:$E,Timecards!$D:$D,H$2,Timecards!$C:$C,$B891,Timecards!$N:$N,$E891)+SUMIFS(Timecards!$G:$G,Timecards!$F:$F,H$2,Timecards!$C:$C,$B891,Timecards!$N:$N,$E891)</f>
        <v>0</v>
      </c>
      <c r="I891" s="5">
        <f t="shared" si="140"/>
        <v>0</v>
      </c>
      <c r="J891" s="10">
        <f>SUMIFS(Timecards!$E:$E,Timecards!$D:$D,J$2,Timecards!$C:$C,$B891,Timecards!$N:$N,$E891)+SUMIFS(Timecards!$G:$G,Timecards!$F:$F,J$2,Timecards!$C:$C,$B891,Timecards!$N:$N,$E891)</f>
        <v>0</v>
      </c>
      <c r="K891" s="5">
        <f t="shared" si="141"/>
        <v>0</v>
      </c>
      <c r="L891" s="10">
        <f>SUMIFS(Timecards!$E:$E,Timecards!$D:$D,L$2,Timecards!$C:$C,$B891,Timecards!$N:$N,$E891)+SUMIFS(Timecards!$G:$G,Timecards!$F:$F,L$2,Timecards!$C:$C,$B891,Timecards!$N:$N,$E891)</f>
        <v>0</v>
      </c>
      <c r="M891" s="5">
        <f t="shared" si="142"/>
        <v>0</v>
      </c>
      <c r="N891" s="10">
        <f>SUMIFS(Timecards!$E:$E,Timecards!$D:$D,N$2,Timecards!$C:$C,$B891,Timecards!$N:$N,$E891)+SUMIFS(Timecards!$G:$G,Timecards!$F:$F,N$2,Timecards!$C:$C,$B891,Timecards!$N:$N,$E891)</f>
        <v>0</v>
      </c>
      <c r="O891" s="5">
        <f t="shared" si="143"/>
        <v>0</v>
      </c>
      <c r="P891" s="10">
        <f>SUMIFS(Timecards!$E:$E,Timecards!$D:$D,P$2,Timecards!$C:$C,$B891,Timecards!$N:$N,$E891)+SUMIFS(Timecards!$G:$G,Timecards!$F:$F,P$2,Timecards!$C:$C,$B891,Timecards!$N:$N,$E891)</f>
        <v>0</v>
      </c>
      <c r="Q891" s="5">
        <f t="shared" si="144"/>
        <v>0</v>
      </c>
      <c r="R891" s="10">
        <f>SUMIFS(Timecards!$E:$E,Timecards!$D:$D,R$2,Timecards!$C:$C,$B891,Timecards!$N:$N,$E891)+SUMIFS(Timecards!$G:$G,Timecards!$F:$F,R$2,Timecards!$C:$C,$B891,Timecards!$N:$N,$E891)</f>
        <v>0</v>
      </c>
      <c r="S891" s="5">
        <f t="shared" si="145"/>
        <v>0</v>
      </c>
      <c r="T891" s="10">
        <f t="shared" si="148"/>
        <v>0</v>
      </c>
      <c r="U891" s="14">
        <f t="shared" si="148"/>
        <v>0</v>
      </c>
    </row>
    <row r="892" spans="2:21" hidden="1">
      <c r="B892" s="7" t="str">
        <f>IF(Timecards!O890="","",Timecards!C890)</f>
        <v/>
      </c>
      <c r="C892" s="7" t="str">
        <f>IF(B892="","",Timecards!L890)</f>
        <v/>
      </c>
      <c r="D892" s="7" t="str">
        <f>IF(B892="","",SUMIFS(Timecards!$M:$M,Timecards!$C:$C,Summary!$B892,Timecards!$L:$L,Summary!$C892,Timecards!$O:$O,1))</f>
        <v/>
      </c>
      <c r="E892" s="7" t="str">
        <f>IF(B892="","",VLOOKUP(D892,'GD rates'!$B$3:$C$9,2,FALSE))</f>
        <v/>
      </c>
      <c r="F892" s="23" t="str">
        <f t="shared" si="139"/>
        <v/>
      </c>
      <c r="G892" s="5">
        <f>IF(ISERROR(VLOOKUP(E892,'GD rates'!C:D,2,FALSE)),0,VLOOKUP(E892,'GD rates'!C:D,2,FALSE))</f>
        <v>0</v>
      </c>
      <c r="H892" s="10">
        <f>SUMIFS(Timecards!$E:$E,Timecards!$D:$D,H$2,Timecards!$C:$C,$B892,Timecards!$N:$N,$E892)+SUMIFS(Timecards!$G:$G,Timecards!$F:$F,H$2,Timecards!$C:$C,$B892,Timecards!$N:$N,$E892)</f>
        <v>0</v>
      </c>
      <c r="I892" s="5">
        <f t="shared" si="140"/>
        <v>0</v>
      </c>
      <c r="J892" s="10">
        <f>SUMIFS(Timecards!$E:$E,Timecards!$D:$D,J$2,Timecards!$C:$C,$B892,Timecards!$N:$N,$E892)+SUMIFS(Timecards!$G:$G,Timecards!$F:$F,J$2,Timecards!$C:$C,$B892,Timecards!$N:$N,$E892)</f>
        <v>0</v>
      </c>
      <c r="K892" s="5">
        <f t="shared" si="141"/>
        <v>0</v>
      </c>
      <c r="L892" s="10">
        <f>SUMIFS(Timecards!$E:$E,Timecards!$D:$D,L$2,Timecards!$C:$C,$B892,Timecards!$N:$N,$E892)+SUMIFS(Timecards!$G:$G,Timecards!$F:$F,L$2,Timecards!$C:$C,$B892,Timecards!$N:$N,$E892)</f>
        <v>0</v>
      </c>
      <c r="M892" s="5">
        <f t="shared" si="142"/>
        <v>0</v>
      </c>
      <c r="N892" s="10">
        <f>SUMIFS(Timecards!$E:$E,Timecards!$D:$D,N$2,Timecards!$C:$C,$B892,Timecards!$N:$N,$E892)+SUMIFS(Timecards!$G:$G,Timecards!$F:$F,N$2,Timecards!$C:$C,$B892,Timecards!$N:$N,$E892)</f>
        <v>0</v>
      </c>
      <c r="O892" s="5">
        <f t="shared" si="143"/>
        <v>0</v>
      </c>
      <c r="P892" s="10">
        <f>SUMIFS(Timecards!$E:$E,Timecards!$D:$D,P$2,Timecards!$C:$C,$B892,Timecards!$N:$N,$E892)+SUMIFS(Timecards!$G:$G,Timecards!$F:$F,P$2,Timecards!$C:$C,$B892,Timecards!$N:$N,$E892)</f>
        <v>0</v>
      </c>
      <c r="Q892" s="5">
        <f t="shared" si="144"/>
        <v>0</v>
      </c>
      <c r="R892" s="10">
        <f>SUMIFS(Timecards!$E:$E,Timecards!$D:$D,R$2,Timecards!$C:$C,$B892,Timecards!$N:$N,$E892)+SUMIFS(Timecards!$G:$G,Timecards!$F:$F,R$2,Timecards!$C:$C,$B892,Timecards!$N:$N,$E892)</f>
        <v>0</v>
      </c>
      <c r="S892" s="5">
        <f t="shared" si="145"/>
        <v>0</v>
      </c>
      <c r="T892" s="10">
        <f t="shared" si="148"/>
        <v>0</v>
      </c>
      <c r="U892" s="14">
        <f t="shared" si="148"/>
        <v>0</v>
      </c>
    </row>
    <row r="893" spans="2:21" hidden="1">
      <c r="B893" s="7" t="str">
        <f>IF(Timecards!O891="","",Timecards!C891)</f>
        <v/>
      </c>
      <c r="C893" s="7" t="str">
        <f>IF(B893="","",Timecards!L891)</f>
        <v/>
      </c>
      <c r="D893" s="7" t="str">
        <f>IF(B893="","",SUMIFS(Timecards!$M:$M,Timecards!$C:$C,Summary!$B893,Timecards!$L:$L,Summary!$C893,Timecards!$O:$O,1))</f>
        <v/>
      </c>
      <c r="E893" s="7" t="str">
        <f>IF(B893="","",VLOOKUP(D893,'GD rates'!$B$3:$C$9,2,FALSE))</f>
        <v/>
      </c>
      <c r="F893" s="23" t="str">
        <f t="shared" si="139"/>
        <v/>
      </c>
      <c r="G893" s="5">
        <f>IF(ISERROR(VLOOKUP(E893,'GD rates'!C:D,2,FALSE)),0,VLOOKUP(E893,'GD rates'!C:D,2,FALSE))</f>
        <v>0</v>
      </c>
      <c r="H893" s="10">
        <f>SUMIFS(Timecards!$E:$E,Timecards!$D:$D,H$2,Timecards!$C:$C,$B893,Timecards!$N:$N,$E893)+SUMIFS(Timecards!$G:$G,Timecards!$F:$F,H$2,Timecards!$C:$C,$B893,Timecards!$N:$N,$E893)</f>
        <v>0</v>
      </c>
      <c r="I893" s="5">
        <f t="shared" si="140"/>
        <v>0</v>
      </c>
      <c r="J893" s="10">
        <f>SUMIFS(Timecards!$E:$E,Timecards!$D:$D,J$2,Timecards!$C:$C,$B893,Timecards!$N:$N,$E893)+SUMIFS(Timecards!$G:$G,Timecards!$F:$F,J$2,Timecards!$C:$C,$B893,Timecards!$N:$N,$E893)</f>
        <v>0</v>
      </c>
      <c r="K893" s="5">
        <f t="shared" si="141"/>
        <v>0</v>
      </c>
      <c r="L893" s="10">
        <f>SUMIFS(Timecards!$E:$E,Timecards!$D:$D,L$2,Timecards!$C:$C,$B893,Timecards!$N:$N,$E893)+SUMIFS(Timecards!$G:$G,Timecards!$F:$F,L$2,Timecards!$C:$C,$B893,Timecards!$N:$N,$E893)</f>
        <v>0</v>
      </c>
      <c r="M893" s="5">
        <f t="shared" si="142"/>
        <v>0</v>
      </c>
      <c r="N893" s="10">
        <f>SUMIFS(Timecards!$E:$E,Timecards!$D:$D,N$2,Timecards!$C:$C,$B893,Timecards!$N:$N,$E893)+SUMIFS(Timecards!$G:$G,Timecards!$F:$F,N$2,Timecards!$C:$C,$B893,Timecards!$N:$N,$E893)</f>
        <v>0</v>
      </c>
      <c r="O893" s="5">
        <f t="shared" si="143"/>
        <v>0</v>
      </c>
      <c r="P893" s="10">
        <f>SUMIFS(Timecards!$E:$E,Timecards!$D:$D,P$2,Timecards!$C:$C,$B893,Timecards!$N:$N,$E893)+SUMIFS(Timecards!$G:$G,Timecards!$F:$F,P$2,Timecards!$C:$C,$B893,Timecards!$N:$N,$E893)</f>
        <v>0</v>
      </c>
      <c r="Q893" s="5">
        <f t="shared" si="144"/>
        <v>0</v>
      </c>
      <c r="R893" s="10">
        <f>SUMIFS(Timecards!$E:$E,Timecards!$D:$D,R$2,Timecards!$C:$C,$B893,Timecards!$N:$N,$E893)+SUMIFS(Timecards!$G:$G,Timecards!$F:$F,R$2,Timecards!$C:$C,$B893,Timecards!$N:$N,$E893)</f>
        <v>0</v>
      </c>
      <c r="S893" s="5">
        <f t="shared" si="145"/>
        <v>0</v>
      </c>
      <c r="T893" s="10">
        <f t="shared" si="148"/>
        <v>0</v>
      </c>
      <c r="U893" s="14">
        <f t="shared" si="148"/>
        <v>0</v>
      </c>
    </row>
    <row r="894" spans="2:21" hidden="1">
      <c r="B894" s="7" t="str">
        <f>IF(Timecards!O892="","",Timecards!C892)</f>
        <v/>
      </c>
      <c r="C894" s="7" t="str">
        <f>IF(B894="","",Timecards!L892)</f>
        <v/>
      </c>
      <c r="D894" s="7" t="str">
        <f>IF(B894="","",SUMIFS(Timecards!$M:$M,Timecards!$C:$C,Summary!$B894,Timecards!$L:$L,Summary!$C894,Timecards!$O:$O,1))</f>
        <v/>
      </c>
      <c r="E894" s="7" t="str">
        <f>IF(B894="","",VLOOKUP(D894,'GD rates'!$B$3:$C$9,2,FALSE))</f>
        <v/>
      </c>
      <c r="F894" s="23" t="str">
        <f t="shared" si="139"/>
        <v/>
      </c>
      <c r="G894" s="5">
        <f>IF(ISERROR(VLOOKUP(E894,'GD rates'!C:D,2,FALSE)),0,VLOOKUP(E894,'GD rates'!C:D,2,FALSE))</f>
        <v>0</v>
      </c>
      <c r="H894" s="10">
        <f>SUMIFS(Timecards!$E:$E,Timecards!$D:$D,H$2,Timecards!$C:$C,$B894,Timecards!$N:$N,$E894)+SUMIFS(Timecards!$G:$G,Timecards!$F:$F,H$2,Timecards!$C:$C,$B894,Timecards!$N:$N,$E894)</f>
        <v>0</v>
      </c>
      <c r="I894" s="5">
        <f t="shared" si="140"/>
        <v>0</v>
      </c>
      <c r="J894" s="10">
        <f>SUMIFS(Timecards!$E:$E,Timecards!$D:$D,J$2,Timecards!$C:$C,$B894,Timecards!$N:$N,$E894)+SUMIFS(Timecards!$G:$G,Timecards!$F:$F,J$2,Timecards!$C:$C,$B894,Timecards!$N:$N,$E894)</f>
        <v>0</v>
      </c>
      <c r="K894" s="5">
        <f t="shared" si="141"/>
        <v>0</v>
      </c>
      <c r="L894" s="10">
        <f>SUMIFS(Timecards!$E:$E,Timecards!$D:$D,L$2,Timecards!$C:$C,$B894,Timecards!$N:$N,$E894)+SUMIFS(Timecards!$G:$G,Timecards!$F:$F,L$2,Timecards!$C:$C,$B894,Timecards!$N:$N,$E894)</f>
        <v>0</v>
      </c>
      <c r="M894" s="5">
        <f t="shared" si="142"/>
        <v>0</v>
      </c>
      <c r="N894" s="10">
        <f>SUMIFS(Timecards!$E:$E,Timecards!$D:$D,N$2,Timecards!$C:$C,$B894,Timecards!$N:$N,$E894)+SUMIFS(Timecards!$G:$G,Timecards!$F:$F,N$2,Timecards!$C:$C,$B894,Timecards!$N:$N,$E894)</f>
        <v>0</v>
      </c>
      <c r="O894" s="5">
        <f t="shared" si="143"/>
        <v>0</v>
      </c>
      <c r="P894" s="10">
        <f>SUMIFS(Timecards!$E:$E,Timecards!$D:$D,P$2,Timecards!$C:$C,$B894,Timecards!$N:$N,$E894)+SUMIFS(Timecards!$G:$G,Timecards!$F:$F,P$2,Timecards!$C:$C,$B894,Timecards!$N:$N,$E894)</f>
        <v>0</v>
      </c>
      <c r="Q894" s="5">
        <f t="shared" si="144"/>
        <v>0</v>
      </c>
      <c r="R894" s="10">
        <f>SUMIFS(Timecards!$E:$E,Timecards!$D:$D,R$2,Timecards!$C:$C,$B894,Timecards!$N:$N,$E894)+SUMIFS(Timecards!$G:$G,Timecards!$F:$F,R$2,Timecards!$C:$C,$B894,Timecards!$N:$N,$E894)</f>
        <v>0</v>
      </c>
      <c r="S894" s="5">
        <f t="shared" si="145"/>
        <v>0</v>
      </c>
      <c r="T894" s="10">
        <f t="shared" si="148"/>
        <v>0</v>
      </c>
      <c r="U894" s="14">
        <f t="shared" si="148"/>
        <v>0</v>
      </c>
    </row>
    <row r="895" spans="2:21" hidden="1">
      <c r="B895" s="7" t="str">
        <f>IF(Timecards!O893="","",Timecards!C893)</f>
        <v/>
      </c>
      <c r="C895" s="7" t="str">
        <f>IF(B895="","",Timecards!L893)</f>
        <v/>
      </c>
      <c r="D895" s="7" t="str">
        <f>IF(B895="","",SUMIFS(Timecards!$M:$M,Timecards!$C:$C,Summary!$B895,Timecards!$L:$L,Summary!$C895,Timecards!$O:$O,1))</f>
        <v/>
      </c>
      <c r="E895" s="7" t="str">
        <f>IF(B895="","",VLOOKUP(D895,'GD rates'!$B$3:$C$9,2,FALSE))</f>
        <v/>
      </c>
      <c r="F895" s="23" t="str">
        <f t="shared" si="139"/>
        <v/>
      </c>
      <c r="G895" s="5">
        <f>IF(ISERROR(VLOOKUP(E895,'GD rates'!C:D,2,FALSE)),0,VLOOKUP(E895,'GD rates'!C:D,2,FALSE))</f>
        <v>0</v>
      </c>
      <c r="H895" s="10">
        <f>SUMIFS(Timecards!$E:$E,Timecards!$D:$D,H$2,Timecards!$C:$C,$B895,Timecards!$N:$N,$E895)+SUMIFS(Timecards!$G:$G,Timecards!$F:$F,H$2,Timecards!$C:$C,$B895,Timecards!$N:$N,$E895)</f>
        <v>0</v>
      </c>
      <c r="I895" s="5">
        <f t="shared" si="140"/>
        <v>0</v>
      </c>
      <c r="J895" s="10">
        <f>SUMIFS(Timecards!$E:$E,Timecards!$D:$D,J$2,Timecards!$C:$C,$B895,Timecards!$N:$N,$E895)+SUMIFS(Timecards!$G:$G,Timecards!$F:$F,J$2,Timecards!$C:$C,$B895,Timecards!$N:$N,$E895)</f>
        <v>0</v>
      </c>
      <c r="K895" s="5">
        <f t="shared" si="141"/>
        <v>0</v>
      </c>
      <c r="L895" s="10">
        <f>SUMIFS(Timecards!$E:$E,Timecards!$D:$D,L$2,Timecards!$C:$C,$B895,Timecards!$N:$N,$E895)+SUMIFS(Timecards!$G:$G,Timecards!$F:$F,L$2,Timecards!$C:$C,$B895,Timecards!$N:$N,$E895)</f>
        <v>0</v>
      </c>
      <c r="M895" s="5">
        <f t="shared" si="142"/>
        <v>0</v>
      </c>
      <c r="N895" s="10">
        <f>SUMIFS(Timecards!$E:$E,Timecards!$D:$D,N$2,Timecards!$C:$C,$B895,Timecards!$N:$N,$E895)+SUMIFS(Timecards!$G:$G,Timecards!$F:$F,N$2,Timecards!$C:$C,$B895,Timecards!$N:$N,$E895)</f>
        <v>0</v>
      </c>
      <c r="O895" s="5">
        <f t="shared" si="143"/>
        <v>0</v>
      </c>
      <c r="P895" s="10">
        <f>SUMIFS(Timecards!$E:$E,Timecards!$D:$D,P$2,Timecards!$C:$C,$B895,Timecards!$N:$N,$E895)+SUMIFS(Timecards!$G:$G,Timecards!$F:$F,P$2,Timecards!$C:$C,$B895,Timecards!$N:$N,$E895)</f>
        <v>0</v>
      </c>
      <c r="Q895" s="5">
        <f t="shared" si="144"/>
        <v>0</v>
      </c>
      <c r="R895" s="10">
        <f>SUMIFS(Timecards!$E:$E,Timecards!$D:$D,R$2,Timecards!$C:$C,$B895,Timecards!$N:$N,$E895)+SUMIFS(Timecards!$G:$G,Timecards!$F:$F,R$2,Timecards!$C:$C,$B895,Timecards!$N:$N,$E895)</f>
        <v>0</v>
      </c>
      <c r="S895" s="5">
        <f t="shared" si="145"/>
        <v>0</v>
      </c>
      <c r="T895" s="10">
        <f t="shared" si="148"/>
        <v>0</v>
      </c>
      <c r="U895" s="14">
        <f t="shared" si="148"/>
        <v>0</v>
      </c>
    </row>
    <row r="896" spans="2:21" hidden="1">
      <c r="B896" s="7" t="str">
        <f>IF(Timecards!O894="","",Timecards!C894)</f>
        <v/>
      </c>
      <c r="C896" s="7" t="str">
        <f>IF(B896="","",Timecards!L894)</f>
        <v/>
      </c>
      <c r="D896" s="7" t="str">
        <f>IF(B896="","",SUMIFS(Timecards!$M:$M,Timecards!$C:$C,Summary!$B896,Timecards!$L:$L,Summary!$C896,Timecards!$O:$O,1))</f>
        <v/>
      </c>
      <c r="E896" s="7" t="str">
        <f>IF(B896="","",VLOOKUP(D896,'GD rates'!$B$3:$C$9,2,FALSE))</f>
        <v/>
      </c>
      <c r="F896" s="23" t="str">
        <f t="shared" si="139"/>
        <v/>
      </c>
      <c r="G896" s="5">
        <f>IF(ISERROR(VLOOKUP(E896,'GD rates'!C:D,2,FALSE)),0,VLOOKUP(E896,'GD rates'!C:D,2,FALSE))</f>
        <v>0</v>
      </c>
      <c r="H896" s="10">
        <f>SUMIFS(Timecards!$E:$E,Timecards!$D:$D,H$2,Timecards!$C:$C,$B896,Timecards!$N:$N,$E896)+SUMIFS(Timecards!$G:$G,Timecards!$F:$F,H$2,Timecards!$C:$C,$B896,Timecards!$N:$N,$E896)</f>
        <v>0</v>
      </c>
      <c r="I896" s="5">
        <f t="shared" si="140"/>
        <v>0</v>
      </c>
      <c r="J896" s="10">
        <f>SUMIFS(Timecards!$E:$E,Timecards!$D:$D,J$2,Timecards!$C:$C,$B896,Timecards!$N:$N,$E896)+SUMIFS(Timecards!$G:$G,Timecards!$F:$F,J$2,Timecards!$C:$C,$B896,Timecards!$N:$N,$E896)</f>
        <v>0</v>
      </c>
      <c r="K896" s="5">
        <f t="shared" si="141"/>
        <v>0</v>
      </c>
      <c r="L896" s="10">
        <f>SUMIFS(Timecards!$E:$E,Timecards!$D:$D,L$2,Timecards!$C:$C,$B896,Timecards!$N:$N,$E896)+SUMIFS(Timecards!$G:$G,Timecards!$F:$F,L$2,Timecards!$C:$C,$B896,Timecards!$N:$N,$E896)</f>
        <v>0</v>
      </c>
      <c r="M896" s="5">
        <f t="shared" si="142"/>
        <v>0</v>
      </c>
      <c r="N896" s="10">
        <f>SUMIFS(Timecards!$E:$E,Timecards!$D:$D,N$2,Timecards!$C:$C,$B896,Timecards!$N:$N,$E896)+SUMIFS(Timecards!$G:$G,Timecards!$F:$F,N$2,Timecards!$C:$C,$B896,Timecards!$N:$N,$E896)</f>
        <v>0</v>
      </c>
      <c r="O896" s="5">
        <f t="shared" si="143"/>
        <v>0</v>
      </c>
      <c r="P896" s="10">
        <f>SUMIFS(Timecards!$E:$E,Timecards!$D:$D,P$2,Timecards!$C:$C,$B896,Timecards!$N:$N,$E896)+SUMIFS(Timecards!$G:$G,Timecards!$F:$F,P$2,Timecards!$C:$C,$B896,Timecards!$N:$N,$E896)</f>
        <v>0</v>
      </c>
      <c r="Q896" s="5">
        <f t="shared" si="144"/>
        <v>0</v>
      </c>
      <c r="R896" s="10">
        <f>SUMIFS(Timecards!$E:$E,Timecards!$D:$D,R$2,Timecards!$C:$C,$B896,Timecards!$N:$N,$E896)+SUMIFS(Timecards!$G:$G,Timecards!$F:$F,R$2,Timecards!$C:$C,$B896,Timecards!$N:$N,$E896)</f>
        <v>0</v>
      </c>
      <c r="S896" s="5">
        <f t="shared" si="145"/>
        <v>0</v>
      </c>
      <c r="T896" s="10">
        <f t="shared" si="148"/>
        <v>0</v>
      </c>
      <c r="U896" s="14">
        <f t="shared" si="148"/>
        <v>0</v>
      </c>
    </row>
    <row r="897" spans="2:21" hidden="1">
      <c r="B897" s="7" t="str">
        <f>IF(Timecards!O895="","",Timecards!C895)</f>
        <v/>
      </c>
      <c r="C897" s="7" t="str">
        <f>IF(B897="","",Timecards!L895)</f>
        <v/>
      </c>
      <c r="D897" s="7" t="str">
        <f>IF(B897="","",SUMIFS(Timecards!$M:$M,Timecards!$C:$C,Summary!$B897,Timecards!$L:$L,Summary!$C897,Timecards!$O:$O,1))</f>
        <v/>
      </c>
      <c r="E897" s="7" t="str">
        <f>IF(B897="","",VLOOKUP(D897,'GD rates'!$B$3:$C$9,2,FALSE))</f>
        <v/>
      </c>
      <c r="F897" s="23" t="str">
        <f t="shared" si="139"/>
        <v/>
      </c>
      <c r="G897" s="5">
        <f>IF(ISERROR(VLOOKUP(E897,'GD rates'!C:D,2,FALSE)),0,VLOOKUP(E897,'GD rates'!C:D,2,FALSE))</f>
        <v>0</v>
      </c>
      <c r="H897" s="10">
        <f>SUMIFS(Timecards!$E:$E,Timecards!$D:$D,H$2,Timecards!$C:$C,$B897,Timecards!$N:$N,$E897)+SUMIFS(Timecards!$G:$G,Timecards!$F:$F,H$2,Timecards!$C:$C,$B897,Timecards!$N:$N,$E897)</f>
        <v>0</v>
      </c>
      <c r="I897" s="5">
        <f t="shared" si="140"/>
        <v>0</v>
      </c>
      <c r="J897" s="10">
        <f>SUMIFS(Timecards!$E:$E,Timecards!$D:$D,J$2,Timecards!$C:$C,$B897,Timecards!$N:$N,$E897)+SUMIFS(Timecards!$G:$G,Timecards!$F:$F,J$2,Timecards!$C:$C,$B897,Timecards!$N:$N,$E897)</f>
        <v>0</v>
      </c>
      <c r="K897" s="5">
        <f t="shared" si="141"/>
        <v>0</v>
      </c>
      <c r="L897" s="10">
        <f>SUMIFS(Timecards!$E:$E,Timecards!$D:$D,L$2,Timecards!$C:$C,$B897,Timecards!$N:$N,$E897)+SUMIFS(Timecards!$G:$G,Timecards!$F:$F,L$2,Timecards!$C:$C,$B897,Timecards!$N:$N,$E897)</f>
        <v>0</v>
      </c>
      <c r="M897" s="5">
        <f t="shared" si="142"/>
        <v>0</v>
      </c>
      <c r="N897" s="10">
        <f>SUMIFS(Timecards!$E:$E,Timecards!$D:$D,N$2,Timecards!$C:$C,$B897,Timecards!$N:$N,$E897)+SUMIFS(Timecards!$G:$G,Timecards!$F:$F,N$2,Timecards!$C:$C,$B897,Timecards!$N:$N,$E897)</f>
        <v>0</v>
      </c>
      <c r="O897" s="5">
        <f t="shared" si="143"/>
        <v>0</v>
      </c>
      <c r="P897" s="10">
        <f>SUMIFS(Timecards!$E:$E,Timecards!$D:$D,P$2,Timecards!$C:$C,$B897,Timecards!$N:$N,$E897)+SUMIFS(Timecards!$G:$G,Timecards!$F:$F,P$2,Timecards!$C:$C,$B897,Timecards!$N:$N,$E897)</f>
        <v>0</v>
      </c>
      <c r="Q897" s="5">
        <f t="shared" si="144"/>
        <v>0</v>
      </c>
      <c r="R897" s="10">
        <f>SUMIFS(Timecards!$E:$E,Timecards!$D:$D,R$2,Timecards!$C:$C,$B897,Timecards!$N:$N,$E897)+SUMIFS(Timecards!$G:$G,Timecards!$F:$F,R$2,Timecards!$C:$C,$B897,Timecards!$N:$N,$E897)</f>
        <v>0</v>
      </c>
      <c r="S897" s="5">
        <f t="shared" si="145"/>
        <v>0</v>
      </c>
      <c r="T897" s="10">
        <f t="shared" si="148"/>
        <v>0</v>
      </c>
      <c r="U897" s="14">
        <f t="shared" si="148"/>
        <v>0</v>
      </c>
    </row>
    <row r="898" spans="2:21" hidden="1">
      <c r="B898" s="7" t="str">
        <f>IF(Timecards!O896="","",Timecards!C896)</f>
        <v/>
      </c>
      <c r="C898" s="7" t="str">
        <f>IF(B898="","",Timecards!L896)</f>
        <v/>
      </c>
      <c r="D898" s="7" t="str">
        <f>IF(B898="","",SUMIFS(Timecards!$M:$M,Timecards!$C:$C,Summary!$B898,Timecards!$L:$L,Summary!$C898,Timecards!$O:$O,1))</f>
        <v/>
      </c>
      <c r="E898" s="7" t="str">
        <f>IF(B898="","",VLOOKUP(D898,'GD rates'!$B$3:$C$9,2,FALSE))</f>
        <v/>
      </c>
      <c r="F898" s="23" t="str">
        <f t="shared" si="139"/>
        <v/>
      </c>
      <c r="G898" s="5">
        <f>IF(ISERROR(VLOOKUP(E898,'GD rates'!C:D,2,FALSE)),0,VLOOKUP(E898,'GD rates'!C:D,2,FALSE))</f>
        <v>0</v>
      </c>
      <c r="H898" s="10">
        <f>SUMIFS(Timecards!$E:$E,Timecards!$D:$D,H$2,Timecards!$C:$C,$B898,Timecards!$N:$N,$E898)+SUMIFS(Timecards!$G:$G,Timecards!$F:$F,H$2,Timecards!$C:$C,$B898,Timecards!$N:$N,$E898)</f>
        <v>0</v>
      </c>
      <c r="I898" s="5">
        <f t="shared" si="140"/>
        <v>0</v>
      </c>
      <c r="J898" s="10">
        <f>SUMIFS(Timecards!$E:$E,Timecards!$D:$D,J$2,Timecards!$C:$C,$B898,Timecards!$N:$N,$E898)+SUMIFS(Timecards!$G:$G,Timecards!$F:$F,J$2,Timecards!$C:$C,$B898,Timecards!$N:$N,$E898)</f>
        <v>0</v>
      </c>
      <c r="K898" s="5">
        <f t="shared" si="141"/>
        <v>0</v>
      </c>
      <c r="L898" s="10">
        <f>SUMIFS(Timecards!$E:$E,Timecards!$D:$D,L$2,Timecards!$C:$C,$B898,Timecards!$N:$N,$E898)+SUMIFS(Timecards!$G:$G,Timecards!$F:$F,L$2,Timecards!$C:$C,$B898,Timecards!$N:$N,$E898)</f>
        <v>0</v>
      </c>
      <c r="M898" s="5">
        <f t="shared" si="142"/>
        <v>0</v>
      </c>
      <c r="N898" s="10">
        <f>SUMIFS(Timecards!$E:$E,Timecards!$D:$D,N$2,Timecards!$C:$C,$B898,Timecards!$N:$N,$E898)+SUMIFS(Timecards!$G:$G,Timecards!$F:$F,N$2,Timecards!$C:$C,$B898,Timecards!$N:$N,$E898)</f>
        <v>0</v>
      </c>
      <c r="O898" s="5">
        <f t="shared" si="143"/>
        <v>0</v>
      </c>
      <c r="P898" s="10">
        <f>SUMIFS(Timecards!$E:$E,Timecards!$D:$D,P$2,Timecards!$C:$C,$B898,Timecards!$N:$N,$E898)+SUMIFS(Timecards!$G:$G,Timecards!$F:$F,P$2,Timecards!$C:$C,$B898,Timecards!$N:$N,$E898)</f>
        <v>0</v>
      </c>
      <c r="Q898" s="5">
        <f t="shared" si="144"/>
        <v>0</v>
      </c>
      <c r="R898" s="10">
        <f>SUMIFS(Timecards!$E:$E,Timecards!$D:$D,R$2,Timecards!$C:$C,$B898,Timecards!$N:$N,$E898)+SUMIFS(Timecards!$G:$G,Timecards!$F:$F,R$2,Timecards!$C:$C,$B898,Timecards!$N:$N,$E898)</f>
        <v>0</v>
      </c>
      <c r="S898" s="5">
        <f t="shared" si="145"/>
        <v>0</v>
      </c>
      <c r="T898" s="10">
        <f t="shared" si="148"/>
        <v>0</v>
      </c>
      <c r="U898" s="14">
        <f t="shared" si="148"/>
        <v>0</v>
      </c>
    </row>
    <row r="899" spans="2:21" hidden="1">
      <c r="B899" s="7" t="str">
        <f>IF(Timecards!O897="","",Timecards!C897)</f>
        <v/>
      </c>
      <c r="C899" s="7" t="str">
        <f>IF(B899="","",Timecards!L897)</f>
        <v/>
      </c>
      <c r="D899" s="7" t="str">
        <f>IF(B899="","",SUMIFS(Timecards!$M:$M,Timecards!$C:$C,Summary!$B899,Timecards!$L:$L,Summary!$C899,Timecards!$O:$O,1))</f>
        <v/>
      </c>
      <c r="E899" s="7" t="str">
        <f>IF(B899="","",VLOOKUP(D899,'GD rates'!$B$3:$C$9,2,FALSE))</f>
        <v/>
      </c>
      <c r="F899" s="23" t="str">
        <f t="shared" si="139"/>
        <v/>
      </c>
      <c r="G899" s="5">
        <f>IF(ISERROR(VLOOKUP(E899,'GD rates'!C:D,2,FALSE)),0,VLOOKUP(E899,'GD rates'!C:D,2,FALSE))</f>
        <v>0</v>
      </c>
      <c r="H899" s="10">
        <f>SUMIFS(Timecards!$E:$E,Timecards!$D:$D,H$2,Timecards!$C:$C,$B899,Timecards!$N:$N,$E899)+SUMIFS(Timecards!$G:$G,Timecards!$F:$F,H$2,Timecards!$C:$C,$B899,Timecards!$N:$N,$E899)</f>
        <v>0</v>
      </c>
      <c r="I899" s="5">
        <f t="shared" si="140"/>
        <v>0</v>
      </c>
      <c r="J899" s="10">
        <f>SUMIFS(Timecards!$E:$E,Timecards!$D:$D,J$2,Timecards!$C:$C,$B899,Timecards!$N:$N,$E899)+SUMIFS(Timecards!$G:$G,Timecards!$F:$F,J$2,Timecards!$C:$C,$B899,Timecards!$N:$N,$E899)</f>
        <v>0</v>
      </c>
      <c r="K899" s="5">
        <f t="shared" si="141"/>
        <v>0</v>
      </c>
      <c r="L899" s="10">
        <f>SUMIFS(Timecards!$E:$E,Timecards!$D:$D,L$2,Timecards!$C:$C,$B899,Timecards!$N:$N,$E899)+SUMIFS(Timecards!$G:$G,Timecards!$F:$F,L$2,Timecards!$C:$C,$B899,Timecards!$N:$N,$E899)</f>
        <v>0</v>
      </c>
      <c r="M899" s="5">
        <f t="shared" si="142"/>
        <v>0</v>
      </c>
      <c r="N899" s="10">
        <f>SUMIFS(Timecards!$E:$E,Timecards!$D:$D,N$2,Timecards!$C:$C,$B899,Timecards!$N:$N,$E899)+SUMIFS(Timecards!$G:$G,Timecards!$F:$F,N$2,Timecards!$C:$C,$B899,Timecards!$N:$N,$E899)</f>
        <v>0</v>
      </c>
      <c r="O899" s="5">
        <f t="shared" si="143"/>
        <v>0</v>
      </c>
      <c r="P899" s="10">
        <f>SUMIFS(Timecards!$E:$E,Timecards!$D:$D,P$2,Timecards!$C:$C,$B899,Timecards!$N:$N,$E899)+SUMIFS(Timecards!$G:$G,Timecards!$F:$F,P$2,Timecards!$C:$C,$B899,Timecards!$N:$N,$E899)</f>
        <v>0</v>
      </c>
      <c r="Q899" s="5">
        <f t="shared" si="144"/>
        <v>0</v>
      </c>
      <c r="R899" s="10">
        <f>SUMIFS(Timecards!$E:$E,Timecards!$D:$D,R$2,Timecards!$C:$C,$B899,Timecards!$N:$N,$E899)+SUMIFS(Timecards!$G:$G,Timecards!$F:$F,R$2,Timecards!$C:$C,$B899,Timecards!$N:$N,$E899)</f>
        <v>0</v>
      </c>
      <c r="S899" s="5">
        <f t="shared" si="145"/>
        <v>0</v>
      </c>
      <c r="T899" s="10">
        <f t="shared" si="148"/>
        <v>0</v>
      </c>
      <c r="U899" s="14">
        <f t="shared" si="148"/>
        <v>0</v>
      </c>
    </row>
    <row r="900" spans="2:21" hidden="1">
      <c r="B900" s="7" t="str">
        <f>IF(Timecards!O898="","",Timecards!C898)</f>
        <v/>
      </c>
      <c r="C900" s="7" t="str">
        <f>IF(B900="","",Timecards!L898)</f>
        <v/>
      </c>
      <c r="D900" s="7" t="str">
        <f>IF(B900="","",SUMIFS(Timecards!$M:$M,Timecards!$C:$C,Summary!$B900,Timecards!$L:$L,Summary!$C900,Timecards!$O:$O,1))</f>
        <v/>
      </c>
      <c r="E900" s="7" t="str">
        <f>IF(B900="","",VLOOKUP(D900,'GD rates'!$B$3:$C$9,2,FALSE))</f>
        <v/>
      </c>
      <c r="F900" s="23" t="str">
        <f t="shared" si="139"/>
        <v/>
      </c>
      <c r="G900" s="5">
        <f>IF(ISERROR(VLOOKUP(E900,'GD rates'!C:D,2,FALSE)),0,VLOOKUP(E900,'GD rates'!C:D,2,FALSE))</f>
        <v>0</v>
      </c>
      <c r="H900" s="10">
        <f>SUMIFS(Timecards!$E:$E,Timecards!$D:$D,H$2,Timecards!$C:$C,$B900,Timecards!$N:$N,$E900)+SUMIFS(Timecards!$G:$G,Timecards!$F:$F,H$2,Timecards!$C:$C,$B900,Timecards!$N:$N,$E900)</f>
        <v>0</v>
      </c>
      <c r="I900" s="5">
        <f t="shared" si="140"/>
        <v>0</v>
      </c>
      <c r="J900" s="10">
        <f>SUMIFS(Timecards!$E:$E,Timecards!$D:$D,J$2,Timecards!$C:$C,$B900,Timecards!$N:$N,$E900)+SUMIFS(Timecards!$G:$G,Timecards!$F:$F,J$2,Timecards!$C:$C,$B900,Timecards!$N:$N,$E900)</f>
        <v>0</v>
      </c>
      <c r="K900" s="5">
        <f t="shared" si="141"/>
        <v>0</v>
      </c>
      <c r="L900" s="10">
        <f>SUMIFS(Timecards!$E:$E,Timecards!$D:$D,L$2,Timecards!$C:$C,$B900,Timecards!$N:$N,$E900)+SUMIFS(Timecards!$G:$G,Timecards!$F:$F,L$2,Timecards!$C:$C,$B900,Timecards!$N:$N,$E900)</f>
        <v>0</v>
      </c>
      <c r="M900" s="5">
        <f t="shared" si="142"/>
        <v>0</v>
      </c>
      <c r="N900" s="10">
        <f>SUMIFS(Timecards!$E:$E,Timecards!$D:$D,N$2,Timecards!$C:$C,$B900,Timecards!$N:$N,$E900)+SUMIFS(Timecards!$G:$G,Timecards!$F:$F,N$2,Timecards!$C:$C,$B900,Timecards!$N:$N,$E900)</f>
        <v>0</v>
      </c>
      <c r="O900" s="5">
        <f t="shared" si="143"/>
        <v>0</v>
      </c>
      <c r="P900" s="10">
        <f>SUMIFS(Timecards!$E:$E,Timecards!$D:$D,P$2,Timecards!$C:$C,$B900,Timecards!$N:$N,$E900)+SUMIFS(Timecards!$G:$G,Timecards!$F:$F,P$2,Timecards!$C:$C,$B900,Timecards!$N:$N,$E900)</f>
        <v>0</v>
      </c>
      <c r="Q900" s="5">
        <f t="shared" si="144"/>
        <v>0</v>
      </c>
      <c r="R900" s="10">
        <f>SUMIFS(Timecards!$E:$E,Timecards!$D:$D,R$2,Timecards!$C:$C,$B900,Timecards!$N:$N,$E900)+SUMIFS(Timecards!$G:$G,Timecards!$F:$F,R$2,Timecards!$C:$C,$B900,Timecards!$N:$N,$E900)</f>
        <v>0</v>
      </c>
      <c r="S900" s="5">
        <f t="shared" si="145"/>
        <v>0</v>
      </c>
      <c r="T900" s="10">
        <f t="shared" si="148"/>
        <v>0</v>
      </c>
      <c r="U900" s="14">
        <f t="shared" si="148"/>
        <v>0</v>
      </c>
    </row>
    <row r="901" spans="2:21" hidden="1">
      <c r="B901" s="7" t="str">
        <f>IF(Timecards!O899="","",Timecards!C899)</f>
        <v/>
      </c>
      <c r="C901" s="7" t="str">
        <f>IF(B901="","",Timecards!L899)</f>
        <v/>
      </c>
      <c r="D901" s="7" t="str">
        <f>IF(B901="","",SUMIFS(Timecards!$M:$M,Timecards!$C:$C,Summary!$B901,Timecards!$L:$L,Summary!$C901,Timecards!$O:$O,1))</f>
        <v/>
      </c>
      <c r="E901" s="7" t="str">
        <f>IF(B901="","",VLOOKUP(D901,'GD rates'!$B$3:$C$9,2,FALSE))</f>
        <v/>
      </c>
      <c r="F901" s="23" t="str">
        <f t="shared" ref="F901:F964" si="149">IF(B901="","",CONCATENATE(E901," / ",LEFT(B901,FIND("&lt;",B901)-2)))</f>
        <v/>
      </c>
      <c r="G901" s="5">
        <f>IF(ISERROR(VLOOKUP(E901,'GD rates'!C:D,2,FALSE)),0,VLOOKUP(E901,'GD rates'!C:D,2,FALSE))</f>
        <v>0</v>
      </c>
      <c r="H901" s="10">
        <f>SUMIFS(Timecards!$E:$E,Timecards!$D:$D,H$2,Timecards!$C:$C,$B901,Timecards!$N:$N,$E901)+SUMIFS(Timecards!$G:$G,Timecards!$F:$F,H$2,Timecards!$C:$C,$B901,Timecards!$N:$N,$E901)</f>
        <v>0</v>
      </c>
      <c r="I901" s="5">
        <f t="shared" ref="I901:I964" si="150">H901*$G901</f>
        <v>0</v>
      </c>
      <c r="J901" s="10">
        <f>SUMIFS(Timecards!$E:$E,Timecards!$D:$D,J$2,Timecards!$C:$C,$B901,Timecards!$N:$N,$E901)+SUMIFS(Timecards!$G:$G,Timecards!$F:$F,J$2,Timecards!$C:$C,$B901,Timecards!$N:$N,$E901)</f>
        <v>0</v>
      </c>
      <c r="K901" s="5">
        <f t="shared" ref="K901:K964" si="151">J901*$G901</f>
        <v>0</v>
      </c>
      <c r="L901" s="10">
        <f>SUMIFS(Timecards!$E:$E,Timecards!$D:$D,L$2,Timecards!$C:$C,$B901,Timecards!$N:$N,$E901)+SUMIFS(Timecards!$G:$G,Timecards!$F:$F,L$2,Timecards!$C:$C,$B901,Timecards!$N:$N,$E901)</f>
        <v>0</v>
      </c>
      <c r="M901" s="5">
        <f t="shared" ref="M901:M964" si="152">L901*$G901</f>
        <v>0</v>
      </c>
      <c r="N901" s="10">
        <f>SUMIFS(Timecards!$E:$E,Timecards!$D:$D,N$2,Timecards!$C:$C,$B901,Timecards!$N:$N,$E901)+SUMIFS(Timecards!$G:$G,Timecards!$F:$F,N$2,Timecards!$C:$C,$B901,Timecards!$N:$N,$E901)</f>
        <v>0</v>
      </c>
      <c r="O901" s="5">
        <f t="shared" ref="O901:O964" si="153">N901*$G901</f>
        <v>0</v>
      </c>
      <c r="P901" s="10">
        <f>SUMIFS(Timecards!$E:$E,Timecards!$D:$D,P$2,Timecards!$C:$C,$B901,Timecards!$N:$N,$E901)+SUMIFS(Timecards!$G:$G,Timecards!$F:$F,P$2,Timecards!$C:$C,$B901,Timecards!$N:$N,$E901)</f>
        <v>0</v>
      </c>
      <c r="Q901" s="5">
        <f t="shared" ref="Q901:Q964" si="154">P901*$G901</f>
        <v>0</v>
      </c>
      <c r="R901" s="10">
        <f>SUMIFS(Timecards!$E:$E,Timecards!$D:$D,R$2,Timecards!$C:$C,$B901,Timecards!$N:$N,$E901)+SUMIFS(Timecards!$G:$G,Timecards!$F:$F,R$2,Timecards!$C:$C,$B901,Timecards!$N:$N,$E901)</f>
        <v>0</v>
      </c>
      <c r="S901" s="5">
        <f t="shared" ref="S901:S964" si="155">R901*$G901</f>
        <v>0</v>
      </c>
      <c r="T901" s="10">
        <f t="shared" si="148"/>
        <v>0</v>
      </c>
      <c r="U901" s="14">
        <f t="shared" si="148"/>
        <v>0</v>
      </c>
    </row>
    <row r="902" spans="2:21" hidden="1">
      <c r="B902" s="7" t="str">
        <f>IF(Timecards!O900="","",Timecards!C900)</f>
        <v/>
      </c>
      <c r="C902" s="7" t="str">
        <f>IF(B902="","",Timecards!L900)</f>
        <v/>
      </c>
      <c r="D902" s="7" t="str">
        <f>IF(B902="","",SUMIFS(Timecards!$M:$M,Timecards!$C:$C,Summary!$B902,Timecards!$L:$L,Summary!$C902,Timecards!$O:$O,1))</f>
        <v/>
      </c>
      <c r="E902" s="7" t="str">
        <f>IF(B902="","",VLOOKUP(D902,'GD rates'!$B$3:$C$9,2,FALSE))</f>
        <v/>
      </c>
      <c r="F902" s="23" t="str">
        <f t="shared" si="149"/>
        <v/>
      </c>
      <c r="G902" s="5">
        <f>IF(ISERROR(VLOOKUP(E902,'GD rates'!C:D,2,FALSE)),0,VLOOKUP(E902,'GD rates'!C:D,2,FALSE))</f>
        <v>0</v>
      </c>
      <c r="H902" s="10">
        <f>SUMIFS(Timecards!$E:$E,Timecards!$D:$D,H$2,Timecards!$C:$C,$B902,Timecards!$N:$N,$E902)+SUMIFS(Timecards!$G:$G,Timecards!$F:$F,H$2,Timecards!$C:$C,$B902,Timecards!$N:$N,$E902)</f>
        <v>0</v>
      </c>
      <c r="I902" s="5">
        <f t="shared" si="150"/>
        <v>0</v>
      </c>
      <c r="J902" s="10">
        <f>SUMIFS(Timecards!$E:$E,Timecards!$D:$D,J$2,Timecards!$C:$C,$B902,Timecards!$N:$N,$E902)+SUMIFS(Timecards!$G:$G,Timecards!$F:$F,J$2,Timecards!$C:$C,$B902,Timecards!$N:$N,$E902)</f>
        <v>0</v>
      </c>
      <c r="K902" s="5">
        <f t="shared" si="151"/>
        <v>0</v>
      </c>
      <c r="L902" s="10">
        <f>SUMIFS(Timecards!$E:$E,Timecards!$D:$D,L$2,Timecards!$C:$C,$B902,Timecards!$N:$N,$E902)+SUMIFS(Timecards!$G:$G,Timecards!$F:$F,L$2,Timecards!$C:$C,$B902,Timecards!$N:$N,$E902)</f>
        <v>0</v>
      </c>
      <c r="M902" s="5">
        <f t="shared" si="152"/>
        <v>0</v>
      </c>
      <c r="N902" s="10">
        <f>SUMIFS(Timecards!$E:$E,Timecards!$D:$D,N$2,Timecards!$C:$C,$B902,Timecards!$N:$N,$E902)+SUMIFS(Timecards!$G:$G,Timecards!$F:$F,N$2,Timecards!$C:$C,$B902,Timecards!$N:$N,$E902)</f>
        <v>0</v>
      </c>
      <c r="O902" s="5">
        <f t="shared" si="153"/>
        <v>0</v>
      </c>
      <c r="P902" s="10">
        <f>SUMIFS(Timecards!$E:$E,Timecards!$D:$D,P$2,Timecards!$C:$C,$B902,Timecards!$N:$N,$E902)+SUMIFS(Timecards!$G:$G,Timecards!$F:$F,P$2,Timecards!$C:$C,$B902,Timecards!$N:$N,$E902)</f>
        <v>0</v>
      </c>
      <c r="Q902" s="5">
        <f t="shared" si="154"/>
        <v>0</v>
      </c>
      <c r="R902" s="10">
        <f>SUMIFS(Timecards!$E:$E,Timecards!$D:$D,R$2,Timecards!$C:$C,$B902,Timecards!$N:$N,$E902)+SUMIFS(Timecards!$G:$G,Timecards!$F:$F,R$2,Timecards!$C:$C,$B902,Timecards!$N:$N,$E902)</f>
        <v>0</v>
      </c>
      <c r="S902" s="5">
        <f t="shared" si="155"/>
        <v>0</v>
      </c>
      <c r="T902" s="10">
        <f t="shared" si="148"/>
        <v>0</v>
      </c>
      <c r="U902" s="14">
        <f t="shared" si="148"/>
        <v>0</v>
      </c>
    </row>
    <row r="903" spans="2:21" hidden="1">
      <c r="B903" s="7" t="str">
        <f>IF(Timecards!O901="","",Timecards!C901)</f>
        <v/>
      </c>
      <c r="C903" s="7" t="str">
        <f>IF(B903="","",Timecards!L901)</f>
        <v/>
      </c>
      <c r="D903" s="7" t="str">
        <f>IF(B903="","",SUMIFS(Timecards!$M:$M,Timecards!$C:$C,Summary!$B903,Timecards!$L:$L,Summary!$C903,Timecards!$O:$O,1))</f>
        <v/>
      </c>
      <c r="E903" s="7" t="str">
        <f>IF(B903="","",VLOOKUP(D903,'GD rates'!$B$3:$C$9,2,FALSE))</f>
        <v/>
      </c>
      <c r="F903" s="23" t="str">
        <f t="shared" si="149"/>
        <v/>
      </c>
      <c r="G903" s="5">
        <f>IF(ISERROR(VLOOKUP(E903,'GD rates'!C:D,2,FALSE)),0,VLOOKUP(E903,'GD rates'!C:D,2,FALSE))</f>
        <v>0</v>
      </c>
      <c r="H903" s="10">
        <f>SUMIFS(Timecards!$E:$E,Timecards!$D:$D,H$2,Timecards!$C:$C,$B903,Timecards!$N:$N,$E903)+SUMIFS(Timecards!$G:$G,Timecards!$F:$F,H$2,Timecards!$C:$C,$B903,Timecards!$N:$N,$E903)</f>
        <v>0</v>
      </c>
      <c r="I903" s="5">
        <f t="shared" si="150"/>
        <v>0</v>
      </c>
      <c r="J903" s="10">
        <f>SUMIFS(Timecards!$E:$E,Timecards!$D:$D,J$2,Timecards!$C:$C,$B903,Timecards!$N:$N,$E903)+SUMIFS(Timecards!$G:$G,Timecards!$F:$F,J$2,Timecards!$C:$C,$B903,Timecards!$N:$N,$E903)</f>
        <v>0</v>
      </c>
      <c r="K903" s="5">
        <f t="shared" si="151"/>
        <v>0</v>
      </c>
      <c r="L903" s="10">
        <f>SUMIFS(Timecards!$E:$E,Timecards!$D:$D,L$2,Timecards!$C:$C,$B903,Timecards!$N:$N,$E903)+SUMIFS(Timecards!$G:$G,Timecards!$F:$F,L$2,Timecards!$C:$C,$B903,Timecards!$N:$N,$E903)</f>
        <v>0</v>
      </c>
      <c r="M903" s="5">
        <f t="shared" si="152"/>
        <v>0</v>
      </c>
      <c r="N903" s="10">
        <f>SUMIFS(Timecards!$E:$E,Timecards!$D:$D,N$2,Timecards!$C:$C,$B903,Timecards!$N:$N,$E903)+SUMIFS(Timecards!$G:$G,Timecards!$F:$F,N$2,Timecards!$C:$C,$B903,Timecards!$N:$N,$E903)</f>
        <v>0</v>
      </c>
      <c r="O903" s="5">
        <f t="shared" si="153"/>
        <v>0</v>
      </c>
      <c r="P903" s="10">
        <f>SUMIFS(Timecards!$E:$E,Timecards!$D:$D,P$2,Timecards!$C:$C,$B903,Timecards!$N:$N,$E903)+SUMIFS(Timecards!$G:$G,Timecards!$F:$F,P$2,Timecards!$C:$C,$B903,Timecards!$N:$N,$E903)</f>
        <v>0</v>
      </c>
      <c r="Q903" s="5">
        <f t="shared" si="154"/>
        <v>0</v>
      </c>
      <c r="R903" s="10">
        <f>SUMIFS(Timecards!$E:$E,Timecards!$D:$D,R$2,Timecards!$C:$C,$B903,Timecards!$N:$N,$E903)+SUMIFS(Timecards!$G:$G,Timecards!$F:$F,R$2,Timecards!$C:$C,$B903,Timecards!$N:$N,$E903)</f>
        <v>0</v>
      </c>
      <c r="S903" s="5">
        <f t="shared" si="155"/>
        <v>0</v>
      </c>
      <c r="T903" s="10">
        <f t="shared" si="148"/>
        <v>0</v>
      </c>
      <c r="U903" s="14">
        <f t="shared" si="148"/>
        <v>0</v>
      </c>
    </row>
    <row r="904" spans="2:21" hidden="1">
      <c r="B904" s="7" t="str">
        <f>IF(Timecards!O902="","",Timecards!C902)</f>
        <v/>
      </c>
      <c r="C904" s="7" t="str">
        <f>IF(B904="","",Timecards!L902)</f>
        <v/>
      </c>
      <c r="D904" s="7" t="str">
        <f>IF(B904="","",SUMIFS(Timecards!$M:$M,Timecards!$C:$C,Summary!$B904,Timecards!$L:$L,Summary!$C904,Timecards!$O:$O,1))</f>
        <v/>
      </c>
      <c r="E904" s="7" t="str">
        <f>IF(B904="","",VLOOKUP(D904,'GD rates'!$B$3:$C$9,2,FALSE))</f>
        <v/>
      </c>
      <c r="F904" s="23" t="str">
        <f t="shared" si="149"/>
        <v/>
      </c>
      <c r="G904" s="5">
        <f>IF(ISERROR(VLOOKUP(E904,'GD rates'!C:D,2,FALSE)),0,VLOOKUP(E904,'GD rates'!C:D,2,FALSE))</f>
        <v>0</v>
      </c>
      <c r="H904" s="10">
        <f>SUMIFS(Timecards!$E:$E,Timecards!$D:$D,H$2,Timecards!$C:$C,$B904,Timecards!$N:$N,$E904)+SUMIFS(Timecards!$G:$G,Timecards!$F:$F,H$2,Timecards!$C:$C,$B904,Timecards!$N:$N,$E904)</f>
        <v>0</v>
      </c>
      <c r="I904" s="5">
        <f t="shared" si="150"/>
        <v>0</v>
      </c>
      <c r="J904" s="10">
        <f>SUMIFS(Timecards!$E:$E,Timecards!$D:$D,J$2,Timecards!$C:$C,$B904,Timecards!$N:$N,$E904)+SUMIFS(Timecards!$G:$G,Timecards!$F:$F,J$2,Timecards!$C:$C,$B904,Timecards!$N:$N,$E904)</f>
        <v>0</v>
      </c>
      <c r="K904" s="5">
        <f t="shared" si="151"/>
        <v>0</v>
      </c>
      <c r="L904" s="10">
        <f>SUMIFS(Timecards!$E:$E,Timecards!$D:$D,L$2,Timecards!$C:$C,$B904,Timecards!$N:$N,$E904)+SUMIFS(Timecards!$G:$G,Timecards!$F:$F,L$2,Timecards!$C:$C,$B904,Timecards!$N:$N,$E904)</f>
        <v>0</v>
      </c>
      <c r="M904" s="5">
        <f t="shared" si="152"/>
        <v>0</v>
      </c>
      <c r="N904" s="10">
        <f>SUMIFS(Timecards!$E:$E,Timecards!$D:$D,N$2,Timecards!$C:$C,$B904,Timecards!$N:$N,$E904)+SUMIFS(Timecards!$G:$G,Timecards!$F:$F,N$2,Timecards!$C:$C,$B904,Timecards!$N:$N,$E904)</f>
        <v>0</v>
      </c>
      <c r="O904" s="5">
        <f t="shared" si="153"/>
        <v>0</v>
      </c>
      <c r="P904" s="10">
        <f>SUMIFS(Timecards!$E:$E,Timecards!$D:$D,P$2,Timecards!$C:$C,$B904,Timecards!$N:$N,$E904)+SUMIFS(Timecards!$G:$G,Timecards!$F:$F,P$2,Timecards!$C:$C,$B904,Timecards!$N:$N,$E904)</f>
        <v>0</v>
      </c>
      <c r="Q904" s="5">
        <f t="shared" si="154"/>
        <v>0</v>
      </c>
      <c r="R904" s="10">
        <f>SUMIFS(Timecards!$E:$E,Timecards!$D:$D,R$2,Timecards!$C:$C,$B904,Timecards!$N:$N,$E904)+SUMIFS(Timecards!$G:$G,Timecards!$F:$F,R$2,Timecards!$C:$C,$B904,Timecards!$N:$N,$E904)</f>
        <v>0</v>
      </c>
      <c r="S904" s="5">
        <f t="shared" si="155"/>
        <v>0</v>
      </c>
      <c r="T904" s="10">
        <f t="shared" ref="T904:U923" si="156">SUMIF($H$3:$S$3,T$3,$H904:$S904)</f>
        <v>0</v>
      </c>
      <c r="U904" s="14">
        <f t="shared" si="156"/>
        <v>0</v>
      </c>
    </row>
    <row r="905" spans="2:21" hidden="1">
      <c r="B905" s="7" t="str">
        <f>IF(Timecards!O903="","",Timecards!C903)</f>
        <v/>
      </c>
      <c r="C905" s="7" t="str">
        <f>IF(B905="","",Timecards!L903)</f>
        <v/>
      </c>
      <c r="D905" s="7" t="str">
        <f>IF(B905="","",SUMIFS(Timecards!$M:$M,Timecards!$C:$C,Summary!$B905,Timecards!$L:$L,Summary!$C905,Timecards!$O:$O,1))</f>
        <v/>
      </c>
      <c r="E905" s="7" t="str">
        <f>IF(B905="","",VLOOKUP(D905,'GD rates'!$B$3:$C$9,2,FALSE))</f>
        <v/>
      </c>
      <c r="F905" s="23" t="str">
        <f t="shared" si="149"/>
        <v/>
      </c>
      <c r="G905" s="5">
        <f>IF(ISERROR(VLOOKUP(E905,'GD rates'!C:D,2,FALSE)),0,VLOOKUP(E905,'GD rates'!C:D,2,FALSE))</f>
        <v>0</v>
      </c>
      <c r="H905" s="10">
        <f>SUMIFS(Timecards!$E:$E,Timecards!$D:$D,H$2,Timecards!$C:$C,$B905,Timecards!$N:$N,$E905)+SUMIFS(Timecards!$G:$G,Timecards!$F:$F,H$2,Timecards!$C:$C,$B905,Timecards!$N:$N,$E905)</f>
        <v>0</v>
      </c>
      <c r="I905" s="5">
        <f t="shared" si="150"/>
        <v>0</v>
      </c>
      <c r="J905" s="10">
        <f>SUMIFS(Timecards!$E:$E,Timecards!$D:$D,J$2,Timecards!$C:$C,$B905,Timecards!$N:$N,$E905)+SUMIFS(Timecards!$G:$G,Timecards!$F:$F,J$2,Timecards!$C:$C,$B905,Timecards!$N:$N,$E905)</f>
        <v>0</v>
      </c>
      <c r="K905" s="5">
        <f t="shared" si="151"/>
        <v>0</v>
      </c>
      <c r="L905" s="10">
        <f>SUMIFS(Timecards!$E:$E,Timecards!$D:$D,L$2,Timecards!$C:$C,$B905,Timecards!$N:$N,$E905)+SUMIFS(Timecards!$G:$G,Timecards!$F:$F,L$2,Timecards!$C:$C,$B905,Timecards!$N:$N,$E905)</f>
        <v>0</v>
      </c>
      <c r="M905" s="5">
        <f t="shared" si="152"/>
        <v>0</v>
      </c>
      <c r="N905" s="10">
        <f>SUMIFS(Timecards!$E:$E,Timecards!$D:$D,N$2,Timecards!$C:$C,$B905,Timecards!$N:$N,$E905)+SUMIFS(Timecards!$G:$G,Timecards!$F:$F,N$2,Timecards!$C:$C,$B905,Timecards!$N:$N,$E905)</f>
        <v>0</v>
      </c>
      <c r="O905" s="5">
        <f t="shared" si="153"/>
        <v>0</v>
      </c>
      <c r="P905" s="10">
        <f>SUMIFS(Timecards!$E:$E,Timecards!$D:$D,P$2,Timecards!$C:$C,$B905,Timecards!$N:$N,$E905)+SUMIFS(Timecards!$G:$G,Timecards!$F:$F,P$2,Timecards!$C:$C,$B905,Timecards!$N:$N,$E905)</f>
        <v>0</v>
      </c>
      <c r="Q905" s="5">
        <f t="shared" si="154"/>
        <v>0</v>
      </c>
      <c r="R905" s="10">
        <f>SUMIFS(Timecards!$E:$E,Timecards!$D:$D,R$2,Timecards!$C:$C,$B905,Timecards!$N:$N,$E905)+SUMIFS(Timecards!$G:$G,Timecards!$F:$F,R$2,Timecards!$C:$C,$B905,Timecards!$N:$N,$E905)</f>
        <v>0</v>
      </c>
      <c r="S905" s="5">
        <f t="shared" si="155"/>
        <v>0</v>
      </c>
      <c r="T905" s="10">
        <f t="shared" si="156"/>
        <v>0</v>
      </c>
      <c r="U905" s="14">
        <f t="shared" si="156"/>
        <v>0</v>
      </c>
    </row>
    <row r="906" spans="2:21" hidden="1">
      <c r="B906" s="7" t="str">
        <f>IF(Timecards!O904="","",Timecards!C904)</f>
        <v/>
      </c>
      <c r="C906" s="7" t="str">
        <f>IF(B906="","",Timecards!L904)</f>
        <v/>
      </c>
      <c r="D906" s="7" t="str">
        <f>IF(B906="","",SUMIFS(Timecards!$M:$M,Timecards!$C:$C,Summary!$B906,Timecards!$L:$L,Summary!$C906,Timecards!$O:$O,1))</f>
        <v/>
      </c>
      <c r="E906" s="7" t="str">
        <f>IF(B906="","",VLOOKUP(D906,'GD rates'!$B$3:$C$9,2,FALSE))</f>
        <v/>
      </c>
      <c r="F906" s="23" t="str">
        <f t="shared" si="149"/>
        <v/>
      </c>
      <c r="G906" s="5">
        <f>IF(ISERROR(VLOOKUP(E906,'GD rates'!C:D,2,FALSE)),0,VLOOKUP(E906,'GD rates'!C:D,2,FALSE))</f>
        <v>0</v>
      </c>
      <c r="H906" s="10">
        <f>SUMIFS(Timecards!$E:$E,Timecards!$D:$D,H$2,Timecards!$C:$C,$B906,Timecards!$N:$N,$E906)+SUMIFS(Timecards!$G:$G,Timecards!$F:$F,H$2,Timecards!$C:$C,$B906,Timecards!$N:$N,$E906)</f>
        <v>0</v>
      </c>
      <c r="I906" s="5">
        <f t="shared" si="150"/>
        <v>0</v>
      </c>
      <c r="J906" s="10">
        <f>SUMIFS(Timecards!$E:$E,Timecards!$D:$D,J$2,Timecards!$C:$C,$B906,Timecards!$N:$N,$E906)+SUMIFS(Timecards!$G:$G,Timecards!$F:$F,J$2,Timecards!$C:$C,$B906,Timecards!$N:$N,$E906)</f>
        <v>0</v>
      </c>
      <c r="K906" s="5">
        <f t="shared" si="151"/>
        <v>0</v>
      </c>
      <c r="L906" s="10">
        <f>SUMIFS(Timecards!$E:$E,Timecards!$D:$D,L$2,Timecards!$C:$C,$B906,Timecards!$N:$N,$E906)+SUMIFS(Timecards!$G:$G,Timecards!$F:$F,L$2,Timecards!$C:$C,$B906,Timecards!$N:$N,$E906)</f>
        <v>0</v>
      </c>
      <c r="M906" s="5">
        <f t="shared" si="152"/>
        <v>0</v>
      </c>
      <c r="N906" s="10">
        <f>SUMIFS(Timecards!$E:$E,Timecards!$D:$D,N$2,Timecards!$C:$C,$B906,Timecards!$N:$N,$E906)+SUMIFS(Timecards!$G:$G,Timecards!$F:$F,N$2,Timecards!$C:$C,$B906,Timecards!$N:$N,$E906)</f>
        <v>0</v>
      </c>
      <c r="O906" s="5">
        <f t="shared" si="153"/>
        <v>0</v>
      </c>
      <c r="P906" s="10">
        <f>SUMIFS(Timecards!$E:$E,Timecards!$D:$D,P$2,Timecards!$C:$C,$B906,Timecards!$N:$N,$E906)+SUMIFS(Timecards!$G:$G,Timecards!$F:$F,P$2,Timecards!$C:$C,$B906,Timecards!$N:$N,$E906)</f>
        <v>0</v>
      </c>
      <c r="Q906" s="5">
        <f t="shared" si="154"/>
        <v>0</v>
      </c>
      <c r="R906" s="10">
        <f>SUMIFS(Timecards!$E:$E,Timecards!$D:$D,R$2,Timecards!$C:$C,$B906,Timecards!$N:$N,$E906)+SUMIFS(Timecards!$G:$G,Timecards!$F:$F,R$2,Timecards!$C:$C,$B906,Timecards!$N:$N,$E906)</f>
        <v>0</v>
      </c>
      <c r="S906" s="5">
        <f t="shared" si="155"/>
        <v>0</v>
      </c>
      <c r="T906" s="10">
        <f t="shared" si="156"/>
        <v>0</v>
      </c>
      <c r="U906" s="14">
        <f t="shared" si="156"/>
        <v>0</v>
      </c>
    </row>
    <row r="907" spans="2:21" hidden="1">
      <c r="B907" s="7" t="str">
        <f>IF(Timecards!O905="","",Timecards!C905)</f>
        <v/>
      </c>
      <c r="C907" s="7" t="str">
        <f>IF(B907="","",Timecards!L905)</f>
        <v/>
      </c>
      <c r="D907" s="7" t="str">
        <f>IF(B907="","",SUMIFS(Timecards!$M:$M,Timecards!$C:$C,Summary!$B907,Timecards!$L:$L,Summary!$C907,Timecards!$O:$O,1))</f>
        <v/>
      </c>
      <c r="E907" s="7" t="str">
        <f>IF(B907="","",VLOOKUP(D907,'GD rates'!$B$3:$C$9,2,FALSE))</f>
        <v/>
      </c>
      <c r="F907" s="23" t="str">
        <f t="shared" si="149"/>
        <v/>
      </c>
      <c r="G907" s="5">
        <f>IF(ISERROR(VLOOKUP(E907,'GD rates'!C:D,2,FALSE)),0,VLOOKUP(E907,'GD rates'!C:D,2,FALSE))</f>
        <v>0</v>
      </c>
      <c r="H907" s="10">
        <f>SUMIFS(Timecards!$E:$E,Timecards!$D:$D,H$2,Timecards!$C:$C,$B907,Timecards!$N:$N,$E907)+SUMIFS(Timecards!$G:$G,Timecards!$F:$F,H$2,Timecards!$C:$C,$B907,Timecards!$N:$N,$E907)</f>
        <v>0</v>
      </c>
      <c r="I907" s="5">
        <f t="shared" si="150"/>
        <v>0</v>
      </c>
      <c r="J907" s="10">
        <f>SUMIFS(Timecards!$E:$E,Timecards!$D:$D,J$2,Timecards!$C:$C,$B907,Timecards!$N:$N,$E907)+SUMIFS(Timecards!$G:$G,Timecards!$F:$F,J$2,Timecards!$C:$C,$B907,Timecards!$N:$N,$E907)</f>
        <v>0</v>
      </c>
      <c r="K907" s="5">
        <f t="shared" si="151"/>
        <v>0</v>
      </c>
      <c r="L907" s="10">
        <f>SUMIFS(Timecards!$E:$E,Timecards!$D:$D,L$2,Timecards!$C:$C,$B907,Timecards!$N:$N,$E907)+SUMIFS(Timecards!$G:$G,Timecards!$F:$F,L$2,Timecards!$C:$C,$B907,Timecards!$N:$N,$E907)</f>
        <v>0</v>
      </c>
      <c r="M907" s="5">
        <f t="shared" si="152"/>
        <v>0</v>
      </c>
      <c r="N907" s="10">
        <f>SUMIFS(Timecards!$E:$E,Timecards!$D:$D,N$2,Timecards!$C:$C,$B907,Timecards!$N:$N,$E907)+SUMIFS(Timecards!$G:$G,Timecards!$F:$F,N$2,Timecards!$C:$C,$B907,Timecards!$N:$N,$E907)</f>
        <v>0</v>
      </c>
      <c r="O907" s="5">
        <f t="shared" si="153"/>
        <v>0</v>
      </c>
      <c r="P907" s="10">
        <f>SUMIFS(Timecards!$E:$E,Timecards!$D:$D,P$2,Timecards!$C:$C,$B907,Timecards!$N:$N,$E907)+SUMIFS(Timecards!$G:$G,Timecards!$F:$F,P$2,Timecards!$C:$C,$B907,Timecards!$N:$N,$E907)</f>
        <v>0</v>
      </c>
      <c r="Q907" s="5">
        <f t="shared" si="154"/>
        <v>0</v>
      </c>
      <c r="R907" s="10">
        <f>SUMIFS(Timecards!$E:$E,Timecards!$D:$D,R$2,Timecards!$C:$C,$B907,Timecards!$N:$N,$E907)+SUMIFS(Timecards!$G:$G,Timecards!$F:$F,R$2,Timecards!$C:$C,$B907,Timecards!$N:$N,$E907)</f>
        <v>0</v>
      </c>
      <c r="S907" s="5">
        <f t="shared" si="155"/>
        <v>0</v>
      </c>
      <c r="T907" s="10">
        <f t="shared" si="156"/>
        <v>0</v>
      </c>
      <c r="U907" s="14">
        <f t="shared" si="156"/>
        <v>0</v>
      </c>
    </row>
    <row r="908" spans="2:21" hidden="1">
      <c r="B908" s="7" t="str">
        <f>IF(Timecards!O906="","",Timecards!C906)</f>
        <v/>
      </c>
      <c r="C908" s="7" t="str">
        <f>IF(B908="","",Timecards!L906)</f>
        <v/>
      </c>
      <c r="D908" s="7" t="str">
        <f>IF(B908="","",SUMIFS(Timecards!$M:$M,Timecards!$C:$C,Summary!$B908,Timecards!$L:$L,Summary!$C908,Timecards!$O:$O,1))</f>
        <v/>
      </c>
      <c r="E908" s="7" t="str">
        <f>IF(B908="","",VLOOKUP(D908,'GD rates'!$B$3:$C$9,2,FALSE))</f>
        <v/>
      </c>
      <c r="F908" s="23" t="str">
        <f t="shared" si="149"/>
        <v/>
      </c>
      <c r="G908" s="5">
        <f>IF(ISERROR(VLOOKUP(E908,'GD rates'!C:D,2,FALSE)),0,VLOOKUP(E908,'GD rates'!C:D,2,FALSE))</f>
        <v>0</v>
      </c>
      <c r="H908" s="10">
        <f>SUMIFS(Timecards!$E:$E,Timecards!$D:$D,H$2,Timecards!$C:$C,$B908,Timecards!$N:$N,$E908)+SUMIFS(Timecards!$G:$G,Timecards!$F:$F,H$2,Timecards!$C:$C,$B908,Timecards!$N:$N,$E908)</f>
        <v>0</v>
      </c>
      <c r="I908" s="5">
        <f t="shared" si="150"/>
        <v>0</v>
      </c>
      <c r="J908" s="10">
        <f>SUMIFS(Timecards!$E:$E,Timecards!$D:$D,J$2,Timecards!$C:$C,$B908,Timecards!$N:$N,$E908)+SUMIFS(Timecards!$G:$G,Timecards!$F:$F,J$2,Timecards!$C:$C,$B908,Timecards!$N:$N,$E908)</f>
        <v>0</v>
      </c>
      <c r="K908" s="5">
        <f t="shared" si="151"/>
        <v>0</v>
      </c>
      <c r="L908" s="10">
        <f>SUMIFS(Timecards!$E:$E,Timecards!$D:$D,L$2,Timecards!$C:$C,$B908,Timecards!$N:$N,$E908)+SUMIFS(Timecards!$G:$G,Timecards!$F:$F,L$2,Timecards!$C:$C,$B908,Timecards!$N:$N,$E908)</f>
        <v>0</v>
      </c>
      <c r="M908" s="5">
        <f t="shared" si="152"/>
        <v>0</v>
      </c>
      <c r="N908" s="10">
        <f>SUMIFS(Timecards!$E:$E,Timecards!$D:$D,N$2,Timecards!$C:$C,$B908,Timecards!$N:$N,$E908)+SUMIFS(Timecards!$G:$G,Timecards!$F:$F,N$2,Timecards!$C:$C,$B908,Timecards!$N:$N,$E908)</f>
        <v>0</v>
      </c>
      <c r="O908" s="5">
        <f t="shared" si="153"/>
        <v>0</v>
      </c>
      <c r="P908" s="10">
        <f>SUMIFS(Timecards!$E:$E,Timecards!$D:$D,P$2,Timecards!$C:$C,$B908,Timecards!$N:$N,$E908)+SUMIFS(Timecards!$G:$G,Timecards!$F:$F,P$2,Timecards!$C:$C,$B908,Timecards!$N:$N,$E908)</f>
        <v>0</v>
      </c>
      <c r="Q908" s="5">
        <f t="shared" si="154"/>
        <v>0</v>
      </c>
      <c r="R908" s="10">
        <f>SUMIFS(Timecards!$E:$E,Timecards!$D:$D,R$2,Timecards!$C:$C,$B908,Timecards!$N:$N,$E908)+SUMIFS(Timecards!$G:$G,Timecards!$F:$F,R$2,Timecards!$C:$C,$B908,Timecards!$N:$N,$E908)</f>
        <v>0</v>
      </c>
      <c r="S908" s="5">
        <f t="shared" si="155"/>
        <v>0</v>
      </c>
      <c r="T908" s="10">
        <f t="shared" si="156"/>
        <v>0</v>
      </c>
      <c r="U908" s="14">
        <f t="shared" si="156"/>
        <v>0</v>
      </c>
    </row>
    <row r="909" spans="2:21" hidden="1">
      <c r="B909" s="7" t="str">
        <f>IF(Timecards!O907="","",Timecards!C907)</f>
        <v/>
      </c>
      <c r="C909" s="7" t="str">
        <f>IF(B909="","",Timecards!L907)</f>
        <v/>
      </c>
      <c r="D909" s="7" t="str">
        <f>IF(B909="","",SUMIFS(Timecards!$M:$M,Timecards!$C:$C,Summary!$B909,Timecards!$L:$L,Summary!$C909,Timecards!$O:$O,1))</f>
        <v/>
      </c>
      <c r="E909" s="7" t="str">
        <f>IF(B909="","",VLOOKUP(D909,'GD rates'!$B$3:$C$9,2,FALSE))</f>
        <v/>
      </c>
      <c r="F909" s="23" t="str">
        <f t="shared" si="149"/>
        <v/>
      </c>
      <c r="G909" s="5">
        <f>IF(ISERROR(VLOOKUP(E909,'GD rates'!C:D,2,FALSE)),0,VLOOKUP(E909,'GD rates'!C:D,2,FALSE))</f>
        <v>0</v>
      </c>
      <c r="H909" s="10">
        <f>SUMIFS(Timecards!$E:$E,Timecards!$D:$D,H$2,Timecards!$C:$C,$B909,Timecards!$N:$N,$E909)+SUMIFS(Timecards!$G:$G,Timecards!$F:$F,H$2,Timecards!$C:$C,$B909,Timecards!$N:$N,$E909)</f>
        <v>0</v>
      </c>
      <c r="I909" s="5">
        <f t="shared" si="150"/>
        <v>0</v>
      </c>
      <c r="J909" s="10">
        <f>SUMIFS(Timecards!$E:$E,Timecards!$D:$D,J$2,Timecards!$C:$C,$B909,Timecards!$N:$N,$E909)+SUMIFS(Timecards!$G:$G,Timecards!$F:$F,J$2,Timecards!$C:$C,$B909,Timecards!$N:$N,$E909)</f>
        <v>0</v>
      </c>
      <c r="K909" s="5">
        <f t="shared" si="151"/>
        <v>0</v>
      </c>
      <c r="L909" s="10">
        <f>SUMIFS(Timecards!$E:$E,Timecards!$D:$D,L$2,Timecards!$C:$C,$B909,Timecards!$N:$N,$E909)+SUMIFS(Timecards!$G:$G,Timecards!$F:$F,L$2,Timecards!$C:$C,$B909,Timecards!$N:$N,$E909)</f>
        <v>0</v>
      </c>
      <c r="M909" s="5">
        <f t="shared" si="152"/>
        <v>0</v>
      </c>
      <c r="N909" s="10">
        <f>SUMIFS(Timecards!$E:$E,Timecards!$D:$D,N$2,Timecards!$C:$C,$B909,Timecards!$N:$N,$E909)+SUMIFS(Timecards!$G:$G,Timecards!$F:$F,N$2,Timecards!$C:$C,$B909,Timecards!$N:$N,$E909)</f>
        <v>0</v>
      </c>
      <c r="O909" s="5">
        <f t="shared" si="153"/>
        <v>0</v>
      </c>
      <c r="P909" s="10">
        <f>SUMIFS(Timecards!$E:$E,Timecards!$D:$D,P$2,Timecards!$C:$C,$B909,Timecards!$N:$N,$E909)+SUMIFS(Timecards!$G:$G,Timecards!$F:$F,P$2,Timecards!$C:$C,$B909,Timecards!$N:$N,$E909)</f>
        <v>0</v>
      </c>
      <c r="Q909" s="5">
        <f t="shared" si="154"/>
        <v>0</v>
      </c>
      <c r="R909" s="10">
        <f>SUMIFS(Timecards!$E:$E,Timecards!$D:$D,R$2,Timecards!$C:$C,$B909,Timecards!$N:$N,$E909)+SUMIFS(Timecards!$G:$G,Timecards!$F:$F,R$2,Timecards!$C:$C,$B909,Timecards!$N:$N,$E909)</f>
        <v>0</v>
      </c>
      <c r="S909" s="5">
        <f t="shared" si="155"/>
        <v>0</v>
      </c>
      <c r="T909" s="10">
        <f t="shared" si="156"/>
        <v>0</v>
      </c>
      <c r="U909" s="14">
        <f t="shared" si="156"/>
        <v>0</v>
      </c>
    </row>
    <row r="910" spans="2:21" hidden="1">
      <c r="B910" s="7" t="str">
        <f>IF(Timecards!O908="","",Timecards!C908)</f>
        <v/>
      </c>
      <c r="C910" s="7" t="str">
        <f>IF(B910="","",Timecards!L908)</f>
        <v/>
      </c>
      <c r="D910" s="7" t="str">
        <f>IF(B910="","",SUMIFS(Timecards!$M:$M,Timecards!$C:$C,Summary!$B910,Timecards!$L:$L,Summary!$C910,Timecards!$O:$O,1))</f>
        <v/>
      </c>
      <c r="E910" s="7" t="str">
        <f>IF(B910="","",VLOOKUP(D910,'GD rates'!$B$3:$C$9,2,FALSE))</f>
        <v/>
      </c>
      <c r="F910" s="23" t="str">
        <f t="shared" si="149"/>
        <v/>
      </c>
      <c r="G910" s="5">
        <f>IF(ISERROR(VLOOKUP(E910,'GD rates'!C:D,2,FALSE)),0,VLOOKUP(E910,'GD rates'!C:D,2,FALSE))</f>
        <v>0</v>
      </c>
      <c r="H910" s="10">
        <f>SUMIFS(Timecards!$E:$E,Timecards!$D:$D,H$2,Timecards!$C:$C,$B910,Timecards!$N:$N,$E910)+SUMIFS(Timecards!$G:$G,Timecards!$F:$F,H$2,Timecards!$C:$C,$B910,Timecards!$N:$N,$E910)</f>
        <v>0</v>
      </c>
      <c r="I910" s="5">
        <f t="shared" si="150"/>
        <v>0</v>
      </c>
      <c r="J910" s="10">
        <f>SUMIFS(Timecards!$E:$E,Timecards!$D:$D,J$2,Timecards!$C:$C,$B910,Timecards!$N:$N,$E910)+SUMIFS(Timecards!$G:$G,Timecards!$F:$F,J$2,Timecards!$C:$C,$B910,Timecards!$N:$N,$E910)</f>
        <v>0</v>
      </c>
      <c r="K910" s="5">
        <f t="shared" si="151"/>
        <v>0</v>
      </c>
      <c r="L910" s="10">
        <f>SUMIFS(Timecards!$E:$E,Timecards!$D:$D,L$2,Timecards!$C:$C,$B910,Timecards!$N:$N,$E910)+SUMIFS(Timecards!$G:$G,Timecards!$F:$F,L$2,Timecards!$C:$C,$B910,Timecards!$N:$N,$E910)</f>
        <v>0</v>
      </c>
      <c r="M910" s="5">
        <f t="shared" si="152"/>
        <v>0</v>
      </c>
      <c r="N910" s="10">
        <f>SUMIFS(Timecards!$E:$E,Timecards!$D:$D,N$2,Timecards!$C:$C,$B910,Timecards!$N:$N,$E910)+SUMIFS(Timecards!$G:$G,Timecards!$F:$F,N$2,Timecards!$C:$C,$B910,Timecards!$N:$N,$E910)</f>
        <v>0</v>
      </c>
      <c r="O910" s="5">
        <f t="shared" si="153"/>
        <v>0</v>
      </c>
      <c r="P910" s="10">
        <f>SUMIFS(Timecards!$E:$E,Timecards!$D:$D,P$2,Timecards!$C:$C,$B910,Timecards!$N:$N,$E910)+SUMIFS(Timecards!$G:$G,Timecards!$F:$F,P$2,Timecards!$C:$C,$B910,Timecards!$N:$N,$E910)</f>
        <v>0</v>
      </c>
      <c r="Q910" s="5">
        <f t="shared" si="154"/>
        <v>0</v>
      </c>
      <c r="R910" s="10">
        <f>SUMIFS(Timecards!$E:$E,Timecards!$D:$D,R$2,Timecards!$C:$C,$B910,Timecards!$N:$N,$E910)+SUMIFS(Timecards!$G:$G,Timecards!$F:$F,R$2,Timecards!$C:$C,$B910,Timecards!$N:$N,$E910)</f>
        <v>0</v>
      </c>
      <c r="S910" s="5">
        <f t="shared" si="155"/>
        <v>0</v>
      </c>
      <c r="T910" s="10">
        <f t="shared" si="156"/>
        <v>0</v>
      </c>
      <c r="U910" s="14">
        <f t="shared" si="156"/>
        <v>0</v>
      </c>
    </row>
    <row r="911" spans="2:21" hidden="1">
      <c r="B911" s="7" t="str">
        <f>IF(Timecards!O909="","",Timecards!C909)</f>
        <v/>
      </c>
      <c r="C911" s="7" t="str">
        <f>IF(B911="","",Timecards!L909)</f>
        <v/>
      </c>
      <c r="D911" s="7" t="str">
        <f>IF(B911="","",SUMIFS(Timecards!$M:$M,Timecards!$C:$C,Summary!$B911,Timecards!$L:$L,Summary!$C911,Timecards!$O:$O,1))</f>
        <v/>
      </c>
      <c r="E911" s="7" t="str">
        <f>IF(B911="","",VLOOKUP(D911,'GD rates'!$B$3:$C$9,2,FALSE))</f>
        <v/>
      </c>
      <c r="F911" s="23" t="str">
        <f t="shared" si="149"/>
        <v/>
      </c>
      <c r="G911" s="5">
        <f>IF(ISERROR(VLOOKUP(E911,'GD rates'!C:D,2,FALSE)),0,VLOOKUP(E911,'GD rates'!C:D,2,FALSE))</f>
        <v>0</v>
      </c>
      <c r="H911" s="10">
        <f>SUMIFS(Timecards!$E:$E,Timecards!$D:$D,H$2,Timecards!$C:$C,$B911,Timecards!$N:$N,$E911)+SUMIFS(Timecards!$G:$G,Timecards!$F:$F,H$2,Timecards!$C:$C,$B911,Timecards!$N:$N,$E911)</f>
        <v>0</v>
      </c>
      <c r="I911" s="5">
        <f t="shared" si="150"/>
        <v>0</v>
      </c>
      <c r="J911" s="10">
        <f>SUMIFS(Timecards!$E:$E,Timecards!$D:$D,J$2,Timecards!$C:$C,$B911,Timecards!$N:$N,$E911)+SUMIFS(Timecards!$G:$G,Timecards!$F:$F,J$2,Timecards!$C:$C,$B911,Timecards!$N:$N,$E911)</f>
        <v>0</v>
      </c>
      <c r="K911" s="5">
        <f t="shared" si="151"/>
        <v>0</v>
      </c>
      <c r="L911" s="10">
        <f>SUMIFS(Timecards!$E:$E,Timecards!$D:$D,L$2,Timecards!$C:$C,$B911,Timecards!$N:$N,$E911)+SUMIFS(Timecards!$G:$G,Timecards!$F:$F,L$2,Timecards!$C:$C,$B911,Timecards!$N:$N,$E911)</f>
        <v>0</v>
      </c>
      <c r="M911" s="5">
        <f t="shared" si="152"/>
        <v>0</v>
      </c>
      <c r="N911" s="10">
        <f>SUMIFS(Timecards!$E:$E,Timecards!$D:$D,N$2,Timecards!$C:$C,$B911,Timecards!$N:$N,$E911)+SUMIFS(Timecards!$G:$G,Timecards!$F:$F,N$2,Timecards!$C:$C,$B911,Timecards!$N:$N,$E911)</f>
        <v>0</v>
      </c>
      <c r="O911" s="5">
        <f t="shared" si="153"/>
        <v>0</v>
      </c>
      <c r="P911" s="10">
        <f>SUMIFS(Timecards!$E:$E,Timecards!$D:$D,P$2,Timecards!$C:$C,$B911,Timecards!$N:$N,$E911)+SUMIFS(Timecards!$G:$G,Timecards!$F:$F,P$2,Timecards!$C:$C,$B911,Timecards!$N:$N,$E911)</f>
        <v>0</v>
      </c>
      <c r="Q911" s="5">
        <f t="shared" si="154"/>
        <v>0</v>
      </c>
      <c r="R911" s="10">
        <f>SUMIFS(Timecards!$E:$E,Timecards!$D:$D,R$2,Timecards!$C:$C,$B911,Timecards!$N:$N,$E911)+SUMIFS(Timecards!$G:$G,Timecards!$F:$F,R$2,Timecards!$C:$C,$B911,Timecards!$N:$N,$E911)</f>
        <v>0</v>
      </c>
      <c r="S911" s="5">
        <f t="shared" si="155"/>
        <v>0</v>
      </c>
      <c r="T911" s="10">
        <f t="shared" si="156"/>
        <v>0</v>
      </c>
      <c r="U911" s="14">
        <f t="shared" si="156"/>
        <v>0</v>
      </c>
    </row>
    <row r="912" spans="2:21" hidden="1">
      <c r="B912" s="7" t="str">
        <f>IF(Timecards!O910="","",Timecards!C910)</f>
        <v/>
      </c>
      <c r="C912" s="7" t="str">
        <f>IF(B912="","",Timecards!L910)</f>
        <v/>
      </c>
      <c r="D912" s="7" t="str">
        <f>IF(B912="","",SUMIFS(Timecards!$M:$M,Timecards!$C:$C,Summary!$B912,Timecards!$L:$L,Summary!$C912,Timecards!$O:$O,1))</f>
        <v/>
      </c>
      <c r="E912" s="7" t="str">
        <f>IF(B912="","",VLOOKUP(D912,'GD rates'!$B$3:$C$9,2,FALSE))</f>
        <v/>
      </c>
      <c r="F912" s="23" t="str">
        <f t="shared" si="149"/>
        <v/>
      </c>
      <c r="G912" s="5">
        <f>IF(ISERROR(VLOOKUP(E912,'GD rates'!C:D,2,FALSE)),0,VLOOKUP(E912,'GD rates'!C:D,2,FALSE))</f>
        <v>0</v>
      </c>
      <c r="H912" s="10">
        <f>SUMIFS(Timecards!$E:$E,Timecards!$D:$D,H$2,Timecards!$C:$C,$B912,Timecards!$N:$N,$E912)+SUMIFS(Timecards!$G:$G,Timecards!$F:$F,H$2,Timecards!$C:$C,$B912,Timecards!$N:$N,$E912)</f>
        <v>0</v>
      </c>
      <c r="I912" s="5">
        <f t="shared" si="150"/>
        <v>0</v>
      </c>
      <c r="J912" s="10">
        <f>SUMIFS(Timecards!$E:$E,Timecards!$D:$D,J$2,Timecards!$C:$C,$B912,Timecards!$N:$N,$E912)+SUMIFS(Timecards!$G:$G,Timecards!$F:$F,J$2,Timecards!$C:$C,$B912,Timecards!$N:$N,$E912)</f>
        <v>0</v>
      </c>
      <c r="K912" s="5">
        <f t="shared" si="151"/>
        <v>0</v>
      </c>
      <c r="L912" s="10">
        <f>SUMIFS(Timecards!$E:$E,Timecards!$D:$D,L$2,Timecards!$C:$C,$B912,Timecards!$N:$N,$E912)+SUMIFS(Timecards!$G:$G,Timecards!$F:$F,L$2,Timecards!$C:$C,$B912,Timecards!$N:$N,$E912)</f>
        <v>0</v>
      </c>
      <c r="M912" s="5">
        <f t="shared" si="152"/>
        <v>0</v>
      </c>
      <c r="N912" s="10">
        <f>SUMIFS(Timecards!$E:$E,Timecards!$D:$D,N$2,Timecards!$C:$C,$B912,Timecards!$N:$N,$E912)+SUMIFS(Timecards!$G:$G,Timecards!$F:$F,N$2,Timecards!$C:$C,$B912,Timecards!$N:$N,$E912)</f>
        <v>0</v>
      </c>
      <c r="O912" s="5">
        <f t="shared" si="153"/>
        <v>0</v>
      </c>
      <c r="P912" s="10">
        <f>SUMIFS(Timecards!$E:$E,Timecards!$D:$D,P$2,Timecards!$C:$C,$B912,Timecards!$N:$N,$E912)+SUMIFS(Timecards!$G:$G,Timecards!$F:$F,P$2,Timecards!$C:$C,$B912,Timecards!$N:$N,$E912)</f>
        <v>0</v>
      </c>
      <c r="Q912" s="5">
        <f t="shared" si="154"/>
        <v>0</v>
      </c>
      <c r="R912" s="10">
        <f>SUMIFS(Timecards!$E:$E,Timecards!$D:$D,R$2,Timecards!$C:$C,$B912,Timecards!$N:$N,$E912)+SUMIFS(Timecards!$G:$G,Timecards!$F:$F,R$2,Timecards!$C:$C,$B912,Timecards!$N:$N,$E912)</f>
        <v>0</v>
      </c>
      <c r="S912" s="5">
        <f t="shared" si="155"/>
        <v>0</v>
      </c>
      <c r="T912" s="10">
        <f t="shared" si="156"/>
        <v>0</v>
      </c>
      <c r="U912" s="14">
        <f t="shared" si="156"/>
        <v>0</v>
      </c>
    </row>
    <row r="913" spans="2:21" hidden="1">
      <c r="B913" s="7" t="str">
        <f>IF(Timecards!O911="","",Timecards!C911)</f>
        <v/>
      </c>
      <c r="C913" s="7" t="str">
        <f>IF(B913="","",Timecards!L911)</f>
        <v/>
      </c>
      <c r="D913" s="7" t="str">
        <f>IF(B913="","",SUMIFS(Timecards!$M:$M,Timecards!$C:$C,Summary!$B913,Timecards!$L:$L,Summary!$C913,Timecards!$O:$O,1))</f>
        <v/>
      </c>
      <c r="E913" s="7" t="str">
        <f>IF(B913="","",VLOOKUP(D913,'GD rates'!$B$3:$C$9,2,FALSE))</f>
        <v/>
      </c>
      <c r="F913" s="23" t="str">
        <f t="shared" si="149"/>
        <v/>
      </c>
      <c r="G913" s="5">
        <f>IF(ISERROR(VLOOKUP(E913,'GD rates'!C:D,2,FALSE)),0,VLOOKUP(E913,'GD rates'!C:D,2,FALSE))</f>
        <v>0</v>
      </c>
      <c r="H913" s="10">
        <f>SUMIFS(Timecards!$E:$E,Timecards!$D:$D,H$2,Timecards!$C:$C,$B913,Timecards!$N:$N,$E913)+SUMIFS(Timecards!$G:$G,Timecards!$F:$F,H$2,Timecards!$C:$C,$B913,Timecards!$N:$N,$E913)</f>
        <v>0</v>
      </c>
      <c r="I913" s="5">
        <f t="shared" si="150"/>
        <v>0</v>
      </c>
      <c r="J913" s="10">
        <f>SUMIFS(Timecards!$E:$E,Timecards!$D:$D,J$2,Timecards!$C:$C,$B913,Timecards!$N:$N,$E913)+SUMIFS(Timecards!$G:$G,Timecards!$F:$F,J$2,Timecards!$C:$C,$B913,Timecards!$N:$N,$E913)</f>
        <v>0</v>
      </c>
      <c r="K913" s="5">
        <f t="shared" si="151"/>
        <v>0</v>
      </c>
      <c r="L913" s="10">
        <f>SUMIFS(Timecards!$E:$E,Timecards!$D:$D,L$2,Timecards!$C:$C,$B913,Timecards!$N:$N,$E913)+SUMIFS(Timecards!$G:$G,Timecards!$F:$F,L$2,Timecards!$C:$C,$B913,Timecards!$N:$N,$E913)</f>
        <v>0</v>
      </c>
      <c r="M913" s="5">
        <f t="shared" si="152"/>
        <v>0</v>
      </c>
      <c r="N913" s="10">
        <f>SUMIFS(Timecards!$E:$E,Timecards!$D:$D,N$2,Timecards!$C:$C,$B913,Timecards!$N:$N,$E913)+SUMIFS(Timecards!$G:$G,Timecards!$F:$F,N$2,Timecards!$C:$C,$B913,Timecards!$N:$N,$E913)</f>
        <v>0</v>
      </c>
      <c r="O913" s="5">
        <f t="shared" si="153"/>
        <v>0</v>
      </c>
      <c r="P913" s="10">
        <f>SUMIFS(Timecards!$E:$E,Timecards!$D:$D,P$2,Timecards!$C:$C,$B913,Timecards!$N:$N,$E913)+SUMIFS(Timecards!$G:$G,Timecards!$F:$F,P$2,Timecards!$C:$C,$B913,Timecards!$N:$N,$E913)</f>
        <v>0</v>
      </c>
      <c r="Q913" s="5">
        <f t="shared" si="154"/>
        <v>0</v>
      </c>
      <c r="R913" s="10">
        <f>SUMIFS(Timecards!$E:$E,Timecards!$D:$D,R$2,Timecards!$C:$C,$B913,Timecards!$N:$N,$E913)+SUMIFS(Timecards!$G:$G,Timecards!$F:$F,R$2,Timecards!$C:$C,$B913,Timecards!$N:$N,$E913)</f>
        <v>0</v>
      </c>
      <c r="S913" s="5">
        <f t="shared" si="155"/>
        <v>0</v>
      </c>
      <c r="T913" s="10">
        <f t="shared" si="156"/>
        <v>0</v>
      </c>
      <c r="U913" s="14">
        <f t="shared" si="156"/>
        <v>0</v>
      </c>
    </row>
    <row r="914" spans="2:21" hidden="1">
      <c r="B914" s="7" t="str">
        <f>IF(Timecards!O912="","",Timecards!C912)</f>
        <v/>
      </c>
      <c r="C914" s="7" t="str">
        <f>IF(B914="","",Timecards!L912)</f>
        <v/>
      </c>
      <c r="D914" s="7" t="str">
        <f>IF(B914="","",SUMIFS(Timecards!$M:$M,Timecards!$C:$C,Summary!$B914,Timecards!$L:$L,Summary!$C914,Timecards!$O:$O,1))</f>
        <v/>
      </c>
      <c r="E914" s="7" t="str">
        <f>IF(B914="","",VLOOKUP(D914,'GD rates'!$B$3:$C$9,2,FALSE))</f>
        <v/>
      </c>
      <c r="F914" s="23" t="str">
        <f t="shared" si="149"/>
        <v/>
      </c>
      <c r="G914" s="5">
        <f>IF(ISERROR(VLOOKUP(E914,'GD rates'!C:D,2,FALSE)),0,VLOOKUP(E914,'GD rates'!C:D,2,FALSE))</f>
        <v>0</v>
      </c>
      <c r="H914" s="10">
        <f>SUMIFS(Timecards!$E:$E,Timecards!$D:$D,H$2,Timecards!$C:$C,$B914,Timecards!$N:$N,$E914)+SUMIFS(Timecards!$G:$G,Timecards!$F:$F,H$2,Timecards!$C:$C,$B914,Timecards!$N:$N,$E914)</f>
        <v>0</v>
      </c>
      <c r="I914" s="5">
        <f t="shared" si="150"/>
        <v>0</v>
      </c>
      <c r="J914" s="10">
        <f>SUMIFS(Timecards!$E:$E,Timecards!$D:$D,J$2,Timecards!$C:$C,$B914,Timecards!$N:$N,$E914)+SUMIFS(Timecards!$G:$G,Timecards!$F:$F,J$2,Timecards!$C:$C,$B914,Timecards!$N:$N,$E914)</f>
        <v>0</v>
      </c>
      <c r="K914" s="5">
        <f t="shared" si="151"/>
        <v>0</v>
      </c>
      <c r="L914" s="10">
        <f>SUMIFS(Timecards!$E:$E,Timecards!$D:$D,L$2,Timecards!$C:$C,$B914,Timecards!$N:$N,$E914)+SUMIFS(Timecards!$G:$G,Timecards!$F:$F,L$2,Timecards!$C:$C,$B914,Timecards!$N:$N,$E914)</f>
        <v>0</v>
      </c>
      <c r="M914" s="5">
        <f t="shared" si="152"/>
        <v>0</v>
      </c>
      <c r="N914" s="10">
        <f>SUMIFS(Timecards!$E:$E,Timecards!$D:$D,N$2,Timecards!$C:$C,$B914,Timecards!$N:$N,$E914)+SUMIFS(Timecards!$G:$G,Timecards!$F:$F,N$2,Timecards!$C:$C,$B914,Timecards!$N:$N,$E914)</f>
        <v>0</v>
      </c>
      <c r="O914" s="5">
        <f t="shared" si="153"/>
        <v>0</v>
      </c>
      <c r="P914" s="10">
        <f>SUMIFS(Timecards!$E:$E,Timecards!$D:$D,P$2,Timecards!$C:$C,$B914,Timecards!$N:$N,$E914)+SUMIFS(Timecards!$G:$G,Timecards!$F:$F,P$2,Timecards!$C:$C,$B914,Timecards!$N:$N,$E914)</f>
        <v>0</v>
      </c>
      <c r="Q914" s="5">
        <f t="shared" si="154"/>
        <v>0</v>
      </c>
      <c r="R914" s="10">
        <f>SUMIFS(Timecards!$E:$E,Timecards!$D:$D,R$2,Timecards!$C:$C,$B914,Timecards!$N:$N,$E914)+SUMIFS(Timecards!$G:$G,Timecards!$F:$F,R$2,Timecards!$C:$C,$B914,Timecards!$N:$N,$E914)</f>
        <v>0</v>
      </c>
      <c r="S914" s="5">
        <f t="shared" si="155"/>
        <v>0</v>
      </c>
      <c r="T914" s="10">
        <f t="shared" si="156"/>
        <v>0</v>
      </c>
      <c r="U914" s="14">
        <f t="shared" si="156"/>
        <v>0</v>
      </c>
    </row>
    <row r="915" spans="2:21" hidden="1">
      <c r="B915" s="7" t="str">
        <f>IF(Timecards!O913="","",Timecards!C913)</f>
        <v/>
      </c>
      <c r="C915" s="7" t="str">
        <f>IF(B915="","",Timecards!L913)</f>
        <v/>
      </c>
      <c r="D915" s="7" t="str">
        <f>IF(B915="","",SUMIFS(Timecards!$M:$M,Timecards!$C:$C,Summary!$B915,Timecards!$L:$L,Summary!$C915,Timecards!$O:$O,1))</f>
        <v/>
      </c>
      <c r="E915" s="7" t="str">
        <f>IF(B915="","",VLOOKUP(D915,'GD rates'!$B$3:$C$9,2,FALSE))</f>
        <v/>
      </c>
      <c r="F915" s="23" t="str">
        <f t="shared" si="149"/>
        <v/>
      </c>
      <c r="G915" s="5">
        <f>IF(ISERROR(VLOOKUP(E915,'GD rates'!C:D,2,FALSE)),0,VLOOKUP(E915,'GD rates'!C:D,2,FALSE))</f>
        <v>0</v>
      </c>
      <c r="H915" s="10">
        <f>SUMIFS(Timecards!$E:$E,Timecards!$D:$D,H$2,Timecards!$C:$C,$B915,Timecards!$N:$N,$E915)+SUMIFS(Timecards!$G:$G,Timecards!$F:$F,H$2,Timecards!$C:$C,$B915,Timecards!$N:$N,$E915)</f>
        <v>0</v>
      </c>
      <c r="I915" s="5">
        <f t="shared" si="150"/>
        <v>0</v>
      </c>
      <c r="J915" s="10">
        <f>SUMIFS(Timecards!$E:$E,Timecards!$D:$D,J$2,Timecards!$C:$C,$B915,Timecards!$N:$N,$E915)+SUMIFS(Timecards!$G:$G,Timecards!$F:$F,J$2,Timecards!$C:$C,$B915,Timecards!$N:$N,$E915)</f>
        <v>0</v>
      </c>
      <c r="K915" s="5">
        <f t="shared" si="151"/>
        <v>0</v>
      </c>
      <c r="L915" s="10">
        <f>SUMIFS(Timecards!$E:$E,Timecards!$D:$D,L$2,Timecards!$C:$C,$B915,Timecards!$N:$N,$E915)+SUMIFS(Timecards!$G:$G,Timecards!$F:$F,L$2,Timecards!$C:$C,$B915,Timecards!$N:$N,$E915)</f>
        <v>0</v>
      </c>
      <c r="M915" s="5">
        <f t="shared" si="152"/>
        <v>0</v>
      </c>
      <c r="N915" s="10">
        <f>SUMIFS(Timecards!$E:$E,Timecards!$D:$D,N$2,Timecards!$C:$C,$B915,Timecards!$N:$N,$E915)+SUMIFS(Timecards!$G:$G,Timecards!$F:$F,N$2,Timecards!$C:$C,$B915,Timecards!$N:$N,$E915)</f>
        <v>0</v>
      </c>
      <c r="O915" s="5">
        <f t="shared" si="153"/>
        <v>0</v>
      </c>
      <c r="P915" s="10">
        <f>SUMIFS(Timecards!$E:$E,Timecards!$D:$D,P$2,Timecards!$C:$C,$B915,Timecards!$N:$N,$E915)+SUMIFS(Timecards!$G:$G,Timecards!$F:$F,P$2,Timecards!$C:$C,$B915,Timecards!$N:$N,$E915)</f>
        <v>0</v>
      </c>
      <c r="Q915" s="5">
        <f t="shared" si="154"/>
        <v>0</v>
      </c>
      <c r="R915" s="10">
        <f>SUMIFS(Timecards!$E:$E,Timecards!$D:$D,R$2,Timecards!$C:$C,$B915,Timecards!$N:$N,$E915)+SUMIFS(Timecards!$G:$G,Timecards!$F:$F,R$2,Timecards!$C:$C,$B915,Timecards!$N:$N,$E915)</f>
        <v>0</v>
      </c>
      <c r="S915" s="5">
        <f t="shared" si="155"/>
        <v>0</v>
      </c>
      <c r="T915" s="10">
        <f t="shared" si="156"/>
        <v>0</v>
      </c>
      <c r="U915" s="14">
        <f t="shared" si="156"/>
        <v>0</v>
      </c>
    </row>
    <row r="916" spans="2:21" hidden="1">
      <c r="B916" s="7" t="str">
        <f>IF(Timecards!O914="","",Timecards!C914)</f>
        <v/>
      </c>
      <c r="C916" s="7" t="str">
        <f>IF(B916="","",Timecards!L914)</f>
        <v/>
      </c>
      <c r="D916" s="7" t="str">
        <f>IF(B916="","",SUMIFS(Timecards!$M:$M,Timecards!$C:$C,Summary!$B916,Timecards!$L:$L,Summary!$C916,Timecards!$O:$O,1))</f>
        <v/>
      </c>
      <c r="E916" s="7" t="str">
        <f>IF(B916="","",VLOOKUP(D916,'GD rates'!$B$3:$C$9,2,FALSE))</f>
        <v/>
      </c>
      <c r="F916" s="23" t="str">
        <f t="shared" si="149"/>
        <v/>
      </c>
      <c r="G916" s="5">
        <f>IF(ISERROR(VLOOKUP(E916,'GD rates'!C:D,2,FALSE)),0,VLOOKUP(E916,'GD rates'!C:D,2,FALSE))</f>
        <v>0</v>
      </c>
      <c r="H916" s="10">
        <f>SUMIFS(Timecards!$E:$E,Timecards!$D:$D,H$2,Timecards!$C:$C,$B916,Timecards!$N:$N,$E916)+SUMIFS(Timecards!$G:$G,Timecards!$F:$F,H$2,Timecards!$C:$C,$B916,Timecards!$N:$N,$E916)</f>
        <v>0</v>
      </c>
      <c r="I916" s="5">
        <f t="shared" si="150"/>
        <v>0</v>
      </c>
      <c r="J916" s="10">
        <f>SUMIFS(Timecards!$E:$E,Timecards!$D:$D,J$2,Timecards!$C:$C,$B916,Timecards!$N:$N,$E916)+SUMIFS(Timecards!$G:$G,Timecards!$F:$F,J$2,Timecards!$C:$C,$B916,Timecards!$N:$N,$E916)</f>
        <v>0</v>
      </c>
      <c r="K916" s="5">
        <f t="shared" si="151"/>
        <v>0</v>
      </c>
      <c r="L916" s="10">
        <f>SUMIFS(Timecards!$E:$E,Timecards!$D:$D,L$2,Timecards!$C:$C,$B916,Timecards!$N:$N,$E916)+SUMIFS(Timecards!$G:$G,Timecards!$F:$F,L$2,Timecards!$C:$C,$B916,Timecards!$N:$N,$E916)</f>
        <v>0</v>
      </c>
      <c r="M916" s="5">
        <f t="shared" si="152"/>
        <v>0</v>
      </c>
      <c r="N916" s="10">
        <f>SUMIFS(Timecards!$E:$E,Timecards!$D:$D,N$2,Timecards!$C:$C,$B916,Timecards!$N:$N,$E916)+SUMIFS(Timecards!$G:$G,Timecards!$F:$F,N$2,Timecards!$C:$C,$B916,Timecards!$N:$N,$E916)</f>
        <v>0</v>
      </c>
      <c r="O916" s="5">
        <f t="shared" si="153"/>
        <v>0</v>
      </c>
      <c r="P916" s="10">
        <f>SUMIFS(Timecards!$E:$E,Timecards!$D:$D,P$2,Timecards!$C:$C,$B916,Timecards!$N:$N,$E916)+SUMIFS(Timecards!$G:$G,Timecards!$F:$F,P$2,Timecards!$C:$C,$B916,Timecards!$N:$N,$E916)</f>
        <v>0</v>
      </c>
      <c r="Q916" s="5">
        <f t="shared" si="154"/>
        <v>0</v>
      </c>
      <c r="R916" s="10">
        <f>SUMIFS(Timecards!$E:$E,Timecards!$D:$D,R$2,Timecards!$C:$C,$B916,Timecards!$N:$N,$E916)+SUMIFS(Timecards!$G:$G,Timecards!$F:$F,R$2,Timecards!$C:$C,$B916,Timecards!$N:$N,$E916)</f>
        <v>0</v>
      </c>
      <c r="S916" s="5">
        <f t="shared" si="155"/>
        <v>0</v>
      </c>
      <c r="T916" s="10">
        <f t="shared" si="156"/>
        <v>0</v>
      </c>
      <c r="U916" s="14">
        <f t="shared" si="156"/>
        <v>0</v>
      </c>
    </row>
    <row r="917" spans="2:21" hidden="1">
      <c r="B917" s="7" t="str">
        <f>IF(Timecards!O915="","",Timecards!C915)</f>
        <v/>
      </c>
      <c r="C917" s="7" t="str">
        <f>IF(B917="","",Timecards!L915)</f>
        <v/>
      </c>
      <c r="D917" s="7" t="str">
        <f>IF(B917="","",SUMIFS(Timecards!$M:$M,Timecards!$C:$C,Summary!$B917,Timecards!$L:$L,Summary!$C917,Timecards!$O:$O,1))</f>
        <v/>
      </c>
      <c r="E917" s="7" t="str">
        <f>IF(B917="","",VLOOKUP(D917,'GD rates'!$B$3:$C$9,2,FALSE))</f>
        <v/>
      </c>
      <c r="F917" s="23" t="str">
        <f t="shared" si="149"/>
        <v/>
      </c>
      <c r="G917" s="5">
        <f>IF(ISERROR(VLOOKUP(E917,'GD rates'!C:D,2,FALSE)),0,VLOOKUP(E917,'GD rates'!C:D,2,FALSE))</f>
        <v>0</v>
      </c>
      <c r="H917" s="10">
        <f>SUMIFS(Timecards!$E:$E,Timecards!$D:$D,H$2,Timecards!$C:$C,$B917,Timecards!$N:$N,$E917)+SUMIFS(Timecards!$G:$G,Timecards!$F:$F,H$2,Timecards!$C:$C,$B917,Timecards!$N:$N,$E917)</f>
        <v>0</v>
      </c>
      <c r="I917" s="5">
        <f t="shared" si="150"/>
        <v>0</v>
      </c>
      <c r="J917" s="10">
        <f>SUMIFS(Timecards!$E:$E,Timecards!$D:$D,J$2,Timecards!$C:$C,$B917,Timecards!$N:$N,$E917)+SUMIFS(Timecards!$G:$G,Timecards!$F:$F,J$2,Timecards!$C:$C,$B917,Timecards!$N:$N,$E917)</f>
        <v>0</v>
      </c>
      <c r="K917" s="5">
        <f t="shared" si="151"/>
        <v>0</v>
      </c>
      <c r="L917" s="10">
        <f>SUMIFS(Timecards!$E:$E,Timecards!$D:$D,L$2,Timecards!$C:$C,$B917,Timecards!$N:$N,$E917)+SUMIFS(Timecards!$G:$G,Timecards!$F:$F,L$2,Timecards!$C:$C,$B917,Timecards!$N:$N,$E917)</f>
        <v>0</v>
      </c>
      <c r="M917" s="5">
        <f t="shared" si="152"/>
        <v>0</v>
      </c>
      <c r="N917" s="10">
        <f>SUMIFS(Timecards!$E:$E,Timecards!$D:$D,N$2,Timecards!$C:$C,$B917,Timecards!$N:$N,$E917)+SUMIFS(Timecards!$G:$G,Timecards!$F:$F,N$2,Timecards!$C:$C,$B917,Timecards!$N:$N,$E917)</f>
        <v>0</v>
      </c>
      <c r="O917" s="5">
        <f t="shared" si="153"/>
        <v>0</v>
      </c>
      <c r="P917" s="10">
        <f>SUMIFS(Timecards!$E:$E,Timecards!$D:$D,P$2,Timecards!$C:$C,$B917,Timecards!$N:$N,$E917)+SUMIFS(Timecards!$G:$G,Timecards!$F:$F,P$2,Timecards!$C:$C,$B917,Timecards!$N:$N,$E917)</f>
        <v>0</v>
      </c>
      <c r="Q917" s="5">
        <f t="shared" si="154"/>
        <v>0</v>
      </c>
      <c r="R917" s="10">
        <f>SUMIFS(Timecards!$E:$E,Timecards!$D:$D,R$2,Timecards!$C:$C,$B917,Timecards!$N:$N,$E917)+SUMIFS(Timecards!$G:$G,Timecards!$F:$F,R$2,Timecards!$C:$C,$B917,Timecards!$N:$N,$E917)</f>
        <v>0</v>
      </c>
      <c r="S917" s="5">
        <f t="shared" si="155"/>
        <v>0</v>
      </c>
      <c r="T917" s="10">
        <f t="shared" si="156"/>
        <v>0</v>
      </c>
      <c r="U917" s="14">
        <f t="shared" si="156"/>
        <v>0</v>
      </c>
    </row>
    <row r="918" spans="2:21" hidden="1">
      <c r="B918" s="7" t="str">
        <f>IF(Timecards!O916="","",Timecards!C916)</f>
        <v/>
      </c>
      <c r="C918" s="7" t="str">
        <f>IF(B918="","",Timecards!L916)</f>
        <v/>
      </c>
      <c r="D918" s="7" t="str">
        <f>IF(B918="","",SUMIFS(Timecards!$M:$M,Timecards!$C:$C,Summary!$B918,Timecards!$L:$L,Summary!$C918,Timecards!$O:$O,1))</f>
        <v/>
      </c>
      <c r="E918" s="7" t="str">
        <f>IF(B918="","",VLOOKUP(D918,'GD rates'!$B$3:$C$9,2,FALSE))</f>
        <v/>
      </c>
      <c r="F918" s="23" t="str">
        <f t="shared" si="149"/>
        <v/>
      </c>
      <c r="G918" s="5">
        <f>IF(ISERROR(VLOOKUP(E918,'GD rates'!C:D,2,FALSE)),0,VLOOKUP(E918,'GD rates'!C:D,2,FALSE))</f>
        <v>0</v>
      </c>
      <c r="H918" s="10">
        <f>SUMIFS(Timecards!$E:$E,Timecards!$D:$D,H$2,Timecards!$C:$C,$B918,Timecards!$N:$N,$E918)+SUMIFS(Timecards!$G:$G,Timecards!$F:$F,H$2,Timecards!$C:$C,$B918,Timecards!$N:$N,$E918)</f>
        <v>0</v>
      </c>
      <c r="I918" s="5">
        <f t="shared" si="150"/>
        <v>0</v>
      </c>
      <c r="J918" s="10">
        <f>SUMIFS(Timecards!$E:$E,Timecards!$D:$D,J$2,Timecards!$C:$C,$B918,Timecards!$N:$N,$E918)+SUMIFS(Timecards!$G:$G,Timecards!$F:$F,J$2,Timecards!$C:$C,$B918,Timecards!$N:$N,$E918)</f>
        <v>0</v>
      </c>
      <c r="K918" s="5">
        <f t="shared" si="151"/>
        <v>0</v>
      </c>
      <c r="L918" s="10">
        <f>SUMIFS(Timecards!$E:$E,Timecards!$D:$D,L$2,Timecards!$C:$C,$B918,Timecards!$N:$N,$E918)+SUMIFS(Timecards!$G:$G,Timecards!$F:$F,L$2,Timecards!$C:$C,$B918,Timecards!$N:$N,$E918)</f>
        <v>0</v>
      </c>
      <c r="M918" s="5">
        <f t="shared" si="152"/>
        <v>0</v>
      </c>
      <c r="N918" s="10">
        <f>SUMIFS(Timecards!$E:$E,Timecards!$D:$D,N$2,Timecards!$C:$C,$B918,Timecards!$N:$N,$E918)+SUMIFS(Timecards!$G:$G,Timecards!$F:$F,N$2,Timecards!$C:$C,$B918,Timecards!$N:$N,$E918)</f>
        <v>0</v>
      </c>
      <c r="O918" s="5">
        <f t="shared" si="153"/>
        <v>0</v>
      </c>
      <c r="P918" s="10">
        <f>SUMIFS(Timecards!$E:$E,Timecards!$D:$D,P$2,Timecards!$C:$C,$B918,Timecards!$N:$N,$E918)+SUMIFS(Timecards!$G:$G,Timecards!$F:$F,P$2,Timecards!$C:$C,$B918,Timecards!$N:$N,$E918)</f>
        <v>0</v>
      </c>
      <c r="Q918" s="5">
        <f t="shared" si="154"/>
        <v>0</v>
      </c>
      <c r="R918" s="10">
        <f>SUMIFS(Timecards!$E:$E,Timecards!$D:$D,R$2,Timecards!$C:$C,$B918,Timecards!$N:$N,$E918)+SUMIFS(Timecards!$G:$G,Timecards!$F:$F,R$2,Timecards!$C:$C,$B918,Timecards!$N:$N,$E918)</f>
        <v>0</v>
      </c>
      <c r="S918" s="5">
        <f t="shared" si="155"/>
        <v>0</v>
      </c>
      <c r="T918" s="10">
        <f t="shared" si="156"/>
        <v>0</v>
      </c>
      <c r="U918" s="14">
        <f t="shared" si="156"/>
        <v>0</v>
      </c>
    </row>
    <row r="919" spans="2:21" hidden="1">
      <c r="B919" s="7" t="str">
        <f>IF(Timecards!O917="","",Timecards!C917)</f>
        <v/>
      </c>
      <c r="C919" s="7" t="str">
        <f>IF(B919="","",Timecards!L917)</f>
        <v/>
      </c>
      <c r="D919" s="7" t="str">
        <f>IF(B919="","",SUMIFS(Timecards!$M:$M,Timecards!$C:$C,Summary!$B919,Timecards!$L:$L,Summary!$C919,Timecards!$O:$O,1))</f>
        <v/>
      </c>
      <c r="E919" s="7" t="str">
        <f>IF(B919="","",VLOOKUP(D919,'GD rates'!$B$3:$C$9,2,FALSE))</f>
        <v/>
      </c>
      <c r="F919" s="23" t="str">
        <f t="shared" si="149"/>
        <v/>
      </c>
      <c r="G919" s="5">
        <f>IF(ISERROR(VLOOKUP(E919,'GD rates'!C:D,2,FALSE)),0,VLOOKUP(E919,'GD rates'!C:D,2,FALSE))</f>
        <v>0</v>
      </c>
      <c r="H919" s="10">
        <f>SUMIFS(Timecards!$E:$E,Timecards!$D:$D,H$2,Timecards!$C:$C,$B919,Timecards!$N:$N,$E919)+SUMIFS(Timecards!$G:$G,Timecards!$F:$F,H$2,Timecards!$C:$C,$B919,Timecards!$N:$N,$E919)</f>
        <v>0</v>
      </c>
      <c r="I919" s="5">
        <f t="shared" si="150"/>
        <v>0</v>
      </c>
      <c r="J919" s="10">
        <f>SUMIFS(Timecards!$E:$E,Timecards!$D:$D,J$2,Timecards!$C:$C,$B919,Timecards!$N:$N,$E919)+SUMIFS(Timecards!$G:$G,Timecards!$F:$F,J$2,Timecards!$C:$C,$B919,Timecards!$N:$N,$E919)</f>
        <v>0</v>
      </c>
      <c r="K919" s="5">
        <f t="shared" si="151"/>
        <v>0</v>
      </c>
      <c r="L919" s="10">
        <f>SUMIFS(Timecards!$E:$E,Timecards!$D:$D,L$2,Timecards!$C:$C,$B919,Timecards!$N:$N,$E919)+SUMIFS(Timecards!$G:$G,Timecards!$F:$F,L$2,Timecards!$C:$C,$B919,Timecards!$N:$N,$E919)</f>
        <v>0</v>
      </c>
      <c r="M919" s="5">
        <f t="shared" si="152"/>
        <v>0</v>
      </c>
      <c r="N919" s="10">
        <f>SUMIFS(Timecards!$E:$E,Timecards!$D:$D,N$2,Timecards!$C:$C,$B919,Timecards!$N:$N,$E919)+SUMIFS(Timecards!$G:$G,Timecards!$F:$F,N$2,Timecards!$C:$C,$B919,Timecards!$N:$N,$E919)</f>
        <v>0</v>
      </c>
      <c r="O919" s="5">
        <f t="shared" si="153"/>
        <v>0</v>
      </c>
      <c r="P919" s="10">
        <f>SUMIFS(Timecards!$E:$E,Timecards!$D:$D,P$2,Timecards!$C:$C,$B919,Timecards!$N:$N,$E919)+SUMIFS(Timecards!$G:$G,Timecards!$F:$F,P$2,Timecards!$C:$C,$B919,Timecards!$N:$N,$E919)</f>
        <v>0</v>
      </c>
      <c r="Q919" s="5">
        <f t="shared" si="154"/>
        <v>0</v>
      </c>
      <c r="R919" s="10">
        <f>SUMIFS(Timecards!$E:$E,Timecards!$D:$D,R$2,Timecards!$C:$C,$B919,Timecards!$N:$N,$E919)+SUMIFS(Timecards!$G:$G,Timecards!$F:$F,R$2,Timecards!$C:$C,$B919,Timecards!$N:$N,$E919)</f>
        <v>0</v>
      </c>
      <c r="S919" s="5">
        <f t="shared" si="155"/>
        <v>0</v>
      </c>
      <c r="T919" s="10">
        <f t="shared" si="156"/>
        <v>0</v>
      </c>
      <c r="U919" s="14">
        <f t="shared" si="156"/>
        <v>0</v>
      </c>
    </row>
    <row r="920" spans="2:21" hidden="1">
      <c r="B920" s="7" t="str">
        <f>IF(Timecards!O918="","",Timecards!C918)</f>
        <v/>
      </c>
      <c r="C920" s="7" t="str">
        <f>IF(B920="","",Timecards!L918)</f>
        <v/>
      </c>
      <c r="D920" s="7" t="str">
        <f>IF(B920="","",SUMIFS(Timecards!$M:$M,Timecards!$C:$C,Summary!$B920,Timecards!$L:$L,Summary!$C920,Timecards!$O:$O,1))</f>
        <v/>
      </c>
      <c r="E920" s="7" t="str">
        <f>IF(B920="","",VLOOKUP(D920,'GD rates'!$B$3:$C$9,2,FALSE))</f>
        <v/>
      </c>
      <c r="F920" s="23" t="str">
        <f t="shared" si="149"/>
        <v/>
      </c>
      <c r="G920" s="5">
        <f>IF(ISERROR(VLOOKUP(E920,'GD rates'!C:D,2,FALSE)),0,VLOOKUP(E920,'GD rates'!C:D,2,FALSE))</f>
        <v>0</v>
      </c>
      <c r="H920" s="10">
        <f>SUMIFS(Timecards!$E:$E,Timecards!$D:$D,H$2,Timecards!$C:$C,$B920,Timecards!$N:$N,$E920)+SUMIFS(Timecards!$G:$G,Timecards!$F:$F,H$2,Timecards!$C:$C,$B920,Timecards!$N:$N,$E920)</f>
        <v>0</v>
      </c>
      <c r="I920" s="5">
        <f t="shared" si="150"/>
        <v>0</v>
      </c>
      <c r="J920" s="10">
        <f>SUMIFS(Timecards!$E:$E,Timecards!$D:$D,J$2,Timecards!$C:$C,$B920,Timecards!$N:$N,$E920)+SUMIFS(Timecards!$G:$G,Timecards!$F:$F,J$2,Timecards!$C:$C,$B920,Timecards!$N:$N,$E920)</f>
        <v>0</v>
      </c>
      <c r="K920" s="5">
        <f t="shared" si="151"/>
        <v>0</v>
      </c>
      <c r="L920" s="10">
        <f>SUMIFS(Timecards!$E:$E,Timecards!$D:$D,L$2,Timecards!$C:$C,$B920,Timecards!$N:$N,$E920)+SUMIFS(Timecards!$G:$G,Timecards!$F:$F,L$2,Timecards!$C:$C,$B920,Timecards!$N:$N,$E920)</f>
        <v>0</v>
      </c>
      <c r="M920" s="5">
        <f t="shared" si="152"/>
        <v>0</v>
      </c>
      <c r="N920" s="10">
        <f>SUMIFS(Timecards!$E:$E,Timecards!$D:$D,N$2,Timecards!$C:$C,$B920,Timecards!$N:$N,$E920)+SUMIFS(Timecards!$G:$G,Timecards!$F:$F,N$2,Timecards!$C:$C,$B920,Timecards!$N:$N,$E920)</f>
        <v>0</v>
      </c>
      <c r="O920" s="5">
        <f t="shared" si="153"/>
        <v>0</v>
      </c>
      <c r="P920" s="10">
        <f>SUMIFS(Timecards!$E:$E,Timecards!$D:$D,P$2,Timecards!$C:$C,$B920,Timecards!$N:$N,$E920)+SUMIFS(Timecards!$G:$G,Timecards!$F:$F,P$2,Timecards!$C:$C,$B920,Timecards!$N:$N,$E920)</f>
        <v>0</v>
      </c>
      <c r="Q920" s="5">
        <f t="shared" si="154"/>
        <v>0</v>
      </c>
      <c r="R920" s="10">
        <f>SUMIFS(Timecards!$E:$E,Timecards!$D:$D,R$2,Timecards!$C:$C,$B920,Timecards!$N:$N,$E920)+SUMIFS(Timecards!$G:$G,Timecards!$F:$F,R$2,Timecards!$C:$C,$B920,Timecards!$N:$N,$E920)</f>
        <v>0</v>
      </c>
      <c r="S920" s="5">
        <f t="shared" si="155"/>
        <v>0</v>
      </c>
      <c r="T920" s="10">
        <f t="shared" si="156"/>
        <v>0</v>
      </c>
      <c r="U920" s="14">
        <f t="shared" si="156"/>
        <v>0</v>
      </c>
    </row>
    <row r="921" spans="2:21" hidden="1">
      <c r="B921" s="7" t="str">
        <f>IF(Timecards!O919="","",Timecards!C919)</f>
        <v/>
      </c>
      <c r="C921" s="7" t="str">
        <f>IF(B921="","",Timecards!L919)</f>
        <v/>
      </c>
      <c r="D921" s="7" t="str">
        <f>IF(B921="","",SUMIFS(Timecards!$M:$M,Timecards!$C:$C,Summary!$B921,Timecards!$L:$L,Summary!$C921,Timecards!$O:$O,1))</f>
        <v/>
      </c>
      <c r="E921" s="7" t="str">
        <f>IF(B921="","",VLOOKUP(D921,'GD rates'!$B$3:$C$9,2,FALSE))</f>
        <v/>
      </c>
      <c r="F921" s="23" t="str">
        <f t="shared" si="149"/>
        <v/>
      </c>
      <c r="G921" s="5">
        <f>IF(ISERROR(VLOOKUP(E921,'GD rates'!C:D,2,FALSE)),0,VLOOKUP(E921,'GD rates'!C:D,2,FALSE))</f>
        <v>0</v>
      </c>
      <c r="H921" s="10">
        <f>SUMIFS(Timecards!$E:$E,Timecards!$D:$D,H$2,Timecards!$C:$C,$B921,Timecards!$N:$N,$E921)+SUMIFS(Timecards!$G:$G,Timecards!$F:$F,H$2,Timecards!$C:$C,$B921,Timecards!$N:$N,$E921)</f>
        <v>0</v>
      </c>
      <c r="I921" s="5">
        <f t="shared" si="150"/>
        <v>0</v>
      </c>
      <c r="J921" s="10">
        <f>SUMIFS(Timecards!$E:$E,Timecards!$D:$D,J$2,Timecards!$C:$C,$B921,Timecards!$N:$N,$E921)+SUMIFS(Timecards!$G:$G,Timecards!$F:$F,J$2,Timecards!$C:$C,$B921,Timecards!$N:$N,$E921)</f>
        <v>0</v>
      </c>
      <c r="K921" s="5">
        <f t="shared" si="151"/>
        <v>0</v>
      </c>
      <c r="L921" s="10">
        <f>SUMIFS(Timecards!$E:$E,Timecards!$D:$D,L$2,Timecards!$C:$C,$B921,Timecards!$N:$N,$E921)+SUMIFS(Timecards!$G:$G,Timecards!$F:$F,L$2,Timecards!$C:$C,$B921,Timecards!$N:$N,$E921)</f>
        <v>0</v>
      </c>
      <c r="M921" s="5">
        <f t="shared" si="152"/>
        <v>0</v>
      </c>
      <c r="N921" s="10">
        <f>SUMIFS(Timecards!$E:$E,Timecards!$D:$D,N$2,Timecards!$C:$C,$B921,Timecards!$N:$N,$E921)+SUMIFS(Timecards!$G:$G,Timecards!$F:$F,N$2,Timecards!$C:$C,$B921,Timecards!$N:$N,$E921)</f>
        <v>0</v>
      </c>
      <c r="O921" s="5">
        <f t="shared" si="153"/>
        <v>0</v>
      </c>
      <c r="P921" s="10">
        <f>SUMIFS(Timecards!$E:$E,Timecards!$D:$D,P$2,Timecards!$C:$C,$B921,Timecards!$N:$N,$E921)+SUMIFS(Timecards!$G:$G,Timecards!$F:$F,P$2,Timecards!$C:$C,$B921,Timecards!$N:$N,$E921)</f>
        <v>0</v>
      </c>
      <c r="Q921" s="5">
        <f t="shared" si="154"/>
        <v>0</v>
      </c>
      <c r="R921" s="10">
        <f>SUMIFS(Timecards!$E:$E,Timecards!$D:$D,R$2,Timecards!$C:$C,$B921,Timecards!$N:$N,$E921)+SUMIFS(Timecards!$G:$G,Timecards!$F:$F,R$2,Timecards!$C:$C,$B921,Timecards!$N:$N,$E921)</f>
        <v>0</v>
      </c>
      <c r="S921" s="5">
        <f t="shared" si="155"/>
        <v>0</v>
      </c>
      <c r="T921" s="10">
        <f t="shared" si="156"/>
        <v>0</v>
      </c>
      <c r="U921" s="14">
        <f t="shared" si="156"/>
        <v>0</v>
      </c>
    </row>
    <row r="922" spans="2:21" hidden="1">
      <c r="B922" s="7" t="str">
        <f>IF(Timecards!O920="","",Timecards!C920)</f>
        <v/>
      </c>
      <c r="C922" s="7" t="str">
        <f>IF(B922="","",Timecards!L920)</f>
        <v/>
      </c>
      <c r="D922" s="7" t="str">
        <f>IF(B922="","",SUMIFS(Timecards!$M:$M,Timecards!$C:$C,Summary!$B922,Timecards!$L:$L,Summary!$C922,Timecards!$O:$O,1))</f>
        <v/>
      </c>
      <c r="E922" s="7" t="str">
        <f>IF(B922="","",VLOOKUP(D922,'GD rates'!$B$3:$C$9,2,FALSE))</f>
        <v/>
      </c>
      <c r="F922" s="23" t="str">
        <f t="shared" si="149"/>
        <v/>
      </c>
      <c r="G922" s="5">
        <f>IF(ISERROR(VLOOKUP(E922,'GD rates'!C:D,2,FALSE)),0,VLOOKUP(E922,'GD rates'!C:D,2,FALSE))</f>
        <v>0</v>
      </c>
      <c r="H922" s="10">
        <f>SUMIFS(Timecards!$E:$E,Timecards!$D:$D,H$2,Timecards!$C:$C,$B922,Timecards!$N:$N,$E922)+SUMIFS(Timecards!$G:$G,Timecards!$F:$F,H$2,Timecards!$C:$C,$B922,Timecards!$N:$N,$E922)</f>
        <v>0</v>
      </c>
      <c r="I922" s="5">
        <f t="shared" si="150"/>
        <v>0</v>
      </c>
      <c r="J922" s="10">
        <f>SUMIFS(Timecards!$E:$E,Timecards!$D:$D,J$2,Timecards!$C:$C,$B922,Timecards!$N:$N,$E922)+SUMIFS(Timecards!$G:$G,Timecards!$F:$F,J$2,Timecards!$C:$C,$B922,Timecards!$N:$N,$E922)</f>
        <v>0</v>
      </c>
      <c r="K922" s="5">
        <f t="shared" si="151"/>
        <v>0</v>
      </c>
      <c r="L922" s="10">
        <f>SUMIFS(Timecards!$E:$E,Timecards!$D:$D,L$2,Timecards!$C:$C,$B922,Timecards!$N:$N,$E922)+SUMIFS(Timecards!$G:$G,Timecards!$F:$F,L$2,Timecards!$C:$C,$B922,Timecards!$N:$N,$E922)</f>
        <v>0</v>
      </c>
      <c r="M922" s="5">
        <f t="shared" si="152"/>
        <v>0</v>
      </c>
      <c r="N922" s="10">
        <f>SUMIFS(Timecards!$E:$E,Timecards!$D:$D,N$2,Timecards!$C:$C,$B922,Timecards!$N:$N,$E922)+SUMIFS(Timecards!$G:$G,Timecards!$F:$F,N$2,Timecards!$C:$C,$B922,Timecards!$N:$N,$E922)</f>
        <v>0</v>
      </c>
      <c r="O922" s="5">
        <f t="shared" si="153"/>
        <v>0</v>
      </c>
      <c r="P922" s="10">
        <f>SUMIFS(Timecards!$E:$E,Timecards!$D:$D,P$2,Timecards!$C:$C,$B922,Timecards!$N:$N,$E922)+SUMIFS(Timecards!$G:$G,Timecards!$F:$F,P$2,Timecards!$C:$C,$B922,Timecards!$N:$N,$E922)</f>
        <v>0</v>
      </c>
      <c r="Q922" s="5">
        <f t="shared" si="154"/>
        <v>0</v>
      </c>
      <c r="R922" s="10">
        <f>SUMIFS(Timecards!$E:$E,Timecards!$D:$D,R$2,Timecards!$C:$C,$B922,Timecards!$N:$N,$E922)+SUMIFS(Timecards!$G:$G,Timecards!$F:$F,R$2,Timecards!$C:$C,$B922,Timecards!$N:$N,$E922)</f>
        <v>0</v>
      </c>
      <c r="S922" s="5">
        <f t="shared" si="155"/>
        <v>0</v>
      </c>
      <c r="T922" s="10">
        <f t="shared" si="156"/>
        <v>0</v>
      </c>
      <c r="U922" s="14">
        <f t="shared" si="156"/>
        <v>0</v>
      </c>
    </row>
    <row r="923" spans="2:21" hidden="1">
      <c r="B923" s="7" t="str">
        <f>IF(Timecards!O921="","",Timecards!C921)</f>
        <v/>
      </c>
      <c r="C923" s="7" t="str">
        <f>IF(B923="","",Timecards!L921)</f>
        <v/>
      </c>
      <c r="D923" s="7" t="str">
        <f>IF(B923="","",SUMIFS(Timecards!$M:$M,Timecards!$C:$C,Summary!$B923,Timecards!$L:$L,Summary!$C923,Timecards!$O:$O,1))</f>
        <v/>
      </c>
      <c r="E923" s="7" t="str">
        <f>IF(B923="","",VLOOKUP(D923,'GD rates'!$B$3:$C$9,2,FALSE))</f>
        <v/>
      </c>
      <c r="F923" s="23" t="str">
        <f t="shared" si="149"/>
        <v/>
      </c>
      <c r="G923" s="5">
        <f>IF(ISERROR(VLOOKUP(E923,'GD rates'!C:D,2,FALSE)),0,VLOOKUP(E923,'GD rates'!C:D,2,FALSE))</f>
        <v>0</v>
      </c>
      <c r="H923" s="10">
        <f>SUMIFS(Timecards!$E:$E,Timecards!$D:$D,H$2,Timecards!$C:$C,$B923,Timecards!$N:$N,$E923)+SUMIFS(Timecards!$G:$G,Timecards!$F:$F,H$2,Timecards!$C:$C,$B923,Timecards!$N:$N,$E923)</f>
        <v>0</v>
      </c>
      <c r="I923" s="5">
        <f t="shared" si="150"/>
        <v>0</v>
      </c>
      <c r="J923" s="10">
        <f>SUMIFS(Timecards!$E:$E,Timecards!$D:$D,J$2,Timecards!$C:$C,$B923,Timecards!$N:$N,$E923)+SUMIFS(Timecards!$G:$G,Timecards!$F:$F,J$2,Timecards!$C:$C,$B923,Timecards!$N:$N,$E923)</f>
        <v>0</v>
      </c>
      <c r="K923" s="5">
        <f t="shared" si="151"/>
        <v>0</v>
      </c>
      <c r="L923" s="10">
        <f>SUMIFS(Timecards!$E:$E,Timecards!$D:$D,L$2,Timecards!$C:$C,$B923,Timecards!$N:$N,$E923)+SUMIFS(Timecards!$G:$G,Timecards!$F:$F,L$2,Timecards!$C:$C,$B923,Timecards!$N:$N,$E923)</f>
        <v>0</v>
      </c>
      <c r="M923" s="5">
        <f t="shared" si="152"/>
        <v>0</v>
      </c>
      <c r="N923" s="10">
        <f>SUMIFS(Timecards!$E:$E,Timecards!$D:$D,N$2,Timecards!$C:$C,$B923,Timecards!$N:$N,$E923)+SUMIFS(Timecards!$G:$G,Timecards!$F:$F,N$2,Timecards!$C:$C,$B923,Timecards!$N:$N,$E923)</f>
        <v>0</v>
      </c>
      <c r="O923" s="5">
        <f t="shared" si="153"/>
        <v>0</v>
      </c>
      <c r="P923" s="10">
        <f>SUMIFS(Timecards!$E:$E,Timecards!$D:$D,P$2,Timecards!$C:$C,$B923,Timecards!$N:$N,$E923)+SUMIFS(Timecards!$G:$G,Timecards!$F:$F,P$2,Timecards!$C:$C,$B923,Timecards!$N:$N,$E923)</f>
        <v>0</v>
      </c>
      <c r="Q923" s="5">
        <f t="shared" si="154"/>
        <v>0</v>
      </c>
      <c r="R923" s="10">
        <f>SUMIFS(Timecards!$E:$E,Timecards!$D:$D,R$2,Timecards!$C:$C,$B923,Timecards!$N:$N,$E923)+SUMIFS(Timecards!$G:$G,Timecards!$F:$F,R$2,Timecards!$C:$C,$B923,Timecards!$N:$N,$E923)</f>
        <v>0</v>
      </c>
      <c r="S923" s="5">
        <f t="shared" si="155"/>
        <v>0</v>
      </c>
      <c r="T923" s="10">
        <f t="shared" si="156"/>
        <v>0</v>
      </c>
      <c r="U923" s="14">
        <f t="shared" si="156"/>
        <v>0</v>
      </c>
    </row>
    <row r="924" spans="2:21" hidden="1">
      <c r="B924" s="7" t="str">
        <f>IF(Timecards!O922="","",Timecards!C922)</f>
        <v/>
      </c>
      <c r="C924" s="7" t="str">
        <f>IF(B924="","",Timecards!L922)</f>
        <v/>
      </c>
      <c r="D924" s="7" t="str">
        <f>IF(B924="","",SUMIFS(Timecards!$M:$M,Timecards!$C:$C,Summary!$B924,Timecards!$L:$L,Summary!$C924,Timecards!$O:$O,1))</f>
        <v/>
      </c>
      <c r="E924" s="7" t="str">
        <f>IF(B924="","",VLOOKUP(D924,'GD rates'!$B$3:$C$9,2,FALSE))</f>
        <v/>
      </c>
      <c r="F924" s="23" t="str">
        <f t="shared" si="149"/>
        <v/>
      </c>
      <c r="G924" s="5">
        <f>IF(ISERROR(VLOOKUP(E924,'GD rates'!C:D,2,FALSE)),0,VLOOKUP(E924,'GD rates'!C:D,2,FALSE))</f>
        <v>0</v>
      </c>
      <c r="H924" s="10">
        <f>SUMIFS(Timecards!$E:$E,Timecards!$D:$D,H$2,Timecards!$C:$C,$B924,Timecards!$N:$N,$E924)+SUMIFS(Timecards!$G:$G,Timecards!$F:$F,H$2,Timecards!$C:$C,$B924,Timecards!$N:$N,$E924)</f>
        <v>0</v>
      </c>
      <c r="I924" s="5">
        <f t="shared" si="150"/>
        <v>0</v>
      </c>
      <c r="J924" s="10">
        <f>SUMIFS(Timecards!$E:$E,Timecards!$D:$D,J$2,Timecards!$C:$C,$B924,Timecards!$N:$N,$E924)+SUMIFS(Timecards!$G:$G,Timecards!$F:$F,J$2,Timecards!$C:$C,$B924,Timecards!$N:$N,$E924)</f>
        <v>0</v>
      </c>
      <c r="K924" s="5">
        <f t="shared" si="151"/>
        <v>0</v>
      </c>
      <c r="L924" s="10">
        <f>SUMIFS(Timecards!$E:$E,Timecards!$D:$D,L$2,Timecards!$C:$C,$B924,Timecards!$N:$N,$E924)+SUMIFS(Timecards!$G:$G,Timecards!$F:$F,L$2,Timecards!$C:$C,$B924,Timecards!$N:$N,$E924)</f>
        <v>0</v>
      </c>
      <c r="M924" s="5">
        <f t="shared" si="152"/>
        <v>0</v>
      </c>
      <c r="N924" s="10">
        <f>SUMIFS(Timecards!$E:$E,Timecards!$D:$D,N$2,Timecards!$C:$C,$B924,Timecards!$N:$N,$E924)+SUMIFS(Timecards!$G:$G,Timecards!$F:$F,N$2,Timecards!$C:$C,$B924,Timecards!$N:$N,$E924)</f>
        <v>0</v>
      </c>
      <c r="O924" s="5">
        <f t="shared" si="153"/>
        <v>0</v>
      </c>
      <c r="P924" s="10">
        <f>SUMIFS(Timecards!$E:$E,Timecards!$D:$D,P$2,Timecards!$C:$C,$B924,Timecards!$N:$N,$E924)+SUMIFS(Timecards!$G:$G,Timecards!$F:$F,P$2,Timecards!$C:$C,$B924,Timecards!$N:$N,$E924)</f>
        <v>0</v>
      </c>
      <c r="Q924" s="5">
        <f t="shared" si="154"/>
        <v>0</v>
      </c>
      <c r="R924" s="10">
        <f>SUMIFS(Timecards!$E:$E,Timecards!$D:$D,R$2,Timecards!$C:$C,$B924,Timecards!$N:$N,$E924)+SUMIFS(Timecards!$G:$G,Timecards!$F:$F,R$2,Timecards!$C:$C,$B924,Timecards!$N:$N,$E924)</f>
        <v>0</v>
      </c>
      <c r="S924" s="5">
        <f t="shared" si="155"/>
        <v>0</v>
      </c>
      <c r="T924" s="10">
        <f t="shared" ref="T924:U943" si="157">SUMIF($H$3:$S$3,T$3,$H924:$S924)</f>
        <v>0</v>
      </c>
      <c r="U924" s="14">
        <f t="shared" si="157"/>
        <v>0</v>
      </c>
    </row>
    <row r="925" spans="2:21" hidden="1">
      <c r="B925" s="7" t="str">
        <f>IF(Timecards!O923="","",Timecards!C923)</f>
        <v/>
      </c>
      <c r="C925" s="7" t="str">
        <f>IF(B925="","",Timecards!L923)</f>
        <v/>
      </c>
      <c r="D925" s="7" t="str">
        <f>IF(B925="","",SUMIFS(Timecards!$M:$M,Timecards!$C:$C,Summary!$B925,Timecards!$L:$L,Summary!$C925,Timecards!$O:$O,1))</f>
        <v/>
      </c>
      <c r="E925" s="7" t="str">
        <f>IF(B925="","",VLOOKUP(D925,'GD rates'!$B$3:$C$9,2,FALSE))</f>
        <v/>
      </c>
      <c r="F925" s="23" t="str">
        <f t="shared" si="149"/>
        <v/>
      </c>
      <c r="G925" s="5">
        <f>IF(ISERROR(VLOOKUP(E925,'GD rates'!C:D,2,FALSE)),0,VLOOKUP(E925,'GD rates'!C:D,2,FALSE))</f>
        <v>0</v>
      </c>
      <c r="H925" s="10">
        <f>SUMIFS(Timecards!$E:$E,Timecards!$D:$D,H$2,Timecards!$C:$C,$B925,Timecards!$N:$N,$E925)+SUMIFS(Timecards!$G:$G,Timecards!$F:$F,H$2,Timecards!$C:$C,$B925,Timecards!$N:$N,$E925)</f>
        <v>0</v>
      </c>
      <c r="I925" s="5">
        <f t="shared" si="150"/>
        <v>0</v>
      </c>
      <c r="J925" s="10">
        <f>SUMIFS(Timecards!$E:$E,Timecards!$D:$D,J$2,Timecards!$C:$C,$B925,Timecards!$N:$N,$E925)+SUMIFS(Timecards!$G:$G,Timecards!$F:$F,J$2,Timecards!$C:$C,$B925,Timecards!$N:$N,$E925)</f>
        <v>0</v>
      </c>
      <c r="K925" s="5">
        <f t="shared" si="151"/>
        <v>0</v>
      </c>
      <c r="L925" s="10">
        <f>SUMIFS(Timecards!$E:$E,Timecards!$D:$D,L$2,Timecards!$C:$C,$B925,Timecards!$N:$N,$E925)+SUMIFS(Timecards!$G:$G,Timecards!$F:$F,L$2,Timecards!$C:$C,$B925,Timecards!$N:$N,$E925)</f>
        <v>0</v>
      </c>
      <c r="M925" s="5">
        <f t="shared" si="152"/>
        <v>0</v>
      </c>
      <c r="N925" s="10">
        <f>SUMIFS(Timecards!$E:$E,Timecards!$D:$D,N$2,Timecards!$C:$C,$B925,Timecards!$N:$N,$E925)+SUMIFS(Timecards!$G:$G,Timecards!$F:$F,N$2,Timecards!$C:$C,$B925,Timecards!$N:$N,$E925)</f>
        <v>0</v>
      </c>
      <c r="O925" s="5">
        <f t="shared" si="153"/>
        <v>0</v>
      </c>
      <c r="P925" s="10">
        <f>SUMIFS(Timecards!$E:$E,Timecards!$D:$D,P$2,Timecards!$C:$C,$B925,Timecards!$N:$N,$E925)+SUMIFS(Timecards!$G:$G,Timecards!$F:$F,P$2,Timecards!$C:$C,$B925,Timecards!$N:$N,$E925)</f>
        <v>0</v>
      </c>
      <c r="Q925" s="5">
        <f t="shared" si="154"/>
        <v>0</v>
      </c>
      <c r="R925" s="10">
        <f>SUMIFS(Timecards!$E:$E,Timecards!$D:$D,R$2,Timecards!$C:$C,$B925,Timecards!$N:$N,$E925)+SUMIFS(Timecards!$G:$G,Timecards!$F:$F,R$2,Timecards!$C:$C,$B925,Timecards!$N:$N,$E925)</f>
        <v>0</v>
      </c>
      <c r="S925" s="5">
        <f t="shared" si="155"/>
        <v>0</v>
      </c>
      <c r="T925" s="10">
        <f t="shared" si="157"/>
        <v>0</v>
      </c>
      <c r="U925" s="14">
        <f t="shared" si="157"/>
        <v>0</v>
      </c>
    </row>
    <row r="926" spans="2:21" hidden="1">
      <c r="B926" s="7" t="str">
        <f>IF(Timecards!O924="","",Timecards!C924)</f>
        <v/>
      </c>
      <c r="C926" s="7" t="str">
        <f>IF(B926="","",Timecards!L924)</f>
        <v/>
      </c>
      <c r="D926" s="7" t="str">
        <f>IF(B926="","",SUMIFS(Timecards!$M:$M,Timecards!$C:$C,Summary!$B926,Timecards!$L:$L,Summary!$C926,Timecards!$O:$O,1))</f>
        <v/>
      </c>
      <c r="E926" s="7" t="str">
        <f>IF(B926="","",VLOOKUP(D926,'GD rates'!$B$3:$C$9,2,FALSE))</f>
        <v/>
      </c>
      <c r="F926" s="23" t="str">
        <f t="shared" si="149"/>
        <v/>
      </c>
      <c r="G926" s="5">
        <f>IF(ISERROR(VLOOKUP(E926,'GD rates'!C:D,2,FALSE)),0,VLOOKUP(E926,'GD rates'!C:D,2,FALSE))</f>
        <v>0</v>
      </c>
      <c r="H926" s="10">
        <f>SUMIFS(Timecards!$E:$E,Timecards!$D:$D,H$2,Timecards!$C:$C,$B926,Timecards!$N:$N,$E926)+SUMIFS(Timecards!$G:$G,Timecards!$F:$F,H$2,Timecards!$C:$C,$B926,Timecards!$N:$N,$E926)</f>
        <v>0</v>
      </c>
      <c r="I926" s="5">
        <f t="shared" si="150"/>
        <v>0</v>
      </c>
      <c r="J926" s="10">
        <f>SUMIFS(Timecards!$E:$E,Timecards!$D:$D,J$2,Timecards!$C:$C,$B926,Timecards!$N:$N,$E926)+SUMIFS(Timecards!$G:$G,Timecards!$F:$F,J$2,Timecards!$C:$C,$B926,Timecards!$N:$N,$E926)</f>
        <v>0</v>
      </c>
      <c r="K926" s="5">
        <f t="shared" si="151"/>
        <v>0</v>
      </c>
      <c r="L926" s="10">
        <f>SUMIFS(Timecards!$E:$E,Timecards!$D:$D,L$2,Timecards!$C:$C,$B926,Timecards!$N:$N,$E926)+SUMIFS(Timecards!$G:$G,Timecards!$F:$F,L$2,Timecards!$C:$C,$B926,Timecards!$N:$N,$E926)</f>
        <v>0</v>
      </c>
      <c r="M926" s="5">
        <f t="shared" si="152"/>
        <v>0</v>
      </c>
      <c r="N926" s="10">
        <f>SUMIFS(Timecards!$E:$E,Timecards!$D:$D,N$2,Timecards!$C:$C,$B926,Timecards!$N:$N,$E926)+SUMIFS(Timecards!$G:$G,Timecards!$F:$F,N$2,Timecards!$C:$C,$B926,Timecards!$N:$N,$E926)</f>
        <v>0</v>
      </c>
      <c r="O926" s="5">
        <f t="shared" si="153"/>
        <v>0</v>
      </c>
      <c r="P926" s="10">
        <f>SUMIFS(Timecards!$E:$E,Timecards!$D:$D,P$2,Timecards!$C:$C,$B926,Timecards!$N:$N,$E926)+SUMIFS(Timecards!$G:$G,Timecards!$F:$F,P$2,Timecards!$C:$C,$B926,Timecards!$N:$N,$E926)</f>
        <v>0</v>
      </c>
      <c r="Q926" s="5">
        <f t="shared" si="154"/>
        <v>0</v>
      </c>
      <c r="R926" s="10">
        <f>SUMIFS(Timecards!$E:$E,Timecards!$D:$D,R$2,Timecards!$C:$C,$B926,Timecards!$N:$N,$E926)+SUMIFS(Timecards!$G:$G,Timecards!$F:$F,R$2,Timecards!$C:$C,$B926,Timecards!$N:$N,$E926)</f>
        <v>0</v>
      </c>
      <c r="S926" s="5">
        <f t="shared" si="155"/>
        <v>0</v>
      </c>
      <c r="T926" s="10">
        <f t="shared" si="157"/>
        <v>0</v>
      </c>
      <c r="U926" s="14">
        <f t="shared" si="157"/>
        <v>0</v>
      </c>
    </row>
    <row r="927" spans="2:21" hidden="1">
      <c r="B927" s="7" t="str">
        <f>IF(Timecards!O925="","",Timecards!C925)</f>
        <v/>
      </c>
      <c r="C927" s="7" t="str">
        <f>IF(B927="","",Timecards!L925)</f>
        <v/>
      </c>
      <c r="D927" s="7" t="str">
        <f>IF(B927="","",SUMIFS(Timecards!$M:$M,Timecards!$C:$C,Summary!$B927,Timecards!$L:$L,Summary!$C927,Timecards!$O:$O,1))</f>
        <v/>
      </c>
      <c r="E927" s="7" t="str">
        <f>IF(B927="","",VLOOKUP(D927,'GD rates'!$B$3:$C$9,2,FALSE))</f>
        <v/>
      </c>
      <c r="F927" s="23" t="str">
        <f t="shared" si="149"/>
        <v/>
      </c>
      <c r="G927" s="5">
        <f>IF(ISERROR(VLOOKUP(E927,'GD rates'!C:D,2,FALSE)),0,VLOOKUP(E927,'GD rates'!C:D,2,FALSE))</f>
        <v>0</v>
      </c>
      <c r="H927" s="10">
        <f>SUMIFS(Timecards!$E:$E,Timecards!$D:$D,H$2,Timecards!$C:$C,$B927,Timecards!$N:$N,$E927)+SUMIFS(Timecards!$G:$G,Timecards!$F:$F,H$2,Timecards!$C:$C,$B927,Timecards!$N:$N,$E927)</f>
        <v>0</v>
      </c>
      <c r="I927" s="5">
        <f t="shared" si="150"/>
        <v>0</v>
      </c>
      <c r="J927" s="10">
        <f>SUMIFS(Timecards!$E:$E,Timecards!$D:$D,J$2,Timecards!$C:$C,$B927,Timecards!$N:$N,$E927)+SUMIFS(Timecards!$G:$G,Timecards!$F:$F,J$2,Timecards!$C:$C,$B927,Timecards!$N:$N,$E927)</f>
        <v>0</v>
      </c>
      <c r="K927" s="5">
        <f t="shared" si="151"/>
        <v>0</v>
      </c>
      <c r="L927" s="10">
        <f>SUMIFS(Timecards!$E:$E,Timecards!$D:$D,L$2,Timecards!$C:$C,$B927,Timecards!$N:$N,$E927)+SUMIFS(Timecards!$G:$G,Timecards!$F:$F,L$2,Timecards!$C:$C,$B927,Timecards!$N:$N,$E927)</f>
        <v>0</v>
      </c>
      <c r="M927" s="5">
        <f t="shared" si="152"/>
        <v>0</v>
      </c>
      <c r="N927" s="10">
        <f>SUMIFS(Timecards!$E:$E,Timecards!$D:$D,N$2,Timecards!$C:$C,$B927,Timecards!$N:$N,$E927)+SUMIFS(Timecards!$G:$G,Timecards!$F:$F,N$2,Timecards!$C:$C,$B927,Timecards!$N:$N,$E927)</f>
        <v>0</v>
      </c>
      <c r="O927" s="5">
        <f t="shared" si="153"/>
        <v>0</v>
      </c>
      <c r="P927" s="10">
        <f>SUMIFS(Timecards!$E:$E,Timecards!$D:$D,P$2,Timecards!$C:$C,$B927,Timecards!$N:$N,$E927)+SUMIFS(Timecards!$G:$G,Timecards!$F:$F,P$2,Timecards!$C:$C,$B927,Timecards!$N:$N,$E927)</f>
        <v>0</v>
      </c>
      <c r="Q927" s="5">
        <f t="shared" si="154"/>
        <v>0</v>
      </c>
      <c r="R927" s="10">
        <f>SUMIFS(Timecards!$E:$E,Timecards!$D:$D,R$2,Timecards!$C:$C,$B927,Timecards!$N:$N,$E927)+SUMIFS(Timecards!$G:$G,Timecards!$F:$F,R$2,Timecards!$C:$C,$B927,Timecards!$N:$N,$E927)</f>
        <v>0</v>
      </c>
      <c r="S927" s="5">
        <f t="shared" si="155"/>
        <v>0</v>
      </c>
      <c r="T927" s="10">
        <f t="shared" si="157"/>
        <v>0</v>
      </c>
      <c r="U927" s="14">
        <f t="shared" si="157"/>
        <v>0</v>
      </c>
    </row>
    <row r="928" spans="2:21" hidden="1">
      <c r="B928" s="7" t="str">
        <f>IF(Timecards!O926="","",Timecards!C926)</f>
        <v/>
      </c>
      <c r="C928" s="7" t="str">
        <f>IF(B928="","",Timecards!L926)</f>
        <v/>
      </c>
      <c r="D928" s="7" t="str">
        <f>IF(B928="","",SUMIFS(Timecards!$M:$M,Timecards!$C:$C,Summary!$B928,Timecards!$L:$L,Summary!$C928,Timecards!$O:$O,1))</f>
        <v/>
      </c>
      <c r="E928" s="7" t="str">
        <f>IF(B928="","",VLOOKUP(D928,'GD rates'!$B$3:$C$9,2,FALSE))</f>
        <v/>
      </c>
      <c r="F928" s="23" t="str">
        <f t="shared" si="149"/>
        <v/>
      </c>
      <c r="G928" s="5">
        <f>IF(ISERROR(VLOOKUP(E928,'GD rates'!C:D,2,FALSE)),0,VLOOKUP(E928,'GD rates'!C:D,2,FALSE))</f>
        <v>0</v>
      </c>
      <c r="H928" s="10">
        <f>SUMIFS(Timecards!$E:$E,Timecards!$D:$D,H$2,Timecards!$C:$C,$B928,Timecards!$N:$N,$E928)+SUMIFS(Timecards!$G:$G,Timecards!$F:$F,H$2,Timecards!$C:$C,$B928,Timecards!$N:$N,$E928)</f>
        <v>0</v>
      </c>
      <c r="I928" s="5">
        <f t="shared" si="150"/>
        <v>0</v>
      </c>
      <c r="J928" s="10">
        <f>SUMIFS(Timecards!$E:$E,Timecards!$D:$D,J$2,Timecards!$C:$C,$B928,Timecards!$N:$N,$E928)+SUMIFS(Timecards!$G:$G,Timecards!$F:$F,J$2,Timecards!$C:$C,$B928,Timecards!$N:$N,$E928)</f>
        <v>0</v>
      </c>
      <c r="K928" s="5">
        <f t="shared" si="151"/>
        <v>0</v>
      </c>
      <c r="L928" s="10">
        <f>SUMIFS(Timecards!$E:$E,Timecards!$D:$D,L$2,Timecards!$C:$C,$B928,Timecards!$N:$N,$E928)+SUMIFS(Timecards!$G:$G,Timecards!$F:$F,L$2,Timecards!$C:$C,$B928,Timecards!$N:$N,$E928)</f>
        <v>0</v>
      </c>
      <c r="M928" s="5">
        <f t="shared" si="152"/>
        <v>0</v>
      </c>
      <c r="N928" s="10">
        <f>SUMIFS(Timecards!$E:$E,Timecards!$D:$D,N$2,Timecards!$C:$C,$B928,Timecards!$N:$N,$E928)+SUMIFS(Timecards!$G:$G,Timecards!$F:$F,N$2,Timecards!$C:$C,$B928,Timecards!$N:$N,$E928)</f>
        <v>0</v>
      </c>
      <c r="O928" s="5">
        <f t="shared" si="153"/>
        <v>0</v>
      </c>
      <c r="P928" s="10">
        <f>SUMIFS(Timecards!$E:$E,Timecards!$D:$D,P$2,Timecards!$C:$C,$B928,Timecards!$N:$N,$E928)+SUMIFS(Timecards!$G:$G,Timecards!$F:$F,P$2,Timecards!$C:$C,$B928,Timecards!$N:$N,$E928)</f>
        <v>0</v>
      </c>
      <c r="Q928" s="5">
        <f t="shared" si="154"/>
        <v>0</v>
      </c>
      <c r="R928" s="10">
        <f>SUMIFS(Timecards!$E:$E,Timecards!$D:$D,R$2,Timecards!$C:$C,$B928,Timecards!$N:$N,$E928)+SUMIFS(Timecards!$G:$G,Timecards!$F:$F,R$2,Timecards!$C:$C,$B928,Timecards!$N:$N,$E928)</f>
        <v>0</v>
      </c>
      <c r="S928" s="5">
        <f t="shared" si="155"/>
        <v>0</v>
      </c>
      <c r="T928" s="10">
        <f t="shared" si="157"/>
        <v>0</v>
      </c>
      <c r="U928" s="14">
        <f t="shared" si="157"/>
        <v>0</v>
      </c>
    </row>
    <row r="929" spans="2:21" hidden="1">
      <c r="B929" s="7" t="str">
        <f>IF(Timecards!O927="","",Timecards!C927)</f>
        <v/>
      </c>
      <c r="C929" s="7" t="str">
        <f>IF(B929="","",Timecards!L927)</f>
        <v/>
      </c>
      <c r="D929" s="7" t="str">
        <f>IF(B929="","",SUMIFS(Timecards!$M:$M,Timecards!$C:$C,Summary!$B929,Timecards!$L:$L,Summary!$C929,Timecards!$O:$O,1))</f>
        <v/>
      </c>
      <c r="E929" s="7" t="str">
        <f>IF(B929="","",VLOOKUP(D929,'GD rates'!$B$3:$C$9,2,FALSE))</f>
        <v/>
      </c>
      <c r="F929" s="23" t="str">
        <f t="shared" si="149"/>
        <v/>
      </c>
      <c r="G929" s="5">
        <f>IF(ISERROR(VLOOKUP(E929,'GD rates'!C:D,2,FALSE)),0,VLOOKUP(E929,'GD rates'!C:D,2,FALSE))</f>
        <v>0</v>
      </c>
      <c r="H929" s="10">
        <f>SUMIFS(Timecards!$E:$E,Timecards!$D:$D,H$2,Timecards!$C:$C,$B929,Timecards!$N:$N,$E929)+SUMIFS(Timecards!$G:$G,Timecards!$F:$F,H$2,Timecards!$C:$C,$B929,Timecards!$N:$N,$E929)</f>
        <v>0</v>
      </c>
      <c r="I929" s="5">
        <f t="shared" si="150"/>
        <v>0</v>
      </c>
      <c r="J929" s="10">
        <f>SUMIFS(Timecards!$E:$E,Timecards!$D:$D,J$2,Timecards!$C:$C,$B929,Timecards!$N:$N,$E929)+SUMIFS(Timecards!$G:$G,Timecards!$F:$F,J$2,Timecards!$C:$C,$B929,Timecards!$N:$N,$E929)</f>
        <v>0</v>
      </c>
      <c r="K929" s="5">
        <f t="shared" si="151"/>
        <v>0</v>
      </c>
      <c r="L929" s="10">
        <f>SUMIFS(Timecards!$E:$E,Timecards!$D:$D,L$2,Timecards!$C:$C,$B929,Timecards!$N:$N,$E929)+SUMIFS(Timecards!$G:$G,Timecards!$F:$F,L$2,Timecards!$C:$C,$B929,Timecards!$N:$N,$E929)</f>
        <v>0</v>
      </c>
      <c r="M929" s="5">
        <f t="shared" si="152"/>
        <v>0</v>
      </c>
      <c r="N929" s="10">
        <f>SUMIFS(Timecards!$E:$E,Timecards!$D:$D,N$2,Timecards!$C:$C,$B929,Timecards!$N:$N,$E929)+SUMIFS(Timecards!$G:$G,Timecards!$F:$F,N$2,Timecards!$C:$C,$B929,Timecards!$N:$N,$E929)</f>
        <v>0</v>
      </c>
      <c r="O929" s="5">
        <f t="shared" si="153"/>
        <v>0</v>
      </c>
      <c r="P929" s="10">
        <f>SUMIFS(Timecards!$E:$E,Timecards!$D:$D,P$2,Timecards!$C:$C,$B929,Timecards!$N:$N,$E929)+SUMIFS(Timecards!$G:$G,Timecards!$F:$F,P$2,Timecards!$C:$C,$B929,Timecards!$N:$N,$E929)</f>
        <v>0</v>
      </c>
      <c r="Q929" s="5">
        <f t="shared" si="154"/>
        <v>0</v>
      </c>
      <c r="R929" s="10">
        <f>SUMIFS(Timecards!$E:$E,Timecards!$D:$D,R$2,Timecards!$C:$C,$B929,Timecards!$N:$N,$E929)+SUMIFS(Timecards!$G:$G,Timecards!$F:$F,R$2,Timecards!$C:$C,$B929,Timecards!$N:$N,$E929)</f>
        <v>0</v>
      </c>
      <c r="S929" s="5">
        <f t="shared" si="155"/>
        <v>0</v>
      </c>
      <c r="T929" s="10">
        <f t="shared" si="157"/>
        <v>0</v>
      </c>
      <c r="U929" s="14">
        <f t="shared" si="157"/>
        <v>0</v>
      </c>
    </row>
    <row r="930" spans="2:21" hidden="1">
      <c r="B930" s="7" t="str">
        <f>IF(Timecards!O928="","",Timecards!C928)</f>
        <v/>
      </c>
      <c r="C930" s="7" t="str">
        <f>IF(B930="","",Timecards!L928)</f>
        <v/>
      </c>
      <c r="D930" s="7" t="str">
        <f>IF(B930="","",SUMIFS(Timecards!$M:$M,Timecards!$C:$C,Summary!$B930,Timecards!$L:$L,Summary!$C930,Timecards!$O:$O,1))</f>
        <v/>
      </c>
      <c r="E930" s="7" t="str">
        <f>IF(B930="","",VLOOKUP(D930,'GD rates'!$B$3:$C$9,2,FALSE))</f>
        <v/>
      </c>
      <c r="F930" s="23" t="str">
        <f t="shared" si="149"/>
        <v/>
      </c>
      <c r="G930" s="5">
        <f>IF(ISERROR(VLOOKUP(E930,'GD rates'!C:D,2,FALSE)),0,VLOOKUP(E930,'GD rates'!C:D,2,FALSE))</f>
        <v>0</v>
      </c>
      <c r="H930" s="10">
        <f>SUMIFS(Timecards!$E:$E,Timecards!$D:$D,H$2,Timecards!$C:$C,$B930,Timecards!$N:$N,$E930)+SUMIFS(Timecards!$G:$G,Timecards!$F:$F,H$2,Timecards!$C:$C,$B930,Timecards!$N:$N,$E930)</f>
        <v>0</v>
      </c>
      <c r="I930" s="5">
        <f t="shared" si="150"/>
        <v>0</v>
      </c>
      <c r="J930" s="10">
        <f>SUMIFS(Timecards!$E:$E,Timecards!$D:$D,J$2,Timecards!$C:$C,$B930,Timecards!$N:$N,$E930)+SUMIFS(Timecards!$G:$G,Timecards!$F:$F,J$2,Timecards!$C:$C,$B930,Timecards!$N:$N,$E930)</f>
        <v>0</v>
      </c>
      <c r="K930" s="5">
        <f t="shared" si="151"/>
        <v>0</v>
      </c>
      <c r="L930" s="10">
        <f>SUMIFS(Timecards!$E:$E,Timecards!$D:$D,L$2,Timecards!$C:$C,$B930,Timecards!$N:$N,$E930)+SUMIFS(Timecards!$G:$G,Timecards!$F:$F,L$2,Timecards!$C:$C,$B930,Timecards!$N:$N,$E930)</f>
        <v>0</v>
      </c>
      <c r="M930" s="5">
        <f t="shared" si="152"/>
        <v>0</v>
      </c>
      <c r="N930" s="10">
        <f>SUMIFS(Timecards!$E:$E,Timecards!$D:$D,N$2,Timecards!$C:$C,$B930,Timecards!$N:$N,$E930)+SUMIFS(Timecards!$G:$G,Timecards!$F:$F,N$2,Timecards!$C:$C,$B930,Timecards!$N:$N,$E930)</f>
        <v>0</v>
      </c>
      <c r="O930" s="5">
        <f t="shared" si="153"/>
        <v>0</v>
      </c>
      <c r="P930" s="10">
        <f>SUMIFS(Timecards!$E:$E,Timecards!$D:$D,P$2,Timecards!$C:$C,$B930,Timecards!$N:$N,$E930)+SUMIFS(Timecards!$G:$G,Timecards!$F:$F,P$2,Timecards!$C:$C,$B930,Timecards!$N:$N,$E930)</f>
        <v>0</v>
      </c>
      <c r="Q930" s="5">
        <f t="shared" si="154"/>
        <v>0</v>
      </c>
      <c r="R930" s="10">
        <f>SUMIFS(Timecards!$E:$E,Timecards!$D:$D,R$2,Timecards!$C:$C,$B930,Timecards!$N:$N,$E930)+SUMIFS(Timecards!$G:$G,Timecards!$F:$F,R$2,Timecards!$C:$C,$B930,Timecards!$N:$N,$E930)</f>
        <v>0</v>
      </c>
      <c r="S930" s="5">
        <f t="shared" si="155"/>
        <v>0</v>
      </c>
      <c r="T930" s="10">
        <f t="shared" si="157"/>
        <v>0</v>
      </c>
      <c r="U930" s="14">
        <f t="shared" si="157"/>
        <v>0</v>
      </c>
    </row>
    <row r="931" spans="2:21" hidden="1">
      <c r="B931" s="7" t="str">
        <f>IF(Timecards!O929="","",Timecards!C929)</f>
        <v/>
      </c>
      <c r="C931" s="7" t="str">
        <f>IF(B931="","",Timecards!L929)</f>
        <v/>
      </c>
      <c r="D931" s="7" t="str">
        <f>IF(B931="","",SUMIFS(Timecards!$M:$M,Timecards!$C:$C,Summary!$B931,Timecards!$L:$L,Summary!$C931,Timecards!$O:$O,1))</f>
        <v/>
      </c>
      <c r="E931" s="7" t="str">
        <f>IF(B931="","",VLOOKUP(D931,'GD rates'!$B$3:$C$9,2,FALSE))</f>
        <v/>
      </c>
      <c r="F931" s="23" t="str">
        <f t="shared" si="149"/>
        <v/>
      </c>
      <c r="G931" s="5">
        <f>IF(ISERROR(VLOOKUP(E931,'GD rates'!C:D,2,FALSE)),0,VLOOKUP(E931,'GD rates'!C:D,2,FALSE))</f>
        <v>0</v>
      </c>
      <c r="H931" s="10">
        <f>SUMIFS(Timecards!$E:$E,Timecards!$D:$D,H$2,Timecards!$C:$C,$B931,Timecards!$N:$N,$E931)+SUMIFS(Timecards!$G:$G,Timecards!$F:$F,H$2,Timecards!$C:$C,$B931,Timecards!$N:$N,$E931)</f>
        <v>0</v>
      </c>
      <c r="I931" s="5">
        <f t="shared" si="150"/>
        <v>0</v>
      </c>
      <c r="J931" s="10">
        <f>SUMIFS(Timecards!$E:$E,Timecards!$D:$D,J$2,Timecards!$C:$C,$B931,Timecards!$N:$N,$E931)+SUMIFS(Timecards!$G:$G,Timecards!$F:$F,J$2,Timecards!$C:$C,$B931,Timecards!$N:$N,$E931)</f>
        <v>0</v>
      </c>
      <c r="K931" s="5">
        <f t="shared" si="151"/>
        <v>0</v>
      </c>
      <c r="L931" s="10">
        <f>SUMIFS(Timecards!$E:$E,Timecards!$D:$D,L$2,Timecards!$C:$C,$B931,Timecards!$N:$N,$E931)+SUMIFS(Timecards!$G:$G,Timecards!$F:$F,L$2,Timecards!$C:$C,$B931,Timecards!$N:$N,$E931)</f>
        <v>0</v>
      </c>
      <c r="M931" s="5">
        <f t="shared" si="152"/>
        <v>0</v>
      </c>
      <c r="N931" s="10">
        <f>SUMIFS(Timecards!$E:$E,Timecards!$D:$D,N$2,Timecards!$C:$C,$B931,Timecards!$N:$N,$E931)+SUMIFS(Timecards!$G:$G,Timecards!$F:$F,N$2,Timecards!$C:$C,$B931,Timecards!$N:$N,$E931)</f>
        <v>0</v>
      </c>
      <c r="O931" s="5">
        <f t="shared" si="153"/>
        <v>0</v>
      </c>
      <c r="P931" s="10">
        <f>SUMIFS(Timecards!$E:$E,Timecards!$D:$D,P$2,Timecards!$C:$C,$B931,Timecards!$N:$N,$E931)+SUMIFS(Timecards!$G:$G,Timecards!$F:$F,P$2,Timecards!$C:$C,$B931,Timecards!$N:$N,$E931)</f>
        <v>0</v>
      </c>
      <c r="Q931" s="5">
        <f t="shared" si="154"/>
        <v>0</v>
      </c>
      <c r="R931" s="10">
        <f>SUMIFS(Timecards!$E:$E,Timecards!$D:$D,R$2,Timecards!$C:$C,$B931,Timecards!$N:$N,$E931)+SUMIFS(Timecards!$G:$G,Timecards!$F:$F,R$2,Timecards!$C:$C,$B931,Timecards!$N:$N,$E931)</f>
        <v>0</v>
      </c>
      <c r="S931" s="5">
        <f t="shared" si="155"/>
        <v>0</v>
      </c>
      <c r="T931" s="10">
        <f t="shared" si="157"/>
        <v>0</v>
      </c>
      <c r="U931" s="14">
        <f t="shared" si="157"/>
        <v>0</v>
      </c>
    </row>
    <row r="932" spans="2:21" hidden="1">
      <c r="B932" s="7" t="str">
        <f>IF(Timecards!O930="","",Timecards!C930)</f>
        <v/>
      </c>
      <c r="C932" s="7" t="str">
        <f>IF(B932="","",Timecards!L930)</f>
        <v/>
      </c>
      <c r="D932" s="7" t="str">
        <f>IF(B932="","",SUMIFS(Timecards!$M:$M,Timecards!$C:$C,Summary!$B932,Timecards!$L:$L,Summary!$C932,Timecards!$O:$O,1))</f>
        <v/>
      </c>
      <c r="E932" s="7" t="str">
        <f>IF(B932="","",VLOOKUP(D932,'GD rates'!$B$3:$C$9,2,FALSE))</f>
        <v/>
      </c>
      <c r="F932" s="23" t="str">
        <f t="shared" si="149"/>
        <v/>
      </c>
      <c r="G932" s="5">
        <f>IF(ISERROR(VLOOKUP(E932,'GD rates'!C:D,2,FALSE)),0,VLOOKUP(E932,'GD rates'!C:D,2,FALSE))</f>
        <v>0</v>
      </c>
      <c r="H932" s="10">
        <f>SUMIFS(Timecards!$E:$E,Timecards!$D:$D,H$2,Timecards!$C:$C,$B932,Timecards!$N:$N,$E932)+SUMIFS(Timecards!$G:$G,Timecards!$F:$F,H$2,Timecards!$C:$C,$B932,Timecards!$N:$N,$E932)</f>
        <v>0</v>
      </c>
      <c r="I932" s="5">
        <f t="shared" si="150"/>
        <v>0</v>
      </c>
      <c r="J932" s="10">
        <f>SUMIFS(Timecards!$E:$E,Timecards!$D:$D,J$2,Timecards!$C:$C,$B932,Timecards!$N:$N,$E932)+SUMIFS(Timecards!$G:$G,Timecards!$F:$F,J$2,Timecards!$C:$C,$B932,Timecards!$N:$N,$E932)</f>
        <v>0</v>
      </c>
      <c r="K932" s="5">
        <f t="shared" si="151"/>
        <v>0</v>
      </c>
      <c r="L932" s="10">
        <f>SUMIFS(Timecards!$E:$E,Timecards!$D:$D,L$2,Timecards!$C:$C,$B932,Timecards!$N:$N,$E932)+SUMIFS(Timecards!$G:$G,Timecards!$F:$F,L$2,Timecards!$C:$C,$B932,Timecards!$N:$N,$E932)</f>
        <v>0</v>
      </c>
      <c r="M932" s="5">
        <f t="shared" si="152"/>
        <v>0</v>
      </c>
      <c r="N932" s="10">
        <f>SUMIFS(Timecards!$E:$E,Timecards!$D:$D,N$2,Timecards!$C:$C,$B932,Timecards!$N:$N,$E932)+SUMIFS(Timecards!$G:$G,Timecards!$F:$F,N$2,Timecards!$C:$C,$B932,Timecards!$N:$N,$E932)</f>
        <v>0</v>
      </c>
      <c r="O932" s="5">
        <f t="shared" si="153"/>
        <v>0</v>
      </c>
      <c r="P932" s="10">
        <f>SUMIFS(Timecards!$E:$E,Timecards!$D:$D,P$2,Timecards!$C:$C,$B932,Timecards!$N:$N,$E932)+SUMIFS(Timecards!$G:$G,Timecards!$F:$F,P$2,Timecards!$C:$C,$B932,Timecards!$N:$N,$E932)</f>
        <v>0</v>
      </c>
      <c r="Q932" s="5">
        <f t="shared" si="154"/>
        <v>0</v>
      </c>
      <c r="R932" s="10">
        <f>SUMIFS(Timecards!$E:$E,Timecards!$D:$D,R$2,Timecards!$C:$C,$B932,Timecards!$N:$N,$E932)+SUMIFS(Timecards!$G:$G,Timecards!$F:$F,R$2,Timecards!$C:$C,$B932,Timecards!$N:$N,$E932)</f>
        <v>0</v>
      </c>
      <c r="S932" s="5">
        <f t="shared" si="155"/>
        <v>0</v>
      </c>
      <c r="T932" s="10">
        <f t="shared" si="157"/>
        <v>0</v>
      </c>
      <c r="U932" s="14">
        <f t="shared" si="157"/>
        <v>0</v>
      </c>
    </row>
    <row r="933" spans="2:21" hidden="1">
      <c r="B933" s="7" t="str">
        <f>IF(Timecards!O931="","",Timecards!C931)</f>
        <v/>
      </c>
      <c r="C933" s="7" t="str">
        <f>IF(B933="","",Timecards!L931)</f>
        <v/>
      </c>
      <c r="D933" s="7" t="str">
        <f>IF(B933="","",SUMIFS(Timecards!$M:$M,Timecards!$C:$C,Summary!$B933,Timecards!$L:$L,Summary!$C933,Timecards!$O:$O,1))</f>
        <v/>
      </c>
      <c r="E933" s="7" t="str">
        <f>IF(B933="","",VLOOKUP(D933,'GD rates'!$B$3:$C$9,2,FALSE))</f>
        <v/>
      </c>
      <c r="F933" s="23" t="str">
        <f t="shared" si="149"/>
        <v/>
      </c>
      <c r="G933" s="5">
        <f>IF(ISERROR(VLOOKUP(E933,'GD rates'!C:D,2,FALSE)),0,VLOOKUP(E933,'GD rates'!C:D,2,FALSE))</f>
        <v>0</v>
      </c>
      <c r="H933" s="10">
        <f>SUMIFS(Timecards!$E:$E,Timecards!$D:$D,H$2,Timecards!$C:$C,$B933,Timecards!$N:$N,$E933)+SUMIFS(Timecards!$G:$G,Timecards!$F:$F,H$2,Timecards!$C:$C,$B933,Timecards!$N:$N,$E933)</f>
        <v>0</v>
      </c>
      <c r="I933" s="5">
        <f t="shared" si="150"/>
        <v>0</v>
      </c>
      <c r="J933" s="10">
        <f>SUMIFS(Timecards!$E:$E,Timecards!$D:$D,J$2,Timecards!$C:$C,$B933,Timecards!$N:$N,$E933)+SUMIFS(Timecards!$G:$G,Timecards!$F:$F,J$2,Timecards!$C:$C,$B933,Timecards!$N:$N,$E933)</f>
        <v>0</v>
      </c>
      <c r="K933" s="5">
        <f t="shared" si="151"/>
        <v>0</v>
      </c>
      <c r="L933" s="10">
        <f>SUMIFS(Timecards!$E:$E,Timecards!$D:$D,L$2,Timecards!$C:$C,$B933,Timecards!$N:$N,$E933)+SUMIFS(Timecards!$G:$G,Timecards!$F:$F,L$2,Timecards!$C:$C,$B933,Timecards!$N:$N,$E933)</f>
        <v>0</v>
      </c>
      <c r="M933" s="5">
        <f t="shared" si="152"/>
        <v>0</v>
      </c>
      <c r="N933" s="10">
        <f>SUMIFS(Timecards!$E:$E,Timecards!$D:$D,N$2,Timecards!$C:$C,$B933,Timecards!$N:$N,$E933)+SUMIFS(Timecards!$G:$G,Timecards!$F:$F,N$2,Timecards!$C:$C,$B933,Timecards!$N:$N,$E933)</f>
        <v>0</v>
      </c>
      <c r="O933" s="5">
        <f t="shared" si="153"/>
        <v>0</v>
      </c>
      <c r="P933" s="10">
        <f>SUMIFS(Timecards!$E:$E,Timecards!$D:$D,P$2,Timecards!$C:$C,$B933,Timecards!$N:$N,$E933)+SUMIFS(Timecards!$G:$G,Timecards!$F:$F,P$2,Timecards!$C:$C,$B933,Timecards!$N:$N,$E933)</f>
        <v>0</v>
      </c>
      <c r="Q933" s="5">
        <f t="shared" si="154"/>
        <v>0</v>
      </c>
      <c r="R933" s="10">
        <f>SUMIFS(Timecards!$E:$E,Timecards!$D:$D,R$2,Timecards!$C:$C,$B933,Timecards!$N:$N,$E933)+SUMIFS(Timecards!$G:$G,Timecards!$F:$F,R$2,Timecards!$C:$C,$B933,Timecards!$N:$N,$E933)</f>
        <v>0</v>
      </c>
      <c r="S933" s="5">
        <f t="shared" si="155"/>
        <v>0</v>
      </c>
      <c r="T933" s="10">
        <f t="shared" si="157"/>
        <v>0</v>
      </c>
      <c r="U933" s="14">
        <f t="shared" si="157"/>
        <v>0</v>
      </c>
    </row>
    <row r="934" spans="2:21" hidden="1">
      <c r="B934" s="7" t="str">
        <f>IF(Timecards!O932="","",Timecards!C932)</f>
        <v/>
      </c>
      <c r="C934" s="7" t="str">
        <f>IF(B934="","",Timecards!L932)</f>
        <v/>
      </c>
      <c r="D934" s="7" t="str">
        <f>IF(B934="","",SUMIFS(Timecards!$M:$M,Timecards!$C:$C,Summary!$B934,Timecards!$L:$L,Summary!$C934,Timecards!$O:$O,1))</f>
        <v/>
      </c>
      <c r="E934" s="7" t="str">
        <f>IF(B934="","",VLOOKUP(D934,'GD rates'!$B$3:$C$9,2,FALSE))</f>
        <v/>
      </c>
      <c r="F934" s="23" t="str">
        <f t="shared" si="149"/>
        <v/>
      </c>
      <c r="G934" s="5">
        <f>IF(ISERROR(VLOOKUP(E934,'GD rates'!C:D,2,FALSE)),0,VLOOKUP(E934,'GD rates'!C:D,2,FALSE))</f>
        <v>0</v>
      </c>
      <c r="H934" s="10">
        <f>SUMIFS(Timecards!$E:$E,Timecards!$D:$D,H$2,Timecards!$C:$C,$B934,Timecards!$N:$N,$E934)+SUMIFS(Timecards!$G:$G,Timecards!$F:$F,H$2,Timecards!$C:$C,$B934,Timecards!$N:$N,$E934)</f>
        <v>0</v>
      </c>
      <c r="I934" s="5">
        <f t="shared" si="150"/>
        <v>0</v>
      </c>
      <c r="J934" s="10">
        <f>SUMIFS(Timecards!$E:$E,Timecards!$D:$D,J$2,Timecards!$C:$C,$B934,Timecards!$N:$N,$E934)+SUMIFS(Timecards!$G:$G,Timecards!$F:$F,J$2,Timecards!$C:$C,$B934,Timecards!$N:$N,$E934)</f>
        <v>0</v>
      </c>
      <c r="K934" s="5">
        <f t="shared" si="151"/>
        <v>0</v>
      </c>
      <c r="L934" s="10">
        <f>SUMIFS(Timecards!$E:$E,Timecards!$D:$D,L$2,Timecards!$C:$C,$B934,Timecards!$N:$N,$E934)+SUMIFS(Timecards!$G:$G,Timecards!$F:$F,L$2,Timecards!$C:$C,$B934,Timecards!$N:$N,$E934)</f>
        <v>0</v>
      </c>
      <c r="M934" s="5">
        <f t="shared" si="152"/>
        <v>0</v>
      </c>
      <c r="N934" s="10">
        <f>SUMIFS(Timecards!$E:$E,Timecards!$D:$D,N$2,Timecards!$C:$C,$B934,Timecards!$N:$N,$E934)+SUMIFS(Timecards!$G:$G,Timecards!$F:$F,N$2,Timecards!$C:$C,$B934,Timecards!$N:$N,$E934)</f>
        <v>0</v>
      </c>
      <c r="O934" s="5">
        <f t="shared" si="153"/>
        <v>0</v>
      </c>
      <c r="P934" s="10">
        <f>SUMIFS(Timecards!$E:$E,Timecards!$D:$D,P$2,Timecards!$C:$C,$B934,Timecards!$N:$N,$E934)+SUMIFS(Timecards!$G:$G,Timecards!$F:$F,P$2,Timecards!$C:$C,$B934,Timecards!$N:$N,$E934)</f>
        <v>0</v>
      </c>
      <c r="Q934" s="5">
        <f t="shared" si="154"/>
        <v>0</v>
      </c>
      <c r="R934" s="10">
        <f>SUMIFS(Timecards!$E:$E,Timecards!$D:$D,R$2,Timecards!$C:$C,$B934,Timecards!$N:$N,$E934)+SUMIFS(Timecards!$G:$G,Timecards!$F:$F,R$2,Timecards!$C:$C,$B934,Timecards!$N:$N,$E934)</f>
        <v>0</v>
      </c>
      <c r="S934" s="5">
        <f t="shared" si="155"/>
        <v>0</v>
      </c>
      <c r="T934" s="10">
        <f t="shared" si="157"/>
        <v>0</v>
      </c>
      <c r="U934" s="14">
        <f t="shared" si="157"/>
        <v>0</v>
      </c>
    </row>
    <row r="935" spans="2:21" hidden="1">
      <c r="B935" s="7" t="str">
        <f>IF(Timecards!O933="","",Timecards!C933)</f>
        <v/>
      </c>
      <c r="C935" s="7" t="str">
        <f>IF(B935="","",Timecards!L933)</f>
        <v/>
      </c>
      <c r="D935" s="7" t="str">
        <f>IF(B935="","",SUMIFS(Timecards!$M:$M,Timecards!$C:$C,Summary!$B935,Timecards!$L:$L,Summary!$C935,Timecards!$O:$O,1))</f>
        <v/>
      </c>
      <c r="E935" s="7" t="str">
        <f>IF(B935="","",VLOOKUP(D935,'GD rates'!$B$3:$C$9,2,FALSE))</f>
        <v/>
      </c>
      <c r="F935" s="23" t="str">
        <f t="shared" si="149"/>
        <v/>
      </c>
      <c r="G935" s="5">
        <f>IF(ISERROR(VLOOKUP(E935,'GD rates'!C:D,2,FALSE)),0,VLOOKUP(E935,'GD rates'!C:D,2,FALSE))</f>
        <v>0</v>
      </c>
      <c r="H935" s="10">
        <f>SUMIFS(Timecards!$E:$E,Timecards!$D:$D,H$2,Timecards!$C:$C,$B935,Timecards!$N:$N,$E935)+SUMIFS(Timecards!$G:$G,Timecards!$F:$F,H$2,Timecards!$C:$C,$B935,Timecards!$N:$N,$E935)</f>
        <v>0</v>
      </c>
      <c r="I935" s="5">
        <f t="shared" si="150"/>
        <v>0</v>
      </c>
      <c r="J935" s="10">
        <f>SUMIFS(Timecards!$E:$E,Timecards!$D:$D,J$2,Timecards!$C:$C,$B935,Timecards!$N:$N,$E935)+SUMIFS(Timecards!$G:$G,Timecards!$F:$F,J$2,Timecards!$C:$C,$B935,Timecards!$N:$N,$E935)</f>
        <v>0</v>
      </c>
      <c r="K935" s="5">
        <f t="shared" si="151"/>
        <v>0</v>
      </c>
      <c r="L935" s="10">
        <f>SUMIFS(Timecards!$E:$E,Timecards!$D:$D,L$2,Timecards!$C:$C,$B935,Timecards!$N:$N,$E935)+SUMIFS(Timecards!$G:$G,Timecards!$F:$F,L$2,Timecards!$C:$C,$B935,Timecards!$N:$N,$E935)</f>
        <v>0</v>
      </c>
      <c r="M935" s="5">
        <f t="shared" si="152"/>
        <v>0</v>
      </c>
      <c r="N935" s="10">
        <f>SUMIFS(Timecards!$E:$E,Timecards!$D:$D,N$2,Timecards!$C:$C,$B935,Timecards!$N:$N,$E935)+SUMIFS(Timecards!$G:$G,Timecards!$F:$F,N$2,Timecards!$C:$C,$B935,Timecards!$N:$N,$E935)</f>
        <v>0</v>
      </c>
      <c r="O935" s="5">
        <f t="shared" si="153"/>
        <v>0</v>
      </c>
      <c r="P935" s="10">
        <f>SUMIFS(Timecards!$E:$E,Timecards!$D:$D,P$2,Timecards!$C:$C,$B935,Timecards!$N:$N,$E935)+SUMIFS(Timecards!$G:$G,Timecards!$F:$F,P$2,Timecards!$C:$C,$B935,Timecards!$N:$N,$E935)</f>
        <v>0</v>
      </c>
      <c r="Q935" s="5">
        <f t="shared" si="154"/>
        <v>0</v>
      </c>
      <c r="R935" s="10">
        <f>SUMIFS(Timecards!$E:$E,Timecards!$D:$D,R$2,Timecards!$C:$C,$B935,Timecards!$N:$N,$E935)+SUMIFS(Timecards!$G:$G,Timecards!$F:$F,R$2,Timecards!$C:$C,$B935,Timecards!$N:$N,$E935)</f>
        <v>0</v>
      </c>
      <c r="S935" s="5">
        <f t="shared" si="155"/>
        <v>0</v>
      </c>
      <c r="T935" s="10">
        <f t="shared" si="157"/>
        <v>0</v>
      </c>
      <c r="U935" s="14">
        <f t="shared" si="157"/>
        <v>0</v>
      </c>
    </row>
    <row r="936" spans="2:21" hidden="1">
      <c r="B936" s="7" t="str">
        <f>IF(Timecards!O934="","",Timecards!C934)</f>
        <v/>
      </c>
      <c r="C936" s="7" t="str">
        <f>IF(B936="","",Timecards!L934)</f>
        <v/>
      </c>
      <c r="D936" s="7" t="str">
        <f>IF(B936="","",SUMIFS(Timecards!$M:$M,Timecards!$C:$C,Summary!$B936,Timecards!$L:$L,Summary!$C936,Timecards!$O:$O,1))</f>
        <v/>
      </c>
      <c r="E936" s="7" t="str">
        <f>IF(B936="","",VLOOKUP(D936,'GD rates'!$B$3:$C$9,2,FALSE))</f>
        <v/>
      </c>
      <c r="F936" s="23" t="str">
        <f t="shared" si="149"/>
        <v/>
      </c>
      <c r="G936" s="5">
        <f>IF(ISERROR(VLOOKUP(E936,'GD rates'!C:D,2,FALSE)),0,VLOOKUP(E936,'GD rates'!C:D,2,FALSE))</f>
        <v>0</v>
      </c>
      <c r="H936" s="10">
        <f>SUMIFS(Timecards!$E:$E,Timecards!$D:$D,H$2,Timecards!$C:$C,$B936,Timecards!$N:$N,$E936)+SUMIFS(Timecards!$G:$G,Timecards!$F:$F,H$2,Timecards!$C:$C,$B936,Timecards!$N:$N,$E936)</f>
        <v>0</v>
      </c>
      <c r="I936" s="5">
        <f t="shared" si="150"/>
        <v>0</v>
      </c>
      <c r="J936" s="10">
        <f>SUMIFS(Timecards!$E:$E,Timecards!$D:$D,J$2,Timecards!$C:$C,$B936,Timecards!$N:$N,$E936)+SUMIFS(Timecards!$G:$G,Timecards!$F:$F,J$2,Timecards!$C:$C,$B936,Timecards!$N:$N,$E936)</f>
        <v>0</v>
      </c>
      <c r="K936" s="5">
        <f t="shared" si="151"/>
        <v>0</v>
      </c>
      <c r="L936" s="10">
        <f>SUMIFS(Timecards!$E:$E,Timecards!$D:$D,L$2,Timecards!$C:$C,$B936,Timecards!$N:$N,$E936)+SUMIFS(Timecards!$G:$G,Timecards!$F:$F,L$2,Timecards!$C:$C,$B936,Timecards!$N:$N,$E936)</f>
        <v>0</v>
      </c>
      <c r="M936" s="5">
        <f t="shared" si="152"/>
        <v>0</v>
      </c>
      <c r="N936" s="10">
        <f>SUMIFS(Timecards!$E:$E,Timecards!$D:$D,N$2,Timecards!$C:$C,$B936,Timecards!$N:$N,$E936)+SUMIFS(Timecards!$G:$G,Timecards!$F:$F,N$2,Timecards!$C:$C,$B936,Timecards!$N:$N,$E936)</f>
        <v>0</v>
      </c>
      <c r="O936" s="5">
        <f t="shared" si="153"/>
        <v>0</v>
      </c>
      <c r="P936" s="10">
        <f>SUMIFS(Timecards!$E:$E,Timecards!$D:$D,P$2,Timecards!$C:$C,$B936,Timecards!$N:$N,$E936)+SUMIFS(Timecards!$G:$G,Timecards!$F:$F,P$2,Timecards!$C:$C,$B936,Timecards!$N:$N,$E936)</f>
        <v>0</v>
      </c>
      <c r="Q936" s="5">
        <f t="shared" si="154"/>
        <v>0</v>
      </c>
      <c r="R936" s="10">
        <f>SUMIFS(Timecards!$E:$E,Timecards!$D:$D,R$2,Timecards!$C:$C,$B936,Timecards!$N:$N,$E936)+SUMIFS(Timecards!$G:$G,Timecards!$F:$F,R$2,Timecards!$C:$C,$B936,Timecards!$N:$N,$E936)</f>
        <v>0</v>
      </c>
      <c r="S936" s="5">
        <f t="shared" si="155"/>
        <v>0</v>
      </c>
      <c r="T936" s="10">
        <f t="shared" si="157"/>
        <v>0</v>
      </c>
      <c r="U936" s="14">
        <f t="shared" si="157"/>
        <v>0</v>
      </c>
    </row>
    <row r="937" spans="2:21" hidden="1">
      <c r="B937" s="7" t="str">
        <f>IF(Timecards!O935="","",Timecards!C935)</f>
        <v/>
      </c>
      <c r="C937" s="7" t="str">
        <f>IF(B937="","",Timecards!L935)</f>
        <v/>
      </c>
      <c r="D937" s="7" t="str">
        <f>IF(B937="","",SUMIFS(Timecards!$M:$M,Timecards!$C:$C,Summary!$B937,Timecards!$L:$L,Summary!$C937,Timecards!$O:$O,1))</f>
        <v/>
      </c>
      <c r="E937" s="7" t="str">
        <f>IF(B937="","",VLOOKUP(D937,'GD rates'!$B$3:$C$9,2,FALSE))</f>
        <v/>
      </c>
      <c r="F937" s="23" t="str">
        <f t="shared" si="149"/>
        <v/>
      </c>
      <c r="G937" s="5">
        <f>IF(ISERROR(VLOOKUP(E937,'GD rates'!C:D,2,FALSE)),0,VLOOKUP(E937,'GD rates'!C:D,2,FALSE))</f>
        <v>0</v>
      </c>
      <c r="H937" s="10">
        <f>SUMIFS(Timecards!$E:$E,Timecards!$D:$D,H$2,Timecards!$C:$C,$B937,Timecards!$N:$N,$E937)+SUMIFS(Timecards!$G:$G,Timecards!$F:$F,H$2,Timecards!$C:$C,$B937,Timecards!$N:$N,$E937)</f>
        <v>0</v>
      </c>
      <c r="I937" s="5">
        <f t="shared" si="150"/>
        <v>0</v>
      </c>
      <c r="J937" s="10">
        <f>SUMIFS(Timecards!$E:$E,Timecards!$D:$D,J$2,Timecards!$C:$C,$B937,Timecards!$N:$N,$E937)+SUMIFS(Timecards!$G:$G,Timecards!$F:$F,J$2,Timecards!$C:$C,$B937,Timecards!$N:$N,$E937)</f>
        <v>0</v>
      </c>
      <c r="K937" s="5">
        <f t="shared" si="151"/>
        <v>0</v>
      </c>
      <c r="L937" s="10">
        <f>SUMIFS(Timecards!$E:$E,Timecards!$D:$D,L$2,Timecards!$C:$C,$B937,Timecards!$N:$N,$E937)+SUMIFS(Timecards!$G:$G,Timecards!$F:$F,L$2,Timecards!$C:$C,$B937,Timecards!$N:$N,$E937)</f>
        <v>0</v>
      </c>
      <c r="M937" s="5">
        <f t="shared" si="152"/>
        <v>0</v>
      </c>
      <c r="N937" s="10">
        <f>SUMIFS(Timecards!$E:$E,Timecards!$D:$D,N$2,Timecards!$C:$C,$B937,Timecards!$N:$N,$E937)+SUMIFS(Timecards!$G:$G,Timecards!$F:$F,N$2,Timecards!$C:$C,$B937,Timecards!$N:$N,$E937)</f>
        <v>0</v>
      </c>
      <c r="O937" s="5">
        <f t="shared" si="153"/>
        <v>0</v>
      </c>
      <c r="P937" s="10">
        <f>SUMIFS(Timecards!$E:$E,Timecards!$D:$D,P$2,Timecards!$C:$C,$B937,Timecards!$N:$N,$E937)+SUMIFS(Timecards!$G:$G,Timecards!$F:$F,P$2,Timecards!$C:$C,$B937,Timecards!$N:$N,$E937)</f>
        <v>0</v>
      </c>
      <c r="Q937" s="5">
        <f t="shared" si="154"/>
        <v>0</v>
      </c>
      <c r="R937" s="10">
        <f>SUMIFS(Timecards!$E:$E,Timecards!$D:$D,R$2,Timecards!$C:$C,$B937,Timecards!$N:$N,$E937)+SUMIFS(Timecards!$G:$G,Timecards!$F:$F,R$2,Timecards!$C:$C,$B937,Timecards!$N:$N,$E937)</f>
        <v>0</v>
      </c>
      <c r="S937" s="5">
        <f t="shared" si="155"/>
        <v>0</v>
      </c>
      <c r="T937" s="10">
        <f t="shared" si="157"/>
        <v>0</v>
      </c>
      <c r="U937" s="14">
        <f t="shared" si="157"/>
        <v>0</v>
      </c>
    </row>
    <row r="938" spans="2:21" hidden="1">
      <c r="B938" s="7" t="str">
        <f>IF(Timecards!O936="","",Timecards!C936)</f>
        <v/>
      </c>
      <c r="C938" s="7" t="str">
        <f>IF(B938="","",Timecards!L936)</f>
        <v/>
      </c>
      <c r="D938" s="7" t="str">
        <f>IF(B938="","",SUMIFS(Timecards!$M:$M,Timecards!$C:$C,Summary!$B938,Timecards!$L:$L,Summary!$C938,Timecards!$O:$O,1))</f>
        <v/>
      </c>
      <c r="E938" s="7" t="str">
        <f>IF(B938="","",VLOOKUP(D938,'GD rates'!$B$3:$C$9,2,FALSE))</f>
        <v/>
      </c>
      <c r="F938" s="23" t="str">
        <f t="shared" si="149"/>
        <v/>
      </c>
      <c r="G938" s="5">
        <f>IF(ISERROR(VLOOKUP(E938,'GD rates'!C:D,2,FALSE)),0,VLOOKUP(E938,'GD rates'!C:D,2,FALSE))</f>
        <v>0</v>
      </c>
      <c r="H938" s="10">
        <f>SUMIFS(Timecards!$E:$E,Timecards!$D:$D,H$2,Timecards!$C:$C,$B938,Timecards!$N:$N,$E938)+SUMIFS(Timecards!$G:$G,Timecards!$F:$F,H$2,Timecards!$C:$C,$B938,Timecards!$N:$N,$E938)</f>
        <v>0</v>
      </c>
      <c r="I938" s="5">
        <f t="shared" si="150"/>
        <v>0</v>
      </c>
      <c r="J938" s="10">
        <f>SUMIFS(Timecards!$E:$E,Timecards!$D:$D,J$2,Timecards!$C:$C,$B938,Timecards!$N:$N,$E938)+SUMIFS(Timecards!$G:$G,Timecards!$F:$F,J$2,Timecards!$C:$C,$B938,Timecards!$N:$N,$E938)</f>
        <v>0</v>
      </c>
      <c r="K938" s="5">
        <f t="shared" si="151"/>
        <v>0</v>
      </c>
      <c r="L938" s="10">
        <f>SUMIFS(Timecards!$E:$E,Timecards!$D:$D,L$2,Timecards!$C:$C,$B938,Timecards!$N:$N,$E938)+SUMIFS(Timecards!$G:$G,Timecards!$F:$F,L$2,Timecards!$C:$C,$B938,Timecards!$N:$N,$E938)</f>
        <v>0</v>
      </c>
      <c r="M938" s="5">
        <f t="shared" si="152"/>
        <v>0</v>
      </c>
      <c r="N938" s="10">
        <f>SUMIFS(Timecards!$E:$E,Timecards!$D:$D,N$2,Timecards!$C:$C,$B938,Timecards!$N:$N,$E938)+SUMIFS(Timecards!$G:$G,Timecards!$F:$F,N$2,Timecards!$C:$C,$B938,Timecards!$N:$N,$E938)</f>
        <v>0</v>
      </c>
      <c r="O938" s="5">
        <f t="shared" si="153"/>
        <v>0</v>
      </c>
      <c r="P938" s="10">
        <f>SUMIFS(Timecards!$E:$E,Timecards!$D:$D,P$2,Timecards!$C:$C,$B938,Timecards!$N:$N,$E938)+SUMIFS(Timecards!$G:$G,Timecards!$F:$F,P$2,Timecards!$C:$C,$B938,Timecards!$N:$N,$E938)</f>
        <v>0</v>
      </c>
      <c r="Q938" s="5">
        <f t="shared" si="154"/>
        <v>0</v>
      </c>
      <c r="R938" s="10">
        <f>SUMIFS(Timecards!$E:$E,Timecards!$D:$D,R$2,Timecards!$C:$C,$B938,Timecards!$N:$N,$E938)+SUMIFS(Timecards!$G:$G,Timecards!$F:$F,R$2,Timecards!$C:$C,$B938,Timecards!$N:$N,$E938)</f>
        <v>0</v>
      </c>
      <c r="S938" s="5">
        <f t="shared" si="155"/>
        <v>0</v>
      </c>
      <c r="T938" s="10">
        <f t="shared" si="157"/>
        <v>0</v>
      </c>
      <c r="U938" s="14">
        <f t="shared" si="157"/>
        <v>0</v>
      </c>
    </row>
    <row r="939" spans="2:21" hidden="1">
      <c r="B939" s="7" t="str">
        <f>IF(Timecards!O937="","",Timecards!C937)</f>
        <v/>
      </c>
      <c r="C939" s="7" t="str">
        <f>IF(B939="","",Timecards!L937)</f>
        <v/>
      </c>
      <c r="D939" s="7" t="str">
        <f>IF(B939="","",SUMIFS(Timecards!$M:$M,Timecards!$C:$C,Summary!$B939,Timecards!$L:$L,Summary!$C939,Timecards!$O:$O,1))</f>
        <v/>
      </c>
      <c r="E939" s="7" t="str">
        <f>IF(B939="","",VLOOKUP(D939,'GD rates'!$B$3:$C$9,2,FALSE))</f>
        <v/>
      </c>
      <c r="F939" s="23" t="str">
        <f t="shared" si="149"/>
        <v/>
      </c>
      <c r="G939" s="5">
        <f>IF(ISERROR(VLOOKUP(E939,'GD rates'!C:D,2,FALSE)),0,VLOOKUP(E939,'GD rates'!C:D,2,FALSE))</f>
        <v>0</v>
      </c>
      <c r="H939" s="10">
        <f>SUMIFS(Timecards!$E:$E,Timecards!$D:$D,H$2,Timecards!$C:$C,$B939,Timecards!$N:$N,$E939)+SUMIFS(Timecards!$G:$G,Timecards!$F:$F,H$2,Timecards!$C:$C,$B939,Timecards!$N:$N,$E939)</f>
        <v>0</v>
      </c>
      <c r="I939" s="5">
        <f t="shared" si="150"/>
        <v>0</v>
      </c>
      <c r="J939" s="10">
        <f>SUMIFS(Timecards!$E:$E,Timecards!$D:$D,J$2,Timecards!$C:$C,$B939,Timecards!$N:$N,$E939)+SUMIFS(Timecards!$G:$G,Timecards!$F:$F,J$2,Timecards!$C:$C,$B939,Timecards!$N:$N,$E939)</f>
        <v>0</v>
      </c>
      <c r="K939" s="5">
        <f t="shared" si="151"/>
        <v>0</v>
      </c>
      <c r="L939" s="10">
        <f>SUMIFS(Timecards!$E:$E,Timecards!$D:$D,L$2,Timecards!$C:$C,$B939,Timecards!$N:$N,$E939)+SUMIFS(Timecards!$G:$G,Timecards!$F:$F,L$2,Timecards!$C:$C,$B939,Timecards!$N:$N,$E939)</f>
        <v>0</v>
      </c>
      <c r="M939" s="5">
        <f t="shared" si="152"/>
        <v>0</v>
      </c>
      <c r="N939" s="10">
        <f>SUMIFS(Timecards!$E:$E,Timecards!$D:$D,N$2,Timecards!$C:$C,$B939,Timecards!$N:$N,$E939)+SUMIFS(Timecards!$G:$G,Timecards!$F:$F,N$2,Timecards!$C:$C,$B939,Timecards!$N:$N,$E939)</f>
        <v>0</v>
      </c>
      <c r="O939" s="5">
        <f t="shared" si="153"/>
        <v>0</v>
      </c>
      <c r="P939" s="10">
        <f>SUMIFS(Timecards!$E:$E,Timecards!$D:$D,P$2,Timecards!$C:$C,$B939,Timecards!$N:$N,$E939)+SUMIFS(Timecards!$G:$G,Timecards!$F:$F,P$2,Timecards!$C:$C,$B939,Timecards!$N:$N,$E939)</f>
        <v>0</v>
      </c>
      <c r="Q939" s="5">
        <f t="shared" si="154"/>
        <v>0</v>
      </c>
      <c r="R939" s="10">
        <f>SUMIFS(Timecards!$E:$E,Timecards!$D:$D,R$2,Timecards!$C:$C,$B939,Timecards!$N:$N,$E939)+SUMIFS(Timecards!$G:$G,Timecards!$F:$F,R$2,Timecards!$C:$C,$B939,Timecards!$N:$N,$E939)</f>
        <v>0</v>
      </c>
      <c r="S939" s="5">
        <f t="shared" si="155"/>
        <v>0</v>
      </c>
      <c r="T939" s="10">
        <f t="shared" si="157"/>
        <v>0</v>
      </c>
      <c r="U939" s="14">
        <f t="shared" si="157"/>
        <v>0</v>
      </c>
    </row>
    <row r="940" spans="2:21" hidden="1">
      <c r="B940" s="7" t="str">
        <f>IF(Timecards!O938="","",Timecards!C938)</f>
        <v/>
      </c>
      <c r="C940" s="7" t="str">
        <f>IF(B940="","",Timecards!L938)</f>
        <v/>
      </c>
      <c r="D940" s="7" t="str">
        <f>IF(B940="","",SUMIFS(Timecards!$M:$M,Timecards!$C:$C,Summary!$B940,Timecards!$L:$L,Summary!$C940,Timecards!$O:$O,1))</f>
        <v/>
      </c>
      <c r="E940" s="7" t="str">
        <f>IF(B940="","",VLOOKUP(D940,'GD rates'!$B$3:$C$9,2,FALSE))</f>
        <v/>
      </c>
      <c r="F940" s="23" t="str">
        <f t="shared" si="149"/>
        <v/>
      </c>
      <c r="G940" s="5">
        <f>IF(ISERROR(VLOOKUP(E940,'GD rates'!C:D,2,FALSE)),0,VLOOKUP(E940,'GD rates'!C:D,2,FALSE))</f>
        <v>0</v>
      </c>
      <c r="H940" s="10">
        <f>SUMIFS(Timecards!$E:$E,Timecards!$D:$D,H$2,Timecards!$C:$C,$B940,Timecards!$N:$N,$E940)+SUMIFS(Timecards!$G:$G,Timecards!$F:$F,H$2,Timecards!$C:$C,$B940,Timecards!$N:$N,$E940)</f>
        <v>0</v>
      </c>
      <c r="I940" s="5">
        <f t="shared" si="150"/>
        <v>0</v>
      </c>
      <c r="J940" s="10">
        <f>SUMIFS(Timecards!$E:$E,Timecards!$D:$D,J$2,Timecards!$C:$C,$B940,Timecards!$N:$N,$E940)+SUMIFS(Timecards!$G:$G,Timecards!$F:$F,J$2,Timecards!$C:$C,$B940,Timecards!$N:$N,$E940)</f>
        <v>0</v>
      </c>
      <c r="K940" s="5">
        <f t="shared" si="151"/>
        <v>0</v>
      </c>
      <c r="L940" s="10">
        <f>SUMIFS(Timecards!$E:$E,Timecards!$D:$D,L$2,Timecards!$C:$C,$B940,Timecards!$N:$N,$E940)+SUMIFS(Timecards!$G:$G,Timecards!$F:$F,L$2,Timecards!$C:$C,$B940,Timecards!$N:$N,$E940)</f>
        <v>0</v>
      </c>
      <c r="M940" s="5">
        <f t="shared" si="152"/>
        <v>0</v>
      </c>
      <c r="N940" s="10">
        <f>SUMIFS(Timecards!$E:$E,Timecards!$D:$D,N$2,Timecards!$C:$C,$B940,Timecards!$N:$N,$E940)+SUMIFS(Timecards!$G:$G,Timecards!$F:$F,N$2,Timecards!$C:$C,$B940,Timecards!$N:$N,$E940)</f>
        <v>0</v>
      </c>
      <c r="O940" s="5">
        <f t="shared" si="153"/>
        <v>0</v>
      </c>
      <c r="P940" s="10">
        <f>SUMIFS(Timecards!$E:$E,Timecards!$D:$D,P$2,Timecards!$C:$C,$B940,Timecards!$N:$N,$E940)+SUMIFS(Timecards!$G:$G,Timecards!$F:$F,P$2,Timecards!$C:$C,$B940,Timecards!$N:$N,$E940)</f>
        <v>0</v>
      </c>
      <c r="Q940" s="5">
        <f t="shared" si="154"/>
        <v>0</v>
      </c>
      <c r="R940" s="10">
        <f>SUMIFS(Timecards!$E:$E,Timecards!$D:$D,R$2,Timecards!$C:$C,$B940,Timecards!$N:$N,$E940)+SUMIFS(Timecards!$G:$G,Timecards!$F:$F,R$2,Timecards!$C:$C,$B940,Timecards!$N:$N,$E940)</f>
        <v>0</v>
      </c>
      <c r="S940" s="5">
        <f t="shared" si="155"/>
        <v>0</v>
      </c>
      <c r="T940" s="10">
        <f t="shared" si="157"/>
        <v>0</v>
      </c>
      <c r="U940" s="14">
        <f t="shared" si="157"/>
        <v>0</v>
      </c>
    </row>
    <row r="941" spans="2:21" hidden="1">
      <c r="B941" s="7" t="str">
        <f>IF(Timecards!O939="","",Timecards!C939)</f>
        <v/>
      </c>
      <c r="C941" s="7" t="str">
        <f>IF(B941="","",Timecards!L939)</f>
        <v/>
      </c>
      <c r="D941" s="7" t="str">
        <f>IF(B941="","",SUMIFS(Timecards!$M:$M,Timecards!$C:$C,Summary!$B941,Timecards!$L:$L,Summary!$C941,Timecards!$O:$O,1))</f>
        <v/>
      </c>
      <c r="E941" s="7" t="str">
        <f>IF(B941="","",VLOOKUP(D941,'GD rates'!$B$3:$C$9,2,FALSE))</f>
        <v/>
      </c>
      <c r="F941" s="23" t="str">
        <f t="shared" si="149"/>
        <v/>
      </c>
      <c r="G941" s="5">
        <f>IF(ISERROR(VLOOKUP(E941,'GD rates'!C:D,2,FALSE)),0,VLOOKUP(E941,'GD rates'!C:D,2,FALSE))</f>
        <v>0</v>
      </c>
      <c r="H941" s="10">
        <f>SUMIFS(Timecards!$E:$E,Timecards!$D:$D,H$2,Timecards!$C:$C,$B941,Timecards!$N:$N,$E941)+SUMIFS(Timecards!$G:$G,Timecards!$F:$F,H$2,Timecards!$C:$C,$B941,Timecards!$N:$N,$E941)</f>
        <v>0</v>
      </c>
      <c r="I941" s="5">
        <f t="shared" si="150"/>
        <v>0</v>
      </c>
      <c r="J941" s="10">
        <f>SUMIFS(Timecards!$E:$E,Timecards!$D:$D,J$2,Timecards!$C:$C,$B941,Timecards!$N:$N,$E941)+SUMIFS(Timecards!$G:$G,Timecards!$F:$F,J$2,Timecards!$C:$C,$B941,Timecards!$N:$N,$E941)</f>
        <v>0</v>
      </c>
      <c r="K941" s="5">
        <f t="shared" si="151"/>
        <v>0</v>
      </c>
      <c r="L941" s="10">
        <f>SUMIFS(Timecards!$E:$E,Timecards!$D:$D,L$2,Timecards!$C:$C,$B941,Timecards!$N:$N,$E941)+SUMIFS(Timecards!$G:$G,Timecards!$F:$F,L$2,Timecards!$C:$C,$B941,Timecards!$N:$N,$E941)</f>
        <v>0</v>
      </c>
      <c r="M941" s="5">
        <f t="shared" si="152"/>
        <v>0</v>
      </c>
      <c r="N941" s="10">
        <f>SUMIFS(Timecards!$E:$E,Timecards!$D:$D,N$2,Timecards!$C:$C,$B941,Timecards!$N:$N,$E941)+SUMIFS(Timecards!$G:$G,Timecards!$F:$F,N$2,Timecards!$C:$C,$B941,Timecards!$N:$N,$E941)</f>
        <v>0</v>
      </c>
      <c r="O941" s="5">
        <f t="shared" si="153"/>
        <v>0</v>
      </c>
      <c r="P941" s="10">
        <f>SUMIFS(Timecards!$E:$E,Timecards!$D:$D,P$2,Timecards!$C:$C,$B941,Timecards!$N:$N,$E941)+SUMIFS(Timecards!$G:$G,Timecards!$F:$F,P$2,Timecards!$C:$C,$B941,Timecards!$N:$N,$E941)</f>
        <v>0</v>
      </c>
      <c r="Q941" s="5">
        <f t="shared" si="154"/>
        <v>0</v>
      </c>
      <c r="R941" s="10">
        <f>SUMIFS(Timecards!$E:$E,Timecards!$D:$D,R$2,Timecards!$C:$C,$B941,Timecards!$N:$N,$E941)+SUMIFS(Timecards!$G:$G,Timecards!$F:$F,R$2,Timecards!$C:$C,$B941,Timecards!$N:$N,$E941)</f>
        <v>0</v>
      </c>
      <c r="S941" s="5">
        <f t="shared" si="155"/>
        <v>0</v>
      </c>
      <c r="T941" s="10">
        <f t="shared" si="157"/>
        <v>0</v>
      </c>
      <c r="U941" s="14">
        <f t="shared" si="157"/>
        <v>0</v>
      </c>
    </row>
    <row r="942" spans="2:21" hidden="1">
      <c r="B942" s="7" t="str">
        <f>IF(Timecards!O940="","",Timecards!C940)</f>
        <v/>
      </c>
      <c r="C942" s="7" t="str">
        <f>IF(B942="","",Timecards!L940)</f>
        <v/>
      </c>
      <c r="D942" s="7" t="str">
        <f>IF(B942="","",SUMIFS(Timecards!$M:$M,Timecards!$C:$C,Summary!$B942,Timecards!$L:$L,Summary!$C942,Timecards!$O:$O,1))</f>
        <v/>
      </c>
      <c r="E942" s="7" t="str">
        <f>IF(B942="","",VLOOKUP(D942,'GD rates'!$B$3:$C$9,2,FALSE))</f>
        <v/>
      </c>
      <c r="F942" s="23" t="str">
        <f t="shared" si="149"/>
        <v/>
      </c>
      <c r="G942" s="5">
        <f>IF(ISERROR(VLOOKUP(E942,'GD rates'!C:D,2,FALSE)),0,VLOOKUP(E942,'GD rates'!C:D,2,FALSE))</f>
        <v>0</v>
      </c>
      <c r="H942" s="10">
        <f>SUMIFS(Timecards!$E:$E,Timecards!$D:$D,H$2,Timecards!$C:$C,$B942,Timecards!$N:$N,$E942)+SUMIFS(Timecards!$G:$G,Timecards!$F:$F,H$2,Timecards!$C:$C,$B942,Timecards!$N:$N,$E942)</f>
        <v>0</v>
      </c>
      <c r="I942" s="5">
        <f t="shared" si="150"/>
        <v>0</v>
      </c>
      <c r="J942" s="10">
        <f>SUMIFS(Timecards!$E:$E,Timecards!$D:$D,J$2,Timecards!$C:$C,$B942,Timecards!$N:$N,$E942)+SUMIFS(Timecards!$G:$G,Timecards!$F:$F,J$2,Timecards!$C:$C,$B942,Timecards!$N:$N,$E942)</f>
        <v>0</v>
      </c>
      <c r="K942" s="5">
        <f t="shared" si="151"/>
        <v>0</v>
      </c>
      <c r="L942" s="10">
        <f>SUMIFS(Timecards!$E:$E,Timecards!$D:$D,L$2,Timecards!$C:$C,$B942,Timecards!$N:$N,$E942)+SUMIFS(Timecards!$G:$G,Timecards!$F:$F,L$2,Timecards!$C:$C,$B942,Timecards!$N:$N,$E942)</f>
        <v>0</v>
      </c>
      <c r="M942" s="5">
        <f t="shared" si="152"/>
        <v>0</v>
      </c>
      <c r="N942" s="10">
        <f>SUMIFS(Timecards!$E:$E,Timecards!$D:$D,N$2,Timecards!$C:$C,$B942,Timecards!$N:$N,$E942)+SUMIFS(Timecards!$G:$G,Timecards!$F:$F,N$2,Timecards!$C:$C,$B942,Timecards!$N:$N,$E942)</f>
        <v>0</v>
      </c>
      <c r="O942" s="5">
        <f t="shared" si="153"/>
        <v>0</v>
      </c>
      <c r="P942" s="10">
        <f>SUMIFS(Timecards!$E:$E,Timecards!$D:$D,P$2,Timecards!$C:$C,$B942,Timecards!$N:$N,$E942)+SUMIFS(Timecards!$G:$G,Timecards!$F:$F,P$2,Timecards!$C:$C,$B942,Timecards!$N:$N,$E942)</f>
        <v>0</v>
      </c>
      <c r="Q942" s="5">
        <f t="shared" si="154"/>
        <v>0</v>
      </c>
      <c r="R942" s="10">
        <f>SUMIFS(Timecards!$E:$E,Timecards!$D:$D,R$2,Timecards!$C:$C,$B942,Timecards!$N:$N,$E942)+SUMIFS(Timecards!$G:$G,Timecards!$F:$F,R$2,Timecards!$C:$C,$B942,Timecards!$N:$N,$E942)</f>
        <v>0</v>
      </c>
      <c r="S942" s="5">
        <f t="shared" si="155"/>
        <v>0</v>
      </c>
      <c r="T942" s="10">
        <f t="shared" si="157"/>
        <v>0</v>
      </c>
      <c r="U942" s="14">
        <f t="shared" si="157"/>
        <v>0</v>
      </c>
    </row>
    <row r="943" spans="2:21" hidden="1">
      <c r="B943" s="7" t="str">
        <f>IF(Timecards!O941="","",Timecards!C941)</f>
        <v/>
      </c>
      <c r="C943" s="7" t="str">
        <f>IF(B943="","",Timecards!L941)</f>
        <v/>
      </c>
      <c r="D943" s="7" t="str">
        <f>IF(B943="","",SUMIFS(Timecards!$M:$M,Timecards!$C:$C,Summary!$B943,Timecards!$L:$L,Summary!$C943,Timecards!$O:$O,1))</f>
        <v/>
      </c>
      <c r="E943" s="7" t="str">
        <f>IF(B943="","",VLOOKUP(D943,'GD rates'!$B$3:$C$9,2,FALSE))</f>
        <v/>
      </c>
      <c r="F943" s="23" t="str">
        <f t="shared" si="149"/>
        <v/>
      </c>
      <c r="G943" s="5">
        <f>IF(ISERROR(VLOOKUP(E943,'GD rates'!C:D,2,FALSE)),0,VLOOKUP(E943,'GD rates'!C:D,2,FALSE))</f>
        <v>0</v>
      </c>
      <c r="H943" s="10">
        <f>SUMIFS(Timecards!$E:$E,Timecards!$D:$D,H$2,Timecards!$C:$C,$B943,Timecards!$N:$N,$E943)+SUMIFS(Timecards!$G:$G,Timecards!$F:$F,H$2,Timecards!$C:$C,$B943,Timecards!$N:$N,$E943)</f>
        <v>0</v>
      </c>
      <c r="I943" s="5">
        <f t="shared" si="150"/>
        <v>0</v>
      </c>
      <c r="J943" s="10">
        <f>SUMIFS(Timecards!$E:$E,Timecards!$D:$D,J$2,Timecards!$C:$C,$B943,Timecards!$N:$N,$E943)+SUMIFS(Timecards!$G:$G,Timecards!$F:$F,J$2,Timecards!$C:$C,$B943,Timecards!$N:$N,$E943)</f>
        <v>0</v>
      </c>
      <c r="K943" s="5">
        <f t="shared" si="151"/>
        <v>0</v>
      </c>
      <c r="L943" s="10">
        <f>SUMIFS(Timecards!$E:$E,Timecards!$D:$D,L$2,Timecards!$C:$C,$B943,Timecards!$N:$N,$E943)+SUMIFS(Timecards!$G:$G,Timecards!$F:$F,L$2,Timecards!$C:$C,$B943,Timecards!$N:$N,$E943)</f>
        <v>0</v>
      </c>
      <c r="M943" s="5">
        <f t="shared" si="152"/>
        <v>0</v>
      </c>
      <c r="N943" s="10">
        <f>SUMIFS(Timecards!$E:$E,Timecards!$D:$D,N$2,Timecards!$C:$C,$B943,Timecards!$N:$N,$E943)+SUMIFS(Timecards!$G:$G,Timecards!$F:$F,N$2,Timecards!$C:$C,$B943,Timecards!$N:$N,$E943)</f>
        <v>0</v>
      </c>
      <c r="O943" s="5">
        <f t="shared" si="153"/>
        <v>0</v>
      </c>
      <c r="P943" s="10">
        <f>SUMIFS(Timecards!$E:$E,Timecards!$D:$D,P$2,Timecards!$C:$C,$B943,Timecards!$N:$N,$E943)+SUMIFS(Timecards!$G:$G,Timecards!$F:$F,P$2,Timecards!$C:$C,$B943,Timecards!$N:$N,$E943)</f>
        <v>0</v>
      </c>
      <c r="Q943" s="5">
        <f t="shared" si="154"/>
        <v>0</v>
      </c>
      <c r="R943" s="10">
        <f>SUMIFS(Timecards!$E:$E,Timecards!$D:$D,R$2,Timecards!$C:$C,$B943,Timecards!$N:$N,$E943)+SUMIFS(Timecards!$G:$G,Timecards!$F:$F,R$2,Timecards!$C:$C,$B943,Timecards!$N:$N,$E943)</f>
        <v>0</v>
      </c>
      <c r="S943" s="5">
        <f t="shared" si="155"/>
        <v>0</v>
      </c>
      <c r="T943" s="10">
        <f t="shared" si="157"/>
        <v>0</v>
      </c>
      <c r="U943" s="14">
        <f t="shared" si="157"/>
        <v>0</v>
      </c>
    </row>
    <row r="944" spans="2:21" hidden="1">
      <c r="B944" s="7" t="str">
        <f>IF(Timecards!O942="","",Timecards!C942)</f>
        <v/>
      </c>
      <c r="C944" s="7" t="str">
        <f>IF(B944="","",Timecards!L942)</f>
        <v/>
      </c>
      <c r="D944" s="7" t="str">
        <f>IF(B944="","",SUMIFS(Timecards!$M:$M,Timecards!$C:$C,Summary!$B944,Timecards!$L:$L,Summary!$C944,Timecards!$O:$O,1))</f>
        <v/>
      </c>
      <c r="E944" s="7" t="str">
        <f>IF(B944="","",VLOOKUP(D944,'GD rates'!$B$3:$C$9,2,FALSE))</f>
        <v/>
      </c>
      <c r="F944" s="23" t="str">
        <f t="shared" si="149"/>
        <v/>
      </c>
      <c r="G944" s="5">
        <f>IF(ISERROR(VLOOKUP(E944,'GD rates'!C:D,2,FALSE)),0,VLOOKUP(E944,'GD rates'!C:D,2,FALSE))</f>
        <v>0</v>
      </c>
      <c r="H944" s="10">
        <f>SUMIFS(Timecards!$E:$E,Timecards!$D:$D,H$2,Timecards!$C:$C,$B944,Timecards!$N:$N,$E944)+SUMIFS(Timecards!$G:$G,Timecards!$F:$F,H$2,Timecards!$C:$C,$B944,Timecards!$N:$N,$E944)</f>
        <v>0</v>
      </c>
      <c r="I944" s="5">
        <f t="shared" si="150"/>
        <v>0</v>
      </c>
      <c r="J944" s="10">
        <f>SUMIFS(Timecards!$E:$E,Timecards!$D:$D,J$2,Timecards!$C:$C,$B944,Timecards!$N:$N,$E944)+SUMIFS(Timecards!$G:$G,Timecards!$F:$F,J$2,Timecards!$C:$C,$B944,Timecards!$N:$N,$E944)</f>
        <v>0</v>
      </c>
      <c r="K944" s="5">
        <f t="shared" si="151"/>
        <v>0</v>
      </c>
      <c r="L944" s="10">
        <f>SUMIFS(Timecards!$E:$E,Timecards!$D:$D,L$2,Timecards!$C:$C,$B944,Timecards!$N:$N,$E944)+SUMIFS(Timecards!$G:$G,Timecards!$F:$F,L$2,Timecards!$C:$C,$B944,Timecards!$N:$N,$E944)</f>
        <v>0</v>
      </c>
      <c r="M944" s="5">
        <f t="shared" si="152"/>
        <v>0</v>
      </c>
      <c r="N944" s="10">
        <f>SUMIFS(Timecards!$E:$E,Timecards!$D:$D,N$2,Timecards!$C:$C,$B944,Timecards!$N:$N,$E944)+SUMIFS(Timecards!$G:$G,Timecards!$F:$F,N$2,Timecards!$C:$C,$B944,Timecards!$N:$N,$E944)</f>
        <v>0</v>
      </c>
      <c r="O944" s="5">
        <f t="shared" si="153"/>
        <v>0</v>
      </c>
      <c r="P944" s="10">
        <f>SUMIFS(Timecards!$E:$E,Timecards!$D:$D,P$2,Timecards!$C:$C,$B944,Timecards!$N:$N,$E944)+SUMIFS(Timecards!$G:$G,Timecards!$F:$F,P$2,Timecards!$C:$C,$B944,Timecards!$N:$N,$E944)</f>
        <v>0</v>
      </c>
      <c r="Q944" s="5">
        <f t="shared" si="154"/>
        <v>0</v>
      </c>
      <c r="R944" s="10">
        <f>SUMIFS(Timecards!$E:$E,Timecards!$D:$D,R$2,Timecards!$C:$C,$B944,Timecards!$N:$N,$E944)+SUMIFS(Timecards!$G:$G,Timecards!$F:$F,R$2,Timecards!$C:$C,$B944,Timecards!$N:$N,$E944)</f>
        <v>0</v>
      </c>
      <c r="S944" s="5">
        <f t="shared" si="155"/>
        <v>0</v>
      </c>
      <c r="T944" s="10">
        <f t="shared" ref="T944:U963" si="158">SUMIF($H$3:$S$3,T$3,$H944:$S944)</f>
        <v>0</v>
      </c>
      <c r="U944" s="14">
        <f t="shared" si="158"/>
        <v>0</v>
      </c>
    </row>
    <row r="945" spans="2:21" hidden="1">
      <c r="B945" s="7" t="str">
        <f>IF(Timecards!O943="","",Timecards!C943)</f>
        <v/>
      </c>
      <c r="C945" s="7" t="str">
        <f>IF(B945="","",Timecards!L943)</f>
        <v/>
      </c>
      <c r="D945" s="7" t="str">
        <f>IF(B945="","",SUMIFS(Timecards!$M:$M,Timecards!$C:$C,Summary!$B945,Timecards!$L:$L,Summary!$C945,Timecards!$O:$O,1))</f>
        <v/>
      </c>
      <c r="E945" s="7" t="str">
        <f>IF(B945="","",VLOOKUP(D945,'GD rates'!$B$3:$C$9,2,FALSE))</f>
        <v/>
      </c>
      <c r="F945" s="23" t="str">
        <f t="shared" si="149"/>
        <v/>
      </c>
      <c r="G945" s="5">
        <f>IF(ISERROR(VLOOKUP(E945,'GD rates'!C:D,2,FALSE)),0,VLOOKUP(E945,'GD rates'!C:D,2,FALSE))</f>
        <v>0</v>
      </c>
      <c r="H945" s="10">
        <f>SUMIFS(Timecards!$E:$E,Timecards!$D:$D,H$2,Timecards!$C:$C,$B945,Timecards!$N:$N,$E945)+SUMIFS(Timecards!$G:$G,Timecards!$F:$F,H$2,Timecards!$C:$C,$B945,Timecards!$N:$N,$E945)</f>
        <v>0</v>
      </c>
      <c r="I945" s="5">
        <f t="shared" si="150"/>
        <v>0</v>
      </c>
      <c r="J945" s="10">
        <f>SUMIFS(Timecards!$E:$E,Timecards!$D:$D,J$2,Timecards!$C:$C,$B945,Timecards!$N:$N,$E945)+SUMIFS(Timecards!$G:$G,Timecards!$F:$F,J$2,Timecards!$C:$C,$B945,Timecards!$N:$N,$E945)</f>
        <v>0</v>
      </c>
      <c r="K945" s="5">
        <f t="shared" si="151"/>
        <v>0</v>
      </c>
      <c r="L945" s="10">
        <f>SUMIFS(Timecards!$E:$E,Timecards!$D:$D,L$2,Timecards!$C:$C,$B945,Timecards!$N:$N,$E945)+SUMIFS(Timecards!$G:$G,Timecards!$F:$F,L$2,Timecards!$C:$C,$B945,Timecards!$N:$N,$E945)</f>
        <v>0</v>
      </c>
      <c r="M945" s="5">
        <f t="shared" si="152"/>
        <v>0</v>
      </c>
      <c r="N945" s="10">
        <f>SUMIFS(Timecards!$E:$E,Timecards!$D:$D,N$2,Timecards!$C:$C,$B945,Timecards!$N:$N,$E945)+SUMIFS(Timecards!$G:$G,Timecards!$F:$F,N$2,Timecards!$C:$C,$B945,Timecards!$N:$N,$E945)</f>
        <v>0</v>
      </c>
      <c r="O945" s="5">
        <f t="shared" si="153"/>
        <v>0</v>
      </c>
      <c r="P945" s="10">
        <f>SUMIFS(Timecards!$E:$E,Timecards!$D:$D,P$2,Timecards!$C:$C,$B945,Timecards!$N:$N,$E945)+SUMIFS(Timecards!$G:$G,Timecards!$F:$F,P$2,Timecards!$C:$C,$B945,Timecards!$N:$N,$E945)</f>
        <v>0</v>
      </c>
      <c r="Q945" s="5">
        <f t="shared" si="154"/>
        <v>0</v>
      </c>
      <c r="R945" s="10">
        <f>SUMIFS(Timecards!$E:$E,Timecards!$D:$D,R$2,Timecards!$C:$C,$B945,Timecards!$N:$N,$E945)+SUMIFS(Timecards!$G:$G,Timecards!$F:$F,R$2,Timecards!$C:$C,$B945,Timecards!$N:$N,$E945)</f>
        <v>0</v>
      </c>
      <c r="S945" s="5">
        <f t="shared" si="155"/>
        <v>0</v>
      </c>
      <c r="T945" s="10">
        <f t="shared" si="158"/>
        <v>0</v>
      </c>
      <c r="U945" s="14">
        <f t="shared" si="158"/>
        <v>0</v>
      </c>
    </row>
    <row r="946" spans="2:21" hidden="1">
      <c r="B946" s="7" t="str">
        <f>IF(Timecards!O944="","",Timecards!C944)</f>
        <v/>
      </c>
      <c r="C946" s="7" t="str">
        <f>IF(B946="","",Timecards!L944)</f>
        <v/>
      </c>
      <c r="D946" s="7" t="str">
        <f>IF(B946="","",SUMIFS(Timecards!$M:$M,Timecards!$C:$C,Summary!$B946,Timecards!$L:$L,Summary!$C946,Timecards!$O:$O,1))</f>
        <v/>
      </c>
      <c r="E946" s="7" t="str">
        <f>IF(B946="","",VLOOKUP(D946,'GD rates'!$B$3:$C$9,2,FALSE))</f>
        <v/>
      </c>
      <c r="F946" s="23" t="str">
        <f t="shared" si="149"/>
        <v/>
      </c>
      <c r="G946" s="5">
        <f>IF(ISERROR(VLOOKUP(E946,'GD rates'!C:D,2,FALSE)),0,VLOOKUP(E946,'GD rates'!C:D,2,FALSE))</f>
        <v>0</v>
      </c>
      <c r="H946" s="10">
        <f>SUMIFS(Timecards!$E:$E,Timecards!$D:$D,H$2,Timecards!$C:$C,$B946,Timecards!$N:$N,$E946)+SUMIFS(Timecards!$G:$G,Timecards!$F:$F,H$2,Timecards!$C:$C,$B946,Timecards!$N:$N,$E946)</f>
        <v>0</v>
      </c>
      <c r="I946" s="5">
        <f t="shared" si="150"/>
        <v>0</v>
      </c>
      <c r="J946" s="10">
        <f>SUMIFS(Timecards!$E:$E,Timecards!$D:$D,J$2,Timecards!$C:$C,$B946,Timecards!$N:$N,$E946)+SUMIFS(Timecards!$G:$G,Timecards!$F:$F,J$2,Timecards!$C:$C,$B946,Timecards!$N:$N,$E946)</f>
        <v>0</v>
      </c>
      <c r="K946" s="5">
        <f t="shared" si="151"/>
        <v>0</v>
      </c>
      <c r="L946" s="10">
        <f>SUMIFS(Timecards!$E:$E,Timecards!$D:$D,L$2,Timecards!$C:$C,$B946,Timecards!$N:$N,$E946)+SUMIFS(Timecards!$G:$G,Timecards!$F:$F,L$2,Timecards!$C:$C,$B946,Timecards!$N:$N,$E946)</f>
        <v>0</v>
      </c>
      <c r="M946" s="5">
        <f t="shared" si="152"/>
        <v>0</v>
      </c>
      <c r="N946" s="10">
        <f>SUMIFS(Timecards!$E:$E,Timecards!$D:$D,N$2,Timecards!$C:$C,$B946,Timecards!$N:$N,$E946)+SUMIFS(Timecards!$G:$G,Timecards!$F:$F,N$2,Timecards!$C:$C,$B946,Timecards!$N:$N,$E946)</f>
        <v>0</v>
      </c>
      <c r="O946" s="5">
        <f t="shared" si="153"/>
        <v>0</v>
      </c>
      <c r="P946" s="10">
        <f>SUMIFS(Timecards!$E:$E,Timecards!$D:$D,P$2,Timecards!$C:$C,$B946,Timecards!$N:$N,$E946)+SUMIFS(Timecards!$G:$G,Timecards!$F:$F,P$2,Timecards!$C:$C,$B946,Timecards!$N:$N,$E946)</f>
        <v>0</v>
      </c>
      <c r="Q946" s="5">
        <f t="shared" si="154"/>
        <v>0</v>
      </c>
      <c r="R946" s="10">
        <f>SUMIFS(Timecards!$E:$E,Timecards!$D:$D,R$2,Timecards!$C:$C,$B946,Timecards!$N:$N,$E946)+SUMIFS(Timecards!$G:$G,Timecards!$F:$F,R$2,Timecards!$C:$C,$B946,Timecards!$N:$N,$E946)</f>
        <v>0</v>
      </c>
      <c r="S946" s="5">
        <f t="shared" si="155"/>
        <v>0</v>
      </c>
      <c r="T946" s="10">
        <f t="shared" si="158"/>
        <v>0</v>
      </c>
      <c r="U946" s="14">
        <f t="shared" si="158"/>
        <v>0</v>
      </c>
    </row>
    <row r="947" spans="2:21" hidden="1">
      <c r="B947" s="7" t="str">
        <f>IF(Timecards!O945="","",Timecards!C945)</f>
        <v/>
      </c>
      <c r="C947" s="7" t="str">
        <f>IF(B947="","",Timecards!L945)</f>
        <v/>
      </c>
      <c r="D947" s="7" t="str">
        <f>IF(B947="","",SUMIFS(Timecards!$M:$M,Timecards!$C:$C,Summary!$B947,Timecards!$L:$L,Summary!$C947,Timecards!$O:$O,1))</f>
        <v/>
      </c>
      <c r="E947" s="7" t="str">
        <f>IF(B947="","",VLOOKUP(D947,'GD rates'!$B$3:$C$9,2,FALSE))</f>
        <v/>
      </c>
      <c r="F947" s="23" t="str">
        <f t="shared" si="149"/>
        <v/>
      </c>
      <c r="G947" s="5">
        <f>IF(ISERROR(VLOOKUP(E947,'GD rates'!C:D,2,FALSE)),0,VLOOKUP(E947,'GD rates'!C:D,2,FALSE))</f>
        <v>0</v>
      </c>
      <c r="H947" s="10">
        <f>SUMIFS(Timecards!$E:$E,Timecards!$D:$D,H$2,Timecards!$C:$C,$B947,Timecards!$N:$N,$E947)+SUMIFS(Timecards!$G:$G,Timecards!$F:$F,H$2,Timecards!$C:$C,$B947,Timecards!$N:$N,$E947)</f>
        <v>0</v>
      </c>
      <c r="I947" s="5">
        <f t="shared" si="150"/>
        <v>0</v>
      </c>
      <c r="J947" s="10">
        <f>SUMIFS(Timecards!$E:$E,Timecards!$D:$D,J$2,Timecards!$C:$C,$B947,Timecards!$N:$N,$E947)+SUMIFS(Timecards!$G:$G,Timecards!$F:$F,J$2,Timecards!$C:$C,$B947,Timecards!$N:$N,$E947)</f>
        <v>0</v>
      </c>
      <c r="K947" s="5">
        <f t="shared" si="151"/>
        <v>0</v>
      </c>
      <c r="L947" s="10">
        <f>SUMIFS(Timecards!$E:$E,Timecards!$D:$D,L$2,Timecards!$C:$C,$B947,Timecards!$N:$N,$E947)+SUMIFS(Timecards!$G:$G,Timecards!$F:$F,L$2,Timecards!$C:$C,$B947,Timecards!$N:$N,$E947)</f>
        <v>0</v>
      </c>
      <c r="M947" s="5">
        <f t="shared" si="152"/>
        <v>0</v>
      </c>
      <c r="N947" s="10">
        <f>SUMIFS(Timecards!$E:$E,Timecards!$D:$D,N$2,Timecards!$C:$C,$B947,Timecards!$N:$N,$E947)+SUMIFS(Timecards!$G:$G,Timecards!$F:$F,N$2,Timecards!$C:$C,$B947,Timecards!$N:$N,$E947)</f>
        <v>0</v>
      </c>
      <c r="O947" s="5">
        <f t="shared" si="153"/>
        <v>0</v>
      </c>
      <c r="P947" s="10">
        <f>SUMIFS(Timecards!$E:$E,Timecards!$D:$D,P$2,Timecards!$C:$C,$B947,Timecards!$N:$N,$E947)+SUMIFS(Timecards!$G:$G,Timecards!$F:$F,P$2,Timecards!$C:$C,$B947,Timecards!$N:$N,$E947)</f>
        <v>0</v>
      </c>
      <c r="Q947" s="5">
        <f t="shared" si="154"/>
        <v>0</v>
      </c>
      <c r="R947" s="10">
        <f>SUMIFS(Timecards!$E:$E,Timecards!$D:$D,R$2,Timecards!$C:$C,$B947,Timecards!$N:$N,$E947)+SUMIFS(Timecards!$G:$G,Timecards!$F:$F,R$2,Timecards!$C:$C,$B947,Timecards!$N:$N,$E947)</f>
        <v>0</v>
      </c>
      <c r="S947" s="5">
        <f t="shared" si="155"/>
        <v>0</v>
      </c>
      <c r="T947" s="10">
        <f t="shared" si="158"/>
        <v>0</v>
      </c>
      <c r="U947" s="14">
        <f t="shared" si="158"/>
        <v>0</v>
      </c>
    </row>
    <row r="948" spans="2:21" hidden="1">
      <c r="B948" s="7" t="str">
        <f>IF(Timecards!O946="","",Timecards!C946)</f>
        <v/>
      </c>
      <c r="C948" s="7" t="str">
        <f>IF(B948="","",Timecards!L946)</f>
        <v/>
      </c>
      <c r="D948" s="7" t="str">
        <f>IF(B948="","",SUMIFS(Timecards!$M:$M,Timecards!$C:$C,Summary!$B948,Timecards!$L:$L,Summary!$C948,Timecards!$O:$O,1))</f>
        <v/>
      </c>
      <c r="E948" s="7" t="str">
        <f>IF(B948="","",VLOOKUP(D948,'GD rates'!$B$3:$C$9,2,FALSE))</f>
        <v/>
      </c>
      <c r="F948" s="23" t="str">
        <f t="shared" si="149"/>
        <v/>
      </c>
      <c r="G948" s="5">
        <f>IF(ISERROR(VLOOKUP(E948,'GD rates'!C:D,2,FALSE)),0,VLOOKUP(E948,'GD rates'!C:D,2,FALSE))</f>
        <v>0</v>
      </c>
      <c r="H948" s="10">
        <f>SUMIFS(Timecards!$E:$E,Timecards!$D:$D,H$2,Timecards!$C:$C,$B948,Timecards!$N:$N,$E948)+SUMIFS(Timecards!$G:$G,Timecards!$F:$F,H$2,Timecards!$C:$C,$B948,Timecards!$N:$N,$E948)</f>
        <v>0</v>
      </c>
      <c r="I948" s="5">
        <f t="shared" si="150"/>
        <v>0</v>
      </c>
      <c r="J948" s="10">
        <f>SUMIFS(Timecards!$E:$E,Timecards!$D:$D,J$2,Timecards!$C:$C,$B948,Timecards!$N:$N,$E948)+SUMIFS(Timecards!$G:$G,Timecards!$F:$F,J$2,Timecards!$C:$C,$B948,Timecards!$N:$N,$E948)</f>
        <v>0</v>
      </c>
      <c r="K948" s="5">
        <f t="shared" si="151"/>
        <v>0</v>
      </c>
      <c r="L948" s="10">
        <f>SUMIFS(Timecards!$E:$E,Timecards!$D:$D,L$2,Timecards!$C:$C,$B948,Timecards!$N:$N,$E948)+SUMIFS(Timecards!$G:$G,Timecards!$F:$F,L$2,Timecards!$C:$C,$B948,Timecards!$N:$N,$E948)</f>
        <v>0</v>
      </c>
      <c r="M948" s="5">
        <f t="shared" si="152"/>
        <v>0</v>
      </c>
      <c r="N948" s="10">
        <f>SUMIFS(Timecards!$E:$E,Timecards!$D:$D,N$2,Timecards!$C:$C,$B948,Timecards!$N:$N,$E948)+SUMIFS(Timecards!$G:$G,Timecards!$F:$F,N$2,Timecards!$C:$C,$B948,Timecards!$N:$N,$E948)</f>
        <v>0</v>
      </c>
      <c r="O948" s="5">
        <f t="shared" si="153"/>
        <v>0</v>
      </c>
      <c r="P948" s="10">
        <f>SUMIFS(Timecards!$E:$E,Timecards!$D:$D,P$2,Timecards!$C:$C,$B948,Timecards!$N:$N,$E948)+SUMIFS(Timecards!$G:$G,Timecards!$F:$F,P$2,Timecards!$C:$C,$B948,Timecards!$N:$N,$E948)</f>
        <v>0</v>
      </c>
      <c r="Q948" s="5">
        <f t="shared" si="154"/>
        <v>0</v>
      </c>
      <c r="R948" s="10">
        <f>SUMIFS(Timecards!$E:$E,Timecards!$D:$D,R$2,Timecards!$C:$C,$B948,Timecards!$N:$N,$E948)+SUMIFS(Timecards!$G:$G,Timecards!$F:$F,R$2,Timecards!$C:$C,$B948,Timecards!$N:$N,$E948)</f>
        <v>0</v>
      </c>
      <c r="S948" s="5">
        <f t="shared" si="155"/>
        <v>0</v>
      </c>
      <c r="T948" s="10">
        <f t="shared" si="158"/>
        <v>0</v>
      </c>
      <c r="U948" s="14">
        <f t="shared" si="158"/>
        <v>0</v>
      </c>
    </row>
    <row r="949" spans="2:21" hidden="1">
      <c r="B949" s="7" t="str">
        <f>IF(Timecards!O947="","",Timecards!C947)</f>
        <v/>
      </c>
      <c r="C949" s="7" t="str">
        <f>IF(B949="","",Timecards!L947)</f>
        <v/>
      </c>
      <c r="D949" s="7" t="str">
        <f>IF(B949="","",SUMIFS(Timecards!$M:$M,Timecards!$C:$C,Summary!$B949,Timecards!$L:$L,Summary!$C949,Timecards!$O:$O,1))</f>
        <v/>
      </c>
      <c r="E949" s="7" t="str">
        <f>IF(B949="","",VLOOKUP(D949,'GD rates'!$B$3:$C$9,2,FALSE))</f>
        <v/>
      </c>
      <c r="F949" s="23" t="str">
        <f t="shared" si="149"/>
        <v/>
      </c>
      <c r="G949" s="5">
        <f>IF(ISERROR(VLOOKUP(E949,'GD rates'!C:D,2,FALSE)),0,VLOOKUP(E949,'GD rates'!C:D,2,FALSE))</f>
        <v>0</v>
      </c>
      <c r="H949" s="10">
        <f>SUMIFS(Timecards!$E:$E,Timecards!$D:$D,H$2,Timecards!$C:$C,$B949,Timecards!$N:$N,$E949)+SUMIFS(Timecards!$G:$G,Timecards!$F:$F,H$2,Timecards!$C:$C,$B949,Timecards!$N:$N,$E949)</f>
        <v>0</v>
      </c>
      <c r="I949" s="5">
        <f t="shared" si="150"/>
        <v>0</v>
      </c>
      <c r="J949" s="10">
        <f>SUMIFS(Timecards!$E:$E,Timecards!$D:$D,J$2,Timecards!$C:$C,$B949,Timecards!$N:$N,$E949)+SUMIFS(Timecards!$G:$G,Timecards!$F:$F,J$2,Timecards!$C:$C,$B949,Timecards!$N:$N,$E949)</f>
        <v>0</v>
      </c>
      <c r="K949" s="5">
        <f t="shared" si="151"/>
        <v>0</v>
      </c>
      <c r="L949" s="10">
        <f>SUMIFS(Timecards!$E:$E,Timecards!$D:$D,L$2,Timecards!$C:$C,$B949,Timecards!$N:$N,$E949)+SUMIFS(Timecards!$G:$G,Timecards!$F:$F,L$2,Timecards!$C:$C,$B949,Timecards!$N:$N,$E949)</f>
        <v>0</v>
      </c>
      <c r="M949" s="5">
        <f t="shared" si="152"/>
        <v>0</v>
      </c>
      <c r="N949" s="10">
        <f>SUMIFS(Timecards!$E:$E,Timecards!$D:$D,N$2,Timecards!$C:$C,$B949,Timecards!$N:$N,$E949)+SUMIFS(Timecards!$G:$G,Timecards!$F:$F,N$2,Timecards!$C:$C,$B949,Timecards!$N:$N,$E949)</f>
        <v>0</v>
      </c>
      <c r="O949" s="5">
        <f t="shared" si="153"/>
        <v>0</v>
      </c>
      <c r="P949" s="10">
        <f>SUMIFS(Timecards!$E:$E,Timecards!$D:$D,P$2,Timecards!$C:$C,$B949,Timecards!$N:$N,$E949)+SUMIFS(Timecards!$G:$G,Timecards!$F:$F,P$2,Timecards!$C:$C,$B949,Timecards!$N:$N,$E949)</f>
        <v>0</v>
      </c>
      <c r="Q949" s="5">
        <f t="shared" si="154"/>
        <v>0</v>
      </c>
      <c r="R949" s="10">
        <f>SUMIFS(Timecards!$E:$E,Timecards!$D:$D,R$2,Timecards!$C:$C,$B949,Timecards!$N:$N,$E949)+SUMIFS(Timecards!$G:$G,Timecards!$F:$F,R$2,Timecards!$C:$C,$B949,Timecards!$N:$N,$E949)</f>
        <v>0</v>
      </c>
      <c r="S949" s="5">
        <f t="shared" si="155"/>
        <v>0</v>
      </c>
      <c r="T949" s="10">
        <f t="shared" si="158"/>
        <v>0</v>
      </c>
      <c r="U949" s="14">
        <f t="shared" si="158"/>
        <v>0</v>
      </c>
    </row>
    <row r="950" spans="2:21" hidden="1">
      <c r="B950" s="7" t="str">
        <f>IF(Timecards!O948="","",Timecards!C948)</f>
        <v/>
      </c>
      <c r="C950" s="7" t="str">
        <f>IF(B950="","",Timecards!L948)</f>
        <v/>
      </c>
      <c r="D950" s="7" t="str">
        <f>IF(B950="","",SUMIFS(Timecards!$M:$M,Timecards!$C:$C,Summary!$B950,Timecards!$L:$L,Summary!$C950,Timecards!$O:$O,1))</f>
        <v/>
      </c>
      <c r="E950" s="7" t="str">
        <f>IF(B950="","",VLOOKUP(D950,'GD rates'!$B$3:$C$9,2,FALSE))</f>
        <v/>
      </c>
      <c r="F950" s="23" t="str">
        <f t="shared" si="149"/>
        <v/>
      </c>
      <c r="G950" s="5">
        <f>IF(ISERROR(VLOOKUP(E950,'GD rates'!C:D,2,FALSE)),0,VLOOKUP(E950,'GD rates'!C:D,2,FALSE))</f>
        <v>0</v>
      </c>
      <c r="H950" s="10">
        <f>SUMIFS(Timecards!$E:$E,Timecards!$D:$D,H$2,Timecards!$C:$C,$B950,Timecards!$N:$N,$E950)+SUMIFS(Timecards!$G:$G,Timecards!$F:$F,H$2,Timecards!$C:$C,$B950,Timecards!$N:$N,$E950)</f>
        <v>0</v>
      </c>
      <c r="I950" s="5">
        <f t="shared" si="150"/>
        <v>0</v>
      </c>
      <c r="J950" s="10">
        <f>SUMIFS(Timecards!$E:$E,Timecards!$D:$D,J$2,Timecards!$C:$C,$B950,Timecards!$N:$N,$E950)+SUMIFS(Timecards!$G:$G,Timecards!$F:$F,J$2,Timecards!$C:$C,$B950,Timecards!$N:$N,$E950)</f>
        <v>0</v>
      </c>
      <c r="K950" s="5">
        <f t="shared" si="151"/>
        <v>0</v>
      </c>
      <c r="L950" s="10">
        <f>SUMIFS(Timecards!$E:$E,Timecards!$D:$D,L$2,Timecards!$C:$C,$B950,Timecards!$N:$N,$E950)+SUMIFS(Timecards!$G:$G,Timecards!$F:$F,L$2,Timecards!$C:$C,$B950,Timecards!$N:$N,$E950)</f>
        <v>0</v>
      </c>
      <c r="M950" s="5">
        <f t="shared" si="152"/>
        <v>0</v>
      </c>
      <c r="N950" s="10">
        <f>SUMIFS(Timecards!$E:$E,Timecards!$D:$D,N$2,Timecards!$C:$C,$B950,Timecards!$N:$N,$E950)+SUMIFS(Timecards!$G:$G,Timecards!$F:$F,N$2,Timecards!$C:$C,$B950,Timecards!$N:$N,$E950)</f>
        <v>0</v>
      </c>
      <c r="O950" s="5">
        <f t="shared" si="153"/>
        <v>0</v>
      </c>
      <c r="P950" s="10">
        <f>SUMIFS(Timecards!$E:$E,Timecards!$D:$D,P$2,Timecards!$C:$C,$B950,Timecards!$N:$N,$E950)+SUMIFS(Timecards!$G:$G,Timecards!$F:$F,P$2,Timecards!$C:$C,$B950,Timecards!$N:$N,$E950)</f>
        <v>0</v>
      </c>
      <c r="Q950" s="5">
        <f t="shared" si="154"/>
        <v>0</v>
      </c>
      <c r="R950" s="10">
        <f>SUMIFS(Timecards!$E:$E,Timecards!$D:$D,R$2,Timecards!$C:$C,$B950,Timecards!$N:$N,$E950)+SUMIFS(Timecards!$G:$G,Timecards!$F:$F,R$2,Timecards!$C:$C,$B950,Timecards!$N:$N,$E950)</f>
        <v>0</v>
      </c>
      <c r="S950" s="5">
        <f t="shared" si="155"/>
        <v>0</v>
      </c>
      <c r="T950" s="10">
        <f t="shared" si="158"/>
        <v>0</v>
      </c>
      <c r="U950" s="14">
        <f t="shared" si="158"/>
        <v>0</v>
      </c>
    </row>
    <row r="951" spans="2:21" hidden="1">
      <c r="B951" s="7" t="str">
        <f>IF(Timecards!O949="","",Timecards!C949)</f>
        <v/>
      </c>
      <c r="C951" s="7" t="str">
        <f>IF(B951="","",Timecards!L949)</f>
        <v/>
      </c>
      <c r="D951" s="7" t="str">
        <f>IF(B951="","",SUMIFS(Timecards!$M:$M,Timecards!$C:$C,Summary!$B951,Timecards!$L:$L,Summary!$C951,Timecards!$O:$O,1))</f>
        <v/>
      </c>
      <c r="E951" s="7" t="str">
        <f>IF(B951="","",VLOOKUP(D951,'GD rates'!$B$3:$C$9,2,FALSE))</f>
        <v/>
      </c>
      <c r="F951" s="23" t="str">
        <f t="shared" si="149"/>
        <v/>
      </c>
      <c r="G951" s="5">
        <f>IF(ISERROR(VLOOKUP(E951,'GD rates'!C:D,2,FALSE)),0,VLOOKUP(E951,'GD rates'!C:D,2,FALSE))</f>
        <v>0</v>
      </c>
      <c r="H951" s="10">
        <f>SUMIFS(Timecards!$E:$E,Timecards!$D:$D,H$2,Timecards!$C:$C,$B951,Timecards!$N:$N,$E951)+SUMIFS(Timecards!$G:$G,Timecards!$F:$F,H$2,Timecards!$C:$C,$B951,Timecards!$N:$N,$E951)</f>
        <v>0</v>
      </c>
      <c r="I951" s="5">
        <f t="shared" si="150"/>
        <v>0</v>
      </c>
      <c r="J951" s="10">
        <f>SUMIFS(Timecards!$E:$E,Timecards!$D:$D,J$2,Timecards!$C:$C,$B951,Timecards!$N:$N,$E951)+SUMIFS(Timecards!$G:$G,Timecards!$F:$F,J$2,Timecards!$C:$C,$B951,Timecards!$N:$N,$E951)</f>
        <v>0</v>
      </c>
      <c r="K951" s="5">
        <f t="shared" si="151"/>
        <v>0</v>
      </c>
      <c r="L951" s="10">
        <f>SUMIFS(Timecards!$E:$E,Timecards!$D:$D,L$2,Timecards!$C:$C,$B951,Timecards!$N:$N,$E951)+SUMIFS(Timecards!$G:$G,Timecards!$F:$F,L$2,Timecards!$C:$C,$B951,Timecards!$N:$N,$E951)</f>
        <v>0</v>
      </c>
      <c r="M951" s="5">
        <f t="shared" si="152"/>
        <v>0</v>
      </c>
      <c r="N951" s="10">
        <f>SUMIFS(Timecards!$E:$E,Timecards!$D:$D,N$2,Timecards!$C:$C,$B951,Timecards!$N:$N,$E951)+SUMIFS(Timecards!$G:$G,Timecards!$F:$F,N$2,Timecards!$C:$C,$B951,Timecards!$N:$N,$E951)</f>
        <v>0</v>
      </c>
      <c r="O951" s="5">
        <f t="shared" si="153"/>
        <v>0</v>
      </c>
      <c r="P951" s="10">
        <f>SUMIFS(Timecards!$E:$E,Timecards!$D:$D,P$2,Timecards!$C:$C,$B951,Timecards!$N:$N,$E951)+SUMIFS(Timecards!$G:$G,Timecards!$F:$F,P$2,Timecards!$C:$C,$B951,Timecards!$N:$N,$E951)</f>
        <v>0</v>
      </c>
      <c r="Q951" s="5">
        <f t="shared" si="154"/>
        <v>0</v>
      </c>
      <c r="R951" s="10">
        <f>SUMIFS(Timecards!$E:$E,Timecards!$D:$D,R$2,Timecards!$C:$C,$B951,Timecards!$N:$N,$E951)+SUMIFS(Timecards!$G:$G,Timecards!$F:$F,R$2,Timecards!$C:$C,$B951,Timecards!$N:$N,$E951)</f>
        <v>0</v>
      </c>
      <c r="S951" s="5">
        <f t="shared" si="155"/>
        <v>0</v>
      </c>
      <c r="T951" s="10">
        <f t="shared" si="158"/>
        <v>0</v>
      </c>
      <c r="U951" s="14">
        <f t="shared" si="158"/>
        <v>0</v>
      </c>
    </row>
    <row r="952" spans="2:21" hidden="1">
      <c r="B952" s="7" t="str">
        <f>IF(Timecards!O950="","",Timecards!C950)</f>
        <v/>
      </c>
      <c r="C952" s="7" t="str">
        <f>IF(B952="","",Timecards!L950)</f>
        <v/>
      </c>
      <c r="D952" s="7" t="str">
        <f>IF(B952="","",SUMIFS(Timecards!$M:$M,Timecards!$C:$C,Summary!$B952,Timecards!$L:$L,Summary!$C952,Timecards!$O:$O,1))</f>
        <v/>
      </c>
      <c r="E952" s="7" t="str">
        <f>IF(B952="","",VLOOKUP(D952,'GD rates'!$B$3:$C$9,2,FALSE))</f>
        <v/>
      </c>
      <c r="F952" s="23" t="str">
        <f t="shared" si="149"/>
        <v/>
      </c>
      <c r="G952" s="5">
        <f>IF(ISERROR(VLOOKUP(E952,'GD rates'!C:D,2,FALSE)),0,VLOOKUP(E952,'GD rates'!C:D,2,FALSE))</f>
        <v>0</v>
      </c>
      <c r="H952" s="10">
        <f>SUMIFS(Timecards!$E:$E,Timecards!$D:$D,H$2,Timecards!$C:$C,$B952,Timecards!$N:$N,$E952)+SUMIFS(Timecards!$G:$G,Timecards!$F:$F,H$2,Timecards!$C:$C,$B952,Timecards!$N:$N,$E952)</f>
        <v>0</v>
      </c>
      <c r="I952" s="5">
        <f t="shared" si="150"/>
        <v>0</v>
      </c>
      <c r="J952" s="10">
        <f>SUMIFS(Timecards!$E:$E,Timecards!$D:$D,J$2,Timecards!$C:$C,$B952,Timecards!$N:$N,$E952)+SUMIFS(Timecards!$G:$G,Timecards!$F:$F,J$2,Timecards!$C:$C,$B952,Timecards!$N:$N,$E952)</f>
        <v>0</v>
      </c>
      <c r="K952" s="5">
        <f t="shared" si="151"/>
        <v>0</v>
      </c>
      <c r="L952" s="10">
        <f>SUMIFS(Timecards!$E:$E,Timecards!$D:$D,L$2,Timecards!$C:$C,$B952,Timecards!$N:$N,$E952)+SUMIFS(Timecards!$G:$G,Timecards!$F:$F,L$2,Timecards!$C:$C,$B952,Timecards!$N:$N,$E952)</f>
        <v>0</v>
      </c>
      <c r="M952" s="5">
        <f t="shared" si="152"/>
        <v>0</v>
      </c>
      <c r="N952" s="10">
        <f>SUMIFS(Timecards!$E:$E,Timecards!$D:$D,N$2,Timecards!$C:$C,$B952,Timecards!$N:$N,$E952)+SUMIFS(Timecards!$G:$G,Timecards!$F:$F,N$2,Timecards!$C:$C,$B952,Timecards!$N:$N,$E952)</f>
        <v>0</v>
      </c>
      <c r="O952" s="5">
        <f t="shared" si="153"/>
        <v>0</v>
      </c>
      <c r="P952" s="10">
        <f>SUMIFS(Timecards!$E:$E,Timecards!$D:$D,P$2,Timecards!$C:$C,$B952,Timecards!$N:$N,$E952)+SUMIFS(Timecards!$G:$G,Timecards!$F:$F,P$2,Timecards!$C:$C,$B952,Timecards!$N:$N,$E952)</f>
        <v>0</v>
      </c>
      <c r="Q952" s="5">
        <f t="shared" si="154"/>
        <v>0</v>
      </c>
      <c r="R952" s="10">
        <f>SUMIFS(Timecards!$E:$E,Timecards!$D:$D,R$2,Timecards!$C:$C,$B952,Timecards!$N:$N,$E952)+SUMIFS(Timecards!$G:$G,Timecards!$F:$F,R$2,Timecards!$C:$C,$B952,Timecards!$N:$N,$E952)</f>
        <v>0</v>
      </c>
      <c r="S952" s="5">
        <f t="shared" si="155"/>
        <v>0</v>
      </c>
      <c r="T952" s="10">
        <f t="shared" si="158"/>
        <v>0</v>
      </c>
      <c r="U952" s="14">
        <f t="shared" si="158"/>
        <v>0</v>
      </c>
    </row>
    <row r="953" spans="2:21" hidden="1">
      <c r="B953" s="7" t="str">
        <f>IF(Timecards!O951="","",Timecards!C951)</f>
        <v/>
      </c>
      <c r="C953" s="7" t="str">
        <f>IF(B953="","",Timecards!L951)</f>
        <v/>
      </c>
      <c r="D953" s="7" t="str">
        <f>IF(B953="","",SUMIFS(Timecards!$M:$M,Timecards!$C:$C,Summary!$B953,Timecards!$L:$L,Summary!$C953,Timecards!$O:$O,1))</f>
        <v/>
      </c>
      <c r="E953" s="7" t="str">
        <f>IF(B953="","",VLOOKUP(D953,'GD rates'!$B$3:$C$9,2,FALSE))</f>
        <v/>
      </c>
      <c r="F953" s="23" t="str">
        <f t="shared" si="149"/>
        <v/>
      </c>
      <c r="G953" s="5">
        <f>IF(ISERROR(VLOOKUP(E953,'GD rates'!C:D,2,FALSE)),0,VLOOKUP(E953,'GD rates'!C:D,2,FALSE))</f>
        <v>0</v>
      </c>
      <c r="H953" s="10">
        <f>SUMIFS(Timecards!$E:$E,Timecards!$D:$D,H$2,Timecards!$C:$C,$B953,Timecards!$N:$N,$E953)+SUMIFS(Timecards!$G:$G,Timecards!$F:$F,H$2,Timecards!$C:$C,$B953,Timecards!$N:$N,$E953)</f>
        <v>0</v>
      </c>
      <c r="I953" s="5">
        <f t="shared" si="150"/>
        <v>0</v>
      </c>
      <c r="J953" s="10">
        <f>SUMIFS(Timecards!$E:$E,Timecards!$D:$D,J$2,Timecards!$C:$C,$B953,Timecards!$N:$N,$E953)+SUMIFS(Timecards!$G:$G,Timecards!$F:$F,J$2,Timecards!$C:$C,$B953,Timecards!$N:$N,$E953)</f>
        <v>0</v>
      </c>
      <c r="K953" s="5">
        <f t="shared" si="151"/>
        <v>0</v>
      </c>
      <c r="L953" s="10">
        <f>SUMIFS(Timecards!$E:$E,Timecards!$D:$D,L$2,Timecards!$C:$C,$B953,Timecards!$N:$N,$E953)+SUMIFS(Timecards!$G:$G,Timecards!$F:$F,L$2,Timecards!$C:$C,$B953,Timecards!$N:$N,$E953)</f>
        <v>0</v>
      </c>
      <c r="M953" s="5">
        <f t="shared" si="152"/>
        <v>0</v>
      </c>
      <c r="N953" s="10">
        <f>SUMIFS(Timecards!$E:$E,Timecards!$D:$D,N$2,Timecards!$C:$C,$B953,Timecards!$N:$N,$E953)+SUMIFS(Timecards!$G:$G,Timecards!$F:$F,N$2,Timecards!$C:$C,$B953,Timecards!$N:$N,$E953)</f>
        <v>0</v>
      </c>
      <c r="O953" s="5">
        <f t="shared" si="153"/>
        <v>0</v>
      </c>
      <c r="P953" s="10">
        <f>SUMIFS(Timecards!$E:$E,Timecards!$D:$D,P$2,Timecards!$C:$C,$B953,Timecards!$N:$N,$E953)+SUMIFS(Timecards!$G:$G,Timecards!$F:$F,P$2,Timecards!$C:$C,$B953,Timecards!$N:$N,$E953)</f>
        <v>0</v>
      </c>
      <c r="Q953" s="5">
        <f t="shared" si="154"/>
        <v>0</v>
      </c>
      <c r="R953" s="10">
        <f>SUMIFS(Timecards!$E:$E,Timecards!$D:$D,R$2,Timecards!$C:$C,$B953,Timecards!$N:$N,$E953)+SUMIFS(Timecards!$G:$G,Timecards!$F:$F,R$2,Timecards!$C:$C,$B953,Timecards!$N:$N,$E953)</f>
        <v>0</v>
      </c>
      <c r="S953" s="5">
        <f t="shared" si="155"/>
        <v>0</v>
      </c>
      <c r="T953" s="10">
        <f t="shared" si="158"/>
        <v>0</v>
      </c>
      <c r="U953" s="14">
        <f t="shared" si="158"/>
        <v>0</v>
      </c>
    </row>
    <row r="954" spans="2:21" hidden="1">
      <c r="B954" s="7" t="str">
        <f>IF(Timecards!O952="","",Timecards!C952)</f>
        <v/>
      </c>
      <c r="C954" s="7" t="str">
        <f>IF(B954="","",Timecards!L952)</f>
        <v/>
      </c>
      <c r="D954" s="7" t="str">
        <f>IF(B954="","",SUMIFS(Timecards!$M:$M,Timecards!$C:$C,Summary!$B954,Timecards!$L:$L,Summary!$C954,Timecards!$O:$O,1))</f>
        <v/>
      </c>
      <c r="E954" s="7" t="str">
        <f>IF(B954="","",VLOOKUP(D954,'GD rates'!$B$3:$C$9,2,FALSE))</f>
        <v/>
      </c>
      <c r="F954" s="23" t="str">
        <f t="shared" si="149"/>
        <v/>
      </c>
      <c r="G954" s="5">
        <f>IF(ISERROR(VLOOKUP(E954,'GD rates'!C:D,2,FALSE)),0,VLOOKUP(E954,'GD rates'!C:D,2,FALSE))</f>
        <v>0</v>
      </c>
      <c r="H954" s="10">
        <f>SUMIFS(Timecards!$E:$E,Timecards!$D:$D,H$2,Timecards!$C:$C,$B954,Timecards!$N:$N,$E954)+SUMIFS(Timecards!$G:$G,Timecards!$F:$F,H$2,Timecards!$C:$C,$B954,Timecards!$N:$N,$E954)</f>
        <v>0</v>
      </c>
      <c r="I954" s="5">
        <f t="shared" si="150"/>
        <v>0</v>
      </c>
      <c r="J954" s="10">
        <f>SUMIFS(Timecards!$E:$E,Timecards!$D:$D,J$2,Timecards!$C:$C,$B954,Timecards!$N:$N,$E954)+SUMIFS(Timecards!$G:$G,Timecards!$F:$F,J$2,Timecards!$C:$C,$B954,Timecards!$N:$N,$E954)</f>
        <v>0</v>
      </c>
      <c r="K954" s="5">
        <f t="shared" si="151"/>
        <v>0</v>
      </c>
      <c r="L954" s="10">
        <f>SUMIFS(Timecards!$E:$E,Timecards!$D:$D,L$2,Timecards!$C:$C,$B954,Timecards!$N:$N,$E954)+SUMIFS(Timecards!$G:$G,Timecards!$F:$F,L$2,Timecards!$C:$C,$B954,Timecards!$N:$N,$E954)</f>
        <v>0</v>
      </c>
      <c r="M954" s="5">
        <f t="shared" si="152"/>
        <v>0</v>
      </c>
      <c r="N954" s="10">
        <f>SUMIFS(Timecards!$E:$E,Timecards!$D:$D,N$2,Timecards!$C:$C,$B954,Timecards!$N:$N,$E954)+SUMIFS(Timecards!$G:$G,Timecards!$F:$F,N$2,Timecards!$C:$C,$B954,Timecards!$N:$N,$E954)</f>
        <v>0</v>
      </c>
      <c r="O954" s="5">
        <f t="shared" si="153"/>
        <v>0</v>
      </c>
      <c r="P954" s="10">
        <f>SUMIFS(Timecards!$E:$E,Timecards!$D:$D,P$2,Timecards!$C:$C,$B954,Timecards!$N:$N,$E954)+SUMIFS(Timecards!$G:$G,Timecards!$F:$F,P$2,Timecards!$C:$C,$B954,Timecards!$N:$N,$E954)</f>
        <v>0</v>
      </c>
      <c r="Q954" s="5">
        <f t="shared" si="154"/>
        <v>0</v>
      </c>
      <c r="R954" s="10">
        <f>SUMIFS(Timecards!$E:$E,Timecards!$D:$D,R$2,Timecards!$C:$C,$B954,Timecards!$N:$N,$E954)+SUMIFS(Timecards!$G:$G,Timecards!$F:$F,R$2,Timecards!$C:$C,$B954,Timecards!$N:$N,$E954)</f>
        <v>0</v>
      </c>
      <c r="S954" s="5">
        <f t="shared" si="155"/>
        <v>0</v>
      </c>
      <c r="T954" s="10">
        <f t="shared" si="158"/>
        <v>0</v>
      </c>
      <c r="U954" s="14">
        <f t="shared" si="158"/>
        <v>0</v>
      </c>
    </row>
    <row r="955" spans="2:21" hidden="1">
      <c r="B955" s="7" t="str">
        <f>IF(Timecards!O953="","",Timecards!C953)</f>
        <v/>
      </c>
      <c r="C955" s="7" t="str">
        <f>IF(B955="","",Timecards!L953)</f>
        <v/>
      </c>
      <c r="D955" s="7" t="str">
        <f>IF(B955="","",SUMIFS(Timecards!$M:$M,Timecards!$C:$C,Summary!$B955,Timecards!$L:$L,Summary!$C955,Timecards!$O:$O,1))</f>
        <v/>
      </c>
      <c r="E955" s="7" t="str">
        <f>IF(B955="","",VLOOKUP(D955,'GD rates'!$B$3:$C$9,2,FALSE))</f>
        <v/>
      </c>
      <c r="F955" s="23" t="str">
        <f t="shared" si="149"/>
        <v/>
      </c>
      <c r="G955" s="5">
        <f>IF(ISERROR(VLOOKUP(E955,'GD rates'!C:D,2,FALSE)),0,VLOOKUP(E955,'GD rates'!C:D,2,FALSE))</f>
        <v>0</v>
      </c>
      <c r="H955" s="10">
        <f>SUMIFS(Timecards!$E:$E,Timecards!$D:$D,H$2,Timecards!$C:$C,$B955,Timecards!$N:$N,$E955)+SUMIFS(Timecards!$G:$G,Timecards!$F:$F,H$2,Timecards!$C:$C,$B955,Timecards!$N:$N,$E955)</f>
        <v>0</v>
      </c>
      <c r="I955" s="5">
        <f t="shared" si="150"/>
        <v>0</v>
      </c>
      <c r="J955" s="10">
        <f>SUMIFS(Timecards!$E:$E,Timecards!$D:$D,J$2,Timecards!$C:$C,$B955,Timecards!$N:$N,$E955)+SUMIFS(Timecards!$G:$G,Timecards!$F:$F,J$2,Timecards!$C:$C,$B955,Timecards!$N:$N,$E955)</f>
        <v>0</v>
      </c>
      <c r="K955" s="5">
        <f t="shared" si="151"/>
        <v>0</v>
      </c>
      <c r="L955" s="10">
        <f>SUMIFS(Timecards!$E:$E,Timecards!$D:$D,L$2,Timecards!$C:$C,$B955,Timecards!$N:$N,$E955)+SUMIFS(Timecards!$G:$G,Timecards!$F:$F,L$2,Timecards!$C:$C,$B955,Timecards!$N:$N,$E955)</f>
        <v>0</v>
      </c>
      <c r="M955" s="5">
        <f t="shared" si="152"/>
        <v>0</v>
      </c>
      <c r="N955" s="10">
        <f>SUMIFS(Timecards!$E:$E,Timecards!$D:$D,N$2,Timecards!$C:$C,$B955,Timecards!$N:$N,$E955)+SUMIFS(Timecards!$G:$G,Timecards!$F:$F,N$2,Timecards!$C:$C,$B955,Timecards!$N:$N,$E955)</f>
        <v>0</v>
      </c>
      <c r="O955" s="5">
        <f t="shared" si="153"/>
        <v>0</v>
      </c>
      <c r="P955" s="10">
        <f>SUMIFS(Timecards!$E:$E,Timecards!$D:$D,P$2,Timecards!$C:$C,$B955,Timecards!$N:$N,$E955)+SUMIFS(Timecards!$G:$G,Timecards!$F:$F,P$2,Timecards!$C:$C,$B955,Timecards!$N:$N,$E955)</f>
        <v>0</v>
      </c>
      <c r="Q955" s="5">
        <f t="shared" si="154"/>
        <v>0</v>
      </c>
      <c r="R955" s="10">
        <f>SUMIFS(Timecards!$E:$E,Timecards!$D:$D,R$2,Timecards!$C:$C,$B955,Timecards!$N:$N,$E955)+SUMIFS(Timecards!$G:$G,Timecards!$F:$F,R$2,Timecards!$C:$C,$B955,Timecards!$N:$N,$E955)</f>
        <v>0</v>
      </c>
      <c r="S955" s="5">
        <f t="shared" si="155"/>
        <v>0</v>
      </c>
      <c r="T955" s="10">
        <f t="shared" si="158"/>
        <v>0</v>
      </c>
      <c r="U955" s="14">
        <f t="shared" si="158"/>
        <v>0</v>
      </c>
    </row>
    <row r="956" spans="2:21" hidden="1">
      <c r="B956" s="7" t="str">
        <f>IF(Timecards!O954="","",Timecards!C954)</f>
        <v/>
      </c>
      <c r="C956" s="7" t="str">
        <f>IF(B956="","",Timecards!L954)</f>
        <v/>
      </c>
      <c r="D956" s="7" t="str">
        <f>IF(B956="","",SUMIFS(Timecards!$M:$M,Timecards!$C:$C,Summary!$B956,Timecards!$L:$L,Summary!$C956,Timecards!$O:$O,1))</f>
        <v/>
      </c>
      <c r="E956" s="7" t="str">
        <f>IF(B956="","",VLOOKUP(D956,'GD rates'!$B$3:$C$9,2,FALSE))</f>
        <v/>
      </c>
      <c r="F956" s="23" t="str">
        <f t="shared" si="149"/>
        <v/>
      </c>
      <c r="G956" s="5">
        <f>IF(ISERROR(VLOOKUP(E956,'GD rates'!C:D,2,FALSE)),0,VLOOKUP(E956,'GD rates'!C:D,2,FALSE))</f>
        <v>0</v>
      </c>
      <c r="H956" s="10">
        <f>SUMIFS(Timecards!$E:$E,Timecards!$D:$D,H$2,Timecards!$C:$C,$B956,Timecards!$N:$N,$E956)+SUMIFS(Timecards!$G:$G,Timecards!$F:$F,H$2,Timecards!$C:$C,$B956,Timecards!$N:$N,$E956)</f>
        <v>0</v>
      </c>
      <c r="I956" s="5">
        <f t="shared" si="150"/>
        <v>0</v>
      </c>
      <c r="J956" s="10">
        <f>SUMIFS(Timecards!$E:$E,Timecards!$D:$D,J$2,Timecards!$C:$C,$B956,Timecards!$N:$N,$E956)+SUMIFS(Timecards!$G:$G,Timecards!$F:$F,J$2,Timecards!$C:$C,$B956,Timecards!$N:$N,$E956)</f>
        <v>0</v>
      </c>
      <c r="K956" s="5">
        <f t="shared" si="151"/>
        <v>0</v>
      </c>
      <c r="L956" s="10">
        <f>SUMIFS(Timecards!$E:$E,Timecards!$D:$D,L$2,Timecards!$C:$C,$B956,Timecards!$N:$N,$E956)+SUMIFS(Timecards!$G:$G,Timecards!$F:$F,L$2,Timecards!$C:$C,$B956,Timecards!$N:$N,$E956)</f>
        <v>0</v>
      </c>
      <c r="M956" s="5">
        <f t="shared" si="152"/>
        <v>0</v>
      </c>
      <c r="N956" s="10">
        <f>SUMIFS(Timecards!$E:$E,Timecards!$D:$D,N$2,Timecards!$C:$C,$B956,Timecards!$N:$N,$E956)+SUMIFS(Timecards!$G:$G,Timecards!$F:$F,N$2,Timecards!$C:$C,$B956,Timecards!$N:$N,$E956)</f>
        <v>0</v>
      </c>
      <c r="O956" s="5">
        <f t="shared" si="153"/>
        <v>0</v>
      </c>
      <c r="P956" s="10">
        <f>SUMIFS(Timecards!$E:$E,Timecards!$D:$D,P$2,Timecards!$C:$C,$B956,Timecards!$N:$N,$E956)+SUMIFS(Timecards!$G:$G,Timecards!$F:$F,P$2,Timecards!$C:$C,$B956,Timecards!$N:$N,$E956)</f>
        <v>0</v>
      </c>
      <c r="Q956" s="5">
        <f t="shared" si="154"/>
        <v>0</v>
      </c>
      <c r="R956" s="10">
        <f>SUMIFS(Timecards!$E:$E,Timecards!$D:$D,R$2,Timecards!$C:$C,$B956,Timecards!$N:$N,$E956)+SUMIFS(Timecards!$G:$G,Timecards!$F:$F,R$2,Timecards!$C:$C,$B956,Timecards!$N:$N,$E956)</f>
        <v>0</v>
      </c>
      <c r="S956" s="5">
        <f t="shared" si="155"/>
        <v>0</v>
      </c>
      <c r="T956" s="10">
        <f t="shared" si="158"/>
        <v>0</v>
      </c>
      <c r="U956" s="14">
        <f t="shared" si="158"/>
        <v>0</v>
      </c>
    </row>
    <row r="957" spans="2:21" hidden="1">
      <c r="B957" s="7" t="str">
        <f>IF(Timecards!O955="","",Timecards!C955)</f>
        <v/>
      </c>
      <c r="C957" s="7" t="str">
        <f>IF(B957="","",Timecards!L955)</f>
        <v/>
      </c>
      <c r="D957" s="7" t="str">
        <f>IF(B957="","",SUMIFS(Timecards!$M:$M,Timecards!$C:$C,Summary!$B957,Timecards!$L:$L,Summary!$C957,Timecards!$O:$O,1))</f>
        <v/>
      </c>
      <c r="E957" s="7" t="str">
        <f>IF(B957="","",VLOOKUP(D957,'GD rates'!$B$3:$C$9,2,FALSE))</f>
        <v/>
      </c>
      <c r="F957" s="23" t="str">
        <f t="shared" si="149"/>
        <v/>
      </c>
      <c r="G957" s="5">
        <f>IF(ISERROR(VLOOKUP(E957,'GD rates'!C:D,2,FALSE)),0,VLOOKUP(E957,'GD rates'!C:D,2,FALSE))</f>
        <v>0</v>
      </c>
      <c r="H957" s="10">
        <f>SUMIFS(Timecards!$E:$E,Timecards!$D:$D,H$2,Timecards!$C:$C,$B957,Timecards!$N:$N,$E957)+SUMIFS(Timecards!$G:$G,Timecards!$F:$F,H$2,Timecards!$C:$C,$B957,Timecards!$N:$N,$E957)</f>
        <v>0</v>
      </c>
      <c r="I957" s="5">
        <f t="shared" si="150"/>
        <v>0</v>
      </c>
      <c r="J957" s="10">
        <f>SUMIFS(Timecards!$E:$E,Timecards!$D:$D,J$2,Timecards!$C:$C,$B957,Timecards!$N:$N,$E957)+SUMIFS(Timecards!$G:$G,Timecards!$F:$F,J$2,Timecards!$C:$C,$B957,Timecards!$N:$N,$E957)</f>
        <v>0</v>
      </c>
      <c r="K957" s="5">
        <f t="shared" si="151"/>
        <v>0</v>
      </c>
      <c r="L957" s="10">
        <f>SUMIFS(Timecards!$E:$E,Timecards!$D:$D,L$2,Timecards!$C:$C,$B957,Timecards!$N:$N,$E957)+SUMIFS(Timecards!$G:$G,Timecards!$F:$F,L$2,Timecards!$C:$C,$B957,Timecards!$N:$N,$E957)</f>
        <v>0</v>
      </c>
      <c r="M957" s="5">
        <f t="shared" si="152"/>
        <v>0</v>
      </c>
      <c r="N957" s="10">
        <f>SUMIFS(Timecards!$E:$E,Timecards!$D:$D,N$2,Timecards!$C:$C,$B957,Timecards!$N:$N,$E957)+SUMIFS(Timecards!$G:$G,Timecards!$F:$F,N$2,Timecards!$C:$C,$B957,Timecards!$N:$N,$E957)</f>
        <v>0</v>
      </c>
      <c r="O957" s="5">
        <f t="shared" si="153"/>
        <v>0</v>
      </c>
      <c r="P957" s="10">
        <f>SUMIFS(Timecards!$E:$E,Timecards!$D:$D,P$2,Timecards!$C:$C,$B957,Timecards!$N:$N,$E957)+SUMIFS(Timecards!$G:$G,Timecards!$F:$F,P$2,Timecards!$C:$C,$B957,Timecards!$N:$N,$E957)</f>
        <v>0</v>
      </c>
      <c r="Q957" s="5">
        <f t="shared" si="154"/>
        <v>0</v>
      </c>
      <c r="R957" s="10">
        <f>SUMIFS(Timecards!$E:$E,Timecards!$D:$D,R$2,Timecards!$C:$C,$B957,Timecards!$N:$N,$E957)+SUMIFS(Timecards!$G:$G,Timecards!$F:$F,R$2,Timecards!$C:$C,$B957,Timecards!$N:$N,$E957)</f>
        <v>0</v>
      </c>
      <c r="S957" s="5">
        <f t="shared" si="155"/>
        <v>0</v>
      </c>
      <c r="T957" s="10">
        <f t="shared" si="158"/>
        <v>0</v>
      </c>
      <c r="U957" s="14">
        <f t="shared" si="158"/>
        <v>0</v>
      </c>
    </row>
    <row r="958" spans="2:21" hidden="1">
      <c r="B958" s="7" t="str">
        <f>IF(Timecards!O956="","",Timecards!C956)</f>
        <v/>
      </c>
      <c r="C958" s="7" t="str">
        <f>IF(B958="","",Timecards!L956)</f>
        <v/>
      </c>
      <c r="D958" s="7" t="str">
        <f>IF(B958="","",SUMIFS(Timecards!$M:$M,Timecards!$C:$C,Summary!$B958,Timecards!$L:$L,Summary!$C958,Timecards!$O:$O,1))</f>
        <v/>
      </c>
      <c r="E958" s="7" t="str">
        <f>IF(B958="","",VLOOKUP(D958,'GD rates'!$B$3:$C$9,2,FALSE))</f>
        <v/>
      </c>
      <c r="F958" s="23" t="str">
        <f t="shared" si="149"/>
        <v/>
      </c>
      <c r="G958" s="5">
        <f>IF(ISERROR(VLOOKUP(E958,'GD rates'!C:D,2,FALSE)),0,VLOOKUP(E958,'GD rates'!C:D,2,FALSE))</f>
        <v>0</v>
      </c>
      <c r="H958" s="10">
        <f>SUMIFS(Timecards!$E:$E,Timecards!$D:$D,H$2,Timecards!$C:$C,$B958,Timecards!$N:$N,$E958)+SUMIFS(Timecards!$G:$G,Timecards!$F:$F,H$2,Timecards!$C:$C,$B958,Timecards!$N:$N,$E958)</f>
        <v>0</v>
      </c>
      <c r="I958" s="5">
        <f t="shared" si="150"/>
        <v>0</v>
      </c>
      <c r="J958" s="10">
        <f>SUMIFS(Timecards!$E:$E,Timecards!$D:$D,J$2,Timecards!$C:$C,$B958,Timecards!$N:$N,$E958)+SUMIFS(Timecards!$G:$G,Timecards!$F:$F,J$2,Timecards!$C:$C,$B958,Timecards!$N:$N,$E958)</f>
        <v>0</v>
      </c>
      <c r="K958" s="5">
        <f t="shared" si="151"/>
        <v>0</v>
      </c>
      <c r="L958" s="10">
        <f>SUMIFS(Timecards!$E:$E,Timecards!$D:$D,L$2,Timecards!$C:$C,$B958,Timecards!$N:$N,$E958)+SUMIFS(Timecards!$G:$G,Timecards!$F:$F,L$2,Timecards!$C:$C,$B958,Timecards!$N:$N,$E958)</f>
        <v>0</v>
      </c>
      <c r="M958" s="5">
        <f t="shared" si="152"/>
        <v>0</v>
      </c>
      <c r="N958" s="10">
        <f>SUMIFS(Timecards!$E:$E,Timecards!$D:$D,N$2,Timecards!$C:$C,$B958,Timecards!$N:$N,$E958)+SUMIFS(Timecards!$G:$G,Timecards!$F:$F,N$2,Timecards!$C:$C,$B958,Timecards!$N:$N,$E958)</f>
        <v>0</v>
      </c>
      <c r="O958" s="5">
        <f t="shared" si="153"/>
        <v>0</v>
      </c>
      <c r="P958" s="10">
        <f>SUMIFS(Timecards!$E:$E,Timecards!$D:$D,P$2,Timecards!$C:$C,$B958,Timecards!$N:$N,$E958)+SUMIFS(Timecards!$G:$G,Timecards!$F:$F,P$2,Timecards!$C:$C,$B958,Timecards!$N:$N,$E958)</f>
        <v>0</v>
      </c>
      <c r="Q958" s="5">
        <f t="shared" si="154"/>
        <v>0</v>
      </c>
      <c r="R958" s="10">
        <f>SUMIFS(Timecards!$E:$E,Timecards!$D:$D,R$2,Timecards!$C:$C,$B958,Timecards!$N:$N,$E958)+SUMIFS(Timecards!$G:$G,Timecards!$F:$F,R$2,Timecards!$C:$C,$B958,Timecards!$N:$N,$E958)</f>
        <v>0</v>
      </c>
      <c r="S958" s="5">
        <f t="shared" si="155"/>
        <v>0</v>
      </c>
      <c r="T958" s="10">
        <f t="shared" si="158"/>
        <v>0</v>
      </c>
      <c r="U958" s="14">
        <f t="shared" si="158"/>
        <v>0</v>
      </c>
    </row>
    <row r="959" spans="2:21" hidden="1">
      <c r="B959" s="7" t="str">
        <f>IF(Timecards!O957="","",Timecards!C957)</f>
        <v/>
      </c>
      <c r="C959" s="7" t="str">
        <f>IF(B959="","",Timecards!L957)</f>
        <v/>
      </c>
      <c r="D959" s="7" t="str">
        <f>IF(B959="","",SUMIFS(Timecards!$M:$M,Timecards!$C:$C,Summary!$B959,Timecards!$L:$L,Summary!$C959,Timecards!$O:$O,1))</f>
        <v/>
      </c>
      <c r="E959" s="7" t="str">
        <f>IF(B959="","",VLOOKUP(D959,'GD rates'!$B$3:$C$9,2,FALSE))</f>
        <v/>
      </c>
      <c r="F959" s="23" t="str">
        <f t="shared" si="149"/>
        <v/>
      </c>
      <c r="G959" s="5">
        <f>IF(ISERROR(VLOOKUP(E959,'GD rates'!C:D,2,FALSE)),0,VLOOKUP(E959,'GD rates'!C:D,2,FALSE))</f>
        <v>0</v>
      </c>
      <c r="H959" s="10">
        <f>SUMIFS(Timecards!$E:$E,Timecards!$D:$D,H$2,Timecards!$C:$C,$B959,Timecards!$N:$N,$E959)+SUMIFS(Timecards!$G:$G,Timecards!$F:$F,H$2,Timecards!$C:$C,$B959,Timecards!$N:$N,$E959)</f>
        <v>0</v>
      </c>
      <c r="I959" s="5">
        <f t="shared" si="150"/>
        <v>0</v>
      </c>
      <c r="J959" s="10">
        <f>SUMIFS(Timecards!$E:$E,Timecards!$D:$D,J$2,Timecards!$C:$C,$B959,Timecards!$N:$N,$E959)+SUMIFS(Timecards!$G:$G,Timecards!$F:$F,J$2,Timecards!$C:$C,$B959,Timecards!$N:$N,$E959)</f>
        <v>0</v>
      </c>
      <c r="K959" s="5">
        <f t="shared" si="151"/>
        <v>0</v>
      </c>
      <c r="L959" s="10">
        <f>SUMIFS(Timecards!$E:$E,Timecards!$D:$D,L$2,Timecards!$C:$C,$B959,Timecards!$N:$N,$E959)+SUMIFS(Timecards!$G:$G,Timecards!$F:$F,L$2,Timecards!$C:$C,$B959,Timecards!$N:$N,$E959)</f>
        <v>0</v>
      </c>
      <c r="M959" s="5">
        <f t="shared" si="152"/>
        <v>0</v>
      </c>
      <c r="N959" s="10">
        <f>SUMIFS(Timecards!$E:$E,Timecards!$D:$D,N$2,Timecards!$C:$C,$B959,Timecards!$N:$N,$E959)+SUMIFS(Timecards!$G:$G,Timecards!$F:$F,N$2,Timecards!$C:$C,$B959,Timecards!$N:$N,$E959)</f>
        <v>0</v>
      </c>
      <c r="O959" s="5">
        <f t="shared" si="153"/>
        <v>0</v>
      </c>
      <c r="P959" s="10">
        <f>SUMIFS(Timecards!$E:$E,Timecards!$D:$D,P$2,Timecards!$C:$C,$B959,Timecards!$N:$N,$E959)+SUMIFS(Timecards!$G:$G,Timecards!$F:$F,P$2,Timecards!$C:$C,$B959,Timecards!$N:$N,$E959)</f>
        <v>0</v>
      </c>
      <c r="Q959" s="5">
        <f t="shared" si="154"/>
        <v>0</v>
      </c>
      <c r="R959" s="10">
        <f>SUMIFS(Timecards!$E:$E,Timecards!$D:$D,R$2,Timecards!$C:$C,$B959,Timecards!$N:$N,$E959)+SUMIFS(Timecards!$G:$G,Timecards!$F:$F,R$2,Timecards!$C:$C,$B959,Timecards!$N:$N,$E959)</f>
        <v>0</v>
      </c>
      <c r="S959" s="5">
        <f t="shared" si="155"/>
        <v>0</v>
      </c>
      <c r="T959" s="10">
        <f t="shared" si="158"/>
        <v>0</v>
      </c>
      <c r="U959" s="14">
        <f t="shared" si="158"/>
        <v>0</v>
      </c>
    </row>
    <row r="960" spans="2:21" hidden="1">
      <c r="B960" s="7" t="str">
        <f>IF(Timecards!O958="","",Timecards!C958)</f>
        <v/>
      </c>
      <c r="C960" s="7" t="str">
        <f>IF(B960="","",Timecards!L958)</f>
        <v/>
      </c>
      <c r="D960" s="7" t="str">
        <f>IF(B960="","",SUMIFS(Timecards!$M:$M,Timecards!$C:$C,Summary!$B960,Timecards!$L:$L,Summary!$C960,Timecards!$O:$O,1))</f>
        <v/>
      </c>
      <c r="E960" s="7" t="str">
        <f>IF(B960="","",VLOOKUP(D960,'GD rates'!$B$3:$C$9,2,FALSE))</f>
        <v/>
      </c>
      <c r="F960" s="23" t="str">
        <f t="shared" si="149"/>
        <v/>
      </c>
      <c r="G960" s="5">
        <f>IF(ISERROR(VLOOKUP(E960,'GD rates'!C:D,2,FALSE)),0,VLOOKUP(E960,'GD rates'!C:D,2,FALSE))</f>
        <v>0</v>
      </c>
      <c r="H960" s="10">
        <f>SUMIFS(Timecards!$E:$E,Timecards!$D:$D,H$2,Timecards!$C:$C,$B960,Timecards!$N:$N,$E960)+SUMIFS(Timecards!$G:$G,Timecards!$F:$F,H$2,Timecards!$C:$C,$B960,Timecards!$N:$N,$E960)</f>
        <v>0</v>
      </c>
      <c r="I960" s="5">
        <f t="shared" si="150"/>
        <v>0</v>
      </c>
      <c r="J960" s="10">
        <f>SUMIFS(Timecards!$E:$E,Timecards!$D:$D,J$2,Timecards!$C:$C,$B960,Timecards!$N:$N,$E960)+SUMIFS(Timecards!$G:$G,Timecards!$F:$F,J$2,Timecards!$C:$C,$B960,Timecards!$N:$N,$E960)</f>
        <v>0</v>
      </c>
      <c r="K960" s="5">
        <f t="shared" si="151"/>
        <v>0</v>
      </c>
      <c r="L960" s="10">
        <f>SUMIFS(Timecards!$E:$E,Timecards!$D:$D,L$2,Timecards!$C:$C,$B960,Timecards!$N:$N,$E960)+SUMIFS(Timecards!$G:$G,Timecards!$F:$F,L$2,Timecards!$C:$C,$B960,Timecards!$N:$N,$E960)</f>
        <v>0</v>
      </c>
      <c r="M960" s="5">
        <f t="shared" si="152"/>
        <v>0</v>
      </c>
      <c r="N960" s="10">
        <f>SUMIFS(Timecards!$E:$E,Timecards!$D:$D,N$2,Timecards!$C:$C,$B960,Timecards!$N:$N,$E960)+SUMIFS(Timecards!$G:$G,Timecards!$F:$F,N$2,Timecards!$C:$C,$B960,Timecards!$N:$N,$E960)</f>
        <v>0</v>
      </c>
      <c r="O960" s="5">
        <f t="shared" si="153"/>
        <v>0</v>
      </c>
      <c r="P960" s="10">
        <f>SUMIFS(Timecards!$E:$E,Timecards!$D:$D,P$2,Timecards!$C:$C,$B960,Timecards!$N:$N,$E960)+SUMIFS(Timecards!$G:$G,Timecards!$F:$F,P$2,Timecards!$C:$C,$B960,Timecards!$N:$N,$E960)</f>
        <v>0</v>
      </c>
      <c r="Q960" s="5">
        <f t="shared" si="154"/>
        <v>0</v>
      </c>
      <c r="R960" s="10">
        <f>SUMIFS(Timecards!$E:$E,Timecards!$D:$D,R$2,Timecards!$C:$C,$B960,Timecards!$N:$N,$E960)+SUMIFS(Timecards!$G:$G,Timecards!$F:$F,R$2,Timecards!$C:$C,$B960,Timecards!$N:$N,$E960)</f>
        <v>0</v>
      </c>
      <c r="S960" s="5">
        <f t="shared" si="155"/>
        <v>0</v>
      </c>
      <c r="T960" s="10">
        <f t="shared" si="158"/>
        <v>0</v>
      </c>
      <c r="U960" s="14">
        <f t="shared" si="158"/>
        <v>0</v>
      </c>
    </row>
    <row r="961" spans="2:21" hidden="1">
      <c r="B961" s="7" t="str">
        <f>IF(Timecards!O959="","",Timecards!C959)</f>
        <v/>
      </c>
      <c r="C961" s="7" t="str">
        <f>IF(B961="","",Timecards!L959)</f>
        <v/>
      </c>
      <c r="D961" s="7" t="str">
        <f>IF(B961="","",SUMIFS(Timecards!$M:$M,Timecards!$C:$C,Summary!$B961,Timecards!$L:$L,Summary!$C961,Timecards!$O:$O,1))</f>
        <v/>
      </c>
      <c r="E961" s="7" t="str">
        <f>IF(B961="","",VLOOKUP(D961,'GD rates'!$B$3:$C$9,2,FALSE))</f>
        <v/>
      </c>
      <c r="F961" s="23" t="str">
        <f t="shared" si="149"/>
        <v/>
      </c>
      <c r="G961" s="5">
        <f>IF(ISERROR(VLOOKUP(E961,'GD rates'!C:D,2,FALSE)),0,VLOOKUP(E961,'GD rates'!C:D,2,FALSE))</f>
        <v>0</v>
      </c>
      <c r="H961" s="10">
        <f>SUMIFS(Timecards!$E:$E,Timecards!$D:$D,H$2,Timecards!$C:$C,$B961,Timecards!$N:$N,$E961)+SUMIFS(Timecards!$G:$G,Timecards!$F:$F,H$2,Timecards!$C:$C,$B961,Timecards!$N:$N,$E961)</f>
        <v>0</v>
      </c>
      <c r="I961" s="5">
        <f t="shared" si="150"/>
        <v>0</v>
      </c>
      <c r="J961" s="10">
        <f>SUMIFS(Timecards!$E:$E,Timecards!$D:$D,J$2,Timecards!$C:$C,$B961,Timecards!$N:$N,$E961)+SUMIFS(Timecards!$G:$G,Timecards!$F:$F,J$2,Timecards!$C:$C,$B961,Timecards!$N:$N,$E961)</f>
        <v>0</v>
      </c>
      <c r="K961" s="5">
        <f t="shared" si="151"/>
        <v>0</v>
      </c>
      <c r="L961" s="10">
        <f>SUMIFS(Timecards!$E:$E,Timecards!$D:$D,L$2,Timecards!$C:$C,$B961,Timecards!$N:$N,$E961)+SUMIFS(Timecards!$G:$G,Timecards!$F:$F,L$2,Timecards!$C:$C,$B961,Timecards!$N:$N,$E961)</f>
        <v>0</v>
      </c>
      <c r="M961" s="5">
        <f t="shared" si="152"/>
        <v>0</v>
      </c>
      <c r="N961" s="10">
        <f>SUMIFS(Timecards!$E:$E,Timecards!$D:$D,N$2,Timecards!$C:$C,$B961,Timecards!$N:$N,$E961)+SUMIFS(Timecards!$G:$G,Timecards!$F:$F,N$2,Timecards!$C:$C,$B961,Timecards!$N:$N,$E961)</f>
        <v>0</v>
      </c>
      <c r="O961" s="5">
        <f t="shared" si="153"/>
        <v>0</v>
      </c>
      <c r="P961" s="10">
        <f>SUMIFS(Timecards!$E:$E,Timecards!$D:$D,P$2,Timecards!$C:$C,$B961,Timecards!$N:$N,$E961)+SUMIFS(Timecards!$G:$G,Timecards!$F:$F,P$2,Timecards!$C:$C,$B961,Timecards!$N:$N,$E961)</f>
        <v>0</v>
      </c>
      <c r="Q961" s="5">
        <f t="shared" si="154"/>
        <v>0</v>
      </c>
      <c r="R961" s="10">
        <f>SUMIFS(Timecards!$E:$E,Timecards!$D:$D,R$2,Timecards!$C:$C,$B961,Timecards!$N:$N,$E961)+SUMIFS(Timecards!$G:$G,Timecards!$F:$F,R$2,Timecards!$C:$C,$B961,Timecards!$N:$N,$E961)</f>
        <v>0</v>
      </c>
      <c r="S961" s="5">
        <f t="shared" si="155"/>
        <v>0</v>
      </c>
      <c r="T961" s="10">
        <f t="shared" si="158"/>
        <v>0</v>
      </c>
      <c r="U961" s="14">
        <f t="shared" si="158"/>
        <v>0</v>
      </c>
    </row>
    <row r="962" spans="2:21" hidden="1">
      <c r="B962" s="7" t="str">
        <f>IF(Timecards!O960="","",Timecards!C960)</f>
        <v/>
      </c>
      <c r="C962" s="7" t="str">
        <f>IF(B962="","",Timecards!L960)</f>
        <v/>
      </c>
      <c r="D962" s="7" t="str">
        <f>IF(B962="","",SUMIFS(Timecards!$M:$M,Timecards!$C:$C,Summary!$B962,Timecards!$L:$L,Summary!$C962,Timecards!$O:$O,1))</f>
        <v/>
      </c>
      <c r="E962" s="7" t="str">
        <f>IF(B962="","",VLOOKUP(D962,'GD rates'!$B$3:$C$9,2,FALSE))</f>
        <v/>
      </c>
      <c r="F962" s="23" t="str">
        <f t="shared" si="149"/>
        <v/>
      </c>
      <c r="G962" s="5">
        <f>IF(ISERROR(VLOOKUP(E962,'GD rates'!C:D,2,FALSE)),0,VLOOKUP(E962,'GD rates'!C:D,2,FALSE))</f>
        <v>0</v>
      </c>
      <c r="H962" s="10">
        <f>SUMIFS(Timecards!$E:$E,Timecards!$D:$D,H$2,Timecards!$C:$C,$B962,Timecards!$N:$N,$E962)+SUMIFS(Timecards!$G:$G,Timecards!$F:$F,H$2,Timecards!$C:$C,$B962,Timecards!$N:$N,$E962)</f>
        <v>0</v>
      </c>
      <c r="I962" s="5">
        <f t="shared" si="150"/>
        <v>0</v>
      </c>
      <c r="J962" s="10">
        <f>SUMIFS(Timecards!$E:$E,Timecards!$D:$D,J$2,Timecards!$C:$C,$B962,Timecards!$N:$N,$E962)+SUMIFS(Timecards!$G:$G,Timecards!$F:$F,J$2,Timecards!$C:$C,$B962,Timecards!$N:$N,$E962)</f>
        <v>0</v>
      </c>
      <c r="K962" s="5">
        <f t="shared" si="151"/>
        <v>0</v>
      </c>
      <c r="L962" s="10">
        <f>SUMIFS(Timecards!$E:$E,Timecards!$D:$D,L$2,Timecards!$C:$C,$B962,Timecards!$N:$N,$E962)+SUMIFS(Timecards!$G:$G,Timecards!$F:$F,L$2,Timecards!$C:$C,$B962,Timecards!$N:$N,$E962)</f>
        <v>0</v>
      </c>
      <c r="M962" s="5">
        <f t="shared" si="152"/>
        <v>0</v>
      </c>
      <c r="N962" s="10">
        <f>SUMIFS(Timecards!$E:$E,Timecards!$D:$D,N$2,Timecards!$C:$C,$B962,Timecards!$N:$N,$E962)+SUMIFS(Timecards!$G:$G,Timecards!$F:$F,N$2,Timecards!$C:$C,$B962,Timecards!$N:$N,$E962)</f>
        <v>0</v>
      </c>
      <c r="O962" s="5">
        <f t="shared" si="153"/>
        <v>0</v>
      </c>
      <c r="P962" s="10">
        <f>SUMIFS(Timecards!$E:$E,Timecards!$D:$D,P$2,Timecards!$C:$C,$B962,Timecards!$N:$N,$E962)+SUMIFS(Timecards!$G:$G,Timecards!$F:$F,P$2,Timecards!$C:$C,$B962,Timecards!$N:$N,$E962)</f>
        <v>0</v>
      </c>
      <c r="Q962" s="5">
        <f t="shared" si="154"/>
        <v>0</v>
      </c>
      <c r="R962" s="10">
        <f>SUMIFS(Timecards!$E:$E,Timecards!$D:$D,R$2,Timecards!$C:$C,$B962,Timecards!$N:$N,$E962)+SUMIFS(Timecards!$G:$G,Timecards!$F:$F,R$2,Timecards!$C:$C,$B962,Timecards!$N:$N,$E962)</f>
        <v>0</v>
      </c>
      <c r="S962" s="5">
        <f t="shared" si="155"/>
        <v>0</v>
      </c>
      <c r="T962" s="10">
        <f t="shared" si="158"/>
        <v>0</v>
      </c>
      <c r="U962" s="14">
        <f t="shared" si="158"/>
        <v>0</v>
      </c>
    </row>
    <row r="963" spans="2:21" hidden="1">
      <c r="B963" s="7" t="str">
        <f>IF(Timecards!O961="","",Timecards!C961)</f>
        <v/>
      </c>
      <c r="C963" s="7" t="str">
        <f>IF(B963="","",Timecards!L961)</f>
        <v/>
      </c>
      <c r="D963" s="7" t="str">
        <f>IF(B963="","",SUMIFS(Timecards!$M:$M,Timecards!$C:$C,Summary!$B963,Timecards!$L:$L,Summary!$C963,Timecards!$O:$O,1))</f>
        <v/>
      </c>
      <c r="E963" s="7" t="str">
        <f>IF(B963="","",VLOOKUP(D963,'GD rates'!$B$3:$C$9,2,FALSE))</f>
        <v/>
      </c>
      <c r="F963" s="23" t="str">
        <f t="shared" si="149"/>
        <v/>
      </c>
      <c r="G963" s="5">
        <f>IF(ISERROR(VLOOKUP(E963,'GD rates'!C:D,2,FALSE)),0,VLOOKUP(E963,'GD rates'!C:D,2,FALSE))</f>
        <v>0</v>
      </c>
      <c r="H963" s="10">
        <f>SUMIFS(Timecards!$E:$E,Timecards!$D:$D,H$2,Timecards!$C:$C,$B963,Timecards!$N:$N,$E963)+SUMIFS(Timecards!$G:$G,Timecards!$F:$F,H$2,Timecards!$C:$C,$B963,Timecards!$N:$N,$E963)</f>
        <v>0</v>
      </c>
      <c r="I963" s="5">
        <f t="shared" si="150"/>
        <v>0</v>
      </c>
      <c r="J963" s="10">
        <f>SUMIFS(Timecards!$E:$E,Timecards!$D:$D,J$2,Timecards!$C:$C,$B963,Timecards!$N:$N,$E963)+SUMIFS(Timecards!$G:$G,Timecards!$F:$F,J$2,Timecards!$C:$C,$B963,Timecards!$N:$N,$E963)</f>
        <v>0</v>
      </c>
      <c r="K963" s="5">
        <f t="shared" si="151"/>
        <v>0</v>
      </c>
      <c r="L963" s="10">
        <f>SUMIFS(Timecards!$E:$E,Timecards!$D:$D,L$2,Timecards!$C:$C,$B963,Timecards!$N:$N,$E963)+SUMIFS(Timecards!$G:$G,Timecards!$F:$F,L$2,Timecards!$C:$C,$B963,Timecards!$N:$N,$E963)</f>
        <v>0</v>
      </c>
      <c r="M963" s="5">
        <f t="shared" si="152"/>
        <v>0</v>
      </c>
      <c r="N963" s="10">
        <f>SUMIFS(Timecards!$E:$E,Timecards!$D:$D,N$2,Timecards!$C:$C,$B963,Timecards!$N:$N,$E963)+SUMIFS(Timecards!$G:$G,Timecards!$F:$F,N$2,Timecards!$C:$C,$B963,Timecards!$N:$N,$E963)</f>
        <v>0</v>
      </c>
      <c r="O963" s="5">
        <f t="shared" si="153"/>
        <v>0</v>
      </c>
      <c r="P963" s="10">
        <f>SUMIFS(Timecards!$E:$E,Timecards!$D:$D,P$2,Timecards!$C:$C,$B963,Timecards!$N:$N,$E963)+SUMIFS(Timecards!$G:$G,Timecards!$F:$F,P$2,Timecards!$C:$C,$B963,Timecards!$N:$N,$E963)</f>
        <v>0</v>
      </c>
      <c r="Q963" s="5">
        <f t="shared" si="154"/>
        <v>0</v>
      </c>
      <c r="R963" s="10">
        <f>SUMIFS(Timecards!$E:$E,Timecards!$D:$D,R$2,Timecards!$C:$C,$B963,Timecards!$N:$N,$E963)+SUMIFS(Timecards!$G:$G,Timecards!$F:$F,R$2,Timecards!$C:$C,$B963,Timecards!$N:$N,$E963)</f>
        <v>0</v>
      </c>
      <c r="S963" s="5">
        <f t="shared" si="155"/>
        <v>0</v>
      </c>
      <c r="T963" s="10">
        <f t="shared" si="158"/>
        <v>0</v>
      </c>
      <c r="U963" s="14">
        <f t="shared" si="158"/>
        <v>0</v>
      </c>
    </row>
    <row r="964" spans="2:21" hidden="1">
      <c r="B964" s="7" t="str">
        <f>IF(Timecards!O962="","",Timecards!C962)</f>
        <v/>
      </c>
      <c r="C964" s="7" t="str">
        <f>IF(B964="","",Timecards!L962)</f>
        <v/>
      </c>
      <c r="D964" s="7" t="str">
        <f>IF(B964="","",SUMIFS(Timecards!$M:$M,Timecards!$C:$C,Summary!$B964,Timecards!$L:$L,Summary!$C964,Timecards!$O:$O,1))</f>
        <v/>
      </c>
      <c r="E964" s="7" t="str">
        <f>IF(B964="","",VLOOKUP(D964,'GD rates'!$B$3:$C$9,2,FALSE))</f>
        <v/>
      </c>
      <c r="F964" s="23" t="str">
        <f t="shared" si="149"/>
        <v/>
      </c>
      <c r="G964" s="5">
        <f>IF(ISERROR(VLOOKUP(E964,'GD rates'!C:D,2,FALSE)),0,VLOOKUP(E964,'GD rates'!C:D,2,FALSE))</f>
        <v>0</v>
      </c>
      <c r="H964" s="10">
        <f>SUMIFS(Timecards!$E:$E,Timecards!$D:$D,H$2,Timecards!$C:$C,$B964,Timecards!$N:$N,$E964)+SUMIFS(Timecards!$G:$G,Timecards!$F:$F,H$2,Timecards!$C:$C,$B964,Timecards!$N:$N,$E964)</f>
        <v>0</v>
      </c>
      <c r="I964" s="5">
        <f t="shared" si="150"/>
        <v>0</v>
      </c>
      <c r="J964" s="10">
        <f>SUMIFS(Timecards!$E:$E,Timecards!$D:$D,J$2,Timecards!$C:$C,$B964,Timecards!$N:$N,$E964)+SUMIFS(Timecards!$G:$G,Timecards!$F:$F,J$2,Timecards!$C:$C,$B964,Timecards!$N:$N,$E964)</f>
        <v>0</v>
      </c>
      <c r="K964" s="5">
        <f t="shared" si="151"/>
        <v>0</v>
      </c>
      <c r="L964" s="10">
        <f>SUMIFS(Timecards!$E:$E,Timecards!$D:$D,L$2,Timecards!$C:$C,$B964,Timecards!$N:$N,$E964)+SUMIFS(Timecards!$G:$G,Timecards!$F:$F,L$2,Timecards!$C:$C,$B964,Timecards!$N:$N,$E964)</f>
        <v>0</v>
      </c>
      <c r="M964" s="5">
        <f t="shared" si="152"/>
        <v>0</v>
      </c>
      <c r="N964" s="10">
        <f>SUMIFS(Timecards!$E:$E,Timecards!$D:$D,N$2,Timecards!$C:$C,$B964,Timecards!$N:$N,$E964)+SUMIFS(Timecards!$G:$G,Timecards!$F:$F,N$2,Timecards!$C:$C,$B964,Timecards!$N:$N,$E964)</f>
        <v>0</v>
      </c>
      <c r="O964" s="5">
        <f t="shared" si="153"/>
        <v>0</v>
      </c>
      <c r="P964" s="10">
        <f>SUMIFS(Timecards!$E:$E,Timecards!$D:$D,P$2,Timecards!$C:$C,$B964,Timecards!$N:$N,$E964)+SUMIFS(Timecards!$G:$G,Timecards!$F:$F,P$2,Timecards!$C:$C,$B964,Timecards!$N:$N,$E964)</f>
        <v>0</v>
      </c>
      <c r="Q964" s="5">
        <f t="shared" si="154"/>
        <v>0</v>
      </c>
      <c r="R964" s="10">
        <f>SUMIFS(Timecards!$E:$E,Timecards!$D:$D,R$2,Timecards!$C:$C,$B964,Timecards!$N:$N,$E964)+SUMIFS(Timecards!$G:$G,Timecards!$F:$F,R$2,Timecards!$C:$C,$B964,Timecards!$N:$N,$E964)</f>
        <v>0</v>
      </c>
      <c r="S964" s="5">
        <f t="shared" si="155"/>
        <v>0</v>
      </c>
      <c r="T964" s="10">
        <f t="shared" ref="T964:U983" si="159">SUMIF($H$3:$S$3,T$3,$H964:$S964)</f>
        <v>0</v>
      </c>
      <c r="U964" s="14">
        <f t="shared" si="159"/>
        <v>0</v>
      </c>
    </row>
    <row r="965" spans="2:21" hidden="1">
      <c r="B965" s="7" t="str">
        <f>IF(Timecards!O963="","",Timecards!C963)</f>
        <v/>
      </c>
      <c r="C965" s="7" t="str">
        <f>IF(B965="","",Timecards!L963)</f>
        <v/>
      </c>
      <c r="D965" s="7" t="str">
        <f>IF(B965="","",SUMIFS(Timecards!$M:$M,Timecards!$C:$C,Summary!$B965,Timecards!$L:$L,Summary!$C965,Timecards!$O:$O,1))</f>
        <v/>
      </c>
      <c r="E965" s="7" t="str">
        <f>IF(B965="","",VLOOKUP(D965,'GD rates'!$B$3:$C$9,2,FALSE))</f>
        <v/>
      </c>
      <c r="F965" s="23" t="str">
        <f t="shared" ref="F965:F1028" si="160">IF(B965="","",CONCATENATE(E965," / ",LEFT(B965,FIND("&lt;",B965)-2)))</f>
        <v/>
      </c>
      <c r="G965" s="5">
        <f>IF(ISERROR(VLOOKUP(E965,'GD rates'!C:D,2,FALSE)),0,VLOOKUP(E965,'GD rates'!C:D,2,FALSE))</f>
        <v>0</v>
      </c>
      <c r="H965" s="10">
        <f>SUMIFS(Timecards!$E:$E,Timecards!$D:$D,H$2,Timecards!$C:$C,$B965,Timecards!$N:$N,$E965)+SUMIFS(Timecards!$G:$G,Timecards!$F:$F,H$2,Timecards!$C:$C,$B965,Timecards!$N:$N,$E965)</f>
        <v>0</v>
      </c>
      <c r="I965" s="5">
        <f t="shared" ref="I965:I1028" si="161">H965*$G965</f>
        <v>0</v>
      </c>
      <c r="J965" s="10">
        <f>SUMIFS(Timecards!$E:$E,Timecards!$D:$D,J$2,Timecards!$C:$C,$B965,Timecards!$N:$N,$E965)+SUMIFS(Timecards!$G:$G,Timecards!$F:$F,J$2,Timecards!$C:$C,$B965,Timecards!$N:$N,$E965)</f>
        <v>0</v>
      </c>
      <c r="K965" s="5">
        <f t="shared" ref="K965:K1028" si="162">J965*$G965</f>
        <v>0</v>
      </c>
      <c r="L965" s="10">
        <f>SUMIFS(Timecards!$E:$E,Timecards!$D:$D,L$2,Timecards!$C:$C,$B965,Timecards!$N:$N,$E965)+SUMIFS(Timecards!$G:$G,Timecards!$F:$F,L$2,Timecards!$C:$C,$B965,Timecards!$N:$N,$E965)</f>
        <v>0</v>
      </c>
      <c r="M965" s="5">
        <f t="shared" ref="M965:M1028" si="163">L965*$G965</f>
        <v>0</v>
      </c>
      <c r="N965" s="10">
        <f>SUMIFS(Timecards!$E:$E,Timecards!$D:$D,N$2,Timecards!$C:$C,$B965,Timecards!$N:$N,$E965)+SUMIFS(Timecards!$G:$G,Timecards!$F:$F,N$2,Timecards!$C:$C,$B965,Timecards!$N:$N,$E965)</f>
        <v>0</v>
      </c>
      <c r="O965" s="5">
        <f t="shared" ref="O965:O1028" si="164">N965*$G965</f>
        <v>0</v>
      </c>
      <c r="P965" s="10">
        <f>SUMIFS(Timecards!$E:$E,Timecards!$D:$D,P$2,Timecards!$C:$C,$B965,Timecards!$N:$N,$E965)+SUMIFS(Timecards!$G:$G,Timecards!$F:$F,P$2,Timecards!$C:$C,$B965,Timecards!$N:$N,$E965)</f>
        <v>0</v>
      </c>
      <c r="Q965" s="5">
        <f t="shared" ref="Q965:Q1028" si="165">P965*$G965</f>
        <v>0</v>
      </c>
      <c r="R965" s="10">
        <f>SUMIFS(Timecards!$E:$E,Timecards!$D:$D,R$2,Timecards!$C:$C,$B965,Timecards!$N:$N,$E965)+SUMIFS(Timecards!$G:$G,Timecards!$F:$F,R$2,Timecards!$C:$C,$B965,Timecards!$N:$N,$E965)</f>
        <v>0</v>
      </c>
      <c r="S965" s="5">
        <f t="shared" ref="S965:S1028" si="166">R965*$G965</f>
        <v>0</v>
      </c>
      <c r="T965" s="10">
        <f t="shared" si="159"/>
        <v>0</v>
      </c>
      <c r="U965" s="14">
        <f t="shared" si="159"/>
        <v>0</v>
      </c>
    </row>
    <row r="966" spans="2:21" hidden="1">
      <c r="B966" s="7" t="str">
        <f>IF(Timecards!O964="","",Timecards!C964)</f>
        <v/>
      </c>
      <c r="C966" s="7" t="str">
        <f>IF(B966="","",Timecards!L964)</f>
        <v/>
      </c>
      <c r="D966" s="7" t="str">
        <f>IF(B966="","",SUMIFS(Timecards!$M:$M,Timecards!$C:$C,Summary!$B966,Timecards!$L:$L,Summary!$C966,Timecards!$O:$O,1))</f>
        <v/>
      </c>
      <c r="E966" s="7" t="str">
        <f>IF(B966="","",VLOOKUP(D966,'GD rates'!$B$3:$C$9,2,FALSE))</f>
        <v/>
      </c>
      <c r="F966" s="23" t="str">
        <f t="shared" si="160"/>
        <v/>
      </c>
      <c r="G966" s="5">
        <f>IF(ISERROR(VLOOKUP(E966,'GD rates'!C:D,2,FALSE)),0,VLOOKUP(E966,'GD rates'!C:D,2,FALSE))</f>
        <v>0</v>
      </c>
      <c r="H966" s="10">
        <f>SUMIFS(Timecards!$E:$E,Timecards!$D:$D,H$2,Timecards!$C:$C,$B966,Timecards!$N:$N,$E966)+SUMIFS(Timecards!$G:$G,Timecards!$F:$F,H$2,Timecards!$C:$C,$B966,Timecards!$N:$N,$E966)</f>
        <v>0</v>
      </c>
      <c r="I966" s="5">
        <f t="shared" si="161"/>
        <v>0</v>
      </c>
      <c r="J966" s="10">
        <f>SUMIFS(Timecards!$E:$E,Timecards!$D:$D,J$2,Timecards!$C:$C,$B966,Timecards!$N:$N,$E966)+SUMIFS(Timecards!$G:$G,Timecards!$F:$F,J$2,Timecards!$C:$C,$B966,Timecards!$N:$N,$E966)</f>
        <v>0</v>
      </c>
      <c r="K966" s="5">
        <f t="shared" si="162"/>
        <v>0</v>
      </c>
      <c r="L966" s="10">
        <f>SUMIFS(Timecards!$E:$E,Timecards!$D:$D,L$2,Timecards!$C:$C,$B966,Timecards!$N:$N,$E966)+SUMIFS(Timecards!$G:$G,Timecards!$F:$F,L$2,Timecards!$C:$C,$B966,Timecards!$N:$N,$E966)</f>
        <v>0</v>
      </c>
      <c r="M966" s="5">
        <f t="shared" si="163"/>
        <v>0</v>
      </c>
      <c r="N966" s="10">
        <f>SUMIFS(Timecards!$E:$E,Timecards!$D:$D,N$2,Timecards!$C:$C,$B966,Timecards!$N:$N,$E966)+SUMIFS(Timecards!$G:$G,Timecards!$F:$F,N$2,Timecards!$C:$C,$B966,Timecards!$N:$N,$E966)</f>
        <v>0</v>
      </c>
      <c r="O966" s="5">
        <f t="shared" si="164"/>
        <v>0</v>
      </c>
      <c r="P966" s="10">
        <f>SUMIFS(Timecards!$E:$E,Timecards!$D:$D,P$2,Timecards!$C:$C,$B966,Timecards!$N:$N,$E966)+SUMIFS(Timecards!$G:$G,Timecards!$F:$F,P$2,Timecards!$C:$C,$B966,Timecards!$N:$N,$E966)</f>
        <v>0</v>
      </c>
      <c r="Q966" s="5">
        <f t="shared" si="165"/>
        <v>0</v>
      </c>
      <c r="R966" s="10">
        <f>SUMIFS(Timecards!$E:$E,Timecards!$D:$D,R$2,Timecards!$C:$C,$B966,Timecards!$N:$N,$E966)+SUMIFS(Timecards!$G:$G,Timecards!$F:$F,R$2,Timecards!$C:$C,$B966,Timecards!$N:$N,$E966)</f>
        <v>0</v>
      </c>
      <c r="S966" s="5">
        <f t="shared" si="166"/>
        <v>0</v>
      </c>
      <c r="T966" s="10">
        <f t="shared" si="159"/>
        <v>0</v>
      </c>
      <c r="U966" s="14">
        <f t="shared" si="159"/>
        <v>0</v>
      </c>
    </row>
    <row r="967" spans="2:21" hidden="1">
      <c r="B967" s="7" t="str">
        <f>IF(Timecards!O965="","",Timecards!C965)</f>
        <v/>
      </c>
      <c r="C967" s="7" t="str">
        <f>IF(B967="","",Timecards!L965)</f>
        <v/>
      </c>
      <c r="D967" s="7" t="str">
        <f>IF(B967="","",SUMIFS(Timecards!$M:$M,Timecards!$C:$C,Summary!$B967,Timecards!$L:$L,Summary!$C967,Timecards!$O:$O,1))</f>
        <v/>
      </c>
      <c r="E967" s="7" t="str">
        <f>IF(B967="","",VLOOKUP(D967,'GD rates'!$B$3:$C$9,2,FALSE))</f>
        <v/>
      </c>
      <c r="F967" s="23" t="str">
        <f t="shared" si="160"/>
        <v/>
      </c>
      <c r="G967" s="5">
        <f>IF(ISERROR(VLOOKUP(E967,'GD rates'!C:D,2,FALSE)),0,VLOOKUP(E967,'GD rates'!C:D,2,FALSE))</f>
        <v>0</v>
      </c>
      <c r="H967" s="10">
        <f>SUMIFS(Timecards!$E:$E,Timecards!$D:$D,H$2,Timecards!$C:$C,$B967,Timecards!$N:$N,$E967)+SUMIFS(Timecards!$G:$G,Timecards!$F:$F,H$2,Timecards!$C:$C,$B967,Timecards!$N:$N,$E967)</f>
        <v>0</v>
      </c>
      <c r="I967" s="5">
        <f t="shared" si="161"/>
        <v>0</v>
      </c>
      <c r="J967" s="10">
        <f>SUMIFS(Timecards!$E:$E,Timecards!$D:$D,J$2,Timecards!$C:$C,$B967,Timecards!$N:$N,$E967)+SUMIFS(Timecards!$G:$G,Timecards!$F:$F,J$2,Timecards!$C:$C,$B967,Timecards!$N:$N,$E967)</f>
        <v>0</v>
      </c>
      <c r="K967" s="5">
        <f t="shared" si="162"/>
        <v>0</v>
      </c>
      <c r="L967" s="10">
        <f>SUMIFS(Timecards!$E:$E,Timecards!$D:$D,L$2,Timecards!$C:$C,$B967,Timecards!$N:$N,$E967)+SUMIFS(Timecards!$G:$G,Timecards!$F:$F,L$2,Timecards!$C:$C,$B967,Timecards!$N:$N,$E967)</f>
        <v>0</v>
      </c>
      <c r="M967" s="5">
        <f t="shared" si="163"/>
        <v>0</v>
      </c>
      <c r="N967" s="10">
        <f>SUMIFS(Timecards!$E:$E,Timecards!$D:$D,N$2,Timecards!$C:$C,$B967,Timecards!$N:$N,$E967)+SUMIFS(Timecards!$G:$G,Timecards!$F:$F,N$2,Timecards!$C:$C,$B967,Timecards!$N:$N,$E967)</f>
        <v>0</v>
      </c>
      <c r="O967" s="5">
        <f t="shared" si="164"/>
        <v>0</v>
      </c>
      <c r="P967" s="10">
        <f>SUMIFS(Timecards!$E:$E,Timecards!$D:$D,P$2,Timecards!$C:$C,$B967,Timecards!$N:$N,$E967)+SUMIFS(Timecards!$G:$G,Timecards!$F:$F,P$2,Timecards!$C:$C,$B967,Timecards!$N:$N,$E967)</f>
        <v>0</v>
      </c>
      <c r="Q967" s="5">
        <f t="shared" si="165"/>
        <v>0</v>
      </c>
      <c r="R967" s="10">
        <f>SUMIFS(Timecards!$E:$E,Timecards!$D:$D,R$2,Timecards!$C:$C,$B967,Timecards!$N:$N,$E967)+SUMIFS(Timecards!$G:$G,Timecards!$F:$F,R$2,Timecards!$C:$C,$B967,Timecards!$N:$N,$E967)</f>
        <v>0</v>
      </c>
      <c r="S967" s="5">
        <f t="shared" si="166"/>
        <v>0</v>
      </c>
      <c r="T967" s="10">
        <f t="shared" si="159"/>
        <v>0</v>
      </c>
      <c r="U967" s="14">
        <f t="shared" si="159"/>
        <v>0</v>
      </c>
    </row>
    <row r="968" spans="2:21" hidden="1">
      <c r="B968" s="7" t="str">
        <f>IF(Timecards!O966="","",Timecards!C966)</f>
        <v/>
      </c>
      <c r="C968" s="7" t="str">
        <f>IF(B968="","",Timecards!L966)</f>
        <v/>
      </c>
      <c r="D968" s="7" t="str">
        <f>IF(B968="","",SUMIFS(Timecards!$M:$M,Timecards!$C:$C,Summary!$B968,Timecards!$L:$L,Summary!$C968,Timecards!$O:$O,1))</f>
        <v/>
      </c>
      <c r="E968" s="7" t="str">
        <f>IF(B968="","",VLOOKUP(D968,'GD rates'!$B$3:$C$9,2,FALSE))</f>
        <v/>
      </c>
      <c r="F968" s="23" t="str">
        <f t="shared" si="160"/>
        <v/>
      </c>
      <c r="G968" s="5">
        <f>IF(ISERROR(VLOOKUP(E968,'GD rates'!C:D,2,FALSE)),0,VLOOKUP(E968,'GD rates'!C:D,2,FALSE))</f>
        <v>0</v>
      </c>
      <c r="H968" s="10">
        <f>SUMIFS(Timecards!$E:$E,Timecards!$D:$D,H$2,Timecards!$C:$C,$B968,Timecards!$N:$N,$E968)+SUMIFS(Timecards!$G:$G,Timecards!$F:$F,H$2,Timecards!$C:$C,$B968,Timecards!$N:$N,$E968)</f>
        <v>0</v>
      </c>
      <c r="I968" s="5">
        <f t="shared" si="161"/>
        <v>0</v>
      </c>
      <c r="J968" s="10">
        <f>SUMIFS(Timecards!$E:$E,Timecards!$D:$D,J$2,Timecards!$C:$C,$B968,Timecards!$N:$N,$E968)+SUMIFS(Timecards!$G:$G,Timecards!$F:$F,J$2,Timecards!$C:$C,$B968,Timecards!$N:$N,$E968)</f>
        <v>0</v>
      </c>
      <c r="K968" s="5">
        <f t="shared" si="162"/>
        <v>0</v>
      </c>
      <c r="L968" s="10">
        <f>SUMIFS(Timecards!$E:$E,Timecards!$D:$D,L$2,Timecards!$C:$C,$B968,Timecards!$N:$N,$E968)+SUMIFS(Timecards!$G:$G,Timecards!$F:$F,L$2,Timecards!$C:$C,$B968,Timecards!$N:$N,$E968)</f>
        <v>0</v>
      </c>
      <c r="M968" s="5">
        <f t="shared" si="163"/>
        <v>0</v>
      </c>
      <c r="N968" s="10">
        <f>SUMIFS(Timecards!$E:$E,Timecards!$D:$D,N$2,Timecards!$C:$C,$B968,Timecards!$N:$N,$E968)+SUMIFS(Timecards!$G:$G,Timecards!$F:$F,N$2,Timecards!$C:$C,$B968,Timecards!$N:$N,$E968)</f>
        <v>0</v>
      </c>
      <c r="O968" s="5">
        <f t="shared" si="164"/>
        <v>0</v>
      </c>
      <c r="P968" s="10">
        <f>SUMIFS(Timecards!$E:$E,Timecards!$D:$D,P$2,Timecards!$C:$C,$B968,Timecards!$N:$N,$E968)+SUMIFS(Timecards!$G:$G,Timecards!$F:$F,P$2,Timecards!$C:$C,$B968,Timecards!$N:$N,$E968)</f>
        <v>0</v>
      </c>
      <c r="Q968" s="5">
        <f t="shared" si="165"/>
        <v>0</v>
      </c>
      <c r="R968" s="10">
        <f>SUMIFS(Timecards!$E:$E,Timecards!$D:$D,R$2,Timecards!$C:$C,$B968,Timecards!$N:$N,$E968)+SUMIFS(Timecards!$G:$G,Timecards!$F:$F,R$2,Timecards!$C:$C,$B968,Timecards!$N:$N,$E968)</f>
        <v>0</v>
      </c>
      <c r="S968" s="5">
        <f t="shared" si="166"/>
        <v>0</v>
      </c>
      <c r="T968" s="10">
        <f t="shared" si="159"/>
        <v>0</v>
      </c>
      <c r="U968" s="14">
        <f t="shared" si="159"/>
        <v>0</v>
      </c>
    </row>
    <row r="969" spans="2:21" hidden="1">
      <c r="B969" s="7" t="str">
        <f>IF(Timecards!O967="","",Timecards!C967)</f>
        <v/>
      </c>
      <c r="C969" s="7" t="str">
        <f>IF(B969="","",Timecards!L967)</f>
        <v/>
      </c>
      <c r="D969" s="7" t="str">
        <f>IF(B969="","",SUMIFS(Timecards!$M:$M,Timecards!$C:$C,Summary!$B969,Timecards!$L:$L,Summary!$C969,Timecards!$O:$O,1))</f>
        <v/>
      </c>
      <c r="E969" s="7" t="str">
        <f>IF(B969="","",VLOOKUP(D969,'GD rates'!$B$3:$C$9,2,FALSE))</f>
        <v/>
      </c>
      <c r="F969" s="23" t="str">
        <f t="shared" si="160"/>
        <v/>
      </c>
      <c r="G969" s="5">
        <f>IF(ISERROR(VLOOKUP(E969,'GD rates'!C:D,2,FALSE)),0,VLOOKUP(E969,'GD rates'!C:D,2,FALSE))</f>
        <v>0</v>
      </c>
      <c r="H969" s="10">
        <f>SUMIFS(Timecards!$E:$E,Timecards!$D:$D,H$2,Timecards!$C:$C,$B969,Timecards!$N:$N,$E969)+SUMIFS(Timecards!$G:$G,Timecards!$F:$F,H$2,Timecards!$C:$C,$B969,Timecards!$N:$N,$E969)</f>
        <v>0</v>
      </c>
      <c r="I969" s="5">
        <f t="shared" si="161"/>
        <v>0</v>
      </c>
      <c r="J969" s="10">
        <f>SUMIFS(Timecards!$E:$E,Timecards!$D:$D,J$2,Timecards!$C:$C,$B969,Timecards!$N:$N,$E969)+SUMIFS(Timecards!$G:$G,Timecards!$F:$F,J$2,Timecards!$C:$C,$B969,Timecards!$N:$N,$E969)</f>
        <v>0</v>
      </c>
      <c r="K969" s="5">
        <f t="shared" si="162"/>
        <v>0</v>
      </c>
      <c r="L969" s="10">
        <f>SUMIFS(Timecards!$E:$E,Timecards!$D:$D,L$2,Timecards!$C:$C,$B969,Timecards!$N:$N,$E969)+SUMIFS(Timecards!$G:$G,Timecards!$F:$F,L$2,Timecards!$C:$C,$B969,Timecards!$N:$N,$E969)</f>
        <v>0</v>
      </c>
      <c r="M969" s="5">
        <f t="shared" si="163"/>
        <v>0</v>
      </c>
      <c r="N969" s="10">
        <f>SUMIFS(Timecards!$E:$E,Timecards!$D:$D,N$2,Timecards!$C:$C,$B969,Timecards!$N:$N,$E969)+SUMIFS(Timecards!$G:$G,Timecards!$F:$F,N$2,Timecards!$C:$C,$B969,Timecards!$N:$N,$E969)</f>
        <v>0</v>
      </c>
      <c r="O969" s="5">
        <f t="shared" si="164"/>
        <v>0</v>
      </c>
      <c r="P969" s="10">
        <f>SUMIFS(Timecards!$E:$E,Timecards!$D:$D,P$2,Timecards!$C:$C,$B969,Timecards!$N:$N,$E969)+SUMIFS(Timecards!$G:$G,Timecards!$F:$F,P$2,Timecards!$C:$C,$B969,Timecards!$N:$N,$E969)</f>
        <v>0</v>
      </c>
      <c r="Q969" s="5">
        <f t="shared" si="165"/>
        <v>0</v>
      </c>
      <c r="R969" s="10">
        <f>SUMIFS(Timecards!$E:$E,Timecards!$D:$D,R$2,Timecards!$C:$C,$B969,Timecards!$N:$N,$E969)+SUMIFS(Timecards!$G:$G,Timecards!$F:$F,R$2,Timecards!$C:$C,$B969,Timecards!$N:$N,$E969)</f>
        <v>0</v>
      </c>
      <c r="S969" s="5">
        <f t="shared" si="166"/>
        <v>0</v>
      </c>
      <c r="T969" s="10">
        <f t="shared" si="159"/>
        <v>0</v>
      </c>
      <c r="U969" s="14">
        <f t="shared" si="159"/>
        <v>0</v>
      </c>
    </row>
    <row r="970" spans="2:21" hidden="1">
      <c r="B970" s="7" t="str">
        <f>IF(Timecards!O968="","",Timecards!C968)</f>
        <v/>
      </c>
      <c r="C970" s="7" t="str">
        <f>IF(B970="","",Timecards!L968)</f>
        <v/>
      </c>
      <c r="D970" s="7" t="str">
        <f>IF(B970="","",SUMIFS(Timecards!$M:$M,Timecards!$C:$C,Summary!$B970,Timecards!$L:$L,Summary!$C970,Timecards!$O:$O,1))</f>
        <v/>
      </c>
      <c r="E970" s="7" t="str">
        <f>IF(B970="","",VLOOKUP(D970,'GD rates'!$B$3:$C$9,2,FALSE))</f>
        <v/>
      </c>
      <c r="F970" s="23" t="str">
        <f t="shared" si="160"/>
        <v/>
      </c>
      <c r="G970" s="5">
        <f>IF(ISERROR(VLOOKUP(E970,'GD rates'!C:D,2,FALSE)),0,VLOOKUP(E970,'GD rates'!C:D,2,FALSE))</f>
        <v>0</v>
      </c>
      <c r="H970" s="10">
        <f>SUMIFS(Timecards!$E:$E,Timecards!$D:$D,H$2,Timecards!$C:$C,$B970,Timecards!$N:$N,$E970)+SUMIFS(Timecards!$G:$G,Timecards!$F:$F,H$2,Timecards!$C:$C,$B970,Timecards!$N:$N,$E970)</f>
        <v>0</v>
      </c>
      <c r="I970" s="5">
        <f t="shared" si="161"/>
        <v>0</v>
      </c>
      <c r="J970" s="10">
        <f>SUMIFS(Timecards!$E:$E,Timecards!$D:$D,J$2,Timecards!$C:$C,$B970,Timecards!$N:$N,$E970)+SUMIFS(Timecards!$G:$G,Timecards!$F:$F,J$2,Timecards!$C:$C,$B970,Timecards!$N:$N,$E970)</f>
        <v>0</v>
      </c>
      <c r="K970" s="5">
        <f t="shared" si="162"/>
        <v>0</v>
      </c>
      <c r="L970" s="10">
        <f>SUMIFS(Timecards!$E:$E,Timecards!$D:$D,L$2,Timecards!$C:$C,$B970,Timecards!$N:$N,$E970)+SUMIFS(Timecards!$G:$G,Timecards!$F:$F,L$2,Timecards!$C:$C,$B970,Timecards!$N:$N,$E970)</f>
        <v>0</v>
      </c>
      <c r="M970" s="5">
        <f t="shared" si="163"/>
        <v>0</v>
      </c>
      <c r="N970" s="10">
        <f>SUMIFS(Timecards!$E:$E,Timecards!$D:$D,N$2,Timecards!$C:$C,$B970,Timecards!$N:$N,$E970)+SUMIFS(Timecards!$G:$G,Timecards!$F:$F,N$2,Timecards!$C:$C,$B970,Timecards!$N:$N,$E970)</f>
        <v>0</v>
      </c>
      <c r="O970" s="5">
        <f t="shared" si="164"/>
        <v>0</v>
      </c>
      <c r="P970" s="10">
        <f>SUMIFS(Timecards!$E:$E,Timecards!$D:$D,P$2,Timecards!$C:$C,$B970,Timecards!$N:$N,$E970)+SUMIFS(Timecards!$G:$G,Timecards!$F:$F,P$2,Timecards!$C:$C,$B970,Timecards!$N:$N,$E970)</f>
        <v>0</v>
      </c>
      <c r="Q970" s="5">
        <f t="shared" si="165"/>
        <v>0</v>
      </c>
      <c r="R970" s="10">
        <f>SUMIFS(Timecards!$E:$E,Timecards!$D:$D,R$2,Timecards!$C:$C,$B970,Timecards!$N:$N,$E970)+SUMIFS(Timecards!$G:$G,Timecards!$F:$F,R$2,Timecards!$C:$C,$B970,Timecards!$N:$N,$E970)</f>
        <v>0</v>
      </c>
      <c r="S970" s="5">
        <f t="shared" si="166"/>
        <v>0</v>
      </c>
      <c r="T970" s="10">
        <f t="shared" si="159"/>
        <v>0</v>
      </c>
      <c r="U970" s="14">
        <f t="shared" si="159"/>
        <v>0</v>
      </c>
    </row>
    <row r="971" spans="2:21" hidden="1">
      <c r="B971" s="7" t="str">
        <f>IF(Timecards!O969="","",Timecards!C969)</f>
        <v/>
      </c>
      <c r="C971" s="7" t="str">
        <f>IF(B971="","",Timecards!L969)</f>
        <v/>
      </c>
      <c r="D971" s="7" t="str">
        <f>IF(B971="","",SUMIFS(Timecards!$M:$M,Timecards!$C:$C,Summary!$B971,Timecards!$L:$L,Summary!$C971,Timecards!$O:$O,1))</f>
        <v/>
      </c>
      <c r="E971" s="7" t="str">
        <f>IF(B971="","",VLOOKUP(D971,'GD rates'!$B$3:$C$9,2,FALSE))</f>
        <v/>
      </c>
      <c r="F971" s="23" t="str">
        <f t="shared" si="160"/>
        <v/>
      </c>
      <c r="G971" s="5">
        <f>IF(ISERROR(VLOOKUP(E971,'GD rates'!C:D,2,FALSE)),0,VLOOKUP(E971,'GD rates'!C:D,2,FALSE))</f>
        <v>0</v>
      </c>
      <c r="H971" s="10">
        <f>SUMIFS(Timecards!$E:$E,Timecards!$D:$D,H$2,Timecards!$C:$C,$B971,Timecards!$N:$N,$E971)+SUMIFS(Timecards!$G:$G,Timecards!$F:$F,H$2,Timecards!$C:$C,$B971,Timecards!$N:$N,$E971)</f>
        <v>0</v>
      </c>
      <c r="I971" s="5">
        <f t="shared" si="161"/>
        <v>0</v>
      </c>
      <c r="J971" s="10">
        <f>SUMIFS(Timecards!$E:$E,Timecards!$D:$D,J$2,Timecards!$C:$C,$B971,Timecards!$N:$N,$E971)+SUMIFS(Timecards!$G:$G,Timecards!$F:$F,J$2,Timecards!$C:$C,$B971,Timecards!$N:$N,$E971)</f>
        <v>0</v>
      </c>
      <c r="K971" s="5">
        <f t="shared" si="162"/>
        <v>0</v>
      </c>
      <c r="L971" s="10">
        <f>SUMIFS(Timecards!$E:$E,Timecards!$D:$D,L$2,Timecards!$C:$C,$B971,Timecards!$N:$N,$E971)+SUMIFS(Timecards!$G:$G,Timecards!$F:$F,L$2,Timecards!$C:$C,$B971,Timecards!$N:$N,$E971)</f>
        <v>0</v>
      </c>
      <c r="M971" s="5">
        <f t="shared" si="163"/>
        <v>0</v>
      </c>
      <c r="N971" s="10">
        <f>SUMIFS(Timecards!$E:$E,Timecards!$D:$D,N$2,Timecards!$C:$C,$B971,Timecards!$N:$N,$E971)+SUMIFS(Timecards!$G:$G,Timecards!$F:$F,N$2,Timecards!$C:$C,$B971,Timecards!$N:$N,$E971)</f>
        <v>0</v>
      </c>
      <c r="O971" s="5">
        <f t="shared" si="164"/>
        <v>0</v>
      </c>
      <c r="P971" s="10">
        <f>SUMIFS(Timecards!$E:$E,Timecards!$D:$D,P$2,Timecards!$C:$C,$B971,Timecards!$N:$N,$E971)+SUMIFS(Timecards!$G:$G,Timecards!$F:$F,P$2,Timecards!$C:$C,$B971,Timecards!$N:$N,$E971)</f>
        <v>0</v>
      </c>
      <c r="Q971" s="5">
        <f t="shared" si="165"/>
        <v>0</v>
      </c>
      <c r="R971" s="10">
        <f>SUMIFS(Timecards!$E:$E,Timecards!$D:$D,R$2,Timecards!$C:$C,$B971,Timecards!$N:$N,$E971)+SUMIFS(Timecards!$G:$G,Timecards!$F:$F,R$2,Timecards!$C:$C,$B971,Timecards!$N:$N,$E971)</f>
        <v>0</v>
      </c>
      <c r="S971" s="5">
        <f t="shared" si="166"/>
        <v>0</v>
      </c>
      <c r="T971" s="10">
        <f t="shared" si="159"/>
        <v>0</v>
      </c>
      <c r="U971" s="14">
        <f t="shared" si="159"/>
        <v>0</v>
      </c>
    </row>
    <row r="972" spans="2:21" hidden="1">
      <c r="B972" s="7" t="str">
        <f>IF(Timecards!O970="","",Timecards!C970)</f>
        <v/>
      </c>
      <c r="C972" s="7" t="str">
        <f>IF(B972="","",Timecards!L970)</f>
        <v/>
      </c>
      <c r="D972" s="7" t="str">
        <f>IF(B972="","",SUMIFS(Timecards!$M:$M,Timecards!$C:$C,Summary!$B972,Timecards!$L:$L,Summary!$C972,Timecards!$O:$O,1))</f>
        <v/>
      </c>
      <c r="E972" s="7" t="str">
        <f>IF(B972="","",VLOOKUP(D972,'GD rates'!$B$3:$C$9,2,FALSE))</f>
        <v/>
      </c>
      <c r="F972" s="23" t="str">
        <f t="shared" si="160"/>
        <v/>
      </c>
      <c r="G972" s="5">
        <f>IF(ISERROR(VLOOKUP(E972,'GD rates'!C:D,2,FALSE)),0,VLOOKUP(E972,'GD rates'!C:D,2,FALSE))</f>
        <v>0</v>
      </c>
      <c r="H972" s="10">
        <f>SUMIFS(Timecards!$E:$E,Timecards!$D:$D,H$2,Timecards!$C:$C,$B972,Timecards!$N:$N,$E972)+SUMIFS(Timecards!$G:$G,Timecards!$F:$F,H$2,Timecards!$C:$C,$B972,Timecards!$N:$N,$E972)</f>
        <v>0</v>
      </c>
      <c r="I972" s="5">
        <f t="shared" si="161"/>
        <v>0</v>
      </c>
      <c r="J972" s="10">
        <f>SUMIFS(Timecards!$E:$E,Timecards!$D:$D,J$2,Timecards!$C:$C,$B972,Timecards!$N:$N,$E972)+SUMIFS(Timecards!$G:$G,Timecards!$F:$F,J$2,Timecards!$C:$C,$B972,Timecards!$N:$N,$E972)</f>
        <v>0</v>
      </c>
      <c r="K972" s="5">
        <f t="shared" si="162"/>
        <v>0</v>
      </c>
      <c r="L972" s="10">
        <f>SUMIFS(Timecards!$E:$E,Timecards!$D:$D,L$2,Timecards!$C:$C,$B972,Timecards!$N:$N,$E972)+SUMIFS(Timecards!$G:$G,Timecards!$F:$F,L$2,Timecards!$C:$C,$B972,Timecards!$N:$N,$E972)</f>
        <v>0</v>
      </c>
      <c r="M972" s="5">
        <f t="shared" si="163"/>
        <v>0</v>
      </c>
      <c r="N972" s="10">
        <f>SUMIFS(Timecards!$E:$E,Timecards!$D:$D,N$2,Timecards!$C:$C,$B972,Timecards!$N:$N,$E972)+SUMIFS(Timecards!$G:$G,Timecards!$F:$F,N$2,Timecards!$C:$C,$B972,Timecards!$N:$N,$E972)</f>
        <v>0</v>
      </c>
      <c r="O972" s="5">
        <f t="shared" si="164"/>
        <v>0</v>
      </c>
      <c r="P972" s="10">
        <f>SUMIFS(Timecards!$E:$E,Timecards!$D:$D,P$2,Timecards!$C:$C,$B972,Timecards!$N:$N,$E972)+SUMIFS(Timecards!$G:$G,Timecards!$F:$F,P$2,Timecards!$C:$C,$B972,Timecards!$N:$N,$E972)</f>
        <v>0</v>
      </c>
      <c r="Q972" s="5">
        <f t="shared" si="165"/>
        <v>0</v>
      </c>
      <c r="R972" s="10">
        <f>SUMIFS(Timecards!$E:$E,Timecards!$D:$D,R$2,Timecards!$C:$C,$B972,Timecards!$N:$N,$E972)+SUMIFS(Timecards!$G:$G,Timecards!$F:$F,R$2,Timecards!$C:$C,$B972,Timecards!$N:$N,$E972)</f>
        <v>0</v>
      </c>
      <c r="S972" s="5">
        <f t="shared" si="166"/>
        <v>0</v>
      </c>
      <c r="T972" s="10">
        <f t="shared" si="159"/>
        <v>0</v>
      </c>
      <c r="U972" s="14">
        <f t="shared" si="159"/>
        <v>0</v>
      </c>
    </row>
    <row r="973" spans="2:21" hidden="1">
      <c r="B973" s="7" t="str">
        <f>IF(Timecards!O971="","",Timecards!C971)</f>
        <v/>
      </c>
      <c r="C973" s="7" t="str">
        <f>IF(B973="","",Timecards!L971)</f>
        <v/>
      </c>
      <c r="D973" s="7" t="str">
        <f>IF(B973="","",SUMIFS(Timecards!$M:$M,Timecards!$C:$C,Summary!$B973,Timecards!$L:$L,Summary!$C973,Timecards!$O:$O,1))</f>
        <v/>
      </c>
      <c r="E973" s="7" t="str">
        <f>IF(B973="","",VLOOKUP(D973,'GD rates'!$B$3:$C$9,2,FALSE))</f>
        <v/>
      </c>
      <c r="F973" s="23" t="str">
        <f t="shared" si="160"/>
        <v/>
      </c>
      <c r="G973" s="5">
        <f>IF(ISERROR(VLOOKUP(E973,'GD rates'!C:D,2,FALSE)),0,VLOOKUP(E973,'GD rates'!C:D,2,FALSE))</f>
        <v>0</v>
      </c>
      <c r="H973" s="10">
        <f>SUMIFS(Timecards!$E:$E,Timecards!$D:$D,H$2,Timecards!$C:$C,$B973,Timecards!$N:$N,$E973)+SUMIFS(Timecards!$G:$G,Timecards!$F:$F,H$2,Timecards!$C:$C,$B973,Timecards!$N:$N,$E973)</f>
        <v>0</v>
      </c>
      <c r="I973" s="5">
        <f t="shared" si="161"/>
        <v>0</v>
      </c>
      <c r="J973" s="10">
        <f>SUMIFS(Timecards!$E:$E,Timecards!$D:$D,J$2,Timecards!$C:$C,$B973,Timecards!$N:$N,$E973)+SUMIFS(Timecards!$G:$G,Timecards!$F:$F,J$2,Timecards!$C:$C,$B973,Timecards!$N:$N,$E973)</f>
        <v>0</v>
      </c>
      <c r="K973" s="5">
        <f t="shared" si="162"/>
        <v>0</v>
      </c>
      <c r="L973" s="10">
        <f>SUMIFS(Timecards!$E:$E,Timecards!$D:$D,L$2,Timecards!$C:$C,$B973,Timecards!$N:$N,$E973)+SUMIFS(Timecards!$G:$G,Timecards!$F:$F,L$2,Timecards!$C:$C,$B973,Timecards!$N:$N,$E973)</f>
        <v>0</v>
      </c>
      <c r="M973" s="5">
        <f t="shared" si="163"/>
        <v>0</v>
      </c>
      <c r="N973" s="10">
        <f>SUMIFS(Timecards!$E:$E,Timecards!$D:$D,N$2,Timecards!$C:$C,$B973,Timecards!$N:$N,$E973)+SUMIFS(Timecards!$G:$G,Timecards!$F:$F,N$2,Timecards!$C:$C,$B973,Timecards!$N:$N,$E973)</f>
        <v>0</v>
      </c>
      <c r="O973" s="5">
        <f t="shared" si="164"/>
        <v>0</v>
      </c>
      <c r="P973" s="10">
        <f>SUMIFS(Timecards!$E:$E,Timecards!$D:$D,P$2,Timecards!$C:$C,$B973,Timecards!$N:$N,$E973)+SUMIFS(Timecards!$G:$G,Timecards!$F:$F,P$2,Timecards!$C:$C,$B973,Timecards!$N:$N,$E973)</f>
        <v>0</v>
      </c>
      <c r="Q973" s="5">
        <f t="shared" si="165"/>
        <v>0</v>
      </c>
      <c r="R973" s="10">
        <f>SUMIFS(Timecards!$E:$E,Timecards!$D:$D,R$2,Timecards!$C:$C,$B973,Timecards!$N:$N,$E973)+SUMIFS(Timecards!$G:$G,Timecards!$F:$F,R$2,Timecards!$C:$C,$B973,Timecards!$N:$N,$E973)</f>
        <v>0</v>
      </c>
      <c r="S973" s="5">
        <f t="shared" si="166"/>
        <v>0</v>
      </c>
      <c r="T973" s="10">
        <f t="shared" si="159"/>
        <v>0</v>
      </c>
      <c r="U973" s="14">
        <f t="shared" si="159"/>
        <v>0</v>
      </c>
    </row>
    <row r="974" spans="2:21" hidden="1">
      <c r="B974" s="7" t="str">
        <f>IF(Timecards!O972="","",Timecards!C972)</f>
        <v/>
      </c>
      <c r="C974" s="7" t="str">
        <f>IF(B974="","",Timecards!L972)</f>
        <v/>
      </c>
      <c r="D974" s="7" t="str">
        <f>IF(B974="","",SUMIFS(Timecards!$M:$M,Timecards!$C:$C,Summary!$B974,Timecards!$L:$L,Summary!$C974,Timecards!$O:$O,1))</f>
        <v/>
      </c>
      <c r="E974" s="7" t="str">
        <f>IF(B974="","",VLOOKUP(D974,'GD rates'!$B$3:$C$9,2,FALSE))</f>
        <v/>
      </c>
      <c r="F974" s="23" t="str">
        <f t="shared" si="160"/>
        <v/>
      </c>
      <c r="G974" s="5">
        <f>IF(ISERROR(VLOOKUP(E974,'GD rates'!C:D,2,FALSE)),0,VLOOKUP(E974,'GD rates'!C:D,2,FALSE))</f>
        <v>0</v>
      </c>
      <c r="H974" s="10">
        <f>SUMIFS(Timecards!$E:$E,Timecards!$D:$D,H$2,Timecards!$C:$C,$B974,Timecards!$N:$N,$E974)+SUMIFS(Timecards!$G:$G,Timecards!$F:$F,H$2,Timecards!$C:$C,$B974,Timecards!$N:$N,$E974)</f>
        <v>0</v>
      </c>
      <c r="I974" s="5">
        <f t="shared" si="161"/>
        <v>0</v>
      </c>
      <c r="J974" s="10">
        <f>SUMIFS(Timecards!$E:$E,Timecards!$D:$D,J$2,Timecards!$C:$C,$B974,Timecards!$N:$N,$E974)+SUMIFS(Timecards!$G:$G,Timecards!$F:$F,J$2,Timecards!$C:$C,$B974,Timecards!$N:$N,$E974)</f>
        <v>0</v>
      </c>
      <c r="K974" s="5">
        <f t="shared" si="162"/>
        <v>0</v>
      </c>
      <c r="L974" s="10">
        <f>SUMIFS(Timecards!$E:$E,Timecards!$D:$D,L$2,Timecards!$C:$C,$B974,Timecards!$N:$N,$E974)+SUMIFS(Timecards!$G:$G,Timecards!$F:$F,L$2,Timecards!$C:$C,$B974,Timecards!$N:$N,$E974)</f>
        <v>0</v>
      </c>
      <c r="M974" s="5">
        <f t="shared" si="163"/>
        <v>0</v>
      </c>
      <c r="N974" s="10">
        <f>SUMIFS(Timecards!$E:$E,Timecards!$D:$D,N$2,Timecards!$C:$C,$B974,Timecards!$N:$N,$E974)+SUMIFS(Timecards!$G:$G,Timecards!$F:$F,N$2,Timecards!$C:$C,$B974,Timecards!$N:$N,$E974)</f>
        <v>0</v>
      </c>
      <c r="O974" s="5">
        <f t="shared" si="164"/>
        <v>0</v>
      </c>
      <c r="P974" s="10">
        <f>SUMIFS(Timecards!$E:$E,Timecards!$D:$D,P$2,Timecards!$C:$C,$B974,Timecards!$N:$N,$E974)+SUMIFS(Timecards!$G:$G,Timecards!$F:$F,P$2,Timecards!$C:$C,$B974,Timecards!$N:$N,$E974)</f>
        <v>0</v>
      </c>
      <c r="Q974" s="5">
        <f t="shared" si="165"/>
        <v>0</v>
      </c>
      <c r="R974" s="10">
        <f>SUMIFS(Timecards!$E:$E,Timecards!$D:$D,R$2,Timecards!$C:$C,$B974,Timecards!$N:$N,$E974)+SUMIFS(Timecards!$G:$G,Timecards!$F:$F,R$2,Timecards!$C:$C,$B974,Timecards!$N:$N,$E974)</f>
        <v>0</v>
      </c>
      <c r="S974" s="5">
        <f t="shared" si="166"/>
        <v>0</v>
      </c>
      <c r="T974" s="10">
        <f t="shared" si="159"/>
        <v>0</v>
      </c>
      <c r="U974" s="14">
        <f t="shared" si="159"/>
        <v>0</v>
      </c>
    </row>
    <row r="975" spans="2:21" hidden="1">
      <c r="B975" s="7" t="str">
        <f>IF(Timecards!O973="","",Timecards!C973)</f>
        <v/>
      </c>
      <c r="C975" s="7" t="str">
        <f>IF(B975="","",Timecards!L973)</f>
        <v/>
      </c>
      <c r="D975" s="7" t="str">
        <f>IF(B975="","",SUMIFS(Timecards!$M:$M,Timecards!$C:$C,Summary!$B975,Timecards!$L:$L,Summary!$C975,Timecards!$O:$O,1))</f>
        <v/>
      </c>
      <c r="E975" s="7" t="str">
        <f>IF(B975="","",VLOOKUP(D975,'GD rates'!$B$3:$C$9,2,FALSE))</f>
        <v/>
      </c>
      <c r="F975" s="23" t="str">
        <f t="shared" si="160"/>
        <v/>
      </c>
      <c r="G975" s="5">
        <f>IF(ISERROR(VLOOKUP(E975,'GD rates'!C:D,2,FALSE)),0,VLOOKUP(E975,'GD rates'!C:D,2,FALSE))</f>
        <v>0</v>
      </c>
      <c r="H975" s="10">
        <f>SUMIFS(Timecards!$E:$E,Timecards!$D:$D,H$2,Timecards!$C:$C,$B975,Timecards!$N:$N,$E975)+SUMIFS(Timecards!$G:$G,Timecards!$F:$F,H$2,Timecards!$C:$C,$B975,Timecards!$N:$N,$E975)</f>
        <v>0</v>
      </c>
      <c r="I975" s="5">
        <f t="shared" si="161"/>
        <v>0</v>
      </c>
      <c r="J975" s="10">
        <f>SUMIFS(Timecards!$E:$E,Timecards!$D:$D,J$2,Timecards!$C:$C,$B975,Timecards!$N:$N,$E975)+SUMIFS(Timecards!$G:$G,Timecards!$F:$F,J$2,Timecards!$C:$C,$B975,Timecards!$N:$N,$E975)</f>
        <v>0</v>
      </c>
      <c r="K975" s="5">
        <f t="shared" si="162"/>
        <v>0</v>
      </c>
      <c r="L975" s="10">
        <f>SUMIFS(Timecards!$E:$E,Timecards!$D:$D,L$2,Timecards!$C:$C,$B975,Timecards!$N:$N,$E975)+SUMIFS(Timecards!$G:$G,Timecards!$F:$F,L$2,Timecards!$C:$C,$B975,Timecards!$N:$N,$E975)</f>
        <v>0</v>
      </c>
      <c r="M975" s="5">
        <f t="shared" si="163"/>
        <v>0</v>
      </c>
      <c r="N975" s="10">
        <f>SUMIFS(Timecards!$E:$E,Timecards!$D:$D,N$2,Timecards!$C:$C,$B975,Timecards!$N:$N,$E975)+SUMIFS(Timecards!$G:$G,Timecards!$F:$F,N$2,Timecards!$C:$C,$B975,Timecards!$N:$N,$E975)</f>
        <v>0</v>
      </c>
      <c r="O975" s="5">
        <f t="shared" si="164"/>
        <v>0</v>
      </c>
      <c r="P975" s="10">
        <f>SUMIFS(Timecards!$E:$E,Timecards!$D:$D,P$2,Timecards!$C:$C,$B975,Timecards!$N:$N,$E975)+SUMIFS(Timecards!$G:$G,Timecards!$F:$F,P$2,Timecards!$C:$C,$B975,Timecards!$N:$N,$E975)</f>
        <v>0</v>
      </c>
      <c r="Q975" s="5">
        <f t="shared" si="165"/>
        <v>0</v>
      </c>
      <c r="R975" s="10">
        <f>SUMIFS(Timecards!$E:$E,Timecards!$D:$D,R$2,Timecards!$C:$C,$B975,Timecards!$N:$N,$E975)+SUMIFS(Timecards!$G:$G,Timecards!$F:$F,R$2,Timecards!$C:$C,$B975,Timecards!$N:$N,$E975)</f>
        <v>0</v>
      </c>
      <c r="S975" s="5">
        <f t="shared" si="166"/>
        <v>0</v>
      </c>
      <c r="T975" s="10">
        <f t="shared" si="159"/>
        <v>0</v>
      </c>
      <c r="U975" s="14">
        <f t="shared" si="159"/>
        <v>0</v>
      </c>
    </row>
    <row r="976" spans="2:21" hidden="1">
      <c r="B976" s="7" t="str">
        <f>IF(Timecards!O974="","",Timecards!C974)</f>
        <v/>
      </c>
      <c r="C976" s="7" t="str">
        <f>IF(B976="","",Timecards!L974)</f>
        <v/>
      </c>
      <c r="D976" s="7" t="str">
        <f>IF(B976="","",SUMIFS(Timecards!$M:$M,Timecards!$C:$C,Summary!$B976,Timecards!$L:$L,Summary!$C976,Timecards!$O:$O,1))</f>
        <v/>
      </c>
      <c r="E976" s="7" t="str">
        <f>IF(B976="","",VLOOKUP(D976,'GD rates'!$B$3:$C$9,2,FALSE))</f>
        <v/>
      </c>
      <c r="F976" s="23" t="str">
        <f t="shared" si="160"/>
        <v/>
      </c>
      <c r="G976" s="5">
        <f>IF(ISERROR(VLOOKUP(E976,'GD rates'!C:D,2,FALSE)),0,VLOOKUP(E976,'GD rates'!C:D,2,FALSE))</f>
        <v>0</v>
      </c>
      <c r="H976" s="10">
        <f>SUMIFS(Timecards!$E:$E,Timecards!$D:$D,H$2,Timecards!$C:$C,$B976,Timecards!$N:$N,$E976)+SUMIFS(Timecards!$G:$G,Timecards!$F:$F,H$2,Timecards!$C:$C,$B976,Timecards!$N:$N,$E976)</f>
        <v>0</v>
      </c>
      <c r="I976" s="5">
        <f t="shared" si="161"/>
        <v>0</v>
      </c>
      <c r="J976" s="10">
        <f>SUMIFS(Timecards!$E:$E,Timecards!$D:$D,J$2,Timecards!$C:$C,$B976,Timecards!$N:$N,$E976)+SUMIFS(Timecards!$G:$G,Timecards!$F:$F,J$2,Timecards!$C:$C,$B976,Timecards!$N:$N,$E976)</f>
        <v>0</v>
      </c>
      <c r="K976" s="5">
        <f t="shared" si="162"/>
        <v>0</v>
      </c>
      <c r="L976" s="10">
        <f>SUMIFS(Timecards!$E:$E,Timecards!$D:$D,L$2,Timecards!$C:$C,$B976,Timecards!$N:$N,$E976)+SUMIFS(Timecards!$G:$G,Timecards!$F:$F,L$2,Timecards!$C:$C,$B976,Timecards!$N:$N,$E976)</f>
        <v>0</v>
      </c>
      <c r="M976" s="5">
        <f t="shared" si="163"/>
        <v>0</v>
      </c>
      <c r="N976" s="10">
        <f>SUMIFS(Timecards!$E:$E,Timecards!$D:$D,N$2,Timecards!$C:$C,$B976,Timecards!$N:$N,$E976)+SUMIFS(Timecards!$G:$G,Timecards!$F:$F,N$2,Timecards!$C:$C,$B976,Timecards!$N:$N,$E976)</f>
        <v>0</v>
      </c>
      <c r="O976" s="5">
        <f t="shared" si="164"/>
        <v>0</v>
      </c>
      <c r="P976" s="10">
        <f>SUMIFS(Timecards!$E:$E,Timecards!$D:$D,P$2,Timecards!$C:$C,$B976,Timecards!$N:$N,$E976)+SUMIFS(Timecards!$G:$G,Timecards!$F:$F,P$2,Timecards!$C:$C,$B976,Timecards!$N:$N,$E976)</f>
        <v>0</v>
      </c>
      <c r="Q976" s="5">
        <f t="shared" si="165"/>
        <v>0</v>
      </c>
      <c r="R976" s="10">
        <f>SUMIFS(Timecards!$E:$E,Timecards!$D:$D,R$2,Timecards!$C:$C,$B976,Timecards!$N:$N,$E976)+SUMIFS(Timecards!$G:$G,Timecards!$F:$F,R$2,Timecards!$C:$C,$B976,Timecards!$N:$N,$E976)</f>
        <v>0</v>
      </c>
      <c r="S976" s="5">
        <f t="shared" si="166"/>
        <v>0</v>
      </c>
      <c r="T976" s="10">
        <f t="shared" si="159"/>
        <v>0</v>
      </c>
      <c r="U976" s="14">
        <f t="shared" si="159"/>
        <v>0</v>
      </c>
    </row>
    <row r="977" spans="2:21" hidden="1">
      <c r="B977" s="7" t="str">
        <f>IF(Timecards!O975="","",Timecards!C975)</f>
        <v/>
      </c>
      <c r="C977" s="7" t="str">
        <f>IF(B977="","",Timecards!L975)</f>
        <v/>
      </c>
      <c r="D977" s="7" t="str">
        <f>IF(B977="","",SUMIFS(Timecards!$M:$M,Timecards!$C:$C,Summary!$B977,Timecards!$L:$L,Summary!$C977,Timecards!$O:$O,1))</f>
        <v/>
      </c>
      <c r="E977" s="7" t="str">
        <f>IF(B977="","",VLOOKUP(D977,'GD rates'!$B$3:$C$9,2,FALSE))</f>
        <v/>
      </c>
      <c r="F977" s="23" t="str">
        <f t="shared" si="160"/>
        <v/>
      </c>
      <c r="G977" s="5">
        <f>IF(ISERROR(VLOOKUP(E977,'GD rates'!C:D,2,FALSE)),0,VLOOKUP(E977,'GD rates'!C:D,2,FALSE))</f>
        <v>0</v>
      </c>
      <c r="H977" s="10">
        <f>SUMIFS(Timecards!$E:$E,Timecards!$D:$D,H$2,Timecards!$C:$C,$B977,Timecards!$N:$N,$E977)+SUMIFS(Timecards!$G:$G,Timecards!$F:$F,H$2,Timecards!$C:$C,$B977,Timecards!$N:$N,$E977)</f>
        <v>0</v>
      </c>
      <c r="I977" s="5">
        <f t="shared" si="161"/>
        <v>0</v>
      </c>
      <c r="J977" s="10">
        <f>SUMIFS(Timecards!$E:$E,Timecards!$D:$D,J$2,Timecards!$C:$C,$B977,Timecards!$N:$N,$E977)+SUMIFS(Timecards!$G:$G,Timecards!$F:$F,J$2,Timecards!$C:$C,$B977,Timecards!$N:$N,$E977)</f>
        <v>0</v>
      </c>
      <c r="K977" s="5">
        <f t="shared" si="162"/>
        <v>0</v>
      </c>
      <c r="L977" s="10">
        <f>SUMIFS(Timecards!$E:$E,Timecards!$D:$D,L$2,Timecards!$C:$C,$B977,Timecards!$N:$N,$E977)+SUMIFS(Timecards!$G:$G,Timecards!$F:$F,L$2,Timecards!$C:$C,$B977,Timecards!$N:$N,$E977)</f>
        <v>0</v>
      </c>
      <c r="M977" s="5">
        <f t="shared" si="163"/>
        <v>0</v>
      </c>
      <c r="N977" s="10">
        <f>SUMIFS(Timecards!$E:$E,Timecards!$D:$D,N$2,Timecards!$C:$C,$B977,Timecards!$N:$N,$E977)+SUMIFS(Timecards!$G:$G,Timecards!$F:$F,N$2,Timecards!$C:$C,$B977,Timecards!$N:$N,$E977)</f>
        <v>0</v>
      </c>
      <c r="O977" s="5">
        <f t="shared" si="164"/>
        <v>0</v>
      </c>
      <c r="P977" s="10">
        <f>SUMIFS(Timecards!$E:$E,Timecards!$D:$D,P$2,Timecards!$C:$C,$B977,Timecards!$N:$N,$E977)+SUMIFS(Timecards!$G:$G,Timecards!$F:$F,P$2,Timecards!$C:$C,$B977,Timecards!$N:$N,$E977)</f>
        <v>0</v>
      </c>
      <c r="Q977" s="5">
        <f t="shared" si="165"/>
        <v>0</v>
      </c>
      <c r="R977" s="10">
        <f>SUMIFS(Timecards!$E:$E,Timecards!$D:$D,R$2,Timecards!$C:$C,$B977,Timecards!$N:$N,$E977)+SUMIFS(Timecards!$G:$G,Timecards!$F:$F,R$2,Timecards!$C:$C,$B977,Timecards!$N:$N,$E977)</f>
        <v>0</v>
      </c>
      <c r="S977" s="5">
        <f t="shared" si="166"/>
        <v>0</v>
      </c>
      <c r="T977" s="10">
        <f t="shared" si="159"/>
        <v>0</v>
      </c>
      <c r="U977" s="14">
        <f t="shared" si="159"/>
        <v>0</v>
      </c>
    </row>
    <row r="978" spans="2:21" hidden="1">
      <c r="B978" s="7" t="str">
        <f>IF(Timecards!O976="","",Timecards!C976)</f>
        <v/>
      </c>
      <c r="C978" s="7" t="str">
        <f>IF(B978="","",Timecards!L976)</f>
        <v/>
      </c>
      <c r="D978" s="7" t="str">
        <f>IF(B978="","",SUMIFS(Timecards!$M:$M,Timecards!$C:$C,Summary!$B978,Timecards!$L:$L,Summary!$C978,Timecards!$O:$O,1))</f>
        <v/>
      </c>
      <c r="E978" s="7" t="str">
        <f>IF(B978="","",VLOOKUP(D978,'GD rates'!$B$3:$C$9,2,FALSE))</f>
        <v/>
      </c>
      <c r="F978" s="23" t="str">
        <f t="shared" si="160"/>
        <v/>
      </c>
      <c r="G978" s="5">
        <f>IF(ISERROR(VLOOKUP(E978,'GD rates'!C:D,2,FALSE)),0,VLOOKUP(E978,'GD rates'!C:D,2,FALSE))</f>
        <v>0</v>
      </c>
      <c r="H978" s="10">
        <f>SUMIFS(Timecards!$E:$E,Timecards!$D:$D,H$2,Timecards!$C:$C,$B978,Timecards!$N:$N,$E978)+SUMIFS(Timecards!$G:$G,Timecards!$F:$F,H$2,Timecards!$C:$C,$B978,Timecards!$N:$N,$E978)</f>
        <v>0</v>
      </c>
      <c r="I978" s="5">
        <f t="shared" si="161"/>
        <v>0</v>
      </c>
      <c r="J978" s="10">
        <f>SUMIFS(Timecards!$E:$E,Timecards!$D:$D,J$2,Timecards!$C:$C,$B978,Timecards!$N:$N,$E978)+SUMIFS(Timecards!$G:$G,Timecards!$F:$F,J$2,Timecards!$C:$C,$B978,Timecards!$N:$N,$E978)</f>
        <v>0</v>
      </c>
      <c r="K978" s="5">
        <f t="shared" si="162"/>
        <v>0</v>
      </c>
      <c r="L978" s="10">
        <f>SUMIFS(Timecards!$E:$E,Timecards!$D:$D,L$2,Timecards!$C:$C,$B978,Timecards!$N:$N,$E978)+SUMIFS(Timecards!$G:$G,Timecards!$F:$F,L$2,Timecards!$C:$C,$B978,Timecards!$N:$N,$E978)</f>
        <v>0</v>
      </c>
      <c r="M978" s="5">
        <f t="shared" si="163"/>
        <v>0</v>
      </c>
      <c r="N978" s="10">
        <f>SUMIFS(Timecards!$E:$E,Timecards!$D:$D,N$2,Timecards!$C:$C,$B978,Timecards!$N:$N,$E978)+SUMIFS(Timecards!$G:$G,Timecards!$F:$F,N$2,Timecards!$C:$C,$B978,Timecards!$N:$N,$E978)</f>
        <v>0</v>
      </c>
      <c r="O978" s="5">
        <f t="shared" si="164"/>
        <v>0</v>
      </c>
      <c r="P978" s="10">
        <f>SUMIFS(Timecards!$E:$E,Timecards!$D:$D,P$2,Timecards!$C:$C,$B978,Timecards!$N:$N,$E978)+SUMIFS(Timecards!$G:$G,Timecards!$F:$F,P$2,Timecards!$C:$C,$B978,Timecards!$N:$N,$E978)</f>
        <v>0</v>
      </c>
      <c r="Q978" s="5">
        <f t="shared" si="165"/>
        <v>0</v>
      </c>
      <c r="R978" s="10">
        <f>SUMIFS(Timecards!$E:$E,Timecards!$D:$D,R$2,Timecards!$C:$C,$B978,Timecards!$N:$N,$E978)+SUMIFS(Timecards!$G:$G,Timecards!$F:$F,R$2,Timecards!$C:$C,$B978,Timecards!$N:$N,$E978)</f>
        <v>0</v>
      </c>
      <c r="S978" s="5">
        <f t="shared" si="166"/>
        <v>0</v>
      </c>
      <c r="T978" s="10">
        <f t="shared" si="159"/>
        <v>0</v>
      </c>
      <c r="U978" s="14">
        <f t="shared" si="159"/>
        <v>0</v>
      </c>
    </row>
    <row r="979" spans="2:21" hidden="1">
      <c r="B979" s="7" t="str">
        <f>IF(Timecards!O977="","",Timecards!C977)</f>
        <v/>
      </c>
      <c r="C979" s="7" t="str">
        <f>IF(B979="","",Timecards!L977)</f>
        <v/>
      </c>
      <c r="D979" s="7" t="str">
        <f>IF(B979="","",SUMIFS(Timecards!$M:$M,Timecards!$C:$C,Summary!$B979,Timecards!$L:$L,Summary!$C979,Timecards!$O:$O,1))</f>
        <v/>
      </c>
      <c r="E979" s="7" t="str">
        <f>IF(B979="","",VLOOKUP(D979,'GD rates'!$B$3:$C$9,2,FALSE))</f>
        <v/>
      </c>
      <c r="F979" s="23" t="str">
        <f t="shared" si="160"/>
        <v/>
      </c>
      <c r="G979" s="5">
        <f>IF(ISERROR(VLOOKUP(E979,'GD rates'!C:D,2,FALSE)),0,VLOOKUP(E979,'GD rates'!C:D,2,FALSE))</f>
        <v>0</v>
      </c>
      <c r="H979" s="10">
        <f>SUMIFS(Timecards!$E:$E,Timecards!$D:$D,H$2,Timecards!$C:$C,$B979,Timecards!$N:$N,$E979)+SUMIFS(Timecards!$G:$G,Timecards!$F:$F,H$2,Timecards!$C:$C,$B979,Timecards!$N:$N,$E979)</f>
        <v>0</v>
      </c>
      <c r="I979" s="5">
        <f t="shared" si="161"/>
        <v>0</v>
      </c>
      <c r="J979" s="10">
        <f>SUMIFS(Timecards!$E:$E,Timecards!$D:$D,J$2,Timecards!$C:$C,$B979,Timecards!$N:$N,$E979)+SUMIFS(Timecards!$G:$G,Timecards!$F:$F,J$2,Timecards!$C:$C,$B979,Timecards!$N:$N,$E979)</f>
        <v>0</v>
      </c>
      <c r="K979" s="5">
        <f t="shared" si="162"/>
        <v>0</v>
      </c>
      <c r="L979" s="10">
        <f>SUMIFS(Timecards!$E:$E,Timecards!$D:$D,L$2,Timecards!$C:$C,$B979,Timecards!$N:$N,$E979)+SUMIFS(Timecards!$G:$G,Timecards!$F:$F,L$2,Timecards!$C:$C,$B979,Timecards!$N:$N,$E979)</f>
        <v>0</v>
      </c>
      <c r="M979" s="5">
        <f t="shared" si="163"/>
        <v>0</v>
      </c>
      <c r="N979" s="10">
        <f>SUMIFS(Timecards!$E:$E,Timecards!$D:$D,N$2,Timecards!$C:$C,$B979,Timecards!$N:$N,$E979)+SUMIFS(Timecards!$G:$G,Timecards!$F:$F,N$2,Timecards!$C:$C,$B979,Timecards!$N:$N,$E979)</f>
        <v>0</v>
      </c>
      <c r="O979" s="5">
        <f t="shared" si="164"/>
        <v>0</v>
      </c>
      <c r="P979" s="10">
        <f>SUMIFS(Timecards!$E:$E,Timecards!$D:$D,P$2,Timecards!$C:$C,$B979,Timecards!$N:$N,$E979)+SUMIFS(Timecards!$G:$G,Timecards!$F:$F,P$2,Timecards!$C:$C,$B979,Timecards!$N:$N,$E979)</f>
        <v>0</v>
      </c>
      <c r="Q979" s="5">
        <f t="shared" si="165"/>
        <v>0</v>
      </c>
      <c r="R979" s="10">
        <f>SUMIFS(Timecards!$E:$E,Timecards!$D:$D,R$2,Timecards!$C:$C,$B979,Timecards!$N:$N,$E979)+SUMIFS(Timecards!$G:$G,Timecards!$F:$F,R$2,Timecards!$C:$C,$B979,Timecards!$N:$N,$E979)</f>
        <v>0</v>
      </c>
      <c r="S979" s="5">
        <f t="shared" si="166"/>
        <v>0</v>
      </c>
      <c r="T979" s="10">
        <f t="shared" si="159"/>
        <v>0</v>
      </c>
      <c r="U979" s="14">
        <f t="shared" si="159"/>
        <v>0</v>
      </c>
    </row>
    <row r="980" spans="2:21" hidden="1">
      <c r="B980" s="7" t="str">
        <f>IF(Timecards!O978="","",Timecards!C978)</f>
        <v/>
      </c>
      <c r="C980" s="7" t="str">
        <f>IF(B980="","",Timecards!L978)</f>
        <v/>
      </c>
      <c r="D980" s="7" t="str">
        <f>IF(B980="","",SUMIFS(Timecards!$M:$M,Timecards!$C:$C,Summary!$B980,Timecards!$L:$L,Summary!$C980,Timecards!$O:$O,1))</f>
        <v/>
      </c>
      <c r="E980" s="7" t="str">
        <f>IF(B980="","",VLOOKUP(D980,'GD rates'!$B$3:$C$9,2,FALSE))</f>
        <v/>
      </c>
      <c r="F980" s="23" t="str">
        <f t="shared" si="160"/>
        <v/>
      </c>
      <c r="G980" s="5">
        <f>IF(ISERROR(VLOOKUP(E980,'GD rates'!C:D,2,FALSE)),0,VLOOKUP(E980,'GD rates'!C:D,2,FALSE))</f>
        <v>0</v>
      </c>
      <c r="H980" s="10">
        <f>SUMIFS(Timecards!$E:$E,Timecards!$D:$D,H$2,Timecards!$C:$C,$B980,Timecards!$N:$N,$E980)+SUMIFS(Timecards!$G:$G,Timecards!$F:$F,H$2,Timecards!$C:$C,$B980,Timecards!$N:$N,$E980)</f>
        <v>0</v>
      </c>
      <c r="I980" s="5">
        <f t="shared" si="161"/>
        <v>0</v>
      </c>
      <c r="J980" s="10">
        <f>SUMIFS(Timecards!$E:$E,Timecards!$D:$D,J$2,Timecards!$C:$C,$B980,Timecards!$N:$N,$E980)+SUMIFS(Timecards!$G:$G,Timecards!$F:$F,J$2,Timecards!$C:$C,$B980,Timecards!$N:$N,$E980)</f>
        <v>0</v>
      </c>
      <c r="K980" s="5">
        <f t="shared" si="162"/>
        <v>0</v>
      </c>
      <c r="L980" s="10">
        <f>SUMIFS(Timecards!$E:$E,Timecards!$D:$D,L$2,Timecards!$C:$C,$B980,Timecards!$N:$N,$E980)+SUMIFS(Timecards!$G:$G,Timecards!$F:$F,L$2,Timecards!$C:$C,$B980,Timecards!$N:$N,$E980)</f>
        <v>0</v>
      </c>
      <c r="M980" s="5">
        <f t="shared" si="163"/>
        <v>0</v>
      </c>
      <c r="N980" s="10">
        <f>SUMIFS(Timecards!$E:$E,Timecards!$D:$D,N$2,Timecards!$C:$C,$B980,Timecards!$N:$N,$E980)+SUMIFS(Timecards!$G:$G,Timecards!$F:$F,N$2,Timecards!$C:$C,$B980,Timecards!$N:$N,$E980)</f>
        <v>0</v>
      </c>
      <c r="O980" s="5">
        <f t="shared" si="164"/>
        <v>0</v>
      </c>
      <c r="P980" s="10">
        <f>SUMIFS(Timecards!$E:$E,Timecards!$D:$D,P$2,Timecards!$C:$C,$B980,Timecards!$N:$N,$E980)+SUMIFS(Timecards!$G:$G,Timecards!$F:$F,P$2,Timecards!$C:$C,$B980,Timecards!$N:$N,$E980)</f>
        <v>0</v>
      </c>
      <c r="Q980" s="5">
        <f t="shared" si="165"/>
        <v>0</v>
      </c>
      <c r="R980" s="10">
        <f>SUMIFS(Timecards!$E:$E,Timecards!$D:$D,R$2,Timecards!$C:$C,$B980,Timecards!$N:$N,$E980)+SUMIFS(Timecards!$G:$G,Timecards!$F:$F,R$2,Timecards!$C:$C,$B980,Timecards!$N:$N,$E980)</f>
        <v>0</v>
      </c>
      <c r="S980" s="5">
        <f t="shared" si="166"/>
        <v>0</v>
      </c>
      <c r="T980" s="10">
        <f t="shared" si="159"/>
        <v>0</v>
      </c>
      <c r="U980" s="14">
        <f t="shared" si="159"/>
        <v>0</v>
      </c>
    </row>
    <row r="981" spans="2:21" hidden="1">
      <c r="B981" s="7" t="str">
        <f>IF(Timecards!O979="","",Timecards!C979)</f>
        <v/>
      </c>
      <c r="C981" s="7" t="str">
        <f>IF(B981="","",Timecards!L979)</f>
        <v/>
      </c>
      <c r="D981" s="7" t="str">
        <f>IF(B981="","",SUMIFS(Timecards!$M:$M,Timecards!$C:$C,Summary!$B981,Timecards!$L:$L,Summary!$C981,Timecards!$O:$O,1))</f>
        <v/>
      </c>
      <c r="E981" s="7" t="str">
        <f>IF(B981="","",VLOOKUP(D981,'GD rates'!$B$3:$C$9,2,FALSE))</f>
        <v/>
      </c>
      <c r="F981" s="23" t="str">
        <f t="shared" si="160"/>
        <v/>
      </c>
      <c r="G981" s="5">
        <f>IF(ISERROR(VLOOKUP(E981,'GD rates'!C:D,2,FALSE)),0,VLOOKUP(E981,'GD rates'!C:D,2,FALSE))</f>
        <v>0</v>
      </c>
      <c r="H981" s="10">
        <f>SUMIFS(Timecards!$E:$E,Timecards!$D:$D,H$2,Timecards!$C:$C,$B981,Timecards!$N:$N,$E981)+SUMIFS(Timecards!$G:$G,Timecards!$F:$F,H$2,Timecards!$C:$C,$B981,Timecards!$N:$N,$E981)</f>
        <v>0</v>
      </c>
      <c r="I981" s="5">
        <f t="shared" si="161"/>
        <v>0</v>
      </c>
      <c r="J981" s="10">
        <f>SUMIFS(Timecards!$E:$E,Timecards!$D:$D,J$2,Timecards!$C:$C,$B981,Timecards!$N:$N,$E981)+SUMIFS(Timecards!$G:$G,Timecards!$F:$F,J$2,Timecards!$C:$C,$B981,Timecards!$N:$N,$E981)</f>
        <v>0</v>
      </c>
      <c r="K981" s="5">
        <f t="shared" si="162"/>
        <v>0</v>
      </c>
      <c r="L981" s="10">
        <f>SUMIFS(Timecards!$E:$E,Timecards!$D:$D,L$2,Timecards!$C:$C,$B981,Timecards!$N:$N,$E981)+SUMIFS(Timecards!$G:$G,Timecards!$F:$F,L$2,Timecards!$C:$C,$B981,Timecards!$N:$N,$E981)</f>
        <v>0</v>
      </c>
      <c r="M981" s="5">
        <f t="shared" si="163"/>
        <v>0</v>
      </c>
      <c r="N981" s="10">
        <f>SUMIFS(Timecards!$E:$E,Timecards!$D:$D,N$2,Timecards!$C:$C,$B981,Timecards!$N:$N,$E981)+SUMIFS(Timecards!$G:$G,Timecards!$F:$F,N$2,Timecards!$C:$C,$B981,Timecards!$N:$N,$E981)</f>
        <v>0</v>
      </c>
      <c r="O981" s="5">
        <f t="shared" si="164"/>
        <v>0</v>
      </c>
      <c r="P981" s="10">
        <f>SUMIFS(Timecards!$E:$E,Timecards!$D:$D,P$2,Timecards!$C:$C,$B981,Timecards!$N:$N,$E981)+SUMIFS(Timecards!$G:$G,Timecards!$F:$F,P$2,Timecards!$C:$C,$B981,Timecards!$N:$N,$E981)</f>
        <v>0</v>
      </c>
      <c r="Q981" s="5">
        <f t="shared" si="165"/>
        <v>0</v>
      </c>
      <c r="R981" s="10">
        <f>SUMIFS(Timecards!$E:$E,Timecards!$D:$D,R$2,Timecards!$C:$C,$B981,Timecards!$N:$N,$E981)+SUMIFS(Timecards!$G:$G,Timecards!$F:$F,R$2,Timecards!$C:$C,$B981,Timecards!$N:$N,$E981)</f>
        <v>0</v>
      </c>
      <c r="S981" s="5">
        <f t="shared" si="166"/>
        <v>0</v>
      </c>
      <c r="T981" s="10">
        <f t="shared" si="159"/>
        <v>0</v>
      </c>
      <c r="U981" s="14">
        <f t="shared" si="159"/>
        <v>0</v>
      </c>
    </row>
    <row r="982" spans="2:21" hidden="1">
      <c r="B982" s="7" t="str">
        <f>IF(Timecards!O980="","",Timecards!C980)</f>
        <v/>
      </c>
      <c r="C982" s="7" t="str">
        <f>IF(B982="","",Timecards!L980)</f>
        <v/>
      </c>
      <c r="D982" s="7" t="str">
        <f>IF(B982="","",SUMIFS(Timecards!$M:$M,Timecards!$C:$C,Summary!$B982,Timecards!$L:$L,Summary!$C982,Timecards!$O:$O,1))</f>
        <v/>
      </c>
      <c r="E982" s="7" t="str">
        <f>IF(B982="","",VLOOKUP(D982,'GD rates'!$B$3:$C$9,2,FALSE))</f>
        <v/>
      </c>
      <c r="F982" s="23" t="str">
        <f t="shared" si="160"/>
        <v/>
      </c>
      <c r="G982" s="5">
        <f>IF(ISERROR(VLOOKUP(E982,'GD rates'!C:D,2,FALSE)),0,VLOOKUP(E982,'GD rates'!C:D,2,FALSE))</f>
        <v>0</v>
      </c>
      <c r="H982" s="10">
        <f>SUMIFS(Timecards!$E:$E,Timecards!$D:$D,H$2,Timecards!$C:$C,$B982,Timecards!$N:$N,$E982)+SUMIFS(Timecards!$G:$G,Timecards!$F:$F,H$2,Timecards!$C:$C,$B982,Timecards!$N:$N,$E982)</f>
        <v>0</v>
      </c>
      <c r="I982" s="5">
        <f t="shared" si="161"/>
        <v>0</v>
      </c>
      <c r="J982" s="10">
        <f>SUMIFS(Timecards!$E:$E,Timecards!$D:$D,J$2,Timecards!$C:$C,$B982,Timecards!$N:$N,$E982)+SUMIFS(Timecards!$G:$G,Timecards!$F:$F,J$2,Timecards!$C:$C,$B982,Timecards!$N:$N,$E982)</f>
        <v>0</v>
      </c>
      <c r="K982" s="5">
        <f t="shared" si="162"/>
        <v>0</v>
      </c>
      <c r="L982" s="10">
        <f>SUMIFS(Timecards!$E:$E,Timecards!$D:$D,L$2,Timecards!$C:$C,$B982,Timecards!$N:$N,$E982)+SUMIFS(Timecards!$G:$G,Timecards!$F:$F,L$2,Timecards!$C:$C,$B982,Timecards!$N:$N,$E982)</f>
        <v>0</v>
      </c>
      <c r="M982" s="5">
        <f t="shared" si="163"/>
        <v>0</v>
      </c>
      <c r="N982" s="10">
        <f>SUMIFS(Timecards!$E:$E,Timecards!$D:$D,N$2,Timecards!$C:$C,$B982,Timecards!$N:$N,$E982)+SUMIFS(Timecards!$G:$G,Timecards!$F:$F,N$2,Timecards!$C:$C,$B982,Timecards!$N:$N,$E982)</f>
        <v>0</v>
      </c>
      <c r="O982" s="5">
        <f t="shared" si="164"/>
        <v>0</v>
      </c>
      <c r="P982" s="10">
        <f>SUMIFS(Timecards!$E:$E,Timecards!$D:$D,P$2,Timecards!$C:$C,$B982,Timecards!$N:$N,$E982)+SUMIFS(Timecards!$G:$G,Timecards!$F:$F,P$2,Timecards!$C:$C,$B982,Timecards!$N:$N,$E982)</f>
        <v>0</v>
      </c>
      <c r="Q982" s="5">
        <f t="shared" si="165"/>
        <v>0</v>
      </c>
      <c r="R982" s="10">
        <f>SUMIFS(Timecards!$E:$E,Timecards!$D:$D,R$2,Timecards!$C:$C,$B982,Timecards!$N:$N,$E982)+SUMIFS(Timecards!$G:$G,Timecards!$F:$F,R$2,Timecards!$C:$C,$B982,Timecards!$N:$N,$E982)</f>
        <v>0</v>
      </c>
      <c r="S982" s="5">
        <f t="shared" si="166"/>
        <v>0</v>
      </c>
      <c r="T982" s="10">
        <f t="shared" si="159"/>
        <v>0</v>
      </c>
      <c r="U982" s="14">
        <f t="shared" si="159"/>
        <v>0</v>
      </c>
    </row>
    <row r="983" spans="2:21" hidden="1">
      <c r="B983" s="7" t="str">
        <f>IF(Timecards!O981="","",Timecards!C981)</f>
        <v/>
      </c>
      <c r="C983" s="7" t="str">
        <f>IF(B983="","",Timecards!L981)</f>
        <v/>
      </c>
      <c r="D983" s="7" t="str">
        <f>IF(B983="","",SUMIFS(Timecards!$M:$M,Timecards!$C:$C,Summary!$B983,Timecards!$L:$L,Summary!$C983,Timecards!$O:$O,1))</f>
        <v/>
      </c>
      <c r="E983" s="7" t="str">
        <f>IF(B983="","",VLOOKUP(D983,'GD rates'!$B$3:$C$9,2,FALSE))</f>
        <v/>
      </c>
      <c r="F983" s="23" t="str">
        <f t="shared" si="160"/>
        <v/>
      </c>
      <c r="G983" s="5">
        <f>IF(ISERROR(VLOOKUP(E983,'GD rates'!C:D,2,FALSE)),0,VLOOKUP(E983,'GD rates'!C:D,2,FALSE))</f>
        <v>0</v>
      </c>
      <c r="H983" s="10">
        <f>SUMIFS(Timecards!$E:$E,Timecards!$D:$D,H$2,Timecards!$C:$C,$B983,Timecards!$N:$N,$E983)+SUMIFS(Timecards!$G:$G,Timecards!$F:$F,H$2,Timecards!$C:$C,$B983,Timecards!$N:$N,$E983)</f>
        <v>0</v>
      </c>
      <c r="I983" s="5">
        <f t="shared" si="161"/>
        <v>0</v>
      </c>
      <c r="J983" s="10">
        <f>SUMIFS(Timecards!$E:$E,Timecards!$D:$D,J$2,Timecards!$C:$C,$B983,Timecards!$N:$N,$E983)+SUMIFS(Timecards!$G:$G,Timecards!$F:$F,J$2,Timecards!$C:$C,$B983,Timecards!$N:$N,$E983)</f>
        <v>0</v>
      </c>
      <c r="K983" s="5">
        <f t="shared" si="162"/>
        <v>0</v>
      </c>
      <c r="L983" s="10">
        <f>SUMIFS(Timecards!$E:$E,Timecards!$D:$D,L$2,Timecards!$C:$C,$B983,Timecards!$N:$N,$E983)+SUMIFS(Timecards!$G:$G,Timecards!$F:$F,L$2,Timecards!$C:$C,$B983,Timecards!$N:$N,$E983)</f>
        <v>0</v>
      </c>
      <c r="M983" s="5">
        <f t="shared" si="163"/>
        <v>0</v>
      </c>
      <c r="N983" s="10">
        <f>SUMIFS(Timecards!$E:$E,Timecards!$D:$D,N$2,Timecards!$C:$C,$B983,Timecards!$N:$N,$E983)+SUMIFS(Timecards!$G:$G,Timecards!$F:$F,N$2,Timecards!$C:$C,$B983,Timecards!$N:$N,$E983)</f>
        <v>0</v>
      </c>
      <c r="O983" s="5">
        <f t="shared" si="164"/>
        <v>0</v>
      </c>
      <c r="P983" s="10">
        <f>SUMIFS(Timecards!$E:$E,Timecards!$D:$D,P$2,Timecards!$C:$C,$B983,Timecards!$N:$N,$E983)+SUMIFS(Timecards!$G:$G,Timecards!$F:$F,P$2,Timecards!$C:$C,$B983,Timecards!$N:$N,$E983)</f>
        <v>0</v>
      </c>
      <c r="Q983" s="5">
        <f t="shared" si="165"/>
        <v>0</v>
      </c>
      <c r="R983" s="10">
        <f>SUMIFS(Timecards!$E:$E,Timecards!$D:$D,R$2,Timecards!$C:$C,$B983,Timecards!$N:$N,$E983)+SUMIFS(Timecards!$G:$G,Timecards!$F:$F,R$2,Timecards!$C:$C,$B983,Timecards!$N:$N,$E983)</f>
        <v>0</v>
      </c>
      <c r="S983" s="5">
        <f t="shared" si="166"/>
        <v>0</v>
      </c>
      <c r="T983" s="10">
        <f t="shared" si="159"/>
        <v>0</v>
      </c>
      <c r="U983" s="14">
        <f t="shared" si="159"/>
        <v>0</v>
      </c>
    </row>
    <row r="984" spans="2:21" hidden="1">
      <c r="B984" s="7" t="str">
        <f>IF(Timecards!O982="","",Timecards!C982)</f>
        <v/>
      </c>
      <c r="C984" s="7" t="str">
        <f>IF(B984="","",Timecards!L982)</f>
        <v/>
      </c>
      <c r="D984" s="7" t="str">
        <f>IF(B984="","",SUMIFS(Timecards!$M:$M,Timecards!$C:$C,Summary!$B984,Timecards!$L:$L,Summary!$C984,Timecards!$O:$O,1))</f>
        <v/>
      </c>
      <c r="E984" s="7" t="str">
        <f>IF(B984="","",VLOOKUP(D984,'GD rates'!$B$3:$C$9,2,FALSE))</f>
        <v/>
      </c>
      <c r="F984" s="23" t="str">
        <f t="shared" si="160"/>
        <v/>
      </c>
      <c r="G984" s="5">
        <f>IF(ISERROR(VLOOKUP(E984,'GD rates'!C:D,2,FALSE)),0,VLOOKUP(E984,'GD rates'!C:D,2,FALSE))</f>
        <v>0</v>
      </c>
      <c r="H984" s="10">
        <f>SUMIFS(Timecards!$E:$E,Timecards!$D:$D,H$2,Timecards!$C:$C,$B984,Timecards!$N:$N,$E984)+SUMIFS(Timecards!$G:$G,Timecards!$F:$F,H$2,Timecards!$C:$C,$B984,Timecards!$N:$N,$E984)</f>
        <v>0</v>
      </c>
      <c r="I984" s="5">
        <f t="shared" si="161"/>
        <v>0</v>
      </c>
      <c r="J984" s="10">
        <f>SUMIFS(Timecards!$E:$E,Timecards!$D:$D,J$2,Timecards!$C:$C,$B984,Timecards!$N:$N,$E984)+SUMIFS(Timecards!$G:$G,Timecards!$F:$F,J$2,Timecards!$C:$C,$B984,Timecards!$N:$N,$E984)</f>
        <v>0</v>
      </c>
      <c r="K984" s="5">
        <f t="shared" si="162"/>
        <v>0</v>
      </c>
      <c r="L984" s="10">
        <f>SUMIFS(Timecards!$E:$E,Timecards!$D:$D,L$2,Timecards!$C:$C,$B984,Timecards!$N:$N,$E984)+SUMIFS(Timecards!$G:$G,Timecards!$F:$F,L$2,Timecards!$C:$C,$B984,Timecards!$N:$N,$E984)</f>
        <v>0</v>
      </c>
      <c r="M984" s="5">
        <f t="shared" si="163"/>
        <v>0</v>
      </c>
      <c r="N984" s="10">
        <f>SUMIFS(Timecards!$E:$E,Timecards!$D:$D,N$2,Timecards!$C:$C,$B984,Timecards!$N:$N,$E984)+SUMIFS(Timecards!$G:$G,Timecards!$F:$F,N$2,Timecards!$C:$C,$B984,Timecards!$N:$N,$E984)</f>
        <v>0</v>
      </c>
      <c r="O984" s="5">
        <f t="shared" si="164"/>
        <v>0</v>
      </c>
      <c r="P984" s="10">
        <f>SUMIFS(Timecards!$E:$E,Timecards!$D:$D,P$2,Timecards!$C:$C,$B984,Timecards!$N:$N,$E984)+SUMIFS(Timecards!$G:$G,Timecards!$F:$F,P$2,Timecards!$C:$C,$B984,Timecards!$N:$N,$E984)</f>
        <v>0</v>
      </c>
      <c r="Q984" s="5">
        <f t="shared" si="165"/>
        <v>0</v>
      </c>
      <c r="R984" s="10">
        <f>SUMIFS(Timecards!$E:$E,Timecards!$D:$D,R$2,Timecards!$C:$C,$B984,Timecards!$N:$N,$E984)+SUMIFS(Timecards!$G:$G,Timecards!$F:$F,R$2,Timecards!$C:$C,$B984,Timecards!$N:$N,$E984)</f>
        <v>0</v>
      </c>
      <c r="S984" s="5">
        <f t="shared" si="166"/>
        <v>0</v>
      </c>
      <c r="T984" s="10">
        <f t="shared" ref="T984:U1003" si="167">SUMIF($H$3:$S$3,T$3,$H984:$S984)</f>
        <v>0</v>
      </c>
      <c r="U984" s="14">
        <f t="shared" si="167"/>
        <v>0</v>
      </c>
    </row>
    <row r="985" spans="2:21" hidden="1">
      <c r="B985" s="7" t="str">
        <f>IF(Timecards!O983="","",Timecards!C983)</f>
        <v/>
      </c>
      <c r="C985" s="7" t="str">
        <f>IF(B985="","",Timecards!L983)</f>
        <v/>
      </c>
      <c r="D985" s="7" t="str">
        <f>IF(B985="","",SUMIFS(Timecards!$M:$M,Timecards!$C:$C,Summary!$B985,Timecards!$L:$L,Summary!$C985,Timecards!$O:$O,1))</f>
        <v/>
      </c>
      <c r="E985" s="7" t="str">
        <f>IF(B985="","",VLOOKUP(D985,'GD rates'!$B$3:$C$9,2,FALSE))</f>
        <v/>
      </c>
      <c r="F985" s="23" t="str">
        <f t="shared" si="160"/>
        <v/>
      </c>
      <c r="G985" s="5">
        <f>IF(ISERROR(VLOOKUP(E985,'GD rates'!C:D,2,FALSE)),0,VLOOKUP(E985,'GD rates'!C:D,2,FALSE))</f>
        <v>0</v>
      </c>
      <c r="H985" s="10">
        <f>SUMIFS(Timecards!$E:$E,Timecards!$D:$D,H$2,Timecards!$C:$C,$B985,Timecards!$N:$N,$E985)+SUMIFS(Timecards!$G:$G,Timecards!$F:$F,H$2,Timecards!$C:$C,$B985,Timecards!$N:$N,$E985)</f>
        <v>0</v>
      </c>
      <c r="I985" s="5">
        <f t="shared" si="161"/>
        <v>0</v>
      </c>
      <c r="J985" s="10">
        <f>SUMIFS(Timecards!$E:$E,Timecards!$D:$D,J$2,Timecards!$C:$C,$B985,Timecards!$N:$N,$E985)+SUMIFS(Timecards!$G:$G,Timecards!$F:$F,J$2,Timecards!$C:$C,$B985,Timecards!$N:$N,$E985)</f>
        <v>0</v>
      </c>
      <c r="K985" s="5">
        <f t="shared" si="162"/>
        <v>0</v>
      </c>
      <c r="L985" s="10">
        <f>SUMIFS(Timecards!$E:$E,Timecards!$D:$D,L$2,Timecards!$C:$C,$B985,Timecards!$N:$N,$E985)+SUMIFS(Timecards!$G:$G,Timecards!$F:$F,L$2,Timecards!$C:$C,$B985,Timecards!$N:$N,$E985)</f>
        <v>0</v>
      </c>
      <c r="M985" s="5">
        <f t="shared" si="163"/>
        <v>0</v>
      </c>
      <c r="N985" s="10">
        <f>SUMIFS(Timecards!$E:$E,Timecards!$D:$D,N$2,Timecards!$C:$C,$B985,Timecards!$N:$N,$E985)+SUMIFS(Timecards!$G:$G,Timecards!$F:$F,N$2,Timecards!$C:$C,$B985,Timecards!$N:$N,$E985)</f>
        <v>0</v>
      </c>
      <c r="O985" s="5">
        <f t="shared" si="164"/>
        <v>0</v>
      </c>
      <c r="P985" s="10">
        <f>SUMIFS(Timecards!$E:$E,Timecards!$D:$D,P$2,Timecards!$C:$C,$B985,Timecards!$N:$N,$E985)+SUMIFS(Timecards!$G:$G,Timecards!$F:$F,P$2,Timecards!$C:$C,$B985,Timecards!$N:$N,$E985)</f>
        <v>0</v>
      </c>
      <c r="Q985" s="5">
        <f t="shared" si="165"/>
        <v>0</v>
      </c>
      <c r="R985" s="10">
        <f>SUMIFS(Timecards!$E:$E,Timecards!$D:$D,R$2,Timecards!$C:$C,$B985,Timecards!$N:$N,$E985)+SUMIFS(Timecards!$G:$G,Timecards!$F:$F,R$2,Timecards!$C:$C,$B985,Timecards!$N:$N,$E985)</f>
        <v>0</v>
      </c>
      <c r="S985" s="5">
        <f t="shared" si="166"/>
        <v>0</v>
      </c>
      <c r="T985" s="10">
        <f t="shared" si="167"/>
        <v>0</v>
      </c>
      <c r="U985" s="14">
        <f t="shared" si="167"/>
        <v>0</v>
      </c>
    </row>
    <row r="986" spans="2:21" hidden="1">
      <c r="B986" s="7" t="str">
        <f>IF(Timecards!O984="","",Timecards!C984)</f>
        <v/>
      </c>
      <c r="C986" s="7" t="str">
        <f>IF(B986="","",Timecards!L984)</f>
        <v/>
      </c>
      <c r="D986" s="7" t="str">
        <f>IF(B986="","",SUMIFS(Timecards!$M:$M,Timecards!$C:$C,Summary!$B986,Timecards!$L:$L,Summary!$C986,Timecards!$O:$O,1))</f>
        <v/>
      </c>
      <c r="E986" s="7" t="str">
        <f>IF(B986="","",VLOOKUP(D986,'GD rates'!$B$3:$C$9,2,FALSE))</f>
        <v/>
      </c>
      <c r="F986" s="23" t="str">
        <f t="shared" si="160"/>
        <v/>
      </c>
      <c r="G986" s="5">
        <f>IF(ISERROR(VLOOKUP(E986,'GD rates'!C:D,2,FALSE)),0,VLOOKUP(E986,'GD rates'!C:D,2,FALSE))</f>
        <v>0</v>
      </c>
      <c r="H986" s="10">
        <f>SUMIFS(Timecards!$E:$E,Timecards!$D:$D,H$2,Timecards!$C:$C,$B986,Timecards!$N:$N,$E986)+SUMIFS(Timecards!$G:$G,Timecards!$F:$F,H$2,Timecards!$C:$C,$B986,Timecards!$N:$N,$E986)</f>
        <v>0</v>
      </c>
      <c r="I986" s="5">
        <f t="shared" si="161"/>
        <v>0</v>
      </c>
      <c r="J986" s="10">
        <f>SUMIFS(Timecards!$E:$E,Timecards!$D:$D,J$2,Timecards!$C:$C,$B986,Timecards!$N:$N,$E986)+SUMIFS(Timecards!$G:$G,Timecards!$F:$F,J$2,Timecards!$C:$C,$B986,Timecards!$N:$N,$E986)</f>
        <v>0</v>
      </c>
      <c r="K986" s="5">
        <f t="shared" si="162"/>
        <v>0</v>
      </c>
      <c r="L986" s="10">
        <f>SUMIFS(Timecards!$E:$E,Timecards!$D:$D,L$2,Timecards!$C:$C,$B986,Timecards!$N:$N,$E986)+SUMIFS(Timecards!$G:$G,Timecards!$F:$F,L$2,Timecards!$C:$C,$B986,Timecards!$N:$N,$E986)</f>
        <v>0</v>
      </c>
      <c r="M986" s="5">
        <f t="shared" si="163"/>
        <v>0</v>
      </c>
      <c r="N986" s="10">
        <f>SUMIFS(Timecards!$E:$E,Timecards!$D:$D,N$2,Timecards!$C:$C,$B986,Timecards!$N:$N,$E986)+SUMIFS(Timecards!$G:$G,Timecards!$F:$F,N$2,Timecards!$C:$C,$B986,Timecards!$N:$N,$E986)</f>
        <v>0</v>
      </c>
      <c r="O986" s="5">
        <f t="shared" si="164"/>
        <v>0</v>
      </c>
      <c r="P986" s="10">
        <f>SUMIFS(Timecards!$E:$E,Timecards!$D:$D,P$2,Timecards!$C:$C,$B986,Timecards!$N:$N,$E986)+SUMIFS(Timecards!$G:$G,Timecards!$F:$F,P$2,Timecards!$C:$C,$B986,Timecards!$N:$N,$E986)</f>
        <v>0</v>
      </c>
      <c r="Q986" s="5">
        <f t="shared" si="165"/>
        <v>0</v>
      </c>
      <c r="R986" s="10">
        <f>SUMIFS(Timecards!$E:$E,Timecards!$D:$D,R$2,Timecards!$C:$C,$B986,Timecards!$N:$N,$E986)+SUMIFS(Timecards!$G:$G,Timecards!$F:$F,R$2,Timecards!$C:$C,$B986,Timecards!$N:$N,$E986)</f>
        <v>0</v>
      </c>
      <c r="S986" s="5">
        <f t="shared" si="166"/>
        <v>0</v>
      </c>
      <c r="T986" s="10">
        <f t="shared" si="167"/>
        <v>0</v>
      </c>
      <c r="U986" s="14">
        <f t="shared" si="167"/>
        <v>0</v>
      </c>
    </row>
    <row r="987" spans="2:21" hidden="1">
      <c r="B987" s="7" t="str">
        <f>IF(Timecards!O985="","",Timecards!C985)</f>
        <v/>
      </c>
      <c r="C987" s="7" t="str">
        <f>IF(B987="","",Timecards!L985)</f>
        <v/>
      </c>
      <c r="D987" s="7" t="str">
        <f>IF(B987="","",SUMIFS(Timecards!$M:$M,Timecards!$C:$C,Summary!$B987,Timecards!$L:$L,Summary!$C987,Timecards!$O:$O,1))</f>
        <v/>
      </c>
      <c r="E987" s="7" t="str">
        <f>IF(B987="","",VLOOKUP(D987,'GD rates'!$B$3:$C$9,2,FALSE))</f>
        <v/>
      </c>
      <c r="F987" s="23" t="str">
        <f t="shared" si="160"/>
        <v/>
      </c>
      <c r="G987" s="5">
        <f>IF(ISERROR(VLOOKUP(E987,'GD rates'!C:D,2,FALSE)),0,VLOOKUP(E987,'GD rates'!C:D,2,FALSE))</f>
        <v>0</v>
      </c>
      <c r="H987" s="10">
        <f>SUMIFS(Timecards!$E:$E,Timecards!$D:$D,H$2,Timecards!$C:$C,$B987,Timecards!$N:$N,$E987)+SUMIFS(Timecards!$G:$G,Timecards!$F:$F,H$2,Timecards!$C:$C,$B987,Timecards!$N:$N,$E987)</f>
        <v>0</v>
      </c>
      <c r="I987" s="5">
        <f t="shared" si="161"/>
        <v>0</v>
      </c>
      <c r="J987" s="10">
        <f>SUMIFS(Timecards!$E:$E,Timecards!$D:$D,J$2,Timecards!$C:$C,$B987,Timecards!$N:$N,$E987)+SUMIFS(Timecards!$G:$G,Timecards!$F:$F,J$2,Timecards!$C:$C,$B987,Timecards!$N:$N,$E987)</f>
        <v>0</v>
      </c>
      <c r="K987" s="5">
        <f t="shared" si="162"/>
        <v>0</v>
      </c>
      <c r="L987" s="10">
        <f>SUMIFS(Timecards!$E:$E,Timecards!$D:$D,L$2,Timecards!$C:$C,$B987,Timecards!$N:$N,$E987)+SUMIFS(Timecards!$G:$G,Timecards!$F:$F,L$2,Timecards!$C:$C,$B987,Timecards!$N:$N,$E987)</f>
        <v>0</v>
      </c>
      <c r="M987" s="5">
        <f t="shared" si="163"/>
        <v>0</v>
      </c>
      <c r="N987" s="10">
        <f>SUMIFS(Timecards!$E:$E,Timecards!$D:$D,N$2,Timecards!$C:$C,$B987,Timecards!$N:$N,$E987)+SUMIFS(Timecards!$G:$G,Timecards!$F:$F,N$2,Timecards!$C:$C,$B987,Timecards!$N:$N,$E987)</f>
        <v>0</v>
      </c>
      <c r="O987" s="5">
        <f t="shared" si="164"/>
        <v>0</v>
      </c>
      <c r="P987" s="10">
        <f>SUMIFS(Timecards!$E:$E,Timecards!$D:$D,P$2,Timecards!$C:$C,$B987,Timecards!$N:$N,$E987)+SUMIFS(Timecards!$G:$G,Timecards!$F:$F,P$2,Timecards!$C:$C,$B987,Timecards!$N:$N,$E987)</f>
        <v>0</v>
      </c>
      <c r="Q987" s="5">
        <f t="shared" si="165"/>
        <v>0</v>
      </c>
      <c r="R987" s="10">
        <f>SUMIFS(Timecards!$E:$E,Timecards!$D:$D,R$2,Timecards!$C:$C,$B987,Timecards!$N:$N,$E987)+SUMIFS(Timecards!$G:$G,Timecards!$F:$F,R$2,Timecards!$C:$C,$B987,Timecards!$N:$N,$E987)</f>
        <v>0</v>
      </c>
      <c r="S987" s="5">
        <f t="shared" si="166"/>
        <v>0</v>
      </c>
      <c r="T987" s="10">
        <f t="shared" si="167"/>
        <v>0</v>
      </c>
      <c r="U987" s="14">
        <f t="shared" si="167"/>
        <v>0</v>
      </c>
    </row>
    <row r="988" spans="2:21" hidden="1">
      <c r="B988" s="7" t="str">
        <f>IF(Timecards!O986="","",Timecards!C986)</f>
        <v/>
      </c>
      <c r="C988" s="7" t="str">
        <f>IF(B988="","",Timecards!L986)</f>
        <v/>
      </c>
      <c r="D988" s="7" t="str">
        <f>IF(B988="","",SUMIFS(Timecards!$M:$M,Timecards!$C:$C,Summary!$B988,Timecards!$L:$L,Summary!$C988,Timecards!$O:$O,1))</f>
        <v/>
      </c>
      <c r="E988" s="7" t="str">
        <f>IF(B988="","",VLOOKUP(D988,'GD rates'!$B$3:$C$9,2,FALSE))</f>
        <v/>
      </c>
      <c r="F988" s="23" t="str">
        <f t="shared" si="160"/>
        <v/>
      </c>
      <c r="G988" s="5">
        <f>IF(ISERROR(VLOOKUP(E988,'GD rates'!C:D,2,FALSE)),0,VLOOKUP(E988,'GD rates'!C:D,2,FALSE))</f>
        <v>0</v>
      </c>
      <c r="H988" s="10">
        <f>SUMIFS(Timecards!$E:$E,Timecards!$D:$D,H$2,Timecards!$C:$C,$B988,Timecards!$N:$N,$E988)+SUMIFS(Timecards!$G:$G,Timecards!$F:$F,H$2,Timecards!$C:$C,$B988,Timecards!$N:$N,$E988)</f>
        <v>0</v>
      </c>
      <c r="I988" s="5">
        <f t="shared" si="161"/>
        <v>0</v>
      </c>
      <c r="J988" s="10">
        <f>SUMIFS(Timecards!$E:$E,Timecards!$D:$D,J$2,Timecards!$C:$C,$B988,Timecards!$N:$N,$E988)+SUMIFS(Timecards!$G:$G,Timecards!$F:$F,J$2,Timecards!$C:$C,$B988,Timecards!$N:$N,$E988)</f>
        <v>0</v>
      </c>
      <c r="K988" s="5">
        <f t="shared" si="162"/>
        <v>0</v>
      </c>
      <c r="L988" s="10">
        <f>SUMIFS(Timecards!$E:$E,Timecards!$D:$D,L$2,Timecards!$C:$C,$B988,Timecards!$N:$N,$E988)+SUMIFS(Timecards!$G:$G,Timecards!$F:$F,L$2,Timecards!$C:$C,$B988,Timecards!$N:$N,$E988)</f>
        <v>0</v>
      </c>
      <c r="M988" s="5">
        <f t="shared" si="163"/>
        <v>0</v>
      </c>
      <c r="N988" s="10">
        <f>SUMIFS(Timecards!$E:$E,Timecards!$D:$D,N$2,Timecards!$C:$C,$B988,Timecards!$N:$N,$E988)+SUMIFS(Timecards!$G:$G,Timecards!$F:$F,N$2,Timecards!$C:$C,$B988,Timecards!$N:$N,$E988)</f>
        <v>0</v>
      </c>
      <c r="O988" s="5">
        <f t="shared" si="164"/>
        <v>0</v>
      </c>
      <c r="P988" s="10">
        <f>SUMIFS(Timecards!$E:$E,Timecards!$D:$D,P$2,Timecards!$C:$C,$B988,Timecards!$N:$N,$E988)+SUMIFS(Timecards!$G:$G,Timecards!$F:$F,P$2,Timecards!$C:$C,$B988,Timecards!$N:$N,$E988)</f>
        <v>0</v>
      </c>
      <c r="Q988" s="5">
        <f t="shared" si="165"/>
        <v>0</v>
      </c>
      <c r="R988" s="10">
        <f>SUMIFS(Timecards!$E:$E,Timecards!$D:$D,R$2,Timecards!$C:$C,$B988,Timecards!$N:$N,$E988)+SUMIFS(Timecards!$G:$G,Timecards!$F:$F,R$2,Timecards!$C:$C,$B988,Timecards!$N:$N,$E988)</f>
        <v>0</v>
      </c>
      <c r="S988" s="5">
        <f t="shared" si="166"/>
        <v>0</v>
      </c>
      <c r="T988" s="10">
        <f t="shared" si="167"/>
        <v>0</v>
      </c>
      <c r="U988" s="14">
        <f t="shared" si="167"/>
        <v>0</v>
      </c>
    </row>
    <row r="989" spans="2:21" hidden="1">
      <c r="B989" s="7" t="str">
        <f>IF(Timecards!O987="","",Timecards!C987)</f>
        <v/>
      </c>
      <c r="C989" s="7" t="str">
        <f>IF(B989="","",Timecards!L987)</f>
        <v/>
      </c>
      <c r="D989" s="7" t="str">
        <f>IF(B989="","",SUMIFS(Timecards!$M:$M,Timecards!$C:$C,Summary!$B989,Timecards!$L:$L,Summary!$C989,Timecards!$O:$O,1))</f>
        <v/>
      </c>
      <c r="E989" s="7" t="str">
        <f>IF(B989="","",VLOOKUP(D989,'GD rates'!$B$3:$C$9,2,FALSE))</f>
        <v/>
      </c>
      <c r="F989" s="23" t="str">
        <f t="shared" si="160"/>
        <v/>
      </c>
      <c r="G989" s="5">
        <f>IF(ISERROR(VLOOKUP(E989,'GD rates'!C:D,2,FALSE)),0,VLOOKUP(E989,'GD rates'!C:D,2,FALSE))</f>
        <v>0</v>
      </c>
      <c r="H989" s="10">
        <f>SUMIFS(Timecards!$E:$E,Timecards!$D:$D,H$2,Timecards!$C:$C,$B989,Timecards!$N:$N,$E989)+SUMIFS(Timecards!$G:$G,Timecards!$F:$F,H$2,Timecards!$C:$C,$B989,Timecards!$N:$N,$E989)</f>
        <v>0</v>
      </c>
      <c r="I989" s="5">
        <f t="shared" si="161"/>
        <v>0</v>
      </c>
      <c r="J989" s="10">
        <f>SUMIFS(Timecards!$E:$E,Timecards!$D:$D,J$2,Timecards!$C:$C,$B989,Timecards!$N:$N,$E989)+SUMIFS(Timecards!$G:$G,Timecards!$F:$F,J$2,Timecards!$C:$C,$B989,Timecards!$N:$N,$E989)</f>
        <v>0</v>
      </c>
      <c r="K989" s="5">
        <f t="shared" si="162"/>
        <v>0</v>
      </c>
      <c r="L989" s="10">
        <f>SUMIFS(Timecards!$E:$E,Timecards!$D:$D,L$2,Timecards!$C:$C,$B989,Timecards!$N:$N,$E989)+SUMIFS(Timecards!$G:$G,Timecards!$F:$F,L$2,Timecards!$C:$C,$B989,Timecards!$N:$N,$E989)</f>
        <v>0</v>
      </c>
      <c r="M989" s="5">
        <f t="shared" si="163"/>
        <v>0</v>
      </c>
      <c r="N989" s="10">
        <f>SUMIFS(Timecards!$E:$E,Timecards!$D:$D,N$2,Timecards!$C:$C,$B989,Timecards!$N:$N,$E989)+SUMIFS(Timecards!$G:$G,Timecards!$F:$F,N$2,Timecards!$C:$C,$B989,Timecards!$N:$N,$E989)</f>
        <v>0</v>
      </c>
      <c r="O989" s="5">
        <f t="shared" si="164"/>
        <v>0</v>
      </c>
      <c r="P989" s="10">
        <f>SUMIFS(Timecards!$E:$E,Timecards!$D:$D,P$2,Timecards!$C:$C,$B989,Timecards!$N:$N,$E989)+SUMIFS(Timecards!$G:$G,Timecards!$F:$F,P$2,Timecards!$C:$C,$B989,Timecards!$N:$N,$E989)</f>
        <v>0</v>
      </c>
      <c r="Q989" s="5">
        <f t="shared" si="165"/>
        <v>0</v>
      </c>
      <c r="R989" s="10">
        <f>SUMIFS(Timecards!$E:$E,Timecards!$D:$D,R$2,Timecards!$C:$C,$B989,Timecards!$N:$N,$E989)+SUMIFS(Timecards!$G:$G,Timecards!$F:$F,R$2,Timecards!$C:$C,$B989,Timecards!$N:$N,$E989)</f>
        <v>0</v>
      </c>
      <c r="S989" s="5">
        <f t="shared" si="166"/>
        <v>0</v>
      </c>
      <c r="T989" s="10">
        <f t="shared" si="167"/>
        <v>0</v>
      </c>
      <c r="U989" s="14">
        <f t="shared" si="167"/>
        <v>0</v>
      </c>
    </row>
    <row r="990" spans="2:21" hidden="1">
      <c r="B990" s="7" t="str">
        <f>IF(Timecards!O988="","",Timecards!C988)</f>
        <v/>
      </c>
      <c r="C990" s="7" t="str">
        <f>IF(B990="","",Timecards!L988)</f>
        <v/>
      </c>
      <c r="D990" s="7" t="str">
        <f>IF(B990="","",SUMIFS(Timecards!$M:$M,Timecards!$C:$C,Summary!$B990,Timecards!$L:$L,Summary!$C990,Timecards!$O:$O,1))</f>
        <v/>
      </c>
      <c r="E990" s="7" t="str">
        <f>IF(B990="","",VLOOKUP(D990,'GD rates'!$B$3:$C$9,2,FALSE))</f>
        <v/>
      </c>
      <c r="F990" s="23" t="str">
        <f t="shared" si="160"/>
        <v/>
      </c>
      <c r="G990" s="5">
        <f>IF(ISERROR(VLOOKUP(E990,'GD rates'!C:D,2,FALSE)),0,VLOOKUP(E990,'GD rates'!C:D,2,FALSE))</f>
        <v>0</v>
      </c>
      <c r="H990" s="10">
        <f>SUMIFS(Timecards!$E:$E,Timecards!$D:$D,H$2,Timecards!$C:$C,$B990,Timecards!$N:$N,$E990)+SUMIFS(Timecards!$G:$G,Timecards!$F:$F,H$2,Timecards!$C:$C,$B990,Timecards!$N:$N,$E990)</f>
        <v>0</v>
      </c>
      <c r="I990" s="5">
        <f t="shared" si="161"/>
        <v>0</v>
      </c>
      <c r="J990" s="10">
        <f>SUMIFS(Timecards!$E:$E,Timecards!$D:$D,J$2,Timecards!$C:$C,$B990,Timecards!$N:$N,$E990)+SUMIFS(Timecards!$G:$G,Timecards!$F:$F,J$2,Timecards!$C:$C,$B990,Timecards!$N:$N,$E990)</f>
        <v>0</v>
      </c>
      <c r="K990" s="5">
        <f t="shared" si="162"/>
        <v>0</v>
      </c>
      <c r="L990" s="10">
        <f>SUMIFS(Timecards!$E:$E,Timecards!$D:$D,L$2,Timecards!$C:$C,$B990,Timecards!$N:$N,$E990)+SUMIFS(Timecards!$G:$G,Timecards!$F:$F,L$2,Timecards!$C:$C,$B990,Timecards!$N:$N,$E990)</f>
        <v>0</v>
      </c>
      <c r="M990" s="5">
        <f t="shared" si="163"/>
        <v>0</v>
      </c>
      <c r="N990" s="10">
        <f>SUMIFS(Timecards!$E:$E,Timecards!$D:$D,N$2,Timecards!$C:$C,$B990,Timecards!$N:$N,$E990)+SUMIFS(Timecards!$G:$G,Timecards!$F:$F,N$2,Timecards!$C:$C,$B990,Timecards!$N:$N,$E990)</f>
        <v>0</v>
      </c>
      <c r="O990" s="5">
        <f t="shared" si="164"/>
        <v>0</v>
      </c>
      <c r="P990" s="10">
        <f>SUMIFS(Timecards!$E:$E,Timecards!$D:$D,P$2,Timecards!$C:$C,$B990,Timecards!$N:$N,$E990)+SUMIFS(Timecards!$G:$G,Timecards!$F:$F,P$2,Timecards!$C:$C,$B990,Timecards!$N:$N,$E990)</f>
        <v>0</v>
      </c>
      <c r="Q990" s="5">
        <f t="shared" si="165"/>
        <v>0</v>
      </c>
      <c r="R990" s="10">
        <f>SUMIFS(Timecards!$E:$E,Timecards!$D:$D,R$2,Timecards!$C:$C,$B990,Timecards!$N:$N,$E990)+SUMIFS(Timecards!$G:$G,Timecards!$F:$F,R$2,Timecards!$C:$C,$B990,Timecards!$N:$N,$E990)</f>
        <v>0</v>
      </c>
      <c r="S990" s="5">
        <f t="shared" si="166"/>
        <v>0</v>
      </c>
      <c r="T990" s="10">
        <f t="shared" si="167"/>
        <v>0</v>
      </c>
      <c r="U990" s="14">
        <f t="shared" si="167"/>
        <v>0</v>
      </c>
    </row>
    <row r="991" spans="2:21" hidden="1">
      <c r="B991" s="7" t="str">
        <f>IF(Timecards!O989="","",Timecards!C989)</f>
        <v/>
      </c>
      <c r="C991" s="7" t="str">
        <f>IF(B991="","",Timecards!L989)</f>
        <v/>
      </c>
      <c r="D991" s="7" t="str">
        <f>IF(B991="","",SUMIFS(Timecards!$M:$M,Timecards!$C:$C,Summary!$B991,Timecards!$L:$L,Summary!$C991,Timecards!$O:$O,1))</f>
        <v/>
      </c>
      <c r="E991" s="7" t="str">
        <f>IF(B991="","",VLOOKUP(D991,'GD rates'!$B$3:$C$9,2,FALSE))</f>
        <v/>
      </c>
      <c r="F991" s="23" t="str">
        <f t="shared" si="160"/>
        <v/>
      </c>
      <c r="G991" s="5">
        <f>IF(ISERROR(VLOOKUP(E991,'GD rates'!C:D,2,FALSE)),0,VLOOKUP(E991,'GD rates'!C:D,2,FALSE))</f>
        <v>0</v>
      </c>
      <c r="H991" s="10">
        <f>SUMIFS(Timecards!$E:$E,Timecards!$D:$D,H$2,Timecards!$C:$C,$B991,Timecards!$N:$N,$E991)+SUMIFS(Timecards!$G:$G,Timecards!$F:$F,H$2,Timecards!$C:$C,$B991,Timecards!$N:$N,$E991)</f>
        <v>0</v>
      </c>
      <c r="I991" s="5">
        <f t="shared" si="161"/>
        <v>0</v>
      </c>
      <c r="J991" s="10">
        <f>SUMIFS(Timecards!$E:$E,Timecards!$D:$D,J$2,Timecards!$C:$C,$B991,Timecards!$N:$N,$E991)+SUMIFS(Timecards!$G:$G,Timecards!$F:$F,J$2,Timecards!$C:$C,$B991,Timecards!$N:$N,$E991)</f>
        <v>0</v>
      </c>
      <c r="K991" s="5">
        <f t="shared" si="162"/>
        <v>0</v>
      </c>
      <c r="L991" s="10">
        <f>SUMIFS(Timecards!$E:$E,Timecards!$D:$D,L$2,Timecards!$C:$C,$B991,Timecards!$N:$N,$E991)+SUMIFS(Timecards!$G:$G,Timecards!$F:$F,L$2,Timecards!$C:$C,$B991,Timecards!$N:$N,$E991)</f>
        <v>0</v>
      </c>
      <c r="M991" s="5">
        <f t="shared" si="163"/>
        <v>0</v>
      </c>
      <c r="N991" s="10">
        <f>SUMIFS(Timecards!$E:$E,Timecards!$D:$D,N$2,Timecards!$C:$C,$B991,Timecards!$N:$N,$E991)+SUMIFS(Timecards!$G:$G,Timecards!$F:$F,N$2,Timecards!$C:$C,$B991,Timecards!$N:$N,$E991)</f>
        <v>0</v>
      </c>
      <c r="O991" s="5">
        <f t="shared" si="164"/>
        <v>0</v>
      </c>
      <c r="P991" s="10">
        <f>SUMIFS(Timecards!$E:$E,Timecards!$D:$D,P$2,Timecards!$C:$C,$B991,Timecards!$N:$N,$E991)+SUMIFS(Timecards!$G:$G,Timecards!$F:$F,P$2,Timecards!$C:$C,$B991,Timecards!$N:$N,$E991)</f>
        <v>0</v>
      </c>
      <c r="Q991" s="5">
        <f t="shared" si="165"/>
        <v>0</v>
      </c>
      <c r="R991" s="10">
        <f>SUMIFS(Timecards!$E:$E,Timecards!$D:$D,R$2,Timecards!$C:$C,$B991,Timecards!$N:$N,$E991)+SUMIFS(Timecards!$G:$G,Timecards!$F:$F,R$2,Timecards!$C:$C,$B991,Timecards!$N:$N,$E991)</f>
        <v>0</v>
      </c>
      <c r="S991" s="5">
        <f t="shared" si="166"/>
        <v>0</v>
      </c>
      <c r="T991" s="10">
        <f t="shared" si="167"/>
        <v>0</v>
      </c>
      <c r="U991" s="14">
        <f t="shared" si="167"/>
        <v>0</v>
      </c>
    </row>
    <row r="992" spans="2:21" hidden="1">
      <c r="B992" s="7" t="str">
        <f>IF(Timecards!O990="","",Timecards!C990)</f>
        <v/>
      </c>
      <c r="C992" s="7" t="str">
        <f>IF(B992="","",Timecards!L990)</f>
        <v/>
      </c>
      <c r="D992" s="7" t="str">
        <f>IF(B992="","",SUMIFS(Timecards!$M:$M,Timecards!$C:$C,Summary!$B992,Timecards!$L:$L,Summary!$C992,Timecards!$O:$O,1))</f>
        <v/>
      </c>
      <c r="E992" s="7" t="str">
        <f>IF(B992="","",VLOOKUP(D992,'GD rates'!$B$3:$C$9,2,FALSE))</f>
        <v/>
      </c>
      <c r="F992" s="23" t="str">
        <f t="shared" si="160"/>
        <v/>
      </c>
      <c r="G992" s="5">
        <f>IF(ISERROR(VLOOKUP(E992,'GD rates'!C:D,2,FALSE)),0,VLOOKUP(E992,'GD rates'!C:D,2,FALSE))</f>
        <v>0</v>
      </c>
      <c r="H992" s="10">
        <f>SUMIFS(Timecards!$E:$E,Timecards!$D:$D,H$2,Timecards!$C:$C,$B992,Timecards!$N:$N,$E992)+SUMIFS(Timecards!$G:$G,Timecards!$F:$F,H$2,Timecards!$C:$C,$B992,Timecards!$N:$N,$E992)</f>
        <v>0</v>
      </c>
      <c r="I992" s="5">
        <f t="shared" si="161"/>
        <v>0</v>
      </c>
      <c r="J992" s="10">
        <f>SUMIFS(Timecards!$E:$E,Timecards!$D:$D,J$2,Timecards!$C:$C,$B992,Timecards!$N:$N,$E992)+SUMIFS(Timecards!$G:$G,Timecards!$F:$F,J$2,Timecards!$C:$C,$B992,Timecards!$N:$N,$E992)</f>
        <v>0</v>
      </c>
      <c r="K992" s="5">
        <f t="shared" si="162"/>
        <v>0</v>
      </c>
      <c r="L992" s="10">
        <f>SUMIFS(Timecards!$E:$E,Timecards!$D:$D,L$2,Timecards!$C:$C,$B992,Timecards!$N:$N,$E992)+SUMIFS(Timecards!$G:$G,Timecards!$F:$F,L$2,Timecards!$C:$C,$B992,Timecards!$N:$N,$E992)</f>
        <v>0</v>
      </c>
      <c r="M992" s="5">
        <f t="shared" si="163"/>
        <v>0</v>
      </c>
      <c r="N992" s="10">
        <f>SUMIFS(Timecards!$E:$E,Timecards!$D:$D,N$2,Timecards!$C:$C,$B992,Timecards!$N:$N,$E992)+SUMIFS(Timecards!$G:$G,Timecards!$F:$F,N$2,Timecards!$C:$C,$B992,Timecards!$N:$N,$E992)</f>
        <v>0</v>
      </c>
      <c r="O992" s="5">
        <f t="shared" si="164"/>
        <v>0</v>
      </c>
      <c r="P992" s="10">
        <f>SUMIFS(Timecards!$E:$E,Timecards!$D:$D,P$2,Timecards!$C:$C,$B992,Timecards!$N:$N,$E992)+SUMIFS(Timecards!$G:$G,Timecards!$F:$F,P$2,Timecards!$C:$C,$B992,Timecards!$N:$N,$E992)</f>
        <v>0</v>
      </c>
      <c r="Q992" s="5">
        <f t="shared" si="165"/>
        <v>0</v>
      </c>
      <c r="R992" s="10">
        <f>SUMIFS(Timecards!$E:$E,Timecards!$D:$D,R$2,Timecards!$C:$C,$B992,Timecards!$N:$N,$E992)+SUMIFS(Timecards!$G:$G,Timecards!$F:$F,R$2,Timecards!$C:$C,$B992,Timecards!$N:$N,$E992)</f>
        <v>0</v>
      </c>
      <c r="S992" s="5">
        <f t="shared" si="166"/>
        <v>0</v>
      </c>
      <c r="T992" s="10">
        <f t="shared" si="167"/>
        <v>0</v>
      </c>
      <c r="U992" s="14">
        <f t="shared" si="167"/>
        <v>0</v>
      </c>
    </row>
    <row r="993" spans="2:21" hidden="1">
      <c r="B993" s="7" t="str">
        <f>IF(Timecards!O991="","",Timecards!C991)</f>
        <v/>
      </c>
      <c r="C993" s="7" t="str">
        <f>IF(B993="","",Timecards!L991)</f>
        <v/>
      </c>
      <c r="D993" s="7" t="str">
        <f>IF(B993="","",SUMIFS(Timecards!$M:$M,Timecards!$C:$C,Summary!$B993,Timecards!$L:$L,Summary!$C993,Timecards!$O:$O,1))</f>
        <v/>
      </c>
      <c r="E993" s="7" t="str">
        <f>IF(B993="","",VLOOKUP(D993,'GD rates'!$B$3:$C$9,2,FALSE))</f>
        <v/>
      </c>
      <c r="F993" s="23" t="str">
        <f t="shared" si="160"/>
        <v/>
      </c>
      <c r="G993" s="5">
        <f>IF(ISERROR(VLOOKUP(E993,'GD rates'!C:D,2,FALSE)),0,VLOOKUP(E993,'GD rates'!C:D,2,FALSE))</f>
        <v>0</v>
      </c>
      <c r="H993" s="10">
        <f>SUMIFS(Timecards!$E:$E,Timecards!$D:$D,H$2,Timecards!$C:$C,$B993,Timecards!$N:$N,$E993)+SUMIFS(Timecards!$G:$G,Timecards!$F:$F,H$2,Timecards!$C:$C,$B993,Timecards!$N:$N,$E993)</f>
        <v>0</v>
      </c>
      <c r="I993" s="5">
        <f t="shared" si="161"/>
        <v>0</v>
      </c>
      <c r="J993" s="10">
        <f>SUMIFS(Timecards!$E:$E,Timecards!$D:$D,J$2,Timecards!$C:$C,$B993,Timecards!$N:$N,$E993)+SUMIFS(Timecards!$G:$G,Timecards!$F:$F,J$2,Timecards!$C:$C,$B993,Timecards!$N:$N,$E993)</f>
        <v>0</v>
      </c>
      <c r="K993" s="5">
        <f t="shared" si="162"/>
        <v>0</v>
      </c>
      <c r="L993" s="10">
        <f>SUMIFS(Timecards!$E:$E,Timecards!$D:$D,L$2,Timecards!$C:$C,$B993,Timecards!$N:$N,$E993)+SUMIFS(Timecards!$G:$G,Timecards!$F:$F,L$2,Timecards!$C:$C,$B993,Timecards!$N:$N,$E993)</f>
        <v>0</v>
      </c>
      <c r="M993" s="5">
        <f t="shared" si="163"/>
        <v>0</v>
      </c>
      <c r="N993" s="10">
        <f>SUMIFS(Timecards!$E:$E,Timecards!$D:$D,N$2,Timecards!$C:$C,$B993,Timecards!$N:$N,$E993)+SUMIFS(Timecards!$G:$G,Timecards!$F:$F,N$2,Timecards!$C:$C,$B993,Timecards!$N:$N,$E993)</f>
        <v>0</v>
      </c>
      <c r="O993" s="5">
        <f t="shared" si="164"/>
        <v>0</v>
      </c>
      <c r="P993" s="10">
        <f>SUMIFS(Timecards!$E:$E,Timecards!$D:$D,P$2,Timecards!$C:$C,$B993,Timecards!$N:$N,$E993)+SUMIFS(Timecards!$G:$G,Timecards!$F:$F,P$2,Timecards!$C:$C,$B993,Timecards!$N:$N,$E993)</f>
        <v>0</v>
      </c>
      <c r="Q993" s="5">
        <f t="shared" si="165"/>
        <v>0</v>
      </c>
      <c r="R993" s="10">
        <f>SUMIFS(Timecards!$E:$E,Timecards!$D:$D,R$2,Timecards!$C:$C,$B993,Timecards!$N:$N,$E993)+SUMIFS(Timecards!$G:$G,Timecards!$F:$F,R$2,Timecards!$C:$C,$B993,Timecards!$N:$N,$E993)</f>
        <v>0</v>
      </c>
      <c r="S993" s="5">
        <f t="shared" si="166"/>
        <v>0</v>
      </c>
      <c r="T993" s="10">
        <f t="shared" si="167"/>
        <v>0</v>
      </c>
      <c r="U993" s="14">
        <f t="shared" si="167"/>
        <v>0</v>
      </c>
    </row>
    <row r="994" spans="2:21" hidden="1">
      <c r="B994" s="7" t="str">
        <f>IF(Timecards!O992="","",Timecards!C992)</f>
        <v/>
      </c>
      <c r="C994" s="7" t="str">
        <f>IF(B994="","",Timecards!L992)</f>
        <v/>
      </c>
      <c r="D994" s="7" t="str">
        <f>IF(B994="","",SUMIFS(Timecards!$M:$M,Timecards!$C:$C,Summary!$B994,Timecards!$L:$L,Summary!$C994,Timecards!$O:$O,1))</f>
        <v/>
      </c>
      <c r="E994" s="7" t="str">
        <f>IF(B994="","",VLOOKUP(D994,'GD rates'!$B$3:$C$9,2,FALSE))</f>
        <v/>
      </c>
      <c r="F994" s="23" t="str">
        <f t="shared" si="160"/>
        <v/>
      </c>
      <c r="G994" s="5">
        <f>IF(ISERROR(VLOOKUP(E994,'GD rates'!C:D,2,FALSE)),0,VLOOKUP(E994,'GD rates'!C:D,2,FALSE))</f>
        <v>0</v>
      </c>
      <c r="H994" s="10">
        <f>SUMIFS(Timecards!$E:$E,Timecards!$D:$D,H$2,Timecards!$C:$C,$B994,Timecards!$N:$N,$E994)+SUMIFS(Timecards!$G:$G,Timecards!$F:$F,H$2,Timecards!$C:$C,$B994,Timecards!$N:$N,$E994)</f>
        <v>0</v>
      </c>
      <c r="I994" s="5">
        <f t="shared" si="161"/>
        <v>0</v>
      </c>
      <c r="J994" s="10">
        <f>SUMIFS(Timecards!$E:$E,Timecards!$D:$D,J$2,Timecards!$C:$C,$B994,Timecards!$N:$N,$E994)+SUMIFS(Timecards!$G:$G,Timecards!$F:$F,J$2,Timecards!$C:$C,$B994,Timecards!$N:$N,$E994)</f>
        <v>0</v>
      </c>
      <c r="K994" s="5">
        <f t="shared" si="162"/>
        <v>0</v>
      </c>
      <c r="L994" s="10">
        <f>SUMIFS(Timecards!$E:$E,Timecards!$D:$D,L$2,Timecards!$C:$C,$B994,Timecards!$N:$N,$E994)+SUMIFS(Timecards!$G:$G,Timecards!$F:$F,L$2,Timecards!$C:$C,$B994,Timecards!$N:$N,$E994)</f>
        <v>0</v>
      </c>
      <c r="M994" s="5">
        <f t="shared" si="163"/>
        <v>0</v>
      </c>
      <c r="N994" s="10">
        <f>SUMIFS(Timecards!$E:$E,Timecards!$D:$D,N$2,Timecards!$C:$C,$B994,Timecards!$N:$N,$E994)+SUMIFS(Timecards!$G:$G,Timecards!$F:$F,N$2,Timecards!$C:$C,$B994,Timecards!$N:$N,$E994)</f>
        <v>0</v>
      </c>
      <c r="O994" s="5">
        <f t="shared" si="164"/>
        <v>0</v>
      </c>
      <c r="P994" s="10">
        <f>SUMIFS(Timecards!$E:$E,Timecards!$D:$D,P$2,Timecards!$C:$C,$B994,Timecards!$N:$N,$E994)+SUMIFS(Timecards!$G:$G,Timecards!$F:$F,P$2,Timecards!$C:$C,$B994,Timecards!$N:$N,$E994)</f>
        <v>0</v>
      </c>
      <c r="Q994" s="5">
        <f t="shared" si="165"/>
        <v>0</v>
      </c>
      <c r="R994" s="10">
        <f>SUMIFS(Timecards!$E:$E,Timecards!$D:$D,R$2,Timecards!$C:$C,$B994,Timecards!$N:$N,$E994)+SUMIFS(Timecards!$G:$G,Timecards!$F:$F,R$2,Timecards!$C:$C,$B994,Timecards!$N:$N,$E994)</f>
        <v>0</v>
      </c>
      <c r="S994" s="5">
        <f t="shared" si="166"/>
        <v>0</v>
      </c>
      <c r="T994" s="10">
        <f t="shared" si="167"/>
        <v>0</v>
      </c>
      <c r="U994" s="14">
        <f t="shared" si="167"/>
        <v>0</v>
      </c>
    </row>
    <row r="995" spans="2:21" hidden="1">
      <c r="B995" s="7" t="str">
        <f>IF(Timecards!O993="","",Timecards!C993)</f>
        <v/>
      </c>
      <c r="C995" s="7" t="str">
        <f>IF(B995="","",Timecards!L993)</f>
        <v/>
      </c>
      <c r="D995" s="7" t="str">
        <f>IF(B995="","",SUMIFS(Timecards!$M:$M,Timecards!$C:$C,Summary!$B995,Timecards!$L:$L,Summary!$C995,Timecards!$O:$O,1))</f>
        <v/>
      </c>
      <c r="E995" s="7" t="str">
        <f>IF(B995="","",VLOOKUP(D995,'GD rates'!$B$3:$C$9,2,FALSE))</f>
        <v/>
      </c>
      <c r="F995" s="23" t="str">
        <f t="shared" si="160"/>
        <v/>
      </c>
      <c r="G995" s="5">
        <f>IF(ISERROR(VLOOKUP(E995,'GD rates'!C:D,2,FALSE)),0,VLOOKUP(E995,'GD rates'!C:D,2,FALSE))</f>
        <v>0</v>
      </c>
      <c r="H995" s="10">
        <f>SUMIFS(Timecards!$E:$E,Timecards!$D:$D,H$2,Timecards!$C:$C,$B995,Timecards!$N:$N,$E995)+SUMIFS(Timecards!$G:$G,Timecards!$F:$F,H$2,Timecards!$C:$C,$B995,Timecards!$N:$N,$E995)</f>
        <v>0</v>
      </c>
      <c r="I995" s="5">
        <f t="shared" si="161"/>
        <v>0</v>
      </c>
      <c r="J995" s="10">
        <f>SUMIFS(Timecards!$E:$E,Timecards!$D:$D,J$2,Timecards!$C:$C,$B995,Timecards!$N:$N,$E995)+SUMIFS(Timecards!$G:$G,Timecards!$F:$F,J$2,Timecards!$C:$C,$B995,Timecards!$N:$N,$E995)</f>
        <v>0</v>
      </c>
      <c r="K995" s="5">
        <f t="shared" si="162"/>
        <v>0</v>
      </c>
      <c r="L995" s="10">
        <f>SUMIFS(Timecards!$E:$E,Timecards!$D:$D,L$2,Timecards!$C:$C,$B995,Timecards!$N:$N,$E995)+SUMIFS(Timecards!$G:$G,Timecards!$F:$F,L$2,Timecards!$C:$C,$B995,Timecards!$N:$N,$E995)</f>
        <v>0</v>
      </c>
      <c r="M995" s="5">
        <f t="shared" si="163"/>
        <v>0</v>
      </c>
      <c r="N995" s="10">
        <f>SUMIFS(Timecards!$E:$E,Timecards!$D:$D,N$2,Timecards!$C:$C,$B995,Timecards!$N:$N,$E995)+SUMIFS(Timecards!$G:$G,Timecards!$F:$F,N$2,Timecards!$C:$C,$B995,Timecards!$N:$N,$E995)</f>
        <v>0</v>
      </c>
      <c r="O995" s="5">
        <f t="shared" si="164"/>
        <v>0</v>
      </c>
      <c r="P995" s="10">
        <f>SUMIFS(Timecards!$E:$E,Timecards!$D:$D,P$2,Timecards!$C:$C,$B995,Timecards!$N:$N,$E995)+SUMIFS(Timecards!$G:$G,Timecards!$F:$F,P$2,Timecards!$C:$C,$B995,Timecards!$N:$N,$E995)</f>
        <v>0</v>
      </c>
      <c r="Q995" s="5">
        <f t="shared" si="165"/>
        <v>0</v>
      </c>
      <c r="R995" s="10">
        <f>SUMIFS(Timecards!$E:$E,Timecards!$D:$D,R$2,Timecards!$C:$C,$B995,Timecards!$N:$N,$E995)+SUMIFS(Timecards!$G:$G,Timecards!$F:$F,R$2,Timecards!$C:$C,$B995,Timecards!$N:$N,$E995)</f>
        <v>0</v>
      </c>
      <c r="S995" s="5">
        <f t="shared" si="166"/>
        <v>0</v>
      </c>
      <c r="T995" s="10">
        <f t="shared" si="167"/>
        <v>0</v>
      </c>
      <c r="U995" s="14">
        <f t="shared" si="167"/>
        <v>0</v>
      </c>
    </row>
    <row r="996" spans="2:21" hidden="1">
      <c r="B996" s="7" t="str">
        <f>IF(Timecards!O994="","",Timecards!C994)</f>
        <v/>
      </c>
      <c r="C996" s="7" t="str">
        <f>IF(B996="","",Timecards!L994)</f>
        <v/>
      </c>
      <c r="D996" s="7" t="str">
        <f>IF(B996="","",SUMIFS(Timecards!$M:$M,Timecards!$C:$C,Summary!$B996,Timecards!$L:$L,Summary!$C996,Timecards!$O:$O,1))</f>
        <v/>
      </c>
      <c r="E996" s="7" t="str">
        <f>IF(B996="","",VLOOKUP(D996,'GD rates'!$B$3:$C$9,2,FALSE))</f>
        <v/>
      </c>
      <c r="F996" s="23" t="str">
        <f t="shared" si="160"/>
        <v/>
      </c>
      <c r="G996" s="5">
        <f>IF(ISERROR(VLOOKUP(E996,'GD rates'!C:D,2,FALSE)),0,VLOOKUP(E996,'GD rates'!C:D,2,FALSE))</f>
        <v>0</v>
      </c>
      <c r="H996" s="10">
        <f>SUMIFS(Timecards!$E:$E,Timecards!$D:$D,H$2,Timecards!$C:$C,$B996,Timecards!$N:$N,$E996)+SUMIFS(Timecards!$G:$G,Timecards!$F:$F,H$2,Timecards!$C:$C,$B996,Timecards!$N:$N,$E996)</f>
        <v>0</v>
      </c>
      <c r="I996" s="5">
        <f t="shared" si="161"/>
        <v>0</v>
      </c>
      <c r="J996" s="10">
        <f>SUMIFS(Timecards!$E:$E,Timecards!$D:$D,J$2,Timecards!$C:$C,$B996,Timecards!$N:$N,$E996)+SUMIFS(Timecards!$G:$G,Timecards!$F:$F,J$2,Timecards!$C:$C,$B996,Timecards!$N:$N,$E996)</f>
        <v>0</v>
      </c>
      <c r="K996" s="5">
        <f t="shared" si="162"/>
        <v>0</v>
      </c>
      <c r="L996" s="10">
        <f>SUMIFS(Timecards!$E:$E,Timecards!$D:$D,L$2,Timecards!$C:$C,$B996,Timecards!$N:$N,$E996)+SUMIFS(Timecards!$G:$G,Timecards!$F:$F,L$2,Timecards!$C:$C,$B996,Timecards!$N:$N,$E996)</f>
        <v>0</v>
      </c>
      <c r="M996" s="5">
        <f t="shared" si="163"/>
        <v>0</v>
      </c>
      <c r="N996" s="10">
        <f>SUMIFS(Timecards!$E:$E,Timecards!$D:$D,N$2,Timecards!$C:$C,$B996,Timecards!$N:$N,$E996)+SUMIFS(Timecards!$G:$G,Timecards!$F:$F,N$2,Timecards!$C:$C,$B996,Timecards!$N:$N,$E996)</f>
        <v>0</v>
      </c>
      <c r="O996" s="5">
        <f t="shared" si="164"/>
        <v>0</v>
      </c>
      <c r="P996" s="10">
        <f>SUMIFS(Timecards!$E:$E,Timecards!$D:$D,P$2,Timecards!$C:$C,$B996,Timecards!$N:$N,$E996)+SUMIFS(Timecards!$G:$G,Timecards!$F:$F,P$2,Timecards!$C:$C,$B996,Timecards!$N:$N,$E996)</f>
        <v>0</v>
      </c>
      <c r="Q996" s="5">
        <f t="shared" si="165"/>
        <v>0</v>
      </c>
      <c r="R996" s="10">
        <f>SUMIFS(Timecards!$E:$E,Timecards!$D:$D,R$2,Timecards!$C:$C,$B996,Timecards!$N:$N,$E996)+SUMIFS(Timecards!$G:$G,Timecards!$F:$F,R$2,Timecards!$C:$C,$B996,Timecards!$N:$N,$E996)</f>
        <v>0</v>
      </c>
      <c r="S996" s="5">
        <f t="shared" si="166"/>
        <v>0</v>
      </c>
      <c r="T996" s="10">
        <f t="shared" si="167"/>
        <v>0</v>
      </c>
      <c r="U996" s="14">
        <f t="shared" si="167"/>
        <v>0</v>
      </c>
    </row>
    <row r="997" spans="2:21" hidden="1">
      <c r="B997" s="7" t="str">
        <f>IF(Timecards!O995="","",Timecards!C995)</f>
        <v/>
      </c>
      <c r="C997" s="7" t="str">
        <f>IF(B997="","",Timecards!L995)</f>
        <v/>
      </c>
      <c r="D997" s="7" t="str">
        <f>IF(B997="","",SUMIFS(Timecards!$M:$M,Timecards!$C:$C,Summary!$B997,Timecards!$L:$L,Summary!$C997,Timecards!$O:$O,1))</f>
        <v/>
      </c>
      <c r="E997" s="7" t="str">
        <f>IF(B997="","",VLOOKUP(D997,'GD rates'!$B$3:$C$9,2,FALSE))</f>
        <v/>
      </c>
      <c r="F997" s="23" t="str">
        <f t="shared" si="160"/>
        <v/>
      </c>
      <c r="G997" s="5">
        <f>IF(ISERROR(VLOOKUP(E997,'GD rates'!C:D,2,FALSE)),0,VLOOKUP(E997,'GD rates'!C:D,2,FALSE))</f>
        <v>0</v>
      </c>
      <c r="H997" s="10">
        <f>SUMIFS(Timecards!$E:$E,Timecards!$D:$D,H$2,Timecards!$C:$C,$B997,Timecards!$N:$N,$E997)+SUMIFS(Timecards!$G:$G,Timecards!$F:$F,H$2,Timecards!$C:$C,$B997,Timecards!$N:$N,$E997)</f>
        <v>0</v>
      </c>
      <c r="I997" s="5">
        <f t="shared" si="161"/>
        <v>0</v>
      </c>
      <c r="J997" s="10">
        <f>SUMIFS(Timecards!$E:$E,Timecards!$D:$D,J$2,Timecards!$C:$C,$B997,Timecards!$N:$N,$E997)+SUMIFS(Timecards!$G:$G,Timecards!$F:$F,J$2,Timecards!$C:$C,$B997,Timecards!$N:$N,$E997)</f>
        <v>0</v>
      </c>
      <c r="K997" s="5">
        <f t="shared" si="162"/>
        <v>0</v>
      </c>
      <c r="L997" s="10">
        <f>SUMIFS(Timecards!$E:$E,Timecards!$D:$D,L$2,Timecards!$C:$C,$B997,Timecards!$N:$N,$E997)+SUMIFS(Timecards!$G:$G,Timecards!$F:$F,L$2,Timecards!$C:$C,$B997,Timecards!$N:$N,$E997)</f>
        <v>0</v>
      </c>
      <c r="M997" s="5">
        <f t="shared" si="163"/>
        <v>0</v>
      </c>
      <c r="N997" s="10">
        <f>SUMIFS(Timecards!$E:$E,Timecards!$D:$D,N$2,Timecards!$C:$C,$B997,Timecards!$N:$N,$E997)+SUMIFS(Timecards!$G:$G,Timecards!$F:$F,N$2,Timecards!$C:$C,$B997,Timecards!$N:$N,$E997)</f>
        <v>0</v>
      </c>
      <c r="O997" s="5">
        <f t="shared" si="164"/>
        <v>0</v>
      </c>
      <c r="P997" s="10">
        <f>SUMIFS(Timecards!$E:$E,Timecards!$D:$D,P$2,Timecards!$C:$C,$B997,Timecards!$N:$N,$E997)+SUMIFS(Timecards!$G:$G,Timecards!$F:$F,P$2,Timecards!$C:$C,$B997,Timecards!$N:$N,$E997)</f>
        <v>0</v>
      </c>
      <c r="Q997" s="5">
        <f t="shared" si="165"/>
        <v>0</v>
      </c>
      <c r="R997" s="10">
        <f>SUMIFS(Timecards!$E:$E,Timecards!$D:$D,R$2,Timecards!$C:$C,$B997,Timecards!$N:$N,$E997)+SUMIFS(Timecards!$G:$G,Timecards!$F:$F,R$2,Timecards!$C:$C,$B997,Timecards!$N:$N,$E997)</f>
        <v>0</v>
      </c>
      <c r="S997" s="5">
        <f t="shared" si="166"/>
        <v>0</v>
      </c>
      <c r="T997" s="10">
        <f t="shared" si="167"/>
        <v>0</v>
      </c>
      <c r="U997" s="14">
        <f t="shared" si="167"/>
        <v>0</v>
      </c>
    </row>
    <row r="998" spans="2:21" hidden="1">
      <c r="B998" s="7" t="str">
        <f>IF(Timecards!O996="","",Timecards!C996)</f>
        <v/>
      </c>
      <c r="C998" s="7" t="str">
        <f>IF(B998="","",Timecards!L996)</f>
        <v/>
      </c>
      <c r="D998" s="7" t="str">
        <f>IF(B998="","",SUMIFS(Timecards!$M:$M,Timecards!$C:$C,Summary!$B998,Timecards!$L:$L,Summary!$C998,Timecards!$O:$O,1))</f>
        <v/>
      </c>
      <c r="E998" s="7" t="str">
        <f>IF(B998="","",VLOOKUP(D998,'GD rates'!$B$3:$C$9,2,FALSE))</f>
        <v/>
      </c>
      <c r="F998" s="23" t="str">
        <f t="shared" si="160"/>
        <v/>
      </c>
      <c r="G998" s="5">
        <f>IF(ISERROR(VLOOKUP(E998,'GD rates'!C:D,2,FALSE)),0,VLOOKUP(E998,'GD rates'!C:D,2,FALSE))</f>
        <v>0</v>
      </c>
      <c r="H998" s="10">
        <f>SUMIFS(Timecards!$E:$E,Timecards!$D:$D,H$2,Timecards!$C:$C,$B998,Timecards!$N:$N,$E998)+SUMIFS(Timecards!$G:$G,Timecards!$F:$F,H$2,Timecards!$C:$C,$B998,Timecards!$N:$N,$E998)</f>
        <v>0</v>
      </c>
      <c r="I998" s="5">
        <f t="shared" si="161"/>
        <v>0</v>
      </c>
      <c r="J998" s="10">
        <f>SUMIFS(Timecards!$E:$E,Timecards!$D:$D,J$2,Timecards!$C:$C,$B998,Timecards!$N:$N,$E998)+SUMIFS(Timecards!$G:$G,Timecards!$F:$F,J$2,Timecards!$C:$C,$B998,Timecards!$N:$N,$E998)</f>
        <v>0</v>
      </c>
      <c r="K998" s="5">
        <f t="shared" si="162"/>
        <v>0</v>
      </c>
      <c r="L998" s="10">
        <f>SUMIFS(Timecards!$E:$E,Timecards!$D:$D,L$2,Timecards!$C:$C,$B998,Timecards!$N:$N,$E998)+SUMIFS(Timecards!$G:$G,Timecards!$F:$F,L$2,Timecards!$C:$C,$B998,Timecards!$N:$N,$E998)</f>
        <v>0</v>
      </c>
      <c r="M998" s="5">
        <f t="shared" si="163"/>
        <v>0</v>
      </c>
      <c r="N998" s="10">
        <f>SUMIFS(Timecards!$E:$E,Timecards!$D:$D,N$2,Timecards!$C:$C,$B998,Timecards!$N:$N,$E998)+SUMIFS(Timecards!$G:$G,Timecards!$F:$F,N$2,Timecards!$C:$C,$B998,Timecards!$N:$N,$E998)</f>
        <v>0</v>
      </c>
      <c r="O998" s="5">
        <f t="shared" si="164"/>
        <v>0</v>
      </c>
      <c r="P998" s="10">
        <f>SUMIFS(Timecards!$E:$E,Timecards!$D:$D,P$2,Timecards!$C:$C,$B998,Timecards!$N:$N,$E998)+SUMIFS(Timecards!$G:$G,Timecards!$F:$F,P$2,Timecards!$C:$C,$B998,Timecards!$N:$N,$E998)</f>
        <v>0</v>
      </c>
      <c r="Q998" s="5">
        <f t="shared" si="165"/>
        <v>0</v>
      </c>
      <c r="R998" s="10">
        <f>SUMIFS(Timecards!$E:$E,Timecards!$D:$D,R$2,Timecards!$C:$C,$B998,Timecards!$N:$N,$E998)+SUMIFS(Timecards!$G:$G,Timecards!$F:$F,R$2,Timecards!$C:$C,$B998,Timecards!$N:$N,$E998)</f>
        <v>0</v>
      </c>
      <c r="S998" s="5">
        <f t="shared" si="166"/>
        <v>0</v>
      </c>
      <c r="T998" s="10">
        <f t="shared" si="167"/>
        <v>0</v>
      </c>
      <c r="U998" s="14">
        <f t="shared" si="167"/>
        <v>0</v>
      </c>
    </row>
    <row r="999" spans="2:21" hidden="1">
      <c r="B999" s="7" t="str">
        <f>IF(Timecards!O997="","",Timecards!C997)</f>
        <v/>
      </c>
      <c r="C999" s="7" t="str">
        <f>IF(B999="","",Timecards!L997)</f>
        <v/>
      </c>
      <c r="D999" s="7" t="str">
        <f>IF(B999="","",SUMIFS(Timecards!$M:$M,Timecards!$C:$C,Summary!$B999,Timecards!$L:$L,Summary!$C999,Timecards!$O:$O,1))</f>
        <v/>
      </c>
      <c r="E999" s="7" t="str">
        <f>IF(B999="","",VLOOKUP(D999,'GD rates'!$B$3:$C$9,2,FALSE))</f>
        <v/>
      </c>
      <c r="F999" s="23" t="str">
        <f t="shared" si="160"/>
        <v/>
      </c>
      <c r="G999" s="5">
        <f>IF(ISERROR(VLOOKUP(E999,'GD rates'!C:D,2,FALSE)),0,VLOOKUP(E999,'GD rates'!C:D,2,FALSE))</f>
        <v>0</v>
      </c>
      <c r="H999" s="10">
        <f>SUMIFS(Timecards!$E:$E,Timecards!$D:$D,H$2,Timecards!$C:$C,$B999,Timecards!$N:$N,$E999)+SUMIFS(Timecards!$G:$G,Timecards!$F:$F,H$2,Timecards!$C:$C,$B999,Timecards!$N:$N,$E999)</f>
        <v>0</v>
      </c>
      <c r="I999" s="5">
        <f t="shared" si="161"/>
        <v>0</v>
      </c>
      <c r="J999" s="10">
        <f>SUMIFS(Timecards!$E:$E,Timecards!$D:$D,J$2,Timecards!$C:$C,$B999,Timecards!$N:$N,$E999)+SUMIFS(Timecards!$G:$G,Timecards!$F:$F,J$2,Timecards!$C:$C,$B999,Timecards!$N:$N,$E999)</f>
        <v>0</v>
      </c>
      <c r="K999" s="5">
        <f t="shared" si="162"/>
        <v>0</v>
      </c>
      <c r="L999" s="10">
        <f>SUMIFS(Timecards!$E:$E,Timecards!$D:$D,L$2,Timecards!$C:$C,$B999,Timecards!$N:$N,$E999)+SUMIFS(Timecards!$G:$G,Timecards!$F:$F,L$2,Timecards!$C:$C,$B999,Timecards!$N:$N,$E999)</f>
        <v>0</v>
      </c>
      <c r="M999" s="5">
        <f t="shared" si="163"/>
        <v>0</v>
      </c>
      <c r="N999" s="10">
        <f>SUMIFS(Timecards!$E:$E,Timecards!$D:$D,N$2,Timecards!$C:$C,$B999,Timecards!$N:$N,$E999)+SUMIFS(Timecards!$G:$G,Timecards!$F:$F,N$2,Timecards!$C:$C,$B999,Timecards!$N:$N,$E999)</f>
        <v>0</v>
      </c>
      <c r="O999" s="5">
        <f t="shared" si="164"/>
        <v>0</v>
      </c>
      <c r="P999" s="10">
        <f>SUMIFS(Timecards!$E:$E,Timecards!$D:$D,P$2,Timecards!$C:$C,$B999,Timecards!$N:$N,$E999)+SUMIFS(Timecards!$G:$G,Timecards!$F:$F,P$2,Timecards!$C:$C,$B999,Timecards!$N:$N,$E999)</f>
        <v>0</v>
      </c>
      <c r="Q999" s="5">
        <f t="shared" si="165"/>
        <v>0</v>
      </c>
      <c r="R999" s="10">
        <f>SUMIFS(Timecards!$E:$E,Timecards!$D:$D,R$2,Timecards!$C:$C,$B999,Timecards!$N:$N,$E999)+SUMIFS(Timecards!$G:$G,Timecards!$F:$F,R$2,Timecards!$C:$C,$B999,Timecards!$N:$N,$E999)</f>
        <v>0</v>
      </c>
      <c r="S999" s="5">
        <f t="shared" si="166"/>
        <v>0</v>
      </c>
      <c r="T999" s="10">
        <f t="shared" si="167"/>
        <v>0</v>
      </c>
      <c r="U999" s="14">
        <f t="shared" si="167"/>
        <v>0</v>
      </c>
    </row>
    <row r="1000" spans="2:21" hidden="1">
      <c r="B1000" s="7" t="str">
        <f>IF(Timecards!O998="","",Timecards!C998)</f>
        <v/>
      </c>
      <c r="C1000" s="7" t="str">
        <f>IF(B1000="","",Timecards!L998)</f>
        <v/>
      </c>
      <c r="D1000" s="7" t="str">
        <f>IF(B1000="","",SUMIFS(Timecards!$M:$M,Timecards!$C:$C,Summary!$B1000,Timecards!$L:$L,Summary!$C1000,Timecards!$O:$O,1))</f>
        <v/>
      </c>
      <c r="E1000" s="7" t="str">
        <f>IF(B1000="","",VLOOKUP(D1000,'GD rates'!$B$3:$C$9,2,FALSE))</f>
        <v/>
      </c>
      <c r="F1000" s="23" t="str">
        <f t="shared" si="160"/>
        <v/>
      </c>
      <c r="G1000" s="5">
        <f>IF(ISERROR(VLOOKUP(E1000,'GD rates'!C:D,2,FALSE)),0,VLOOKUP(E1000,'GD rates'!C:D,2,FALSE))</f>
        <v>0</v>
      </c>
      <c r="H1000" s="10">
        <f>SUMIFS(Timecards!$E:$E,Timecards!$D:$D,H$2,Timecards!$C:$C,$B1000,Timecards!$N:$N,$E1000)+SUMIFS(Timecards!$G:$G,Timecards!$F:$F,H$2,Timecards!$C:$C,$B1000,Timecards!$N:$N,$E1000)</f>
        <v>0</v>
      </c>
      <c r="I1000" s="5">
        <f t="shared" si="161"/>
        <v>0</v>
      </c>
      <c r="J1000" s="10">
        <f>SUMIFS(Timecards!$E:$E,Timecards!$D:$D,J$2,Timecards!$C:$C,$B1000,Timecards!$N:$N,$E1000)+SUMIFS(Timecards!$G:$G,Timecards!$F:$F,J$2,Timecards!$C:$C,$B1000,Timecards!$N:$N,$E1000)</f>
        <v>0</v>
      </c>
      <c r="K1000" s="5">
        <f t="shared" si="162"/>
        <v>0</v>
      </c>
      <c r="L1000" s="10">
        <f>SUMIFS(Timecards!$E:$E,Timecards!$D:$D,L$2,Timecards!$C:$C,$B1000,Timecards!$N:$N,$E1000)+SUMIFS(Timecards!$G:$G,Timecards!$F:$F,L$2,Timecards!$C:$C,$B1000,Timecards!$N:$N,$E1000)</f>
        <v>0</v>
      </c>
      <c r="M1000" s="5">
        <f t="shared" si="163"/>
        <v>0</v>
      </c>
      <c r="N1000" s="10">
        <f>SUMIFS(Timecards!$E:$E,Timecards!$D:$D,N$2,Timecards!$C:$C,$B1000,Timecards!$N:$N,$E1000)+SUMIFS(Timecards!$G:$G,Timecards!$F:$F,N$2,Timecards!$C:$C,$B1000,Timecards!$N:$N,$E1000)</f>
        <v>0</v>
      </c>
      <c r="O1000" s="5">
        <f t="shared" si="164"/>
        <v>0</v>
      </c>
      <c r="P1000" s="10">
        <f>SUMIFS(Timecards!$E:$E,Timecards!$D:$D,P$2,Timecards!$C:$C,$B1000,Timecards!$N:$N,$E1000)+SUMIFS(Timecards!$G:$G,Timecards!$F:$F,P$2,Timecards!$C:$C,$B1000,Timecards!$N:$N,$E1000)</f>
        <v>0</v>
      </c>
      <c r="Q1000" s="5">
        <f t="shared" si="165"/>
        <v>0</v>
      </c>
      <c r="R1000" s="10">
        <f>SUMIFS(Timecards!$E:$E,Timecards!$D:$D,R$2,Timecards!$C:$C,$B1000,Timecards!$N:$N,$E1000)+SUMIFS(Timecards!$G:$G,Timecards!$F:$F,R$2,Timecards!$C:$C,$B1000,Timecards!$N:$N,$E1000)</f>
        <v>0</v>
      </c>
      <c r="S1000" s="5">
        <f t="shared" si="166"/>
        <v>0</v>
      </c>
      <c r="T1000" s="10">
        <f t="shared" si="167"/>
        <v>0</v>
      </c>
      <c r="U1000" s="14">
        <f t="shared" si="167"/>
        <v>0</v>
      </c>
    </row>
    <row r="1001" spans="2:21" hidden="1">
      <c r="B1001" s="7" t="str">
        <f>IF(Timecards!O999="","",Timecards!C999)</f>
        <v/>
      </c>
      <c r="C1001" s="7" t="str">
        <f>IF(B1001="","",Timecards!L999)</f>
        <v/>
      </c>
      <c r="D1001" s="7" t="str">
        <f>IF(B1001="","",SUMIFS(Timecards!$M:$M,Timecards!$C:$C,Summary!$B1001,Timecards!$L:$L,Summary!$C1001,Timecards!$O:$O,1))</f>
        <v/>
      </c>
      <c r="E1001" s="7" t="str">
        <f>IF(B1001="","",VLOOKUP(D1001,'GD rates'!$B$3:$C$9,2,FALSE))</f>
        <v/>
      </c>
      <c r="F1001" s="23" t="str">
        <f t="shared" si="160"/>
        <v/>
      </c>
      <c r="G1001" s="5">
        <f>IF(ISERROR(VLOOKUP(E1001,'GD rates'!C:D,2,FALSE)),0,VLOOKUP(E1001,'GD rates'!C:D,2,FALSE))</f>
        <v>0</v>
      </c>
      <c r="H1001" s="10">
        <f>SUMIFS(Timecards!$E:$E,Timecards!$D:$D,H$2,Timecards!$C:$C,$B1001,Timecards!$N:$N,$E1001)+SUMIFS(Timecards!$G:$G,Timecards!$F:$F,H$2,Timecards!$C:$C,$B1001,Timecards!$N:$N,$E1001)</f>
        <v>0</v>
      </c>
      <c r="I1001" s="5">
        <f t="shared" si="161"/>
        <v>0</v>
      </c>
      <c r="J1001" s="10">
        <f>SUMIFS(Timecards!$E:$E,Timecards!$D:$D,J$2,Timecards!$C:$C,$B1001,Timecards!$N:$N,$E1001)+SUMIFS(Timecards!$G:$G,Timecards!$F:$F,J$2,Timecards!$C:$C,$B1001,Timecards!$N:$N,$E1001)</f>
        <v>0</v>
      </c>
      <c r="K1001" s="5">
        <f t="shared" si="162"/>
        <v>0</v>
      </c>
      <c r="L1001" s="10">
        <f>SUMIFS(Timecards!$E:$E,Timecards!$D:$D,L$2,Timecards!$C:$C,$B1001,Timecards!$N:$N,$E1001)+SUMIFS(Timecards!$G:$G,Timecards!$F:$F,L$2,Timecards!$C:$C,$B1001,Timecards!$N:$N,$E1001)</f>
        <v>0</v>
      </c>
      <c r="M1001" s="5">
        <f t="shared" si="163"/>
        <v>0</v>
      </c>
      <c r="N1001" s="10">
        <f>SUMIFS(Timecards!$E:$E,Timecards!$D:$D,N$2,Timecards!$C:$C,$B1001,Timecards!$N:$N,$E1001)+SUMIFS(Timecards!$G:$G,Timecards!$F:$F,N$2,Timecards!$C:$C,$B1001,Timecards!$N:$N,$E1001)</f>
        <v>0</v>
      </c>
      <c r="O1001" s="5">
        <f t="shared" si="164"/>
        <v>0</v>
      </c>
      <c r="P1001" s="10">
        <f>SUMIFS(Timecards!$E:$E,Timecards!$D:$D,P$2,Timecards!$C:$C,$B1001,Timecards!$N:$N,$E1001)+SUMIFS(Timecards!$G:$G,Timecards!$F:$F,P$2,Timecards!$C:$C,$B1001,Timecards!$N:$N,$E1001)</f>
        <v>0</v>
      </c>
      <c r="Q1001" s="5">
        <f t="shared" si="165"/>
        <v>0</v>
      </c>
      <c r="R1001" s="10">
        <f>SUMIFS(Timecards!$E:$E,Timecards!$D:$D,R$2,Timecards!$C:$C,$B1001,Timecards!$N:$N,$E1001)+SUMIFS(Timecards!$G:$G,Timecards!$F:$F,R$2,Timecards!$C:$C,$B1001,Timecards!$N:$N,$E1001)</f>
        <v>0</v>
      </c>
      <c r="S1001" s="5">
        <f t="shared" si="166"/>
        <v>0</v>
      </c>
      <c r="T1001" s="10">
        <f t="shared" si="167"/>
        <v>0</v>
      </c>
      <c r="U1001" s="14">
        <f t="shared" si="167"/>
        <v>0</v>
      </c>
    </row>
    <row r="1002" spans="2:21" hidden="1">
      <c r="B1002" s="7" t="str">
        <f>IF(Timecards!O1000="","",Timecards!C1000)</f>
        <v/>
      </c>
      <c r="C1002" s="7" t="str">
        <f>IF(B1002="","",Timecards!L1000)</f>
        <v/>
      </c>
      <c r="D1002" s="7" t="str">
        <f>IF(B1002="","",SUMIFS(Timecards!$M:$M,Timecards!$C:$C,Summary!$B1002,Timecards!$L:$L,Summary!$C1002,Timecards!$O:$O,1))</f>
        <v/>
      </c>
      <c r="E1002" s="7" t="str">
        <f>IF(B1002="","",VLOOKUP(D1002,'GD rates'!$B$3:$C$9,2,FALSE))</f>
        <v/>
      </c>
      <c r="F1002" s="23" t="str">
        <f t="shared" si="160"/>
        <v/>
      </c>
      <c r="G1002" s="5">
        <f>IF(ISERROR(VLOOKUP(E1002,'GD rates'!C:D,2,FALSE)),0,VLOOKUP(E1002,'GD rates'!C:D,2,FALSE))</f>
        <v>0</v>
      </c>
      <c r="H1002" s="10">
        <f>SUMIFS(Timecards!$E:$E,Timecards!$D:$D,H$2,Timecards!$C:$C,$B1002,Timecards!$N:$N,$E1002)+SUMIFS(Timecards!$G:$G,Timecards!$F:$F,H$2,Timecards!$C:$C,$B1002,Timecards!$N:$N,$E1002)</f>
        <v>0</v>
      </c>
      <c r="I1002" s="5">
        <f t="shared" si="161"/>
        <v>0</v>
      </c>
      <c r="J1002" s="10">
        <f>SUMIFS(Timecards!$E:$E,Timecards!$D:$D,J$2,Timecards!$C:$C,$B1002,Timecards!$N:$N,$E1002)+SUMIFS(Timecards!$G:$G,Timecards!$F:$F,J$2,Timecards!$C:$C,$B1002,Timecards!$N:$N,$E1002)</f>
        <v>0</v>
      </c>
      <c r="K1002" s="5">
        <f t="shared" si="162"/>
        <v>0</v>
      </c>
      <c r="L1002" s="10">
        <f>SUMIFS(Timecards!$E:$E,Timecards!$D:$D,L$2,Timecards!$C:$C,$B1002,Timecards!$N:$N,$E1002)+SUMIFS(Timecards!$G:$G,Timecards!$F:$F,L$2,Timecards!$C:$C,$B1002,Timecards!$N:$N,$E1002)</f>
        <v>0</v>
      </c>
      <c r="M1002" s="5">
        <f t="shared" si="163"/>
        <v>0</v>
      </c>
      <c r="N1002" s="10">
        <f>SUMIFS(Timecards!$E:$E,Timecards!$D:$D,N$2,Timecards!$C:$C,$B1002,Timecards!$N:$N,$E1002)+SUMIFS(Timecards!$G:$G,Timecards!$F:$F,N$2,Timecards!$C:$C,$B1002,Timecards!$N:$N,$E1002)</f>
        <v>0</v>
      </c>
      <c r="O1002" s="5">
        <f t="shared" si="164"/>
        <v>0</v>
      </c>
      <c r="P1002" s="10">
        <f>SUMIFS(Timecards!$E:$E,Timecards!$D:$D,P$2,Timecards!$C:$C,$B1002,Timecards!$N:$N,$E1002)+SUMIFS(Timecards!$G:$G,Timecards!$F:$F,P$2,Timecards!$C:$C,$B1002,Timecards!$N:$N,$E1002)</f>
        <v>0</v>
      </c>
      <c r="Q1002" s="5">
        <f t="shared" si="165"/>
        <v>0</v>
      </c>
      <c r="R1002" s="10">
        <f>SUMIFS(Timecards!$E:$E,Timecards!$D:$D,R$2,Timecards!$C:$C,$B1002,Timecards!$N:$N,$E1002)+SUMIFS(Timecards!$G:$G,Timecards!$F:$F,R$2,Timecards!$C:$C,$B1002,Timecards!$N:$N,$E1002)</f>
        <v>0</v>
      </c>
      <c r="S1002" s="5">
        <f t="shared" si="166"/>
        <v>0</v>
      </c>
      <c r="T1002" s="10">
        <f t="shared" si="167"/>
        <v>0</v>
      </c>
      <c r="U1002" s="14">
        <f t="shared" si="167"/>
        <v>0</v>
      </c>
    </row>
    <row r="1003" spans="2:21" hidden="1">
      <c r="B1003" s="7" t="str">
        <f>IF(Timecards!O1001="","",Timecards!C1001)</f>
        <v/>
      </c>
      <c r="C1003" s="7" t="str">
        <f>IF(B1003="","",Timecards!L1001)</f>
        <v/>
      </c>
      <c r="D1003" s="7" t="str">
        <f>IF(B1003="","",SUMIFS(Timecards!$M:$M,Timecards!$C:$C,Summary!$B1003,Timecards!$L:$L,Summary!$C1003,Timecards!$O:$O,1))</f>
        <v/>
      </c>
      <c r="E1003" s="7" t="str">
        <f>IF(B1003="","",VLOOKUP(D1003,'GD rates'!$B$3:$C$9,2,FALSE))</f>
        <v/>
      </c>
      <c r="F1003" s="23" t="str">
        <f t="shared" si="160"/>
        <v/>
      </c>
      <c r="G1003" s="5">
        <f>IF(ISERROR(VLOOKUP(E1003,'GD rates'!C:D,2,FALSE)),0,VLOOKUP(E1003,'GD rates'!C:D,2,FALSE))</f>
        <v>0</v>
      </c>
      <c r="H1003" s="10">
        <f>SUMIFS(Timecards!$E:$E,Timecards!$D:$D,H$2,Timecards!$C:$C,$B1003,Timecards!$N:$N,$E1003)+SUMIFS(Timecards!$G:$G,Timecards!$F:$F,H$2,Timecards!$C:$C,$B1003,Timecards!$N:$N,$E1003)</f>
        <v>0</v>
      </c>
      <c r="I1003" s="5">
        <f t="shared" si="161"/>
        <v>0</v>
      </c>
      <c r="J1003" s="10">
        <f>SUMIFS(Timecards!$E:$E,Timecards!$D:$D,J$2,Timecards!$C:$C,$B1003,Timecards!$N:$N,$E1003)+SUMIFS(Timecards!$G:$G,Timecards!$F:$F,J$2,Timecards!$C:$C,$B1003,Timecards!$N:$N,$E1003)</f>
        <v>0</v>
      </c>
      <c r="K1003" s="5">
        <f t="shared" si="162"/>
        <v>0</v>
      </c>
      <c r="L1003" s="10">
        <f>SUMIFS(Timecards!$E:$E,Timecards!$D:$D,L$2,Timecards!$C:$C,$B1003,Timecards!$N:$N,$E1003)+SUMIFS(Timecards!$G:$G,Timecards!$F:$F,L$2,Timecards!$C:$C,$B1003,Timecards!$N:$N,$E1003)</f>
        <v>0</v>
      </c>
      <c r="M1003" s="5">
        <f t="shared" si="163"/>
        <v>0</v>
      </c>
      <c r="N1003" s="10">
        <f>SUMIFS(Timecards!$E:$E,Timecards!$D:$D,N$2,Timecards!$C:$C,$B1003,Timecards!$N:$N,$E1003)+SUMIFS(Timecards!$G:$G,Timecards!$F:$F,N$2,Timecards!$C:$C,$B1003,Timecards!$N:$N,$E1003)</f>
        <v>0</v>
      </c>
      <c r="O1003" s="5">
        <f t="shared" si="164"/>
        <v>0</v>
      </c>
      <c r="P1003" s="10">
        <f>SUMIFS(Timecards!$E:$E,Timecards!$D:$D,P$2,Timecards!$C:$C,$B1003,Timecards!$N:$N,$E1003)+SUMIFS(Timecards!$G:$G,Timecards!$F:$F,P$2,Timecards!$C:$C,$B1003,Timecards!$N:$N,$E1003)</f>
        <v>0</v>
      </c>
      <c r="Q1003" s="5">
        <f t="shared" si="165"/>
        <v>0</v>
      </c>
      <c r="R1003" s="10">
        <f>SUMIFS(Timecards!$E:$E,Timecards!$D:$D,R$2,Timecards!$C:$C,$B1003,Timecards!$N:$N,$E1003)+SUMIFS(Timecards!$G:$G,Timecards!$F:$F,R$2,Timecards!$C:$C,$B1003,Timecards!$N:$N,$E1003)</f>
        <v>0</v>
      </c>
      <c r="S1003" s="5">
        <f t="shared" si="166"/>
        <v>0</v>
      </c>
      <c r="T1003" s="10">
        <f t="shared" si="167"/>
        <v>0</v>
      </c>
      <c r="U1003" s="14">
        <f t="shared" si="167"/>
        <v>0</v>
      </c>
    </row>
    <row r="1004" spans="2:21" hidden="1">
      <c r="B1004" s="7" t="str">
        <f>IF(Timecards!O1002="","",Timecards!C1002)</f>
        <v/>
      </c>
      <c r="C1004" s="7" t="str">
        <f>IF(B1004="","",Timecards!L1002)</f>
        <v/>
      </c>
      <c r="D1004" s="7" t="str">
        <f>IF(B1004="","",SUMIFS(Timecards!$M:$M,Timecards!$C:$C,Summary!$B1004,Timecards!$L:$L,Summary!$C1004,Timecards!$O:$O,1))</f>
        <v/>
      </c>
      <c r="E1004" s="7" t="str">
        <f>IF(B1004="","",VLOOKUP(D1004,'GD rates'!$B$3:$C$9,2,FALSE))</f>
        <v/>
      </c>
      <c r="F1004" s="23" t="str">
        <f t="shared" si="160"/>
        <v/>
      </c>
      <c r="G1004" s="5">
        <f>IF(ISERROR(VLOOKUP(E1004,'GD rates'!C:D,2,FALSE)),0,VLOOKUP(E1004,'GD rates'!C:D,2,FALSE))</f>
        <v>0</v>
      </c>
      <c r="H1004" s="10">
        <f>SUMIFS(Timecards!$E:$E,Timecards!$D:$D,H$2,Timecards!$C:$C,$B1004,Timecards!$N:$N,$E1004)+SUMIFS(Timecards!$G:$G,Timecards!$F:$F,H$2,Timecards!$C:$C,$B1004,Timecards!$N:$N,$E1004)</f>
        <v>0</v>
      </c>
      <c r="I1004" s="5">
        <f t="shared" si="161"/>
        <v>0</v>
      </c>
      <c r="J1004" s="10">
        <f>SUMIFS(Timecards!$E:$E,Timecards!$D:$D,J$2,Timecards!$C:$C,$B1004,Timecards!$N:$N,$E1004)+SUMIFS(Timecards!$G:$G,Timecards!$F:$F,J$2,Timecards!$C:$C,$B1004,Timecards!$N:$N,$E1004)</f>
        <v>0</v>
      </c>
      <c r="K1004" s="5">
        <f t="shared" si="162"/>
        <v>0</v>
      </c>
      <c r="L1004" s="10">
        <f>SUMIFS(Timecards!$E:$E,Timecards!$D:$D,L$2,Timecards!$C:$C,$B1004,Timecards!$N:$N,$E1004)+SUMIFS(Timecards!$G:$G,Timecards!$F:$F,L$2,Timecards!$C:$C,$B1004,Timecards!$N:$N,$E1004)</f>
        <v>0</v>
      </c>
      <c r="M1004" s="5">
        <f t="shared" si="163"/>
        <v>0</v>
      </c>
      <c r="N1004" s="10">
        <f>SUMIFS(Timecards!$E:$E,Timecards!$D:$D,N$2,Timecards!$C:$C,$B1004,Timecards!$N:$N,$E1004)+SUMIFS(Timecards!$G:$G,Timecards!$F:$F,N$2,Timecards!$C:$C,$B1004,Timecards!$N:$N,$E1004)</f>
        <v>0</v>
      </c>
      <c r="O1004" s="5">
        <f t="shared" si="164"/>
        <v>0</v>
      </c>
      <c r="P1004" s="10">
        <f>SUMIFS(Timecards!$E:$E,Timecards!$D:$D,P$2,Timecards!$C:$C,$B1004,Timecards!$N:$N,$E1004)+SUMIFS(Timecards!$G:$G,Timecards!$F:$F,P$2,Timecards!$C:$C,$B1004,Timecards!$N:$N,$E1004)</f>
        <v>0</v>
      </c>
      <c r="Q1004" s="5">
        <f t="shared" si="165"/>
        <v>0</v>
      </c>
      <c r="R1004" s="10">
        <f>SUMIFS(Timecards!$E:$E,Timecards!$D:$D,R$2,Timecards!$C:$C,$B1004,Timecards!$N:$N,$E1004)+SUMIFS(Timecards!$G:$G,Timecards!$F:$F,R$2,Timecards!$C:$C,$B1004,Timecards!$N:$N,$E1004)</f>
        <v>0</v>
      </c>
      <c r="S1004" s="5">
        <f t="shared" si="166"/>
        <v>0</v>
      </c>
      <c r="T1004" s="10">
        <f t="shared" ref="T1004:U1023" si="168">SUMIF($H$3:$S$3,T$3,$H1004:$S1004)</f>
        <v>0</v>
      </c>
      <c r="U1004" s="14">
        <f t="shared" si="168"/>
        <v>0</v>
      </c>
    </row>
    <row r="1005" spans="2:21" hidden="1">
      <c r="B1005" s="7" t="str">
        <f>IF(Timecards!O1003="","",Timecards!C1003)</f>
        <v/>
      </c>
      <c r="C1005" s="7" t="str">
        <f>IF(B1005="","",Timecards!L1003)</f>
        <v/>
      </c>
      <c r="D1005" s="7" t="str">
        <f>IF(B1005="","",SUMIFS(Timecards!$M:$M,Timecards!$C:$C,Summary!$B1005,Timecards!$L:$L,Summary!$C1005,Timecards!$O:$O,1))</f>
        <v/>
      </c>
      <c r="E1005" s="7" t="str">
        <f>IF(B1005="","",VLOOKUP(D1005,'GD rates'!$B$3:$C$9,2,FALSE))</f>
        <v/>
      </c>
      <c r="F1005" s="23" t="str">
        <f t="shared" si="160"/>
        <v/>
      </c>
      <c r="G1005" s="5">
        <f>IF(ISERROR(VLOOKUP(E1005,'GD rates'!C:D,2,FALSE)),0,VLOOKUP(E1005,'GD rates'!C:D,2,FALSE))</f>
        <v>0</v>
      </c>
      <c r="H1005" s="10">
        <f>SUMIFS(Timecards!$E:$E,Timecards!$D:$D,H$2,Timecards!$C:$C,$B1005,Timecards!$N:$N,$E1005)+SUMIFS(Timecards!$G:$G,Timecards!$F:$F,H$2,Timecards!$C:$C,$B1005,Timecards!$N:$N,$E1005)</f>
        <v>0</v>
      </c>
      <c r="I1005" s="5">
        <f t="shared" si="161"/>
        <v>0</v>
      </c>
      <c r="J1005" s="10">
        <f>SUMIFS(Timecards!$E:$E,Timecards!$D:$D,J$2,Timecards!$C:$C,$B1005,Timecards!$N:$N,$E1005)+SUMIFS(Timecards!$G:$G,Timecards!$F:$F,J$2,Timecards!$C:$C,$B1005,Timecards!$N:$N,$E1005)</f>
        <v>0</v>
      </c>
      <c r="K1005" s="5">
        <f t="shared" si="162"/>
        <v>0</v>
      </c>
      <c r="L1005" s="10">
        <f>SUMIFS(Timecards!$E:$E,Timecards!$D:$D,L$2,Timecards!$C:$C,$B1005,Timecards!$N:$N,$E1005)+SUMIFS(Timecards!$G:$G,Timecards!$F:$F,L$2,Timecards!$C:$C,$B1005,Timecards!$N:$N,$E1005)</f>
        <v>0</v>
      </c>
      <c r="M1005" s="5">
        <f t="shared" si="163"/>
        <v>0</v>
      </c>
      <c r="N1005" s="10">
        <f>SUMIFS(Timecards!$E:$E,Timecards!$D:$D,N$2,Timecards!$C:$C,$B1005,Timecards!$N:$N,$E1005)+SUMIFS(Timecards!$G:$G,Timecards!$F:$F,N$2,Timecards!$C:$C,$B1005,Timecards!$N:$N,$E1005)</f>
        <v>0</v>
      </c>
      <c r="O1005" s="5">
        <f t="shared" si="164"/>
        <v>0</v>
      </c>
      <c r="P1005" s="10">
        <f>SUMIFS(Timecards!$E:$E,Timecards!$D:$D,P$2,Timecards!$C:$C,$B1005,Timecards!$N:$N,$E1005)+SUMIFS(Timecards!$G:$G,Timecards!$F:$F,P$2,Timecards!$C:$C,$B1005,Timecards!$N:$N,$E1005)</f>
        <v>0</v>
      </c>
      <c r="Q1005" s="5">
        <f t="shared" si="165"/>
        <v>0</v>
      </c>
      <c r="R1005" s="10">
        <f>SUMIFS(Timecards!$E:$E,Timecards!$D:$D,R$2,Timecards!$C:$C,$B1005,Timecards!$N:$N,$E1005)+SUMIFS(Timecards!$G:$G,Timecards!$F:$F,R$2,Timecards!$C:$C,$B1005,Timecards!$N:$N,$E1005)</f>
        <v>0</v>
      </c>
      <c r="S1005" s="5">
        <f t="shared" si="166"/>
        <v>0</v>
      </c>
      <c r="T1005" s="10">
        <f t="shared" si="168"/>
        <v>0</v>
      </c>
      <c r="U1005" s="14">
        <f t="shared" si="168"/>
        <v>0</v>
      </c>
    </row>
    <row r="1006" spans="2:21" hidden="1">
      <c r="B1006" s="7" t="str">
        <f>IF(Timecards!O1004="","",Timecards!C1004)</f>
        <v/>
      </c>
      <c r="C1006" s="7" t="str">
        <f>IF(B1006="","",Timecards!L1004)</f>
        <v/>
      </c>
      <c r="D1006" s="7" t="str">
        <f>IF(B1006="","",SUMIFS(Timecards!$M:$M,Timecards!$C:$C,Summary!$B1006,Timecards!$L:$L,Summary!$C1006,Timecards!$O:$O,1))</f>
        <v/>
      </c>
      <c r="E1006" s="7" t="str">
        <f>IF(B1006="","",VLOOKUP(D1006,'GD rates'!$B$3:$C$9,2,FALSE))</f>
        <v/>
      </c>
      <c r="F1006" s="23" t="str">
        <f t="shared" si="160"/>
        <v/>
      </c>
      <c r="G1006" s="5">
        <f>IF(ISERROR(VLOOKUP(E1006,'GD rates'!C:D,2,FALSE)),0,VLOOKUP(E1006,'GD rates'!C:D,2,FALSE))</f>
        <v>0</v>
      </c>
      <c r="H1006" s="10">
        <f>SUMIFS(Timecards!$E:$E,Timecards!$D:$D,H$2,Timecards!$C:$C,$B1006,Timecards!$N:$N,$E1006)+SUMIFS(Timecards!$G:$G,Timecards!$F:$F,H$2,Timecards!$C:$C,$B1006,Timecards!$N:$N,$E1006)</f>
        <v>0</v>
      </c>
      <c r="I1006" s="5">
        <f t="shared" si="161"/>
        <v>0</v>
      </c>
      <c r="J1006" s="10">
        <f>SUMIFS(Timecards!$E:$E,Timecards!$D:$D,J$2,Timecards!$C:$C,$B1006,Timecards!$N:$N,$E1006)+SUMIFS(Timecards!$G:$G,Timecards!$F:$F,J$2,Timecards!$C:$C,$B1006,Timecards!$N:$N,$E1006)</f>
        <v>0</v>
      </c>
      <c r="K1006" s="5">
        <f t="shared" si="162"/>
        <v>0</v>
      </c>
      <c r="L1006" s="10">
        <f>SUMIFS(Timecards!$E:$E,Timecards!$D:$D,L$2,Timecards!$C:$C,$B1006,Timecards!$N:$N,$E1006)+SUMIFS(Timecards!$G:$G,Timecards!$F:$F,L$2,Timecards!$C:$C,$B1006,Timecards!$N:$N,$E1006)</f>
        <v>0</v>
      </c>
      <c r="M1006" s="5">
        <f t="shared" si="163"/>
        <v>0</v>
      </c>
      <c r="N1006" s="10">
        <f>SUMIFS(Timecards!$E:$E,Timecards!$D:$D,N$2,Timecards!$C:$C,$B1006,Timecards!$N:$N,$E1006)+SUMIFS(Timecards!$G:$G,Timecards!$F:$F,N$2,Timecards!$C:$C,$B1006,Timecards!$N:$N,$E1006)</f>
        <v>0</v>
      </c>
      <c r="O1006" s="5">
        <f t="shared" si="164"/>
        <v>0</v>
      </c>
      <c r="P1006" s="10">
        <f>SUMIFS(Timecards!$E:$E,Timecards!$D:$D,P$2,Timecards!$C:$C,$B1006,Timecards!$N:$N,$E1006)+SUMIFS(Timecards!$G:$G,Timecards!$F:$F,P$2,Timecards!$C:$C,$B1006,Timecards!$N:$N,$E1006)</f>
        <v>0</v>
      </c>
      <c r="Q1006" s="5">
        <f t="shared" si="165"/>
        <v>0</v>
      </c>
      <c r="R1006" s="10">
        <f>SUMIFS(Timecards!$E:$E,Timecards!$D:$D,R$2,Timecards!$C:$C,$B1006,Timecards!$N:$N,$E1006)+SUMIFS(Timecards!$G:$G,Timecards!$F:$F,R$2,Timecards!$C:$C,$B1006,Timecards!$N:$N,$E1006)</f>
        <v>0</v>
      </c>
      <c r="S1006" s="5">
        <f t="shared" si="166"/>
        <v>0</v>
      </c>
      <c r="T1006" s="10">
        <f t="shared" si="168"/>
        <v>0</v>
      </c>
      <c r="U1006" s="14">
        <f t="shared" si="168"/>
        <v>0</v>
      </c>
    </row>
    <row r="1007" spans="2:21" hidden="1">
      <c r="B1007" s="7" t="str">
        <f>IF(Timecards!O1005="","",Timecards!C1005)</f>
        <v/>
      </c>
      <c r="C1007" s="7" t="str">
        <f>IF(B1007="","",Timecards!L1005)</f>
        <v/>
      </c>
      <c r="D1007" s="7" t="str">
        <f>IF(B1007="","",SUMIFS(Timecards!$M:$M,Timecards!$C:$C,Summary!$B1007,Timecards!$L:$L,Summary!$C1007,Timecards!$O:$O,1))</f>
        <v/>
      </c>
      <c r="E1007" s="7" t="str">
        <f>IF(B1007="","",VLOOKUP(D1007,'GD rates'!$B$3:$C$9,2,FALSE))</f>
        <v/>
      </c>
      <c r="F1007" s="23" t="str">
        <f t="shared" si="160"/>
        <v/>
      </c>
      <c r="G1007" s="5">
        <f>IF(ISERROR(VLOOKUP(E1007,'GD rates'!C:D,2,FALSE)),0,VLOOKUP(E1007,'GD rates'!C:D,2,FALSE))</f>
        <v>0</v>
      </c>
      <c r="H1007" s="10">
        <f>SUMIFS(Timecards!$E:$E,Timecards!$D:$D,H$2,Timecards!$C:$C,$B1007,Timecards!$N:$N,$E1007)+SUMIFS(Timecards!$G:$G,Timecards!$F:$F,H$2,Timecards!$C:$C,$B1007,Timecards!$N:$N,$E1007)</f>
        <v>0</v>
      </c>
      <c r="I1007" s="5">
        <f t="shared" si="161"/>
        <v>0</v>
      </c>
      <c r="J1007" s="10">
        <f>SUMIFS(Timecards!$E:$E,Timecards!$D:$D,J$2,Timecards!$C:$C,$B1007,Timecards!$N:$N,$E1007)+SUMIFS(Timecards!$G:$G,Timecards!$F:$F,J$2,Timecards!$C:$C,$B1007,Timecards!$N:$N,$E1007)</f>
        <v>0</v>
      </c>
      <c r="K1007" s="5">
        <f t="shared" si="162"/>
        <v>0</v>
      </c>
      <c r="L1007" s="10">
        <f>SUMIFS(Timecards!$E:$E,Timecards!$D:$D,L$2,Timecards!$C:$C,$B1007,Timecards!$N:$N,$E1007)+SUMIFS(Timecards!$G:$G,Timecards!$F:$F,L$2,Timecards!$C:$C,$B1007,Timecards!$N:$N,$E1007)</f>
        <v>0</v>
      </c>
      <c r="M1007" s="5">
        <f t="shared" si="163"/>
        <v>0</v>
      </c>
      <c r="N1007" s="10">
        <f>SUMIFS(Timecards!$E:$E,Timecards!$D:$D,N$2,Timecards!$C:$C,$B1007,Timecards!$N:$N,$E1007)+SUMIFS(Timecards!$G:$G,Timecards!$F:$F,N$2,Timecards!$C:$C,$B1007,Timecards!$N:$N,$E1007)</f>
        <v>0</v>
      </c>
      <c r="O1007" s="5">
        <f t="shared" si="164"/>
        <v>0</v>
      </c>
      <c r="P1007" s="10">
        <f>SUMIFS(Timecards!$E:$E,Timecards!$D:$D,P$2,Timecards!$C:$C,$B1007,Timecards!$N:$N,$E1007)+SUMIFS(Timecards!$G:$G,Timecards!$F:$F,P$2,Timecards!$C:$C,$B1007,Timecards!$N:$N,$E1007)</f>
        <v>0</v>
      </c>
      <c r="Q1007" s="5">
        <f t="shared" si="165"/>
        <v>0</v>
      </c>
      <c r="R1007" s="10">
        <f>SUMIFS(Timecards!$E:$E,Timecards!$D:$D,R$2,Timecards!$C:$C,$B1007,Timecards!$N:$N,$E1007)+SUMIFS(Timecards!$G:$G,Timecards!$F:$F,R$2,Timecards!$C:$C,$B1007,Timecards!$N:$N,$E1007)</f>
        <v>0</v>
      </c>
      <c r="S1007" s="5">
        <f t="shared" si="166"/>
        <v>0</v>
      </c>
      <c r="T1007" s="10">
        <f t="shared" si="168"/>
        <v>0</v>
      </c>
      <c r="U1007" s="14">
        <f t="shared" si="168"/>
        <v>0</v>
      </c>
    </row>
    <row r="1008" spans="2:21" hidden="1">
      <c r="B1008" s="7" t="str">
        <f>IF(Timecards!O1006="","",Timecards!C1006)</f>
        <v/>
      </c>
      <c r="C1008" s="7" t="str">
        <f>IF(B1008="","",Timecards!L1006)</f>
        <v/>
      </c>
      <c r="D1008" s="7" t="str">
        <f>IF(B1008="","",SUMIFS(Timecards!$M:$M,Timecards!$C:$C,Summary!$B1008,Timecards!$L:$L,Summary!$C1008,Timecards!$O:$O,1))</f>
        <v/>
      </c>
      <c r="E1008" s="7" t="str">
        <f>IF(B1008="","",VLOOKUP(D1008,'GD rates'!$B$3:$C$9,2,FALSE))</f>
        <v/>
      </c>
      <c r="F1008" s="23" t="str">
        <f t="shared" si="160"/>
        <v/>
      </c>
      <c r="G1008" s="5">
        <f>IF(ISERROR(VLOOKUP(E1008,'GD rates'!C:D,2,FALSE)),0,VLOOKUP(E1008,'GD rates'!C:D,2,FALSE))</f>
        <v>0</v>
      </c>
      <c r="H1008" s="10">
        <f>SUMIFS(Timecards!$E:$E,Timecards!$D:$D,H$2,Timecards!$C:$C,$B1008,Timecards!$N:$N,$E1008)+SUMIFS(Timecards!$G:$G,Timecards!$F:$F,H$2,Timecards!$C:$C,$B1008,Timecards!$N:$N,$E1008)</f>
        <v>0</v>
      </c>
      <c r="I1008" s="5">
        <f t="shared" si="161"/>
        <v>0</v>
      </c>
      <c r="J1008" s="10">
        <f>SUMIFS(Timecards!$E:$E,Timecards!$D:$D,J$2,Timecards!$C:$C,$B1008,Timecards!$N:$N,$E1008)+SUMIFS(Timecards!$G:$G,Timecards!$F:$F,J$2,Timecards!$C:$C,$B1008,Timecards!$N:$N,$E1008)</f>
        <v>0</v>
      </c>
      <c r="K1008" s="5">
        <f t="shared" si="162"/>
        <v>0</v>
      </c>
      <c r="L1008" s="10">
        <f>SUMIFS(Timecards!$E:$E,Timecards!$D:$D,L$2,Timecards!$C:$C,$B1008,Timecards!$N:$N,$E1008)+SUMIFS(Timecards!$G:$G,Timecards!$F:$F,L$2,Timecards!$C:$C,$B1008,Timecards!$N:$N,$E1008)</f>
        <v>0</v>
      </c>
      <c r="M1008" s="5">
        <f t="shared" si="163"/>
        <v>0</v>
      </c>
      <c r="N1008" s="10">
        <f>SUMIFS(Timecards!$E:$E,Timecards!$D:$D,N$2,Timecards!$C:$C,$B1008,Timecards!$N:$N,$E1008)+SUMIFS(Timecards!$G:$G,Timecards!$F:$F,N$2,Timecards!$C:$C,$B1008,Timecards!$N:$N,$E1008)</f>
        <v>0</v>
      </c>
      <c r="O1008" s="5">
        <f t="shared" si="164"/>
        <v>0</v>
      </c>
      <c r="P1008" s="10">
        <f>SUMIFS(Timecards!$E:$E,Timecards!$D:$D,P$2,Timecards!$C:$C,$B1008,Timecards!$N:$N,$E1008)+SUMIFS(Timecards!$G:$G,Timecards!$F:$F,P$2,Timecards!$C:$C,$B1008,Timecards!$N:$N,$E1008)</f>
        <v>0</v>
      </c>
      <c r="Q1008" s="5">
        <f t="shared" si="165"/>
        <v>0</v>
      </c>
      <c r="R1008" s="10">
        <f>SUMIFS(Timecards!$E:$E,Timecards!$D:$D,R$2,Timecards!$C:$C,$B1008,Timecards!$N:$N,$E1008)+SUMIFS(Timecards!$G:$G,Timecards!$F:$F,R$2,Timecards!$C:$C,$B1008,Timecards!$N:$N,$E1008)</f>
        <v>0</v>
      </c>
      <c r="S1008" s="5">
        <f t="shared" si="166"/>
        <v>0</v>
      </c>
      <c r="T1008" s="10">
        <f t="shared" si="168"/>
        <v>0</v>
      </c>
      <c r="U1008" s="14">
        <f t="shared" si="168"/>
        <v>0</v>
      </c>
    </row>
    <row r="1009" spans="2:21" hidden="1">
      <c r="B1009" s="7" t="str">
        <f>IF(Timecards!O1007="","",Timecards!C1007)</f>
        <v/>
      </c>
      <c r="C1009" s="7" t="str">
        <f>IF(B1009="","",Timecards!L1007)</f>
        <v/>
      </c>
      <c r="D1009" s="7" t="str">
        <f>IF(B1009="","",SUMIFS(Timecards!$M:$M,Timecards!$C:$C,Summary!$B1009,Timecards!$L:$L,Summary!$C1009,Timecards!$O:$O,1))</f>
        <v/>
      </c>
      <c r="E1009" s="7" t="str">
        <f>IF(B1009="","",VLOOKUP(D1009,'GD rates'!$B$3:$C$9,2,FALSE))</f>
        <v/>
      </c>
      <c r="F1009" s="23" t="str">
        <f t="shared" si="160"/>
        <v/>
      </c>
      <c r="G1009" s="5">
        <f>IF(ISERROR(VLOOKUP(E1009,'GD rates'!C:D,2,FALSE)),0,VLOOKUP(E1009,'GD rates'!C:D,2,FALSE))</f>
        <v>0</v>
      </c>
      <c r="H1009" s="10">
        <f>SUMIFS(Timecards!$E:$E,Timecards!$D:$D,H$2,Timecards!$C:$C,$B1009,Timecards!$N:$N,$E1009)+SUMIFS(Timecards!$G:$G,Timecards!$F:$F,H$2,Timecards!$C:$C,$B1009,Timecards!$N:$N,$E1009)</f>
        <v>0</v>
      </c>
      <c r="I1009" s="5">
        <f t="shared" si="161"/>
        <v>0</v>
      </c>
      <c r="J1009" s="10">
        <f>SUMIFS(Timecards!$E:$E,Timecards!$D:$D,J$2,Timecards!$C:$C,$B1009,Timecards!$N:$N,$E1009)+SUMIFS(Timecards!$G:$G,Timecards!$F:$F,J$2,Timecards!$C:$C,$B1009,Timecards!$N:$N,$E1009)</f>
        <v>0</v>
      </c>
      <c r="K1009" s="5">
        <f t="shared" si="162"/>
        <v>0</v>
      </c>
      <c r="L1009" s="10">
        <f>SUMIFS(Timecards!$E:$E,Timecards!$D:$D,L$2,Timecards!$C:$C,$B1009,Timecards!$N:$N,$E1009)+SUMIFS(Timecards!$G:$G,Timecards!$F:$F,L$2,Timecards!$C:$C,$B1009,Timecards!$N:$N,$E1009)</f>
        <v>0</v>
      </c>
      <c r="M1009" s="5">
        <f t="shared" si="163"/>
        <v>0</v>
      </c>
      <c r="N1009" s="10">
        <f>SUMIFS(Timecards!$E:$E,Timecards!$D:$D,N$2,Timecards!$C:$C,$B1009,Timecards!$N:$N,$E1009)+SUMIFS(Timecards!$G:$G,Timecards!$F:$F,N$2,Timecards!$C:$C,$B1009,Timecards!$N:$N,$E1009)</f>
        <v>0</v>
      </c>
      <c r="O1009" s="5">
        <f t="shared" si="164"/>
        <v>0</v>
      </c>
      <c r="P1009" s="10">
        <f>SUMIFS(Timecards!$E:$E,Timecards!$D:$D,P$2,Timecards!$C:$C,$B1009,Timecards!$N:$N,$E1009)+SUMIFS(Timecards!$G:$G,Timecards!$F:$F,P$2,Timecards!$C:$C,$B1009,Timecards!$N:$N,$E1009)</f>
        <v>0</v>
      </c>
      <c r="Q1009" s="5">
        <f t="shared" si="165"/>
        <v>0</v>
      </c>
      <c r="R1009" s="10">
        <f>SUMIFS(Timecards!$E:$E,Timecards!$D:$D,R$2,Timecards!$C:$C,$B1009,Timecards!$N:$N,$E1009)+SUMIFS(Timecards!$G:$G,Timecards!$F:$F,R$2,Timecards!$C:$C,$B1009,Timecards!$N:$N,$E1009)</f>
        <v>0</v>
      </c>
      <c r="S1009" s="5">
        <f t="shared" si="166"/>
        <v>0</v>
      </c>
      <c r="T1009" s="10">
        <f t="shared" si="168"/>
        <v>0</v>
      </c>
      <c r="U1009" s="14">
        <f t="shared" si="168"/>
        <v>0</v>
      </c>
    </row>
    <row r="1010" spans="2:21" hidden="1">
      <c r="B1010" s="7" t="str">
        <f>IF(Timecards!O1008="","",Timecards!C1008)</f>
        <v/>
      </c>
      <c r="C1010" s="7" t="str">
        <f>IF(B1010="","",Timecards!L1008)</f>
        <v/>
      </c>
      <c r="D1010" s="7" t="str">
        <f>IF(B1010="","",SUMIFS(Timecards!$M:$M,Timecards!$C:$C,Summary!$B1010,Timecards!$L:$L,Summary!$C1010,Timecards!$O:$O,1))</f>
        <v/>
      </c>
      <c r="E1010" s="7" t="str">
        <f>IF(B1010="","",VLOOKUP(D1010,'GD rates'!$B$3:$C$9,2,FALSE))</f>
        <v/>
      </c>
      <c r="F1010" s="23" t="str">
        <f t="shared" si="160"/>
        <v/>
      </c>
      <c r="G1010" s="5">
        <f>IF(ISERROR(VLOOKUP(E1010,'GD rates'!C:D,2,FALSE)),0,VLOOKUP(E1010,'GD rates'!C:D,2,FALSE))</f>
        <v>0</v>
      </c>
      <c r="H1010" s="10">
        <f>SUMIFS(Timecards!$E:$E,Timecards!$D:$D,H$2,Timecards!$C:$C,$B1010,Timecards!$N:$N,$E1010)+SUMIFS(Timecards!$G:$G,Timecards!$F:$F,H$2,Timecards!$C:$C,$B1010,Timecards!$N:$N,$E1010)</f>
        <v>0</v>
      </c>
      <c r="I1010" s="5">
        <f t="shared" si="161"/>
        <v>0</v>
      </c>
      <c r="J1010" s="10">
        <f>SUMIFS(Timecards!$E:$E,Timecards!$D:$D,J$2,Timecards!$C:$C,$B1010,Timecards!$N:$N,$E1010)+SUMIFS(Timecards!$G:$G,Timecards!$F:$F,J$2,Timecards!$C:$C,$B1010,Timecards!$N:$N,$E1010)</f>
        <v>0</v>
      </c>
      <c r="K1010" s="5">
        <f t="shared" si="162"/>
        <v>0</v>
      </c>
      <c r="L1010" s="10">
        <f>SUMIFS(Timecards!$E:$E,Timecards!$D:$D,L$2,Timecards!$C:$C,$B1010,Timecards!$N:$N,$E1010)+SUMIFS(Timecards!$G:$G,Timecards!$F:$F,L$2,Timecards!$C:$C,$B1010,Timecards!$N:$N,$E1010)</f>
        <v>0</v>
      </c>
      <c r="M1010" s="5">
        <f t="shared" si="163"/>
        <v>0</v>
      </c>
      <c r="N1010" s="10">
        <f>SUMIFS(Timecards!$E:$E,Timecards!$D:$D,N$2,Timecards!$C:$C,$B1010,Timecards!$N:$N,$E1010)+SUMIFS(Timecards!$G:$G,Timecards!$F:$F,N$2,Timecards!$C:$C,$B1010,Timecards!$N:$N,$E1010)</f>
        <v>0</v>
      </c>
      <c r="O1010" s="5">
        <f t="shared" si="164"/>
        <v>0</v>
      </c>
      <c r="P1010" s="10">
        <f>SUMIFS(Timecards!$E:$E,Timecards!$D:$D,P$2,Timecards!$C:$C,$B1010,Timecards!$N:$N,$E1010)+SUMIFS(Timecards!$G:$G,Timecards!$F:$F,P$2,Timecards!$C:$C,$B1010,Timecards!$N:$N,$E1010)</f>
        <v>0</v>
      </c>
      <c r="Q1010" s="5">
        <f t="shared" si="165"/>
        <v>0</v>
      </c>
      <c r="R1010" s="10">
        <f>SUMIFS(Timecards!$E:$E,Timecards!$D:$D,R$2,Timecards!$C:$C,$B1010,Timecards!$N:$N,$E1010)+SUMIFS(Timecards!$G:$G,Timecards!$F:$F,R$2,Timecards!$C:$C,$B1010,Timecards!$N:$N,$E1010)</f>
        <v>0</v>
      </c>
      <c r="S1010" s="5">
        <f t="shared" si="166"/>
        <v>0</v>
      </c>
      <c r="T1010" s="10">
        <f t="shared" si="168"/>
        <v>0</v>
      </c>
      <c r="U1010" s="14">
        <f t="shared" si="168"/>
        <v>0</v>
      </c>
    </row>
    <row r="1011" spans="2:21" hidden="1">
      <c r="B1011" s="7" t="str">
        <f>IF(Timecards!O1009="","",Timecards!C1009)</f>
        <v/>
      </c>
      <c r="C1011" s="7" t="str">
        <f>IF(B1011="","",Timecards!L1009)</f>
        <v/>
      </c>
      <c r="D1011" s="7" t="str">
        <f>IF(B1011="","",SUMIFS(Timecards!$M:$M,Timecards!$C:$C,Summary!$B1011,Timecards!$L:$L,Summary!$C1011,Timecards!$O:$O,1))</f>
        <v/>
      </c>
      <c r="E1011" s="7" t="str">
        <f>IF(B1011="","",VLOOKUP(D1011,'GD rates'!$B$3:$C$9,2,FALSE))</f>
        <v/>
      </c>
      <c r="F1011" s="23" t="str">
        <f t="shared" si="160"/>
        <v/>
      </c>
      <c r="G1011" s="5">
        <f>IF(ISERROR(VLOOKUP(E1011,'GD rates'!C:D,2,FALSE)),0,VLOOKUP(E1011,'GD rates'!C:D,2,FALSE))</f>
        <v>0</v>
      </c>
      <c r="H1011" s="10">
        <f>SUMIFS(Timecards!$E:$E,Timecards!$D:$D,H$2,Timecards!$C:$C,$B1011,Timecards!$N:$N,$E1011)+SUMIFS(Timecards!$G:$G,Timecards!$F:$F,H$2,Timecards!$C:$C,$B1011,Timecards!$N:$N,$E1011)</f>
        <v>0</v>
      </c>
      <c r="I1011" s="5">
        <f t="shared" si="161"/>
        <v>0</v>
      </c>
      <c r="J1011" s="10">
        <f>SUMIFS(Timecards!$E:$E,Timecards!$D:$D,J$2,Timecards!$C:$C,$B1011,Timecards!$N:$N,$E1011)+SUMIFS(Timecards!$G:$G,Timecards!$F:$F,J$2,Timecards!$C:$C,$B1011,Timecards!$N:$N,$E1011)</f>
        <v>0</v>
      </c>
      <c r="K1011" s="5">
        <f t="shared" si="162"/>
        <v>0</v>
      </c>
      <c r="L1011" s="10">
        <f>SUMIFS(Timecards!$E:$E,Timecards!$D:$D,L$2,Timecards!$C:$C,$B1011,Timecards!$N:$N,$E1011)+SUMIFS(Timecards!$G:$G,Timecards!$F:$F,L$2,Timecards!$C:$C,$B1011,Timecards!$N:$N,$E1011)</f>
        <v>0</v>
      </c>
      <c r="M1011" s="5">
        <f t="shared" si="163"/>
        <v>0</v>
      </c>
      <c r="N1011" s="10">
        <f>SUMIFS(Timecards!$E:$E,Timecards!$D:$D,N$2,Timecards!$C:$C,$B1011,Timecards!$N:$N,$E1011)+SUMIFS(Timecards!$G:$G,Timecards!$F:$F,N$2,Timecards!$C:$C,$B1011,Timecards!$N:$N,$E1011)</f>
        <v>0</v>
      </c>
      <c r="O1011" s="5">
        <f t="shared" si="164"/>
        <v>0</v>
      </c>
      <c r="P1011" s="10">
        <f>SUMIFS(Timecards!$E:$E,Timecards!$D:$D,P$2,Timecards!$C:$C,$B1011,Timecards!$N:$N,$E1011)+SUMIFS(Timecards!$G:$G,Timecards!$F:$F,P$2,Timecards!$C:$C,$B1011,Timecards!$N:$N,$E1011)</f>
        <v>0</v>
      </c>
      <c r="Q1011" s="5">
        <f t="shared" si="165"/>
        <v>0</v>
      </c>
      <c r="R1011" s="10">
        <f>SUMIFS(Timecards!$E:$E,Timecards!$D:$D,R$2,Timecards!$C:$C,$B1011,Timecards!$N:$N,$E1011)+SUMIFS(Timecards!$G:$G,Timecards!$F:$F,R$2,Timecards!$C:$C,$B1011,Timecards!$N:$N,$E1011)</f>
        <v>0</v>
      </c>
      <c r="S1011" s="5">
        <f t="shared" si="166"/>
        <v>0</v>
      </c>
      <c r="T1011" s="10">
        <f t="shared" si="168"/>
        <v>0</v>
      </c>
      <c r="U1011" s="14">
        <f t="shared" si="168"/>
        <v>0</v>
      </c>
    </row>
    <row r="1012" spans="2:21" hidden="1">
      <c r="B1012" s="7" t="str">
        <f>IF(Timecards!O1010="","",Timecards!C1010)</f>
        <v/>
      </c>
      <c r="C1012" s="7" t="str">
        <f>IF(B1012="","",Timecards!L1010)</f>
        <v/>
      </c>
      <c r="D1012" s="7" t="str">
        <f>IF(B1012="","",SUMIFS(Timecards!$M:$M,Timecards!$C:$C,Summary!$B1012,Timecards!$L:$L,Summary!$C1012,Timecards!$O:$O,1))</f>
        <v/>
      </c>
      <c r="E1012" s="7" t="str">
        <f>IF(B1012="","",VLOOKUP(D1012,'GD rates'!$B$3:$C$9,2,FALSE))</f>
        <v/>
      </c>
      <c r="F1012" s="23" t="str">
        <f t="shared" si="160"/>
        <v/>
      </c>
      <c r="G1012" s="5">
        <f>IF(ISERROR(VLOOKUP(E1012,'GD rates'!C:D,2,FALSE)),0,VLOOKUP(E1012,'GD rates'!C:D,2,FALSE))</f>
        <v>0</v>
      </c>
      <c r="H1012" s="10">
        <f>SUMIFS(Timecards!$E:$E,Timecards!$D:$D,H$2,Timecards!$C:$C,$B1012,Timecards!$N:$N,$E1012)+SUMIFS(Timecards!$G:$G,Timecards!$F:$F,H$2,Timecards!$C:$C,$B1012,Timecards!$N:$N,$E1012)</f>
        <v>0</v>
      </c>
      <c r="I1012" s="5">
        <f t="shared" si="161"/>
        <v>0</v>
      </c>
      <c r="J1012" s="10">
        <f>SUMIFS(Timecards!$E:$E,Timecards!$D:$D,J$2,Timecards!$C:$C,$B1012,Timecards!$N:$N,$E1012)+SUMIFS(Timecards!$G:$G,Timecards!$F:$F,J$2,Timecards!$C:$C,$B1012,Timecards!$N:$N,$E1012)</f>
        <v>0</v>
      </c>
      <c r="K1012" s="5">
        <f t="shared" si="162"/>
        <v>0</v>
      </c>
      <c r="L1012" s="10">
        <f>SUMIFS(Timecards!$E:$E,Timecards!$D:$D,L$2,Timecards!$C:$C,$B1012,Timecards!$N:$N,$E1012)+SUMIFS(Timecards!$G:$G,Timecards!$F:$F,L$2,Timecards!$C:$C,$B1012,Timecards!$N:$N,$E1012)</f>
        <v>0</v>
      </c>
      <c r="M1012" s="5">
        <f t="shared" si="163"/>
        <v>0</v>
      </c>
      <c r="N1012" s="10">
        <f>SUMIFS(Timecards!$E:$E,Timecards!$D:$D,N$2,Timecards!$C:$C,$B1012,Timecards!$N:$N,$E1012)+SUMIFS(Timecards!$G:$G,Timecards!$F:$F,N$2,Timecards!$C:$C,$B1012,Timecards!$N:$N,$E1012)</f>
        <v>0</v>
      </c>
      <c r="O1012" s="5">
        <f t="shared" si="164"/>
        <v>0</v>
      </c>
      <c r="P1012" s="10">
        <f>SUMIFS(Timecards!$E:$E,Timecards!$D:$D,P$2,Timecards!$C:$C,$B1012,Timecards!$N:$N,$E1012)+SUMIFS(Timecards!$G:$G,Timecards!$F:$F,P$2,Timecards!$C:$C,$B1012,Timecards!$N:$N,$E1012)</f>
        <v>0</v>
      </c>
      <c r="Q1012" s="5">
        <f t="shared" si="165"/>
        <v>0</v>
      </c>
      <c r="R1012" s="10">
        <f>SUMIFS(Timecards!$E:$E,Timecards!$D:$D,R$2,Timecards!$C:$C,$B1012,Timecards!$N:$N,$E1012)+SUMIFS(Timecards!$G:$G,Timecards!$F:$F,R$2,Timecards!$C:$C,$B1012,Timecards!$N:$N,$E1012)</f>
        <v>0</v>
      </c>
      <c r="S1012" s="5">
        <f t="shared" si="166"/>
        <v>0</v>
      </c>
      <c r="T1012" s="10">
        <f t="shared" si="168"/>
        <v>0</v>
      </c>
      <c r="U1012" s="14">
        <f t="shared" si="168"/>
        <v>0</v>
      </c>
    </row>
    <row r="1013" spans="2:21" hidden="1">
      <c r="B1013" s="7" t="str">
        <f>IF(Timecards!O1011="","",Timecards!C1011)</f>
        <v/>
      </c>
      <c r="C1013" s="7" t="str">
        <f>IF(B1013="","",Timecards!L1011)</f>
        <v/>
      </c>
      <c r="D1013" s="7" t="str">
        <f>IF(B1013="","",SUMIFS(Timecards!$M:$M,Timecards!$C:$C,Summary!$B1013,Timecards!$L:$L,Summary!$C1013,Timecards!$O:$O,1))</f>
        <v/>
      </c>
      <c r="E1013" s="7" t="str">
        <f>IF(B1013="","",VLOOKUP(D1013,'GD rates'!$B$3:$C$9,2,FALSE))</f>
        <v/>
      </c>
      <c r="F1013" s="23" t="str">
        <f t="shared" si="160"/>
        <v/>
      </c>
      <c r="G1013" s="5">
        <f>IF(ISERROR(VLOOKUP(E1013,'GD rates'!C:D,2,FALSE)),0,VLOOKUP(E1013,'GD rates'!C:D,2,FALSE))</f>
        <v>0</v>
      </c>
      <c r="H1013" s="10">
        <f>SUMIFS(Timecards!$E:$E,Timecards!$D:$D,H$2,Timecards!$C:$C,$B1013,Timecards!$N:$N,$E1013)+SUMIFS(Timecards!$G:$G,Timecards!$F:$F,H$2,Timecards!$C:$C,$B1013,Timecards!$N:$N,$E1013)</f>
        <v>0</v>
      </c>
      <c r="I1013" s="5">
        <f t="shared" si="161"/>
        <v>0</v>
      </c>
      <c r="J1013" s="10">
        <f>SUMIFS(Timecards!$E:$E,Timecards!$D:$D,J$2,Timecards!$C:$C,$B1013,Timecards!$N:$N,$E1013)+SUMIFS(Timecards!$G:$G,Timecards!$F:$F,J$2,Timecards!$C:$C,$B1013,Timecards!$N:$N,$E1013)</f>
        <v>0</v>
      </c>
      <c r="K1013" s="5">
        <f t="shared" si="162"/>
        <v>0</v>
      </c>
      <c r="L1013" s="10">
        <f>SUMIFS(Timecards!$E:$E,Timecards!$D:$D,L$2,Timecards!$C:$C,$B1013,Timecards!$N:$N,$E1013)+SUMIFS(Timecards!$G:$G,Timecards!$F:$F,L$2,Timecards!$C:$C,$B1013,Timecards!$N:$N,$E1013)</f>
        <v>0</v>
      </c>
      <c r="M1013" s="5">
        <f t="shared" si="163"/>
        <v>0</v>
      </c>
      <c r="N1013" s="10">
        <f>SUMIFS(Timecards!$E:$E,Timecards!$D:$D,N$2,Timecards!$C:$C,$B1013,Timecards!$N:$N,$E1013)+SUMIFS(Timecards!$G:$G,Timecards!$F:$F,N$2,Timecards!$C:$C,$B1013,Timecards!$N:$N,$E1013)</f>
        <v>0</v>
      </c>
      <c r="O1013" s="5">
        <f t="shared" si="164"/>
        <v>0</v>
      </c>
      <c r="P1013" s="10">
        <f>SUMIFS(Timecards!$E:$E,Timecards!$D:$D,P$2,Timecards!$C:$C,$B1013,Timecards!$N:$N,$E1013)+SUMIFS(Timecards!$G:$G,Timecards!$F:$F,P$2,Timecards!$C:$C,$B1013,Timecards!$N:$N,$E1013)</f>
        <v>0</v>
      </c>
      <c r="Q1013" s="5">
        <f t="shared" si="165"/>
        <v>0</v>
      </c>
      <c r="R1013" s="10">
        <f>SUMIFS(Timecards!$E:$E,Timecards!$D:$D,R$2,Timecards!$C:$C,$B1013,Timecards!$N:$N,$E1013)+SUMIFS(Timecards!$G:$G,Timecards!$F:$F,R$2,Timecards!$C:$C,$B1013,Timecards!$N:$N,$E1013)</f>
        <v>0</v>
      </c>
      <c r="S1013" s="5">
        <f t="shared" si="166"/>
        <v>0</v>
      </c>
      <c r="T1013" s="10">
        <f t="shared" si="168"/>
        <v>0</v>
      </c>
      <c r="U1013" s="14">
        <f t="shared" si="168"/>
        <v>0</v>
      </c>
    </row>
    <row r="1014" spans="2:21" hidden="1">
      <c r="B1014" s="7" t="str">
        <f>IF(Timecards!O1012="","",Timecards!C1012)</f>
        <v/>
      </c>
      <c r="C1014" s="7" t="str">
        <f>IF(B1014="","",Timecards!L1012)</f>
        <v/>
      </c>
      <c r="D1014" s="7" t="str">
        <f>IF(B1014="","",SUMIFS(Timecards!$M:$M,Timecards!$C:$C,Summary!$B1014,Timecards!$L:$L,Summary!$C1014,Timecards!$O:$O,1))</f>
        <v/>
      </c>
      <c r="E1014" s="7" t="str">
        <f>IF(B1014="","",VLOOKUP(D1014,'GD rates'!$B$3:$C$9,2,FALSE))</f>
        <v/>
      </c>
      <c r="F1014" s="23" t="str">
        <f t="shared" si="160"/>
        <v/>
      </c>
      <c r="G1014" s="5">
        <f>IF(ISERROR(VLOOKUP(E1014,'GD rates'!C:D,2,FALSE)),0,VLOOKUP(E1014,'GD rates'!C:D,2,FALSE))</f>
        <v>0</v>
      </c>
      <c r="H1014" s="10">
        <f>SUMIFS(Timecards!$E:$E,Timecards!$D:$D,H$2,Timecards!$C:$C,$B1014,Timecards!$N:$N,$E1014)+SUMIFS(Timecards!$G:$G,Timecards!$F:$F,H$2,Timecards!$C:$C,$B1014,Timecards!$N:$N,$E1014)</f>
        <v>0</v>
      </c>
      <c r="I1014" s="5">
        <f t="shared" si="161"/>
        <v>0</v>
      </c>
      <c r="J1014" s="10">
        <f>SUMIFS(Timecards!$E:$E,Timecards!$D:$D,J$2,Timecards!$C:$C,$B1014,Timecards!$N:$N,$E1014)+SUMIFS(Timecards!$G:$G,Timecards!$F:$F,J$2,Timecards!$C:$C,$B1014,Timecards!$N:$N,$E1014)</f>
        <v>0</v>
      </c>
      <c r="K1014" s="5">
        <f t="shared" si="162"/>
        <v>0</v>
      </c>
      <c r="L1014" s="10">
        <f>SUMIFS(Timecards!$E:$E,Timecards!$D:$D,L$2,Timecards!$C:$C,$B1014,Timecards!$N:$N,$E1014)+SUMIFS(Timecards!$G:$G,Timecards!$F:$F,L$2,Timecards!$C:$C,$B1014,Timecards!$N:$N,$E1014)</f>
        <v>0</v>
      </c>
      <c r="M1014" s="5">
        <f t="shared" si="163"/>
        <v>0</v>
      </c>
      <c r="N1014" s="10">
        <f>SUMIFS(Timecards!$E:$E,Timecards!$D:$D,N$2,Timecards!$C:$C,$B1014,Timecards!$N:$N,$E1014)+SUMIFS(Timecards!$G:$G,Timecards!$F:$F,N$2,Timecards!$C:$C,$B1014,Timecards!$N:$N,$E1014)</f>
        <v>0</v>
      </c>
      <c r="O1014" s="5">
        <f t="shared" si="164"/>
        <v>0</v>
      </c>
      <c r="P1014" s="10">
        <f>SUMIFS(Timecards!$E:$E,Timecards!$D:$D,P$2,Timecards!$C:$C,$B1014,Timecards!$N:$N,$E1014)+SUMIFS(Timecards!$G:$G,Timecards!$F:$F,P$2,Timecards!$C:$C,$B1014,Timecards!$N:$N,$E1014)</f>
        <v>0</v>
      </c>
      <c r="Q1014" s="5">
        <f t="shared" si="165"/>
        <v>0</v>
      </c>
      <c r="R1014" s="10">
        <f>SUMIFS(Timecards!$E:$E,Timecards!$D:$D,R$2,Timecards!$C:$C,$B1014,Timecards!$N:$N,$E1014)+SUMIFS(Timecards!$G:$G,Timecards!$F:$F,R$2,Timecards!$C:$C,$B1014,Timecards!$N:$N,$E1014)</f>
        <v>0</v>
      </c>
      <c r="S1014" s="5">
        <f t="shared" si="166"/>
        <v>0</v>
      </c>
      <c r="T1014" s="10">
        <f t="shared" si="168"/>
        <v>0</v>
      </c>
      <c r="U1014" s="14">
        <f t="shared" si="168"/>
        <v>0</v>
      </c>
    </row>
    <row r="1015" spans="2:21" hidden="1">
      <c r="B1015" s="7" t="str">
        <f>IF(Timecards!O1013="","",Timecards!C1013)</f>
        <v/>
      </c>
      <c r="C1015" s="7" t="str">
        <f>IF(B1015="","",Timecards!L1013)</f>
        <v/>
      </c>
      <c r="D1015" s="7" t="str">
        <f>IF(B1015="","",SUMIFS(Timecards!$M:$M,Timecards!$C:$C,Summary!$B1015,Timecards!$L:$L,Summary!$C1015,Timecards!$O:$O,1))</f>
        <v/>
      </c>
      <c r="E1015" s="7" t="str">
        <f>IF(B1015="","",VLOOKUP(D1015,'GD rates'!$B$3:$C$9,2,FALSE))</f>
        <v/>
      </c>
      <c r="F1015" s="23" t="str">
        <f t="shared" si="160"/>
        <v/>
      </c>
      <c r="G1015" s="5">
        <f>IF(ISERROR(VLOOKUP(E1015,'GD rates'!C:D,2,FALSE)),0,VLOOKUP(E1015,'GD rates'!C:D,2,FALSE))</f>
        <v>0</v>
      </c>
      <c r="H1015" s="10">
        <f>SUMIFS(Timecards!$E:$E,Timecards!$D:$D,H$2,Timecards!$C:$C,$B1015,Timecards!$N:$N,$E1015)+SUMIFS(Timecards!$G:$G,Timecards!$F:$F,H$2,Timecards!$C:$C,$B1015,Timecards!$N:$N,$E1015)</f>
        <v>0</v>
      </c>
      <c r="I1015" s="5">
        <f t="shared" si="161"/>
        <v>0</v>
      </c>
      <c r="J1015" s="10">
        <f>SUMIFS(Timecards!$E:$E,Timecards!$D:$D,J$2,Timecards!$C:$C,$B1015,Timecards!$N:$N,$E1015)+SUMIFS(Timecards!$G:$G,Timecards!$F:$F,J$2,Timecards!$C:$C,$B1015,Timecards!$N:$N,$E1015)</f>
        <v>0</v>
      </c>
      <c r="K1015" s="5">
        <f t="shared" si="162"/>
        <v>0</v>
      </c>
      <c r="L1015" s="10">
        <f>SUMIFS(Timecards!$E:$E,Timecards!$D:$D,L$2,Timecards!$C:$C,$B1015,Timecards!$N:$N,$E1015)+SUMIFS(Timecards!$G:$G,Timecards!$F:$F,L$2,Timecards!$C:$C,$B1015,Timecards!$N:$N,$E1015)</f>
        <v>0</v>
      </c>
      <c r="M1015" s="5">
        <f t="shared" si="163"/>
        <v>0</v>
      </c>
      <c r="N1015" s="10">
        <f>SUMIFS(Timecards!$E:$E,Timecards!$D:$D,N$2,Timecards!$C:$C,$B1015,Timecards!$N:$N,$E1015)+SUMIFS(Timecards!$G:$G,Timecards!$F:$F,N$2,Timecards!$C:$C,$B1015,Timecards!$N:$N,$E1015)</f>
        <v>0</v>
      </c>
      <c r="O1015" s="5">
        <f t="shared" si="164"/>
        <v>0</v>
      </c>
      <c r="P1015" s="10">
        <f>SUMIFS(Timecards!$E:$E,Timecards!$D:$D,P$2,Timecards!$C:$C,$B1015,Timecards!$N:$N,$E1015)+SUMIFS(Timecards!$G:$G,Timecards!$F:$F,P$2,Timecards!$C:$C,$B1015,Timecards!$N:$N,$E1015)</f>
        <v>0</v>
      </c>
      <c r="Q1015" s="5">
        <f t="shared" si="165"/>
        <v>0</v>
      </c>
      <c r="R1015" s="10">
        <f>SUMIFS(Timecards!$E:$E,Timecards!$D:$D,R$2,Timecards!$C:$C,$B1015,Timecards!$N:$N,$E1015)+SUMIFS(Timecards!$G:$G,Timecards!$F:$F,R$2,Timecards!$C:$C,$B1015,Timecards!$N:$N,$E1015)</f>
        <v>0</v>
      </c>
      <c r="S1015" s="5">
        <f t="shared" si="166"/>
        <v>0</v>
      </c>
      <c r="T1015" s="10">
        <f t="shared" si="168"/>
        <v>0</v>
      </c>
      <c r="U1015" s="14">
        <f t="shared" si="168"/>
        <v>0</v>
      </c>
    </row>
    <row r="1016" spans="2:21" hidden="1">
      <c r="B1016" s="7" t="str">
        <f>IF(Timecards!O1014="","",Timecards!C1014)</f>
        <v/>
      </c>
      <c r="C1016" s="7" t="str">
        <f>IF(B1016="","",Timecards!L1014)</f>
        <v/>
      </c>
      <c r="D1016" s="7" t="str">
        <f>IF(B1016="","",SUMIFS(Timecards!$M:$M,Timecards!$C:$C,Summary!$B1016,Timecards!$L:$L,Summary!$C1016,Timecards!$O:$O,1))</f>
        <v/>
      </c>
      <c r="E1016" s="7" t="str">
        <f>IF(B1016="","",VLOOKUP(D1016,'GD rates'!$B$3:$C$9,2,FALSE))</f>
        <v/>
      </c>
      <c r="F1016" s="23" t="str">
        <f t="shared" si="160"/>
        <v/>
      </c>
      <c r="G1016" s="5">
        <f>IF(ISERROR(VLOOKUP(E1016,'GD rates'!C:D,2,FALSE)),0,VLOOKUP(E1016,'GD rates'!C:D,2,FALSE))</f>
        <v>0</v>
      </c>
      <c r="H1016" s="10">
        <f>SUMIFS(Timecards!$E:$E,Timecards!$D:$D,H$2,Timecards!$C:$C,$B1016,Timecards!$N:$N,$E1016)+SUMIFS(Timecards!$G:$G,Timecards!$F:$F,H$2,Timecards!$C:$C,$B1016,Timecards!$N:$N,$E1016)</f>
        <v>0</v>
      </c>
      <c r="I1016" s="5">
        <f t="shared" si="161"/>
        <v>0</v>
      </c>
      <c r="J1016" s="10">
        <f>SUMIFS(Timecards!$E:$E,Timecards!$D:$D,J$2,Timecards!$C:$C,$B1016,Timecards!$N:$N,$E1016)+SUMIFS(Timecards!$G:$G,Timecards!$F:$F,J$2,Timecards!$C:$C,$B1016,Timecards!$N:$N,$E1016)</f>
        <v>0</v>
      </c>
      <c r="K1016" s="5">
        <f t="shared" si="162"/>
        <v>0</v>
      </c>
      <c r="L1016" s="10">
        <f>SUMIFS(Timecards!$E:$E,Timecards!$D:$D,L$2,Timecards!$C:$C,$B1016,Timecards!$N:$N,$E1016)+SUMIFS(Timecards!$G:$G,Timecards!$F:$F,L$2,Timecards!$C:$C,$B1016,Timecards!$N:$N,$E1016)</f>
        <v>0</v>
      </c>
      <c r="M1016" s="5">
        <f t="shared" si="163"/>
        <v>0</v>
      </c>
      <c r="N1016" s="10">
        <f>SUMIFS(Timecards!$E:$E,Timecards!$D:$D,N$2,Timecards!$C:$C,$B1016,Timecards!$N:$N,$E1016)+SUMIFS(Timecards!$G:$G,Timecards!$F:$F,N$2,Timecards!$C:$C,$B1016,Timecards!$N:$N,$E1016)</f>
        <v>0</v>
      </c>
      <c r="O1016" s="5">
        <f t="shared" si="164"/>
        <v>0</v>
      </c>
      <c r="P1016" s="10">
        <f>SUMIFS(Timecards!$E:$E,Timecards!$D:$D,P$2,Timecards!$C:$C,$B1016,Timecards!$N:$N,$E1016)+SUMIFS(Timecards!$G:$G,Timecards!$F:$F,P$2,Timecards!$C:$C,$B1016,Timecards!$N:$N,$E1016)</f>
        <v>0</v>
      </c>
      <c r="Q1016" s="5">
        <f t="shared" si="165"/>
        <v>0</v>
      </c>
      <c r="R1016" s="10">
        <f>SUMIFS(Timecards!$E:$E,Timecards!$D:$D,R$2,Timecards!$C:$C,$B1016,Timecards!$N:$N,$E1016)+SUMIFS(Timecards!$G:$G,Timecards!$F:$F,R$2,Timecards!$C:$C,$B1016,Timecards!$N:$N,$E1016)</f>
        <v>0</v>
      </c>
      <c r="S1016" s="5">
        <f t="shared" si="166"/>
        <v>0</v>
      </c>
      <c r="T1016" s="10">
        <f t="shared" si="168"/>
        <v>0</v>
      </c>
      <c r="U1016" s="14">
        <f t="shared" si="168"/>
        <v>0</v>
      </c>
    </row>
    <row r="1017" spans="2:21" hidden="1">
      <c r="B1017" s="7" t="str">
        <f>IF(Timecards!O1015="","",Timecards!C1015)</f>
        <v/>
      </c>
      <c r="C1017" s="7" t="str">
        <f>IF(B1017="","",Timecards!L1015)</f>
        <v/>
      </c>
      <c r="D1017" s="7" t="str">
        <f>IF(B1017="","",SUMIFS(Timecards!$M:$M,Timecards!$C:$C,Summary!$B1017,Timecards!$L:$L,Summary!$C1017,Timecards!$O:$O,1))</f>
        <v/>
      </c>
      <c r="E1017" s="7" t="str">
        <f>IF(B1017="","",VLOOKUP(D1017,'GD rates'!$B$3:$C$9,2,FALSE))</f>
        <v/>
      </c>
      <c r="F1017" s="23" t="str">
        <f t="shared" si="160"/>
        <v/>
      </c>
      <c r="G1017" s="5">
        <f>IF(ISERROR(VLOOKUP(E1017,'GD rates'!C:D,2,FALSE)),0,VLOOKUP(E1017,'GD rates'!C:D,2,FALSE))</f>
        <v>0</v>
      </c>
      <c r="H1017" s="10">
        <f>SUMIFS(Timecards!$E:$E,Timecards!$D:$D,H$2,Timecards!$C:$C,$B1017,Timecards!$N:$N,$E1017)+SUMIFS(Timecards!$G:$G,Timecards!$F:$F,H$2,Timecards!$C:$C,$B1017,Timecards!$N:$N,$E1017)</f>
        <v>0</v>
      </c>
      <c r="I1017" s="5">
        <f t="shared" si="161"/>
        <v>0</v>
      </c>
      <c r="J1017" s="10">
        <f>SUMIFS(Timecards!$E:$E,Timecards!$D:$D,J$2,Timecards!$C:$C,$B1017,Timecards!$N:$N,$E1017)+SUMIFS(Timecards!$G:$G,Timecards!$F:$F,J$2,Timecards!$C:$C,$B1017,Timecards!$N:$N,$E1017)</f>
        <v>0</v>
      </c>
      <c r="K1017" s="5">
        <f t="shared" si="162"/>
        <v>0</v>
      </c>
      <c r="L1017" s="10">
        <f>SUMIFS(Timecards!$E:$E,Timecards!$D:$D,L$2,Timecards!$C:$C,$B1017,Timecards!$N:$N,$E1017)+SUMIFS(Timecards!$G:$G,Timecards!$F:$F,L$2,Timecards!$C:$C,$B1017,Timecards!$N:$N,$E1017)</f>
        <v>0</v>
      </c>
      <c r="M1017" s="5">
        <f t="shared" si="163"/>
        <v>0</v>
      </c>
      <c r="N1017" s="10">
        <f>SUMIFS(Timecards!$E:$E,Timecards!$D:$D,N$2,Timecards!$C:$C,$B1017,Timecards!$N:$N,$E1017)+SUMIFS(Timecards!$G:$G,Timecards!$F:$F,N$2,Timecards!$C:$C,$B1017,Timecards!$N:$N,$E1017)</f>
        <v>0</v>
      </c>
      <c r="O1017" s="5">
        <f t="shared" si="164"/>
        <v>0</v>
      </c>
      <c r="P1017" s="10">
        <f>SUMIFS(Timecards!$E:$E,Timecards!$D:$D,P$2,Timecards!$C:$C,$B1017,Timecards!$N:$N,$E1017)+SUMIFS(Timecards!$G:$G,Timecards!$F:$F,P$2,Timecards!$C:$C,$B1017,Timecards!$N:$N,$E1017)</f>
        <v>0</v>
      </c>
      <c r="Q1017" s="5">
        <f t="shared" si="165"/>
        <v>0</v>
      </c>
      <c r="R1017" s="10">
        <f>SUMIFS(Timecards!$E:$E,Timecards!$D:$D,R$2,Timecards!$C:$C,$B1017,Timecards!$N:$N,$E1017)+SUMIFS(Timecards!$G:$G,Timecards!$F:$F,R$2,Timecards!$C:$C,$B1017,Timecards!$N:$N,$E1017)</f>
        <v>0</v>
      </c>
      <c r="S1017" s="5">
        <f t="shared" si="166"/>
        <v>0</v>
      </c>
      <c r="T1017" s="10">
        <f t="shared" si="168"/>
        <v>0</v>
      </c>
      <c r="U1017" s="14">
        <f t="shared" si="168"/>
        <v>0</v>
      </c>
    </row>
    <row r="1018" spans="2:21" hidden="1">
      <c r="B1018" s="7" t="str">
        <f>IF(Timecards!O1016="","",Timecards!C1016)</f>
        <v/>
      </c>
      <c r="C1018" s="7" t="str">
        <f>IF(B1018="","",Timecards!L1016)</f>
        <v/>
      </c>
      <c r="D1018" s="7" t="str">
        <f>IF(B1018="","",SUMIFS(Timecards!$M:$M,Timecards!$C:$C,Summary!$B1018,Timecards!$L:$L,Summary!$C1018,Timecards!$O:$O,1))</f>
        <v/>
      </c>
      <c r="E1018" s="7" t="str">
        <f>IF(B1018="","",VLOOKUP(D1018,'GD rates'!$B$3:$C$9,2,FALSE))</f>
        <v/>
      </c>
      <c r="F1018" s="23" t="str">
        <f t="shared" si="160"/>
        <v/>
      </c>
      <c r="G1018" s="5">
        <f>IF(ISERROR(VLOOKUP(E1018,'GD rates'!C:D,2,FALSE)),0,VLOOKUP(E1018,'GD rates'!C:D,2,FALSE))</f>
        <v>0</v>
      </c>
      <c r="H1018" s="10">
        <f>SUMIFS(Timecards!$E:$E,Timecards!$D:$D,H$2,Timecards!$C:$C,$B1018,Timecards!$N:$N,$E1018)+SUMIFS(Timecards!$G:$G,Timecards!$F:$F,H$2,Timecards!$C:$C,$B1018,Timecards!$N:$N,$E1018)</f>
        <v>0</v>
      </c>
      <c r="I1018" s="5">
        <f t="shared" si="161"/>
        <v>0</v>
      </c>
      <c r="J1018" s="10">
        <f>SUMIFS(Timecards!$E:$E,Timecards!$D:$D,J$2,Timecards!$C:$C,$B1018,Timecards!$N:$N,$E1018)+SUMIFS(Timecards!$G:$G,Timecards!$F:$F,J$2,Timecards!$C:$C,$B1018,Timecards!$N:$N,$E1018)</f>
        <v>0</v>
      </c>
      <c r="K1018" s="5">
        <f t="shared" si="162"/>
        <v>0</v>
      </c>
      <c r="L1018" s="10">
        <f>SUMIFS(Timecards!$E:$E,Timecards!$D:$D,L$2,Timecards!$C:$C,$B1018,Timecards!$N:$N,$E1018)+SUMIFS(Timecards!$G:$G,Timecards!$F:$F,L$2,Timecards!$C:$C,$B1018,Timecards!$N:$N,$E1018)</f>
        <v>0</v>
      </c>
      <c r="M1018" s="5">
        <f t="shared" si="163"/>
        <v>0</v>
      </c>
      <c r="N1018" s="10">
        <f>SUMIFS(Timecards!$E:$E,Timecards!$D:$D,N$2,Timecards!$C:$C,$B1018,Timecards!$N:$N,$E1018)+SUMIFS(Timecards!$G:$G,Timecards!$F:$F,N$2,Timecards!$C:$C,$B1018,Timecards!$N:$N,$E1018)</f>
        <v>0</v>
      </c>
      <c r="O1018" s="5">
        <f t="shared" si="164"/>
        <v>0</v>
      </c>
      <c r="P1018" s="10">
        <f>SUMIFS(Timecards!$E:$E,Timecards!$D:$D,P$2,Timecards!$C:$C,$B1018,Timecards!$N:$N,$E1018)+SUMIFS(Timecards!$G:$G,Timecards!$F:$F,P$2,Timecards!$C:$C,$B1018,Timecards!$N:$N,$E1018)</f>
        <v>0</v>
      </c>
      <c r="Q1018" s="5">
        <f t="shared" si="165"/>
        <v>0</v>
      </c>
      <c r="R1018" s="10">
        <f>SUMIFS(Timecards!$E:$E,Timecards!$D:$D,R$2,Timecards!$C:$C,$B1018,Timecards!$N:$N,$E1018)+SUMIFS(Timecards!$G:$G,Timecards!$F:$F,R$2,Timecards!$C:$C,$B1018,Timecards!$N:$N,$E1018)</f>
        <v>0</v>
      </c>
      <c r="S1018" s="5">
        <f t="shared" si="166"/>
        <v>0</v>
      </c>
      <c r="T1018" s="10">
        <f t="shared" si="168"/>
        <v>0</v>
      </c>
      <c r="U1018" s="14">
        <f t="shared" si="168"/>
        <v>0</v>
      </c>
    </row>
    <row r="1019" spans="2:21" hidden="1">
      <c r="B1019" s="7" t="str">
        <f>IF(Timecards!O1017="","",Timecards!C1017)</f>
        <v/>
      </c>
      <c r="C1019" s="7" t="str">
        <f>IF(B1019="","",Timecards!L1017)</f>
        <v/>
      </c>
      <c r="D1019" s="7" t="str">
        <f>IF(B1019="","",SUMIFS(Timecards!$M:$M,Timecards!$C:$C,Summary!$B1019,Timecards!$L:$L,Summary!$C1019,Timecards!$O:$O,1))</f>
        <v/>
      </c>
      <c r="E1019" s="7" t="str">
        <f>IF(B1019="","",VLOOKUP(D1019,'GD rates'!$B$3:$C$9,2,FALSE))</f>
        <v/>
      </c>
      <c r="F1019" s="23" t="str">
        <f t="shared" si="160"/>
        <v/>
      </c>
      <c r="G1019" s="5">
        <f>IF(ISERROR(VLOOKUP(E1019,'GD rates'!C:D,2,FALSE)),0,VLOOKUP(E1019,'GD rates'!C:D,2,FALSE))</f>
        <v>0</v>
      </c>
      <c r="H1019" s="10">
        <f>SUMIFS(Timecards!$E:$E,Timecards!$D:$D,H$2,Timecards!$C:$C,$B1019,Timecards!$N:$N,$E1019)+SUMIFS(Timecards!$G:$G,Timecards!$F:$F,H$2,Timecards!$C:$C,$B1019,Timecards!$N:$N,$E1019)</f>
        <v>0</v>
      </c>
      <c r="I1019" s="5">
        <f t="shared" si="161"/>
        <v>0</v>
      </c>
      <c r="J1019" s="10">
        <f>SUMIFS(Timecards!$E:$E,Timecards!$D:$D,J$2,Timecards!$C:$C,$B1019,Timecards!$N:$N,$E1019)+SUMIFS(Timecards!$G:$G,Timecards!$F:$F,J$2,Timecards!$C:$C,$B1019,Timecards!$N:$N,$E1019)</f>
        <v>0</v>
      </c>
      <c r="K1019" s="5">
        <f t="shared" si="162"/>
        <v>0</v>
      </c>
      <c r="L1019" s="10">
        <f>SUMIFS(Timecards!$E:$E,Timecards!$D:$D,L$2,Timecards!$C:$C,$B1019,Timecards!$N:$N,$E1019)+SUMIFS(Timecards!$G:$G,Timecards!$F:$F,L$2,Timecards!$C:$C,$B1019,Timecards!$N:$N,$E1019)</f>
        <v>0</v>
      </c>
      <c r="M1019" s="5">
        <f t="shared" si="163"/>
        <v>0</v>
      </c>
      <c r="N1019" s="10">
        <f>SUMIFS(Timecards!$E:$E,Timecards!$D:$D,N$2,Timecards!$C:$C,$B1019,Timecards!$N:$N,$E1019)+SUMIFS(Timecards!$G:$G,Timecards!$F:$F,N$2,Timecards!$C:$C,$B1019,Timecards!$N:$N,$E1019)</f>
        <v>0</v>
      </c>
      <c r="O1019" s="5">
        <f t="shared" si="164"/>
        <v>0</v>
      </c>
      <c r="P1019" s="10">
        <f>SUMIFS(Timecards!$E:$E,Timecards!$D:$D,P$2,Timecards!$C:$C,$B1019,Timecards!$N:$N,$E1019)+SUMIFS(Timecards!$G:$G,Timecards!$F:$F,P$2,Timecards!$C:$C,$B1019,Timecards!$N:$N,$E1019)</f>
        <v>0</v>
      </c>
      <c r="Q1019" s="5">
        <f t="shared" si="165"/>
        <v>0</v>
      </c>
      <c r="R1019" s="10">
        <f>SUMIFS(Timecards!$E:$E,Timecards!$D:$D,R$2,Timecards!$C:$C,$B1019,Timecards!$N:$N,$E1019)+SUMIFS(Timecards!$G:$G,Timecards!$F:$F,R$2,Timecards!$C:$C,$B1019,Timecards!$N:$N,$E1019)</f>
        <v>0</v>
      </c>
      <c r="S1019" s="5">
        <f t="shared" si="166"/>
        <v>0</v>
      </c>
      <c r="T1019" s="10">
        <f t="shared" si="168"/>
        <v>0</v>
      </c>
      <c r="U1019" s="14">
        <f t="shared" si="168"/>
        <v>0</v>
      </c>
    </row>
    <row r="1020" spans="2:21" hidden="1">
      <c r="B1020" s="7" t="str">
        <f>IF(Timecards!O1018="","",Timecards!C1018)</f>
        <v/>
      </c>
      <c r="C1020" s="7" t="str">
        <f>IF(B1020="","",Timecards!L1018)</f>
        <v/>
      </c>
      <c r="D1020" s="7" t="str">
        <f>IF(B1020="","",SUMIFS(Timecards!$M:$M,Timecards!$C:$C,Summary!$B1020,Timecards!$L:$L,Summary!$C1020,Timecards!$O:$O,1))</f>
        <v/>
      </c>
      <c r="E1020" s="7" t="str">
        <f>IF(B1020="","",VLOOKUP(D1020,'GD rates'!$B$3:$C$9,2,FALSE))</f>
        <v/>
      </c>
      <c r="F1020" s="23" t="str">
        <f t="shared" si="160"/>
        <v/>
      </c>
      <c r="G1020" s="5">
        <f>IF(ISERROR(VLOOKUP(E1020,'GD rates'!C:D,2,FALSE)),0,VLOOKUP(E1020,'GD rates'!C:D,2,FALSE))</f>
        <v>0</v>
      </c>
      <c r="H1020" s="10">
        <f>SUMIFS(Timecards!$E:$E,Timecards!$D:$D,H$2,Timecards!$C:$C,$B1020,Timecards!$N:$N,$E1020)+SUMIFS(Timecards!$G:$G,Timecards!$F:$F,H$2,Timecards!$C:$C,$B1020,Timecards!$N:$N,$E1020)</f>
        <v>0</v>
      </c>
      <c r="I1020" s="5">
        <f t="shared" si="161"/>
        <v>0</v>
      </c>
      <c r="J1020" s="10">
        <f>SUMIFS(Timecards!$E:$E,Timecards!$D:$D,J$2,Timecards!$C:$C,$B1020,Timecards!$N:$N,$E1020)+SUMIFS(Timecards!$G:$G,Timecards!$F:$F,J$2,Timecards!$C:$C,$B1020,Timecards!$N:$N,$E1020)</f>
        <v>0</v>
      </c>
      <c r="K1020" s="5">
        <f t="shared" si="162"/>
        <v>0</v>
      </c>
      <c r="L1020" s="10">
        <f>SUMIFS(Timecards!$E:$E,Timecards!$D:$D,L$2,Timecards!$C:$C,$B1020,Timecards!$N:$N,$E1020)+SUMIFS(Timecards!$G:$G,Timecards!$F:$F,L$2,Timecards!$C:$C,$B1020,Timecards!$N:$N,$E1020)</f>
        <v>0</v>
      </c>
      <c r="M1020" s="5">
        <f t="shared" si="163"/>
        <v>0</v>
      </c>
      <c r="N1020" s="10">
        <f>SUMIFS(Timecards!$E:$E,Timecards!$D:$D,N$2,Timecards!$C:$C,$B1020,Timecards!$N:$N,$E1020)+SUMIFS(Timecards!$G:$G,Timecards!$F:$F,N$2,Timecards!$C:$C,$B1020,Timecards!$N:$N,$E1020)</f>
        <v>0</v>
      </c>
      <c r="O1020" s="5">
        <f t="shared" si="164"/>
        <v>0</v>
      </c>
      <c r="P1020" s="10">
        <f>SUMIFS(Timecards!$E:$E,Timecards!$D:$D,P$2,Timecards!$C:$C,$B1020,Timecards!$N:$N,$E1020)+SUMIFS(Timecards!$G:$G,Timecards!$F:$F,P$2,Timecards!$C:$C,$B1020,Timecards!$N:$N,$E1020)</f>
        <v>0</v>
      </c>
      <c r="Q1020" s="5">
        <f t="shared" si="165"/>
        <v>0</v>
      </c>
      <c r="R1020" s="10">
        <f>SUMIFS(Timecards!$E:$E,Timecards!$D:$D,R$2,Timecards!$C:$C,$B1020,Timecards!$N:$N,$E1020)+SUMIFS(Timecards!$G:$G,Timecards!$F:$F,R$2,Timecards!$C:$C,$B1020,Timecards!$N:$N,$E1020)</f>
        <v>0</v>
      </c>
      <c r="S1020" s="5">
        <f t="shared" si="166"/>
        <v>0</v>
      </c>
      <c r="T1020" s="10">
        <f t="shared" si="168"/>
        <v>0</v>
      </c>
      <c r="U1020" s="14">
        <f t="shared" si="168"/>
        <v>0</v>
      </c>
    </row>
    <row r="1021" spans="2:21" hidden="1">
      <c r="B1021" s="7" t="str">
        <f>IF(Timecards!O1019="","",Timecards!C1019)</f>
        <v/>
      </c>
      <c r="C1021" s="7" t="str">
        <f>IF(B1021="","",Timecards!L1019)</f>
        <v/>
      </c>
      <c r="D1021" s="7" t="str">
        <f>IF(B1021="","",SUMIFS(Timecards!$M:$M,Timecards!$C:$C,Summary!$B1021,Timecards!$L:$L,Summary!$C1021,Timecards!$O:$O,1))</f>
        <v/>
      </c>
      <c r="E1021" s="7" t="str">
        <f>IF(B1021="","",VLOOKUP(D1021,'GD rates'!$B$3:$C$9,2,FALSE))</f>
        <v/>
      </c>
      <c r="F1021" s="23" t="str">
        <f t="shared" si="160"/>
        <v/>
      </c>
      <c r="G1021" s="5">
        <f>IF(ISERROR(VLOOKUP(E1021,'GD rates'!C:D,2,FALSE)),0,VLOOKUP(E1021,'GD rates'!C:D,2,FALSE))</f>
        <v>0</v>
      </c>
      <c r="H1021" s="10">
        <f>SUMIFS(Timecards!$E:$E,Timecards!$D:$D,H$2,Timecards!$C:$C,$B1021,Timecards!$N:$N,$E1021)+SUMIFS(Timecards!$G:$G,Timecards!$F:$F,H$2,Timecards!$C:$C,$B1021,Timecards!$N:$N,$E1021)</f>
        <v>0</v>
      </c>
      <c r="I1021" s="5">
        <f t="shared" si="161"/>
        <v>0</v>
      </c>
      <c r="J1021" s="10">
        <f>SUMIFS(Timecards!$E:$E,Timecards!$D:$D,J$2,Timecards!$C:$C,$B1021,Timecards!$N:$N,$E1021)+SUMIFS(Timecards!$G:$G,Timecards!$F:$F,J$2,Timecards!$C:$C,$B1021,Timecards!$N:$N,$E1021)</f>
        <v>0</v>
      </c>
      <c r="K1021" s="5">
        <f t="shared" si="162"/>
        <v>0</v>
      </c>
      <c r="L1021" s="10">
        <f>SUMIFS(Timecards!$E:$E,Timecards!$D:$D,L$2,Timecards!$C:$C,$B1021,Timecards!$N:$N,$E1021)+SUMIFS(Timecards!$G:$G,Timecards!$F:$F,L$2,Timecards!$C:$C,$B1021,Timecards!$N:$N,$E1021)</f>
        <v>0</v>
      </c>
      <c r="M1021" s="5">
        <f t="shared" si="163"/>
        <v>0</v>
      </c>
      <c r="N1021" s="10">
        <f>SUMIFS(Timecards!$E:$E,Timecards!$D:$D,N$2,Timecards!$C:$C,$B1021,Timecards!$N:$N,$E1021)+SUMIFS(Timecards!$G:$G,Timecards!$F:$F,N$2,Timecards!$C:$C,$B1021,Timecards!$N:$N,$E1021)</f>
        <v>0</v>
      </c>
      <c r="O1021" s="5">
        <f t="shared" si="164"/>
        <v>0</v>
      </c>
      <c r="P1021" s="10">
        <f>SUMIFS(Timecards!$E:$E,Timecards!$D:$D,P$2,Timecards!$C:$C,$B1021,Timecards!$N:$N,$E1021)+SUMIFS(Timecards!$G:$G,Timecards!$F:$F,P$2,Timecards!$C:$C,$B1021,Timecards!$N:$N,$E1021)</f>
        <v>0</v>
      </c>
      <c r="Q1021" s="5">
        <f t="shared" si="165"/>
        <v>0</v>
      </c>
      <c r="R1021" s="10">
        <f>SUMIFS(Timecards!$E:$E,Timecards!$D:$D,R$2,Timecards!$C:$C,$B1021,Timecards!$N:$N,$E1021)+SUMIFS(Timecards!$G:$G,Timecards!$F:$F,R$2,Timecards!$C:$C,$B1021,Timecards!$N:$N,$E1021)</f>
        <v>0</v>
      </c>
      <c r="S1021" s="5">
        <f t="shared" si="166"/>
        <v>0</v>
      </c>
      <c r="T1021" s="10">
        <f t="shared" si="168"/>
        <v>0</v>
      </c>
      <c r="U1021" s="14">
        <f t="shared" si="168"/>
        <v>0</v>
      </c>
    </row>
    <row r="1022" spans="2:21" hidden="1">
      <c r="B1022" s="7" t="str">
        <f>IF(Timecards!O1020="","",Timecards!C1020)</f>
        <v/>
      </c>
      <c r="C1022" s="7" t="str">
        <f>IF(B1022="","",Timecards!L1020)</f>
        <v/>
      </c>
      <c r="D1022" s="7" t="str">
        <f>IF(B1022="","",SUMIFS(Timecards!$M:$M,Timecards!$C:$C,Summary!$B1022,Timecards!$L:$L,Summary!$C1022,Timecards!$O:$O,1))</f>
        <v/>
      </c>
      <c r="E1022" s="7" t="str">
        <f>IF(B1022="","",VLOOKUP(D1022,'GD rates'!$B$3:$C$9,2,FALSE))</f>
        <v/>
      </c>
      <c r="F1022" s="23" t="str">
        <f t="shared" si="160"/>
        <v/>
      </c>
      <c r="G1022" s="5">
        <f>IF(ISERROR(VLOOKUP(E1022,'GD rates'!C:D,2,FALSE)),0,VLOOKUP(E1022,'GD rates'!C:D,2,FALSE))</f>
        <v>0</v>
      </c>
      <c r="H1022" s="10">
        <f>SUMIFS(Timecards!$E:$E,Timecards!$D:$D,H$2,Timecards!$C:$C,$B1022,Timecards!$N:$N,$E1022)+SUMIFS(Timecards!$G:$G,Timecards!$F:$F,H$2,Timecards!$C:$C,$B1022,Timecards!$N:$N,$E1022)</f>
        <v>0</v>
      </c>
      <c r="I1022" s="5">
        <f t="shared" si="161"/>
        <v>0</v>
      </c>
      <c r="J1022" s="10">
        <f>SUMIFS(Timecards!$E:$E,Timecards!$D:$D,J$2,Timecards!$C:$C,$B1022,Timecards!$N:$N,$E1022)+SUMIFS(Timecards!$G:$G,Timecards!$F:$F,J$2,Timecards!$C:$C,$B1022,Timecards!$N:$N,$E1022)</f>
        <v>0</v>
      </c>
      <c r="K1022" s="5">
        <f t="shared" si="162"/>
        <v>0</v>
      </c>
      <c r="L1022" s="10">
        <f>SUMIFS(Timecards!$E:$E,Timecards!$D:$D,L$2,Timecards!$C:$C,$B1022,Timecards!$N:$N,$E1022)+SUMIFS(Timecards!$G:$G,Timecards!$F:$F,L$2,Timecards!$C:$C,$B1022,Timecards!$N:$N,$E1022)</f>
        <v>0</v>
      </c>
      <c r="M1022" s="5">
        <f t="shared" si="163"/>
        <v>0</v>
      </c>
      <c r="N1022" s="10">
        <f>SUMIFS(Timecards!$E:$E,Timecards!$D:$D,N$2,Timecards!$C:$C,$B1022,Timecards!$N:$N,$E1022)+SUMIFS(Timecards!$G:$G,Timecards!$F:$F,N$2,Timecards!$C:$C,$B1022,Timecards!$N:$N,$E1022)</f>
        <v>0</v>
      </c>
      <c r="O1022" s="5">
        <f t="shared" si="164"/>
        <v>0</v>
      </c>
      <c r="P1022" s="10">
        <f>SUMIFS(Timecards!$E:$E,Timecards!$D:$D,P$2,Timecards!$C:$C,$B1022,Timecards!$N:$N,$E1022)+SUMIFS(Timecards!$G:$G,Timecards!$F:$F,P$2,Timecards!$C:$C,$B1022,Timecards!$N:$N,$E1022)</f>
        <v>0</v>
      </c>
      <c r="Q1022" s="5">
        <f t="shared" si="165"/>
        <v>0</v>
      </c>
      <c r="R1022" s="10">
        <f>SUMIFS(Timecards!$E:$E,Timecards!$D:$D,R$2,Timecards!$C:$C,$B1022,Timecards!$N:$N,$E1022)+SUMIFS(Timecards!$G:$G,Timecards!$F:$F,R$2,Timecards!$C:$C,$B1022,Timecards!$N:$N,$E1022)</f>
        <v>0</v>
      </c>
      <c r="S1022" s="5">
        <f t="shared" si="166"/>
        <v>0</v>
      </c>
      <c r="T1022" s="10">
        <f t="shared" si="168"/>
        <v>0</v>
      </c>
      <c r="U1022" s="14">
        <f t="shared" si="168"/>
        <v>0</v>
      </c>
    </row>
    <row r="1023" spans="2:21" hidden="1">
      <c r="B1023" s="7" t="str">
        <f>IF(Timecards!O1021="","",Timecards!C1021)</f>
        <v/>
      </c>
      <c r="C1023" s="7" t="str">
        <f>IF(B1023="","",Timecards!L1021)</f>
        <v/>
      </c>
      <c r="D1023" s="7" t="str">
        <f>IF(B1023="","",SUMIFS(Timecards!$M:$M,Timecards!$C:$C,Summary!$B1023,Timecards!$L:$L,Summary!$C1023,Timecards!$O:$O,1))</f>
        <v/>
      </c>
      <c r="E1023" s="7" t="str">
        <f>IF(B1023="","",VLOOKUP(D1023,'GD rates'!$B$3:$C$9,2,FALSE))</f>
        <v/>
      </c>
      <c r="F1023" s="23" t="str">
        <f t="shared" si="160"/>
        <v/>
      </c>
      <c r="G1023" s="5">
        <f>IF(ISERROR(VLOOKUP(E1023,'GD rates'!C:D,2,FALSE)),0,VLOOKUP(E1023,'GD rates'!C:D,2,FALSE))</f>
        <v>0</v>
      </c>
      <c r="H1023" s="10">
        <f>SUMIFS(Timecards!$E:$E,Timecards!$D:$D,H$2,Timecards!$C:$C,$B1023,Timecards!$N:$N,$E1023)+SUMIFS(Timecards!$G:$G,Timecards!$F:$F,H$2,Timecards!$C:$C,$B1023,Timecards!$N:$N,$E1023)</f>
        <v>0</v>
      </c>
      <c r="I1023" s="5">
        <f t="shared" si="161"/>
        <v>0</v>
      </c>
      <c r="J1023" s="10">
        <f>SUMIFS(Timecards!$E:$E,Timecards!$D:$D,J$2,Timecards!$C:$C,$B1023,Timecards!$N:$N,$E1023)+SUMIFS(Timecards!$G:$G,Timecards!$F:$F,J$2,Timecards!$C:$C,$B1023,Timecards!$N:$N,$E1023)</f>
        <v>0</v>
      </c>
      <c r="K1023" s="5">
        <f t="shared" si="162"/>
        <v>0</v>
      </c>
      <c r="L1023" s="10">
        <f>SUMIFS(Timecards!$E:$E,Timecards!$D:$D,L$2,Timecards!$C:$C,$B1023,Timecards!$N:$N,$E1023)+SUMIFS(Timecards!$G:$G,Timecards!$F:$F,L$2,Timecards!$C:$C,$B1023,Timecards!$N:$N,$E1023)</f>
        <v>0</v>
      </c>
      <c r="M1023" s="5">
        <f t="shared" si="163"/>
        <v>0</v>
      </c>
      <c r="N1023" s="10">
        <f>SUMIFS(Timecards!$E:$E,Timecards!$D:$D,N$2,Timecards!$C:$C,$B1023,Timecards!$N:$N,$E1023)+SUMIFS(Timecards!$G:$G,Timecards!$F:$F,N$2,Timecards!$C:$C,$B1023,Timecards!$N:$N,$E1023)</f>
        <v>0</v>
      </c>
      <c r="O1023" s="5">
        <f t="shared" si="164"/>
        <v>0</v>
      </c>
      <c r="P1023" s="10">
        <f>SUMIFS(Timecards!$E:$E,Timecards!$D:$D,P$2,Timecards!$C:$C,$B1023,Timecards!$N:$N,$E1023)+SUMIFS(Timecards!$G:$G,Timecards!$F:$F,P$2,Timecards!$C:$C,$B1023,Timecards!$N:$N,$E1023)</f>
        <v>0</v>
      </c>
      <c r="Q1023" s="5">
        <f t="shared" si="165"/>
        <v>0</v>
      </c>
      <c r="R1023" s="10">
        <f>SUMIFS(Timecards!$E:$E,Timecards!$D:$D,R$2,Timecards!$C:$C,$B1023,Timecards!$N:$N,$E1023)+SUMIFS(Timecards!$G:$G,Timecards!$F:$F,R$2,Timecards!$C:$C,$B1023,Timecards!$N:$N,$E1023)</f>
        <v>0</v>
      </c>
      <c r="S1023" s="5">
        <f t="shared" si="166"/>
        <v>0</v>
      </c>
      <c r="T1023" s="10">
        <f t="shared" si="168"/>
        <v>0</v>
      </c>
      <c r="U1023" s="14">
        <f t="shared" si="168"/>
        <v>0</v>
      </c>
    </row>
    <row r="1024" spans="2:21" hidden="1">
      <c r="B1024" s="7" t="str">
        <f>IF(Timecards!O1022="","",Timecards!C1022)</f>
        <v/>
      </c>
      <c r="C1024" s="7" t="str">
        <f>IF(B1024="","",Timecards!L1022)</f>
        <v/>
      </c>
      <c r="D1024" s="7" t="str">
        <f>IF(B1024="","",SUMIFS(Timecards!$M:$M,Timecards!$C:$C,Summary!$B1024,Timecards!$L:$L,Summary!$C1024,Timecards!$O:$O,1))</f>
        <v/>
      </c>
      <c r="E1024" s="7" t="str">
        <f>IF(B1024="","",VLOOKUP(D1024,'GD rates'!$B$3:$C$9,2,FALSE))</f>
        <v/>
      </c>
      <c r="F1024" s="23" t="str">
        <f t="shared" si="160"/>
        <v/>
      </c>
      <c r="G1024" s="5">
        <f>IF(ISERROR(VLOOKUP(E1024,'GD rates'!C:D,2,FALSE)),0,VLOOKUP(E1024,'GD rates'!C:D,2,FALSE))</f>
        <v>0</v>
      </c>
      <c r="H1024" s="10">
        <f>SUMIFS(Timecards!$E:$E,Timecards!$D:$D,H$2,Timecards!$C:$C,$B1024,Timecards!$N:$N,$E1024)+SUMIFS(Timecards!$G:$G,Timecards!$F:$F,H$2,Timecards!$C:$C,$B1024,Timecards!$N:$N,$E1024)</f>
        <v>0</v>
      </c>
      <c r="I1024" s="5">
        <f t="shared" si="161"/>
        <v>0</v>
      </c>
      <c r="J1024" s="10">
        <f>SUMIFS(Timecards!$E:$E,Timecards!$D:$D,J$2,Timecards!$C:$C,$B1024,Timecards!$N:$N,$E1024)+SUMIFS(Timecards!$G:$G,Timecards!$F:$F,J$2,Timecards!$C:$C,$B1024,Timecards!$N:$N,$E1024)</f>
        <v>0</v>
      </c>
      <c r="K1024" s="5">
        <f t="shared" si="162"/>
        <v>0</v>
      </c>
      <c r="L1024" s="10">
        <f>SUMIFS(Timecards!$E:$E,Timecards!$D:$D,L$2,Timecards!$C:$C,$B1024,Timecards!$N:$N,$E1024)+SUMIFS(Timecards!$G:$G,Timecards!$F:$F,L$2,Timecards!$C:$C,$B1024,Timecards!$N:$N,$E1024)</f>
        <v>0</v>
      </c>
      <c r="M1024" s="5">
        <f t="shared" si="163"/>
        <v>0</v>
      </c>
      <c r="N1024" s="10">
        <f>SUMIFS(Timecards!$E:$E,Timecards!$D:$D,N$2,Timecards!$C:$C,$B1024,Timecards!$N:$N,$E1024)+SUMIFS(Timecards!$G:$G,Timecards!$F:$F,N$2,Timecards!$C:$C,$B1024,Timecards!$N:$N,$E1024)</f>
        <v>0</v>
      </c>
      <c r="O1024" s="5">
        <f t="shared" si="164"/>
        <v>0</v>
      </c>
      <c r="P1024" s="10">
        <f>SUMIFS(Timecards!$E:$E,Timecards!$D:$D,P$2,Timecards!$C:$C,$B1024,Timecards!$N:$N,$E1024)+SUMIFS(Timecards!$G:$G,Timecards!$F:$F,P$2,Timecards!$C:$C,$B1024,Timecards!$N:$N,$E1024)</f>
        <v>0</v>
      </c>
      <c r="Q1024" s="5">
        <f t="shared" si="165"/>
        <v>0</v>
      </c>
      <c r="R1024" s="10">
        <f>SUMIFS(Timecards!$E:$E,Timecards!$D:$D,R$2,Timecards!$C:$C,$B1024,Timecards!$N:$N,$E1024)+SUMIFS(Timecards!$G:$G,Timecards!$F:$F,R$2,Timecards!$C:$C,$B1024,Timecards!$N:$N,$E1024)</f>
        <v>0</v>
      </c>
      <c r="S1024" s="5">
        <f t="shared" si="166"/>
        <v>0</v>
      </c>
      <c r="T1024" s="10">
        <f t="shared" ref="T1024:U1043" si="169">SUMIF($H$3:$S$3,T$3,$H1024:$S1024)</f>
        <v>0</v>
      </c>
      <c r="U1024" s="14">
        <f t="shared" si="169"/>
        <v>0</v>
      </c>
    </row>
    <row r="1025" spans="2:21" hidden="1">
      <c r="B1025" s="7" t="str">
        <f>IF(Timecards!O1023="","",Timecards!C1023)</f>
        <v/>
      </c>
      <c r="C1025" s="7" t="str">
        <f>IF(B1025="","",Timecards!L1023)</f>
        <v/>
      </c>
      <c r="D1025" s="7" t="str">
        <f>IF(B1025="","",SUMIFS(Timecards!$M:$M,Timecards!$C:$C,Summary!$B1025,Timecards!$L:$L,Summary!$C1025,Timecards!$O:$O,1))</f>
        <v/>
      </c>
      <c r="E1025" s="7" t="str">
        <f>IF(B1025="","",VLOOKUP(D1025,'GD rates'!$B$3:$C$9,2,FALSE))</f>
        <v/>
      </c>
      <c r="F1025" s="23" t="str">
        <f t="shared" si="160"/>
        <v/>
      </c>
      <c r="G1025" s="5">
        <f>IF(ISERROR(VLOOKUP(E1025,'GD rates'!C:D,2,FALSE)),0,VLOOKUP(E1025,'GD rates'!C:D,2,FALSE))</f>
        <v>0</v>
      </c>
      <c r="H1025" s="10">
        <f>SUMIFS(Timecards!$E:$E,Timecards!$D:$D,H$2,Timecards!$C:$C,$B1025,Timecards!$N:$N,$E1025)+SUMIFS(Timecards!$G:$G,Timecards!$F:$F,H$2,Timecards!$C:$C,$B1025,Timecards!$N:$N,$E1025)</f>
        <v>0</v>
      </c>
      <c r="I1025" s="5">
        <f t="shared" si="161"/>
        <v>0</v>
      </c>
      <c r="J1025" s="10">
        <f>SUMIFS(Timecards!$E:$E,Timecards!$D:$D,J$2,Timecards!$C:$C,$B1025,Timecards!$N:$N,$E1025)+SUMIFS(Timecards!$G:$G,Timecards!$F:$F,J$2,Timecards!$C:$C,$B1025,Timecards!$N:$N,$E1025)</f>
        <v>0</v>
      </c>
      <c r="K1025" s="5">
        <f t="shared" si="162"/>
        <v>0</v>
      </c>
      <c r="L1025" s="10">
        <f>SUMIFS(Timecards!$E:$E,Timecards!$D:$D,L$2,Timecards!$C:$C,$B1025,Timecards!$N:$N,$E1025)+SUMIFS(Timecards!$G:$G,Timecards!$F:$F,L$2,Timecards!$C:$C,$B1025,Timecards!$N:$N,$E1025)</f>
        <v>0</v>
      </c>
      <c r="M1025" s="5">
        <f t="shared" si="163"/>
        <v>0</v>
      </c>
      <c r="N1025" s="10">
        <f>SUMIFS(Timecards!$E:$E,Timecards!$D:$D,N$2,Timecards!$C:$C,$B1025,Timecards!$N:$N,$E1025)+SUMIFS(Timecards!$G:$G,Timecards!$F:$F,N$2,Timecards!$C:$C,$B1025,Timecards!$N:$N,$E1025)</f>
        <v>0</v>
      </c>
      <c r="O1025" s="5">
        <f t="shared" si="164"/>
        <v>0</v>
      </c>
      <c r="P1025" s="10">
        <f>SUMIFS(Timecards!$E:$E,Timecards!$D:$D,P$2,Timecards!$C:$C,$B1025,Timecards!$N:$N,$E1025)+SUMIFS(Timecards!$G:$G,Timecards!$F:$F,P$2,Timecards!$C:$C,$B1025,Timecards!$N:$N,$E1025)</f>
        <v>0</v>
      </c>
      <c r="Q1025" s="5">
        <f t="shared" si="165"/>
        <v>0</v>
      </c>
      <c r="R1025" s="10">
        <f>SUMIFS(Timecards!$E:$E,Timecards!$D:$D,R$2,Timecards!$C:$C,$B1025,Timecards!$N:$N,$E1025)+SUMIFS(Timecards!$G:$G,Timecards!$F:$F,R$2,Timecards!$C:$C,$B1025,Timecards!$N:$N,$E1025)</f>
        <v>0</v>
      </c>
      <c r="S1025" s="5">
        <f t="shared" si="166"/>
        <v>0</v>
      </c>
      <c r="T1025" s="10">
        <f t="shared" si="169"/>
        <v>0</v>
      </c>
      <c r="U1025" s="14">
        <f t="shared" si="169"/>
        <v>0</v>
      </c>
    </row>
    <row r="1026" spans="2:21" hidden="1">
      <c r="B1026" s="7" t="str">
        <f>IF(Timecards!O1024="","",Timecards!C1024)</f>
        <v/>
      </c>
      <c r="C1026" s="7" t="str">
        <f>IF(B1026="","",Timecards!L1024)</f>
        <v/>
      </c>
      <c r="D1026" s="7" t="str">
        <f>IF(B1026="","",SUMIFS(Timecards!$M:$M,Timecards!$C:$C,Summary!$B1026,Timecards!$L:$L,Summary!$C1026,Timecards!$O:$O,1))</f>
        <v/>
      </c>
      <c r="E1026" s="7" t="str">
        <f>IF(B1026="","",VLOOKUP(D1026,'GD rates'!$B$3:$C$9,2,FALSE))</f>
        <v/>
      </c>
      <c r="F1026" s="23" t="str">
        <f t="shared" si="160"/>
        <v/>
      </c>
      <c r="G1026" s="5">
        <f>IF(ISERROR(VLOOKUP(E1026,'GD rates'!C:D,2,FALSE)),0,VLOOKUP(E1026,'GD rates'!C:D,2,FALSE))</f>
        <v>0</v>
      </c>
      <c r="H1026" s="10">
        <f>SUMIFS(Timecards!$E:$E,Timecards!$D:$D,H$2,Timecards!$C:$C,$B1026,Timecards!$N:$N,$E1026)+SUMIFS(Timecards!$G:$G,Timecards!$F:$F,H$2,Timecards!$C:$C,$B1026,Timecards!$N:$N,$E1026)</f>
        <v>0</v>
      </c>
      <c r="I1026" s="5">
        <f t="shared" si="161"/>
        <v>0</v>
      </c>
      <c r="J1026" s="10">
        <f>SUMIFS(Timecards!$E:$E,Timecards!$D:$D,J$2,Timecards!$C:$C,$B1026,Timecards!$N:$N,$E1026)+SUMIFS(Timecards!$G:$G,Timecards!$F:$F,J$2,Timecards!$C:$C,$B1026,Timecards!$N:$N,$E1026)</f>
        <v>0</v>
      </c>
      <c r="K1026" s="5">
        <f t="shared" si="162"/>
        <v>0</v>
      </c>
      <c r="L1026" s="10">
        <f>SUMIFS(Timecards!$E:$E,Timecards!$D:$D,L$2,Timecards!$C:$C,$B1026,Timecards!$N:$N,$E1026)+SUMIFS(Timecards!$G:$G,Timecards!$F:$F,L$2,Timecards!$C:$C,$B1026,Timecards!$N:$N,$E1026)</f>
        <v>0</v>
      </c>
      <c r="M1026" s="5">
        <f t="shared" si="163"/>
        <v>0</v>
      </c>
      <c r="N1026" s="10">
        <f>SUMIFS(Timecards!$E:$E,Timecards!$D:$D,N$2,Timecards!$C:$C,$B1026,Timecards!$N:$N,$E1026)+SUMIFS(Timecards!$G:$G,Timecards!$F:$F,N$2,Timecards!$C:$C,$B1026,Timecards!$N:$N,$E1026)</f>
        <v>0</v>
      </c>
      <c r="O1026" s="5">
        <f t="shared" si="164"/>
        <v>0</v>
      </c>
      <c r="P1026" s="10">
        <f>SUMIFS(Timecards!$E:$E,Timecards!$D:$D,P$2,Timecards!$C:$C,$B1026,Timecards!$N:$N,$E1026)+SUMIFS(Timecards!$G:$G,Timecards!$F:$F,P$2,Timecards!$C:$C,$B1026,Timecards!$N:$N,$E1026)</f>
        <v>0</v>
      </c>
      <c r="Q1026" s="5">
        <f t="shared" si="165"/>
        <v>0</v>
      </c>
      <c r="R1026" s="10">
        <f>SUMIFS(Timecards!$E:$E,Timecards!$D:$D,R$2,Timecards!$C:$C,$B1026,Timecards!$N:$N,$E1026)+SUMIFS(Timecards!$G:$G,Timecards!$F:$F,R$2,Timecards!$C:$C,$B1026,Timecards!$N:$N,$E1026)</f>
        <v>0</v>
      </c>
      <c r="S1026" s="5">
        <f t="shared" si="166"/>
        <v>0</v>
      </c>
      <c r="T1026" s="10">
        <f t="shared" si="169"/>
        <v>0</v>
      </c>
      <c r="U1026" s="14">
        <f t="shared" si="169"/>
        <v>0</v>
      </c>
    </row>
    <row r="1027" spans="2:21" hidden="1">
      <c r="B1027" s="7" t="str">
        <f>IF(Timecards!O1025="","",Timecards!C1025)</f>
        <v/>
      </c>
      <c r="C1027" s="7" t="str">
        <f>IF(B1027="","",Timecards!L1025)</f>
        <v/>
      </c>
      <c r="D1027" s="7" t="str">
        <f>IF(B1027="","",SUMIFS(Timecards!$M:$M,Timecards!$C:$C,Summary!$B1027,Timecards!$L:$L,Summary!$C1027,Timecards!$O:$O,1))</f>
        <v/>
      </c>
      <c r="E1027" s="7" t="str">
        <f>IF(B1027="","",VLOOKUP(D1027,'GD rates'!$B$3:$C$9,2,FALSE))</f>
        <v/>
      </c>
      <c r="F1027" s="23" t="str">
        <f t="shared" si="160"/>
        <v/>
      </c>
      <c r="G1027" s="5">
        <f>IF(ISERROR(VLOOKUP(E1027,'GD rates'!C:D,2,FALSE)),0,VLOOKUP(E1027,'GD rates'!C:D,2,FALSE))</f>
        <v>0</v>
      </c>
      <c r="H1027" s="10">
        <f>SUMIFS(Timecards!$E:$E,Timecards!$D:$D,H$2,Timecards!$C:$C,$B1027,Timecards!$N:$N,$E1027)+SUMIFS(Timecards!$G:$G,Timecards!$F:$F,H$2,Timecards!$C:$C,$B1027,Timecards!$N:$N,$E1027)</f>
        <v>0</v>
      </c>
      <c r="I1027" s="5">
        <f t="shared" si="161"/>
        <v>0</v>
      </c>
      <c r="J1027" s="10">
        <f>SUMIFS(Timecards!$E:$E,Timecards!$D:$D,J$2,Timecards!$C:$C,$B1027,Timecards!$N:$N,$E1027)+SUMIFS(Timecards!$G:$G,Timecards!$F:$F,J$2,Timecards!$C:$C,$B1027,Timecards!$N:$N,$E1027)</f>
        <v>0</v>
      </c>
      <c r="K1027" s="5">
        <f t="shared" si="162"/>
        <v>0</v>
      </c>
      <c r="L1027" s="10">
        <f>SUMIFS(Timecards!$E:$E,Timecards!$D:$D,L$2,Timecards!$C:$C,$B1027,Timecards!$N:$N,$E1027)+SUMIFS(Timecards!$G:$G,Timecards!$F:$F,L$2,Timecards!$C:$C,$B1027,Timecards!$N:$N,$E1027)</f>
        <v>0</v>
      </c>
      <c r="M1027" s="5">
        <f t="shared" si="163"/>
        <v>0</v>
      </c>
      <c r="N1027" s="10">
        <f>SUMIFS(Timecards!$E:$E,Timecards!$D:$D,N$2,Timecards!$C:$C,$B1027,Timecards!$N:$N,$E1027)+SUMIFS(Timecards!$G:$G,Timecards!$F:$F,N$2,Timecards!$C:$C,$B1027,Timecards!$N:$N,$E1027)</f>
        <v>0</v>
      </c>
      <c r="O1027" s="5">
        <f t="shared" si="164"/>
        <v>0</v>
      </c>
      <c r="P1027" s="10">
        <f>SUMIFS(Timecards!$E:$E,Timecards!$D:$D,P$2,Timecards!$C:$C,$B1027,Timecards!$N:$N,$E1027)+SUMIFS(Timecards!$G:$G,Timecards!$F:$F,P$2,Timecards!$C:$C,$B1027,Timecards!$N:$N,$E1027)</f>
        <v>0</v>
      </c>
      <c r="Q1027" s="5">
        <f t="shared" si="165"/>
        <v>0</v>
      </c>
      <c r="R1027" s="10">
        <f>SUMIFS(Timecards!$E:$E,Timecards!$D:$D,R$2,Timecards!$C:$C,$B1027,Timecards!$N:$N,$E1027)+SUMIFS(Timecards!$G:$G,Timecards!$F:$F,R$2,Timecards!$C:$C,$B1027,Timecards!$N:$N,$E1027)</f>
        <v>0</v>
      </c>
      <c r="S1027" s="5">
        <f t="shared" si="166"/>
        <v>0</v>
      </c>
      <c r="T1027" s="10">
        <f t="shared" si="169"/>
        <v>0</v>
      </c>
      <c r="U1027" s="14">
        <f t="shared" si="169"/>
        <v>0</v>
      </c>
    </row>
    <row r="1028" spans="2:21" hidden="1">
      <c r="B1028" s="7" t="str">
        <f>IF(Timecards!O1026="","",Timecards!C1026)</f>
        <v/>
      </c>
      <c r="C1028" s="7" t="str">
        <f>IF(B1028="","",Timecards!L1026)</f>
        <v/>
      </c>
      <c r="D1028" s="7" t="str">
        <f>IF(B1028="","",SUMIFS(Timecards!$M:$M,Timecards!$C:$C,Summary!$B1028,Timecards!$L:$L,Summary!$C1028,Timecards!$O:$O,1))</f>
        <v/>
      </c>
      <c r="E1028" s="7" t="str">
        <f>IF(B1028="","",VLOOKUP(D1028,'GD rates'!$B$3:$C$9,2,FALSE))</f>
        <v/>
      </c>
      <c r="F1028" s="23" t="str">
        <f t="shared" si="160"/>
        <v/>
      </c>
      <c r="G1028" s="5">
        <f>IF(ISERROR(VLOOKUP(E1028,'GD rates'!C:D,2,FALSE)),0,VLOOKUP(E1028,'GD rates'!C:D,2,FALSE))</f>
        <v>0</v>
      </c>
      <c r="H1028" s="10">
        <f>SUMIFS(Timecards!$E:$E,Timecards!$D:$D,H$2,Timecards!$C:$C,$B1028,Timecards!$N:$N,$E1028)+SUMIFS(Timecards!$G:$G,Timecards!$F:$F,H$2,Timecards!$C:$C,$B1028,Timecards!$N:$N,$E1028)</f>
        <v>0</v>
      </c>
      <c r="I1028" s="5">
        <f t="shared" si="161"/>
        <v>0</v>
      </c>
      <c r="J1028" s="10">
        <f>SUMIFS(Timecards!$E:$E,Timecards!$D:$D,J$2,Timecards!$C:$C,$B1028,Timecards!$N:$N,$E1028)+SUMIFS(Timecards!$G:$G,Timecards!$F:$F,J$2,Timecards!$C:$C,$B1028,Timecards!$N:$N,$E1028)</f>
        <v>0</v>
      </c>
      <c r="K1028" s="5">
        <f t="shared" si="162"/>
        <v>0</v>
      </c>
      <c r="L1028" s="10">
        <f>SUMIFS(Timecards!$E:$E,Timecards!$D:$D,L$2,Timecards!$C:$C,$B1028,Timecards!$N:$N,$E1028)+SUMIFS(Timecards!$G:$G,Timecards!$F:$F,L$2,Timecards!$C:$C,$B1028,Timecards!$N:$N,$E1028)</f>
        <v>0</v>
      </c>
      <c r="M1028" s="5">
        <f t="shared" si="163"/>
        <v>0</v>
      </c>
      <c r="N1028" s="10">
        <f>SUMIFS(Timecards!$E:$E,Timecards!$D:$D,N$2,Timecards!$C:$C,$B1028,Timecards!$N:$N,$E1028)+SUMIFS(Timecards!$G:$G,Timecards!$F:$F,N$2,Timecards!$C:$C,$B1028,Timecards!$N:$N,$E1028)</f>
        <v>0</v>
      </c>
      <c r="O1028" s="5">
        <f t="shared" si="164"/>
        <v>0</v>
      </c>
      <c r="P1028" s="10">
        <f>SUMIFS(Timecards!$E:$E,Timecards!$D:$D,P$2,Timecards!$C:$C,$B1028,Timecards!$N:$N,$E1028)+SUMIFS(Timecards!$G:$G,Timecards!$F:$F,P$2,Timecards!$C:$C,$B1028,Timecards!$N:$N,$E1028)</f>
        <v>0</v>
      </c>
      <c r="Q1028" s="5">
        <f t="shared" si="165"/>
        <v>0</v>
      </c>
      <c r="R1028" s="10">
        <f>SUMIFS(Timecards!$E:$E,Timecards!$D:$D,R$2,Timecards!$C:$C,$B1028,Timecards!$N:$N,$E1028)+SUMIFS(Timecards!$G:$G,Timecards!$F:$F,R$2,Timecards!$C:$C,$B1028,Timecards!$N:$N,$E1028)</f>
        <v>0</v>
      </c>
      <c r="S1028" s="5">
        <f t="shared" si="166"/>
        <v>0</v>
      </c>
      <c r="T1028" s="10">
        <f t="shared" si="169"/>
        <v>0</v>
      </c>
      <c r="U1028" s="14">
        <f t="shared" si="169"/>
        <v>0</v>
      </c>
    </row>
    <row r="1029" spans="2:21" hidden="1">
      <c r="B1029" s="7" t="str">
        <f>IF(Timecards!O1027="","",Timecards!C1027)</f>
        <v/>
      </c>
      <c r="C1029" s="7" t="str">
        <f>IF(B1029="","",Timecards!L1027)</f>
        <v/>
      </c>
      <c r="D1029" s="7" t="str">
        <f>IF(B1029="","",SUMIFS(Timecards!$M:$M,Timecards!$C:$C,Summary!$B1029,Timecards!$L:$L,Summary!$C1029,Timecards!$O:$O,1))</f>
        <v/>
      </c>
      <c r="E1029" s="7" t="str">
        <f>IF(B1029="","",VLOOKUP(D1029,'GD rates'!$B$3:$C$9,2,FALSE))</f>
        <v/>
      </c>
      <c r="F1029" s="23" t="str">
        <f t="shared" ref="F1029:F1092" si="170">IF(B1029="","",CONCATENATE(E1029," / ",LEFT(B1029,FIND("&lt;",B1029)-2)))</f>
        <v/>
      </c>
      <c r="G1029" s="5">
        <f>IF(ISERROR(VLOOKUP(E1029,'GD rates'!C:D,2,FALSE)),0,VLOOKUP(E1029,'GD rates'!C:D,2,FALSE))</f>
        <v>0</v>
      </c>
      <c r="H1029" s="10">
        <f>SUMIFS(Timecards!$E:$E,Timecards!$D:$D,H$2,Timecards!$C:$C,$B1029,Timecards!$N:$N,$E1029)+SUMIFS(Timecards!$G:$G,Timecards!$F:$F,H$2,Timecards!$C:$C,$B1029,Timecards!$N:$N,$E1029)</f>
        <v>0</v>
      </c>
      <c r="I1029" s="5">
        <f t="shared" ref="I1029:I1092" si="171">H1029*$G1029</f>
        <v>0</v>
      </c>
      <c r="J1029" s="10">
        <f>SUMIFS(Timecards!$E:$E,Timecards!$D:$D,J$2,Timecards!$C:$C,$B1029,Timecards!$N:$N,$E1029)+SUMIFS(Timecards!$G:$G,Timecards!$F:$F,J$2,Timecards!$C:$C,$B1029,Timecards!$N:$N,$E1029)</f>
        <v>0</v>
      </c>
      <c r="K1029" s="5">
        <f t="shared" ref="K1029:K1092" si="172">J1029*$G1029</f>
        <v>0</v>
      </c>
      <c r="L1029" s="10">
        <f>SUMIFS(Timecards!$E:$E,Timecards!$D:$D,L$2,Timecards!$C:$C,$B1029,Timecards!$N:$N,$E1029)+SUMIFS(Timecards!$G:$G,Timecards!$F:$F,L$2,Timecards!$C:$C,$B1029,Timecards!$N:$N,$E1029)</f>
        <v>0</v>
      </c>
      <c r="M1029" s="5">
        <f t="shared" ref="M1029:M1092" si="173">L1029*$G1029</f>
        <v>0</v>
      </c>
      <c r="N1029" s="10">
        <f>SUMIFS(Timecards!$E:$E,Timecards!$D:$D,N$2,Timecards!$C:$C,$B1029,Timecards!$N:$N,$E1029)+SUMIFS(Timecards!$G:$G,Timecards!$F:$F,N$2,Timecards!$C:$C,$B1029,Timecards!$N:$N,$E1029)</f>
        <v>0</v>
      </c>
      <c r="O1029" s="5">
        <f t="shared" ref="O1029:O1092" si="174">N1029*$G1029</f>
        <v>0</v>
      </c>
      <c r="P1029" s="10">
        <f>SUMIFS(Timecards!$E:$E,Timecards!$D:$D,P$2,Timecards!$C:$C,$B1029,Timecards!$N:$N,$E1029)+SUMIFS(Timecards!$G:$G,Timecards!$F:$F,P$2,Timecards!$C:$C,$B1029,Timecards!$N:$N,$E1029)</f>
        <v>0</v>
      </c>
      <c r="Q1029" s="5">
        <f t="shared" ref="Q1029:Q1092" si="175">P1029*$G1029</f>
        <v>0</v>
      </c>
      <c r="R1029" s="10">
        <f>SUMIFS(Timecards!$E:$E,Timecards!$D:$D,R$2,Timecards!$C:$C,$B1029,Timecards!$N:$N,$E1029)+SUMIFS(Timecards!$G:$G,Timecards!$F:$F,R$2,Timecards!$C:$C,$B1029,Timecards!$N:$N,$E1029)</f>
        <v>0</v>
      </c>
      <c r="S1029" s="5">
        <f t="shared" ref="S1029:S1092" si="176">R1029*$G1029</f>
        <v>0</v>
      </c>
      <c r="T1029" s="10">
        <f t="shared" si="169"/>
        <v>0</v>
      </c>
      <c r="U1029" s="14">
        <f t="shared" si="169"/>
        <v>0</v>
      </c>
    </row>
    <row r="1030" spans="2:21" hidden="1">
      <c r="B1030" s="7" t="str">
        <f>IF(Timecards!O1028="","",Timecards!C1028)</f>
        <v/>
      </c>
      <c r="C1030" s="7" t="str">
        <f>IF(B1030="","",Timecards!L1028)</f>
        <v/>
      </c>
      <c r="D1030" s="7" t="str">
        <f>IF(B1030="","",SUMIFS(Timecards!$M:$M,Timecards!$C:$C,Summary!$B1030,Timecards!$L:$L,Summary!$C1030,Timecards!$O:$O,1))</f>
        <v/>
      </c>
      <c r="E1030" s="7" t="str">
        <f>IF(B1030="","",VLOOKUP(D1030,'GD rates'!$B$3:$C$9,2,FALSE))</f>
        <v/>
      </c>
      <c r="F1030" s="23" t="str">
        <f t="shared" si="170"/>
        <v/>
      </c>
      <c r="G1030" s="5">
        <f>IF(ISERROR(VLOOKUP(E1030,'GD rates'!C:D,2,FALSE)),0,VLOOKUP(E1030,'GD rates'!C:D,2,FALSE))</f>
        <v>0</v>
      </c>
      <c r="H1030" s="10">
        <f>SUMIFS(Timecards!$E:$E,Timecards!$D:$D,H$2,Timecards!$C:$C,$B1030,Timecards!$N:$N,$E1030)+SUMIFS(Timecards!$G:$G,Timecards!$F:$F,H$2,Timecards!$C:$C,$B1030,Timecards!$N:$N,$E1030)</f>
        <v>0</v>
      </c>
      <c r="I1030" s="5">
        <f t="shared" si="171"/>
        <v>0</v>
      </c>
      <c r="J1030" s="10">
        <f>SUMIFS(Timecards!$E:$E,Timecards!$D:$D,J$2,Timecards!$C:$C,$B1030,Timecards!$N:$N,$E1030)+SUMIFS(Timecards!$G:$G,Timecards!$F:$F,J$2,Timecards!$C:$C,$B1030,Timecards!$N:$N,$E1030)</f>
        <v>0</v>
      </c>
      <c r="K1030" s="5">
        <f t="shared" si="172"/>
        <v>0</v>
      </c>
      <c r="L1030" s="10">
        <f>SUMIFS(Timecards!$E:$E,Timecards!$D:$D,L$2,Timecards!$C:$C,$B1030,Timecards!$N:$N,$E1030)+SUMIFS(Timecards!$G:$G,Timecards!$F:$F,L$2,Timecards!$C:$C,$B1030,Timecards!$N:$N,$E1030)</f>
        <v>0</v>
      </c>
      <c r="M1030" s="5">
        <f t="shared" si="173"/>
        <v>0</v>
      </c>
      <c r="N1030" s="10">
        <f>SUMIFS(Timecards!$E:$E,Timecards!$D:$D,N$2,Timecards!$C:$C,$B1030,Timecards!$N:$N,$E1030)+SUMIFS(Timecards!$G:$G,Timecards!$F:$F,N$2,Timecards!$C:$C,$B1030,Timecards!$N:$N,$E1030)</f>
        <v>0</v>
      </c>
      <c r="O1030" s="5">
        <f t="shared" si="174"/>
        <v>0</v>
      </c>
      <c r="P1030" s="10">
        <f>SUMIFS(Timecards!$E:$E,Timecards!$D:$D,P$2,Timecards!$C:$C,$B1030,Timecards!$N:$N,$E1030)+SUMIFS(Timecards!$G:$G,Timecards!$F:$F,P$2,Timecards!$C:$C,$B1030,Timecards!$N:$N,$E1030)</f>
        <v>0</v>
      </c>
      <c r="Q1030" s="5">
        <f t="shared" si="175"/>
        <v>0</v>
      </c>
      <c r="R1030" s="10">
        <f>SUMIFS(Timecards!$E:$E,Timecards!$D:$D,R$2,Timecards!$C:$C,$B1030,Timecards!$N:$N,$E1030)+SUMIFS(Timecards!$G:$G,Timecards!$F:$F,R$2,Timecards!$C:$C,$B1030,Timecards!$N:$N,$E1030)</f>
        <v>0</v>
      </c>
      <c r="S1030" s="5">
        <f t="shared" si="176"/>
        <v>0</v>
      </c>
      <c r="T1030" s="10">
        <f t="shared" si="169"/>
        <v>0</v>
      </c>
      <c r="U1030" s="14">
        <f t="shared" si="169"/>
        <v>0</v>
      </c>
    </row>
    <row r="1031" spans="2:21" hidden="1">
      <c r="B1031" s="7" t="str">
        <f>IF(Timecards!O1029="","",Timecards!C1029)</f>
        <v/>
      </c>
      <c r="C1031" s="7" t="str">
        <f>IF(B1031="","",Timecards!L1029)</f>
        <v/>
      </c>
      <c r="D1031" s="7" t="str">
        <f>IF(B1031="","",SUMIFS(Timecards!$M:$M,Timecards!$C:$C,Summary!$B1031,Timecards!$L:$L,Summary!$C1031,Timecards!$O:$O,1))</f>
        <v/>
      </c>
      <c r="E1031" s="7" t="str">
        <f>IF(B1031="","",VLOOKUP(D1031,'GD rates'!$B$3:$C$9,2,FALSE))</f>
        <v/>
      </c>
      <c r="F1031" s="23" t="str">
        <f t="shared" si="170"/>
        <v/>
      </c>
      <c r="G1031" s="5">
        <f>IF(ISERROR(VLOOKUP(E1031,'GD rates'!C:D,2,FALSE)),0,VLOOKUP(E1031,'GD rates'!C:D,2,FALSE))</f>
        <v>0</v>
      </c>
      <c r="H1031" s="10">
        <f>SUMIFS(Timecards!$E:$E,Timecards!$D:$D,H$2,Timecards!$C:$C,$B1031,Timecards!$N:$N,$E1031)+SUMIFS(Timecards!$G:$G,Timecards!$F:$F,H$2,Timecards!$C:$C,$B1031,Timecards!$N:$N,$E1031)</f>
        <v>0</v>
      </c>
      <c r="I1031" s="5">
        <f t="shared" si="171"/>
        <v>0</v>
      </c>
      <c r="J1031" s="10">
        <f>SUMIFS(Timecards!$E:$E,Timecards!$D:$D,J$2,Timecards!$C:$C,$B1031,Timecards!$N:$N,$E1031)+SUMIFS(Timecards!$G:$G,Timecards!$F:$F,J$2,Timecards!$C:$C,$B1031,Timecards!$N:$N,$E1031)</f>
        <v>0</v>
      </c>
      <c r="K1031" s="5">
        <f t="shared" si="172"/>
        <v>0</v>
      </c>
      <c r="L1031" s="10">
        <f>SUMIFS(Timecards!$E:$E,Timecards!$D:$D,L$2,Timecards!$C:$C,$B1031,Timecards!$N:$N,$E1031)+SUMIFS(Timecards!$G:$G,Timecards!$F:$F,L$2,Timecards!$C:$C,$B1031,Timecards!$N:$N,$E1031)</f>
        <v>0</v>
      </c>
      <c r="M1031" s="5">
        <f t="shared" si="173"/>
        <v>0</v>
      </c>
      <c r="N1031" s="10">
        <f>SUMIFS(Timecards!$E:$E,Timecards!$D:$D,N$2,Timecards!$C:$C,$B1031,Timecards!$N:$N,$E1031)+SUMIFS(Timecards!$G:$G,Timecards!$F:$F,N$2,Timecards!$C:$C,$B1031,Timecards!$N:$N,$E1031)</f>
        <v>0</v>
      </c>
      <c r="O1031" s="5">
        <f t="shared" si="174"/>
        <v>0</v>
      </c>
      <c r="P1031" s="10">
        <f>SUMIFS(Timecards!$E:$E,Timecards!$D:$D,P$2,Timecards!$C:$C,$B1031,Timecards!$N:$N,$E1031)+SUMIFS(Timecards!$G:$G,Timecards!$F:$F,P$2,Timecards!$C:$C,$B1031,Timecards!$N:$N,$E1031)</f>
        <v>0</v>
      </c>
      <c r="Q1031" s="5">
        <f t="shared" si="175"/>
        <v>0</v>
      </c>
      <c r="R1031" s="10">
        <f>SUMIFS(Timecards!$E:$E,Timecards!$D:$D,R$2,Timecards!$C:$C,$B1031,Timecards!$N:$N,$E1031)+SUMIFS(Timecards!$G:$G,Timecards!$F:$F,R$2,Timecards!$C:$C,$B1031,Timecards!$N:$N,$E1031)</f>
        <v>0</v>
      </c>
      <c r="S1031" s="5">
        <f t="shared" si="176"/>
        <v>0</v>
      </c>
      <c r="T1031" s="10">
        <f t="shared" si="169"/>
        <v>0</v>
      </c>
      <c r="U1031" s="14">
        <f t="shared" si="169"/>
        <v>0</v>
      </c>
    </row>
    <row r="1032" spans="2:21" hidden="1">
      <c r="B1032" s="7" t="str">
        <f>IF(Timecards!O1030="","",Timecards!C1030)</f>
        <v/>
      </c>
      <c r="C1032" s="7" t="str">
        <f>IF(B1032="","",Timecards!L1030)</f>
        <v/>
      </c>
      <c r="D1032" s="7" t="str">
        <f>IF(B1032="","",SUMIFS(Timecards!$M:$M,Timecards!$C:$C,Summary!$B1032,Timecards!$L:$L,Summary!$C1032,Timecards!$O:$O,1))</f>
        <v/>
      </c>
      <c r="E1032" s="7" t="str">
        <f>IF(B1032="","",VLOOKUP(D1032,'GD rates'!$B$3:$C$9,2,FALSE))</f>
        <v/>
      </c>
      <c r="F1032" s="23" t="str">
        <f t="shared" si="170"/>
        <v/>
      </c>
      <c r="G1032" s="5">
        <f>IF(ISERROR(VLOOKUP(E1032,'GD rates'!C:D,2,FALSE)),0,VLOOKUP(E1032,'GD rates'!C:D,2,FALSE))</f>
        <v>0</v>
      </c>
      <c r="H1032" s="10">
        <f>SUMIFS(Timecards!$E:$E,Timecards!$D:$D,H$2,Timecards!$C:$C,$B1032,Timecards!$N:$N,$E1032)+SUMIFS(Timecards!$G:$G,Timecards!$F:$F,H$2,Timecards!$C:$C,$B1032,Timecards!$N:$N,$E1032)</f>
        <v>0</v>
      </c>
      <c r="I1032" s="5">
        <f t="shared" si="171"/>
        <v>0</v>
      </c>
      <c r="J1032" s="10">
        <f>SUMIFS(Timecards!$E:$E,Timecards!$D:$D,J$2,Timecards!$C:$C,$B1032,Timecards!$N:$N,$E1032)+SUMIFS(Timecards!$G:$G,Timecards!$F:$F,J$2,Timecards!$C:$C,$B1032,Timecards!$N:$N,$E1032)</f>
        <v>0</v>
      </c>
      <c r="K1032" s="5">
        <f t="shared" si="172"/>
        <v>0</v>
      </c>
      <c r="L1032" s="10">
        <f>SUMIFS(Timecards!$E:$E,Timecards!$D:$D,L$2,Timecards!$C:$C,$B1032,Timecards!$N:$N,$E1032)+SUMIFS(Timecards!$G:$G,Timecards!$F:$F,L$2,Timecards!$C:$C,$B1032,Timecards!$N:$N,$E1032)</f>
        <v>0</v>
      </c>
      <c r="M1032" s="5">
        <f t="shared" si="173"/>
        <v>0</v>
      </c>
      <c r="N1032" s="10">
        <f>SUMIFS(Timecards!$E:$E,Timecards!$D:$D,N$2,Timecards!$C:$C,$B1032,Timecards!$N:$N,$E1032)+SUMIFS(Timecards!$G:$G,Timecards!$F:$F,N$2,Timecards!$C:$C,$B1032,Timecards!$N:$N,$E1032)</f>
        <v>0</v>
      </c>
      <c r="O1032" s="5">
        <f t="shared" si="174"/>
        <v>0</v>
      </c>
      <c r="P1032" s="10">
        <f>SUMIFS(Timecards!$E:$E,Timecards!$D:$D,P$2,Timecards!$C:$C,$B1032,Timecards!$N:$N,$E1032)+SUMIFS(Timecards!$G:$G,Timecards!$F:$F,P$2,Timecards!$C:$C,$B1032,Timecards!$N:$N,$E1032)</f>
        <v>0</v>
      </c>
      <c r="Q1032" s="5">
        <f t="shared" si="175"/>
        <v>0</v>
      </c>
      <c r="R1032" s="10">
        <f>SUMIFS(Timecards!$E:$E,Timecards!$D:$D,R$2,Timecards!$C:$C,$B1032,Timecards!$N:$N,$E1032)+SUMIFS(Timecards!$G:$G,Timecards!$F:$F,R$2,Timecards!$C:$C,$B1032,Timecards!$N:$N,$E1032)</f>
        <v>0</v>
      </c>
      <c r="S1032" s="5">
        <f t="shared" si="176"/>
        <v>0</v>
      </c>
      <c r="T1032" s="10">
        <f t="shared" si="169"/>
        <v>0</v>
      </c>
      <c r="U1032" s="14">
        <f t="shared" si="169"/>
        <v>0</v>
      </c>
    </row>
    <row r="1033" spans="2:21" hidden="1">
      <c r="B1033" s="7" t="str">
        <f>IF(Timecards!O1031="","",Timecards!C1031)</f>
        <v/>
      </c>
      <c r="C1033" s="7" t="str">
        <f>IF(B1033="","",Timecards!L1031)</f>
        <v/>
      </c>
      <c r="D1033" s="7" t="str">
        <f>IF(B1033="","",SUMIFS(Timecards!$M:$M,Timecards!$C:$C,Summary!$B1033,Timecards!$L:$L,Summary!$C1033,Timecards!$O:$O,1))</f>
        <v/>
      </c>
      <c r="E1033" s="7" t="str">
        <f>IF(B1033="","",VLOOKUP(D1033,'GD rates'!$B$3:$C$9,2,FALSE))</f>
        <v/>
      </c>
      <c r="F1033" s="23" t="str">
        <f t="shared" si="170"/>
        <v/>
      </c>
      <c r="G1033" s="5">
        <f>IF(ISERROR(VLOOKUP(E1033,'GD rates'!C:D,2,FALSE)),0,VLOOKUP(E1033,'GD rates'!C:D,2,FALSE))</f>
        <v>0</v>
      </c>
      <c r="H1033" s="10">
        <f>SUMIFS(Timecards!$E:$E,Timecards!$D:$D,H$2,Timecards!$C:$C,$B1033,Timecards!$N:$N,$E1033)+SUMIFS(Timecards!$G:$G,Timecards!$F:$F,H$2,Timecards!$C:$C,$B1033,Timecards!$N:$N,$E1033)</f>
        <v>0</v>
      </c>
      <c r="I1033" s="5">
        <f t="shared" si="171"/>
        <v>0</v>
      </c>
      <c r="J1033" s="10">
        <f>SUMIFS(Timecards!$E:$E,Timecards!$D:$D,J$2,Timecards!$C:$C,$B1033,Timecards!$N:$N,$E1033)+SUMIFS(Timecards!$G:$G,Timecards!$F:$F,J$2,Timecards!$C:$C,$B1033,Timecards!$N:$N,$E1033)</f>
        <v>0</v>
      </c>
      <c r="K1033" s="5">
        <f t="shared" si="172"/>
        <v>0</v>
      </c>
      <c r="L1033" s="10">
        <f>SUMIFS(Timecards!$E:$E,Timecards!$D:$D,L$2,Timecards!$C:$C,$B1033,Timecards!$N:$N,$E1033)+SUMIFS(Timecards!$G:$G,Timecards!$F:$F,L$2,Timecards!$C:$C,$B1033,Timecards!$N:$N,$E1033)</f>
        <v>0</v>
      </c>
      <c r="M1033" s="5">
        <f t="shared" si="173"/>
        <v>0</v>
      </c>
      <c r="N1033" s="10">
        <f>SUMIFS(Timecards!$E:$E,Timecards!$D:$D,N$2,Timecards!$C:$C,$B1033,Timecards!$N:$N,$E1033)+SUMIFS(Timecards!$G:$G,Timecards!$F:$F,N$2,Timecards!$C:$C,$B1033,Timecards!$N:$N,$E1033)</f>
        <v>0</v>
      </c>
      <c r="O1033" s="5">
        <f t="shared" si="174"/>
        <v>0</v>
      </c>
      <c r="P1033" s="10">
        <f>SUMIFS(Timecards!$E:$E,Timecards!$D:$D,P$2,Timecards!$C:$C,$B1033,Timecards!$N:$N,$E1033)+SUMIFS(Timecards!$G:$G,Timecards!$F:$F,P$2,Timecards!$C:$C,$B1033,Timecards!$N:$N,$E1033)</f>
        <v>0</v>
      </c>
      <c r="Q1033" s="5">
        <f t="shared" si="175"/>
        <v>0</v>
      </c>
      <c r="R1033" s="10">
        <f>SUMIFS(Timecards!$E:$E,Timecards!$D:$D,R$2,Timecards!$C:$C,$B1033,Timecards!$N:$N,$E1033)+SUMIFS(Timecards!$G:$G,Timecards!$F:$F,R$2,Timecards!$C:$C,$B1033,Timecards!$N:$N,$E1033)</f>
        <v>0</v>
      </c>
      <c r="S1033" s="5">
        <f t="shared" si="176"/>
        <v>0</v>
      </c>
      <c r="T1033" s="10">
        <f t="shared" si="169"/>
        <v>0</v>
      </c>
      <c r="U1033" s="14">
        <f t="shared" si="169"/>
        <v>0</v>
      </c>
    </row>
    <row r="1034" spans="2:21" hidden="1">
      <c r="B1034" s="7" t="str">
        <f>IF(Timecards!O1032="","",Timecards!C1032)</f>
        <v/>
      </c>
      <c r="C1034" s="7" t="str">
        <f>IF(B1034="","",Timecards!L1032)</f>
        <v/>
      </c>
      <c r="D1034" s="7" t="str">
        <f>IF(B1034="","",SUMIFS(Timecards!$M:$M,Timecards!$C:$C,Summary!$B1034,Timecards!$L:$L,Summary!$C1034,Timecards!$O:$O,1))</f>
        <v/>
      </c>
      <c r="E1034" s="7" t="str">
        <f>IF(B1034="","",VLOOKUP(D1034,'GD rates'!$B$3:$C$9,2,FALSE))</f>
        <v/>
      </c>
      <c r="F1034" s="23" t="str">
        <f t="shared" si="170"/>
        <v/>
      </c>
      <c r="G1034" s="5">
        <f>IF(ISERROR(VLOOKUP(E1034,'GD rates'!C:D,2,FALSE)),0,VLOOKUP(E1034,'GD rates'!C:D,2,FALSE))</f>
        <v>0</v>
      </c>
      <c r="H1034" s="10">
        <f>SUMIFS(Timecards!$E:$E,Timecards!$D:$D,H$2,Timecards!$C:$C,$B1034,Timecards!$N:$N,$E1034)+SUMIFS(Timecards!$G:$G,Timecards!$F:$F,H$2,Timecards!$C:$C,$B1034,Timecards!$N:$N,$E1034)</f>
        <v>0</v>
      </c>
      <c r="I1034" s="5">
        <f t="shared" si="171"/>
        <v>0</v>
      </c>
      <c r="J1034" s="10">
        <f>SUMIFS(Timecards!$E:$E,Timecards!$D:$D,J$2,Timecards!$C:$C,$B1034,Timecards!$N:$N,$E1034)+SUMIFS(Timecards!$G:$G,Timecards!$F:$F,J$2,Timecards!$C:$C,$B1034,Timecards!$N:$N,$E1034)</f>
        <v>0</v>
      </c>
      <c r="K1034" s="5">
        <f t="shared" si="172"/>
        <v>0</v>
      </c>
      <c r="L1034" s="10">
        <f>SUMIFS(Timecards!$E:$E,Timecards!$D:$D,L$2,Timecards!$C:$C,$B1034,Timecards!$N:$N,$E1034)+SUMIFS(Timecards!$G:$G,Timecards!$F:$F,L$2,Timecards!$C:$C,$B1034,Timecards!$N:$N,$E1034)</f>
        <v>0</v>
      </c>
      <c r="M1034" s="5">
        <f t="shared" si="173"/>
        <v>0</v>
      </c>
      <c r="N1034" s="10">
        <f>SUMIFS(Timecards!$E:$E,Timecards!$D:$D,N$2,Timecards!$C:$C,$B1034,Timecards!$N:$N,$E1034)+SUMIFS(Timecards!$G:$G,Timecards!$F:$F,N$2,Timecards!$C:$C,$B1034,Timecards!$N:$N,$E1034)</f>
        <v>0</v>
      </c>
      <c r="O1034" s="5">
        <f t="shared" si="174"/>
        <v>0</v>
      </c>
      <c r="P1034" s="10">
        <f>SUMIFS(Timecards!$E:$E,Timecards!$D:$D,P$2,Timecards!$C:$C,$B1034,Timecards!$N:$N,$E1034)+SUMIFS(Timecards!$G:$G,Timecards!$F:$F,P$2,Timecards!$C:$C,$B1034,Timecards!$N:$N,$E1034)</f>
        <v>0</v>
      </c>
      <c r="Q1034" s="5">
        <f t="shared" si="175"/>
        <v>0</v>
      </c>
      <c r="R1034" s="10">
        <f>SUMIFS(Timecards!$E:$E,Timecards!$D:$D,R$2,Timecards!$C:$C,$B1034,Timecards!$N:$N,$E1034)+SUMIFS(Timecards!$G:$G,Timecards!$F:$F,R$2,Timecards!$C:$C,$B1034,Timecards!$N:$N,$E1034)</f>
        <v>0</v>
      </c>
      <c r="S1034" s="5">
        <f t="shared" si="176"/>
        <v>0</v>
      </c>
      <c r="T1034" s="10">
        <f t="shared" si="169"/>
        <v>0</v>
      </c>
      <c r="U1034" s="14">
        <f t="shared" si="169"/>
        <v>0</v>
      </c>
    </row>
    <row r="1035" spans="2:21" hidden="1">
      <c r="B1035" s="7" t="str">
        <f>IF(Timecards!O1033="","",Timecards!C1033)</f>
        <v/>
      </c>
      <c r="C1035" s="7" t="str">
        <f>IF(B1035="","",Timecards!L1033)</f>
        <v/>
      </c>
      <c r="D1035" s="7" t="str">
        <f>IF(B1035="","",SUMIFS(Timecards!$M:$M,Timecards!$C:$C,Summary!$B1035,Timecards!$L:$L,Summary!$C1035,Timecards!$O:$O,1))</f>
        <v/>
      </c>
      <c r="E1035" s="7" t="str">
        <f>IF(B1035="","",VLOOKUP(D1035,'GD rates'!$B$3:$C$9,2,FALSE))</f>
        <v/>
      </c>
      <c r="F1035" s="23" t="str">
        <f t="shared" si="170"/>
        <v/>
      </c>
      <c r="G1035" s="5">
        <f>IF(ISERROR(VLOOKUP(E1035,'GD rates'!C:D,2,FALSE)),0,VLOOKUP(E1035,'GD rates'!C:D,2,FALSE))</f>
        <v>0</v>
      </c>
      <c r="H1035" s="10">
        <f>SUMIFS(Timecards!$E:$E,Timecards!$D:$D,H$2,Timecards!$C:$C,$B1035,Timecards!$N:$N,$E1035)+SUMIFS(Timecards!$G:$G,Timecards!$F:$F,H$2,Timecards!$C:$C,$B1035,Timecards!$N:$N,$E1035)</f>
        <v>0</v>
      </c>
      <c r="I1035" s="5">
        <f t="shared" si="171"/>
        <v>0</v>
      </c>
      <c r="J1035" s="10">
        <f>SUMIFS(Timecards!$E:$E,Timecards!$D:$D,J$2,Timecards!$C:$C,$B1035,Timecards!$N:$N,$E1035)+SUMIFS(Timecards!$G:$G,Timecards!$F:$F,J$2,Timecards!$C:$C,$B1035,Timecards!$N:$N,$E1035)</f>
        <v>0</v>
      </c>
      <c r="K1035" s="5">
        <f t="shared" si="172"/>
        <v>0</v>
      </c>
      <c r="L1035" s="10">
        <f>SUMIFS(Timecards!$E:$E,Timecards!$D:$D,L$2,Timecards!$C:$C,$B1035,Timecards!$N:$N,$E1035)+SUMIFS(Timecards!$G:$G,Timecards!$F:$F,L$2,Timecards!$C:$C,$B1035,Timecards!$N:$N,$E1035)</f>
        <v>0</v>
      </c>
      <c r="M1035" s="5">
        <f t="shared" si="173"/>
        <v>0</v>
      </c>
      <c r="N1035" s="10">
        <f>SUMIFS(Timecards!$E:$E,Timecards!$D:$D,N$2,Timecards!$C:$C,$B1035,Timecards!$N:$N,$E1035)+SUMIFS(Timecards!$G:$G,Timecards!$F:$F,N$2,Timecards!$C:$C,$B1035,Timecards!$N:$N,$E1035)</f>
        <v>0</v>
      </c>
      <c r="O1035" s="5">
        <f t="shared" si="174"/>
        <v>0</v>
      </c>
      <c r="P1035" s="10">
        <f>SUMIFS(Timecards!$E:$E,Timecards!$D:$D,P$2,Timecards!$C:$C,$B1035,Timecards!$N:$N,$E1035)+SUMIFS(Timecards!$G:$G,Timecards!$F:$F,P$2,Timecards!$C:$C,$B1035,Timecards!$N:$N,$E1035)</f>
        <v>0</v>
      </c>
      <c r="Q1035" s="5">
        <f t="shared" si="175"/>
        <v>0</v>
      </c>
      <c r="R1035" s="10">
        <f>SUMIFS(Timecards!$E:$E,Timecards!$D:$D,R$2,Timecards!$C:$C,$B1035,Timecards!$N:$N,$E1035)+SUMIFS(Timecards!$G:$G,Timecards!$F:$F,R$2,Timecards!$C:$C,$B1035,Timecards!$N:$N,$E1035)</f>
        <v>0</v>
      </c>
      <c r="S1035" s="5">
        <f t="shared" si="176"/>
        <v>0</v>
      </c>
      <c r="T1035" s="10">
        <f t="shared" si="169"/>
        <v>0</v>
      </c>
      <c r="U1035" s="14">
        <f t="shared" si="169"/>
        <v>0</v>
      </c>
    </row>
    <row r="1036" spans="2:21" hidden="1">
      <c r="B1036" s="7" t="str">
        <f>IF(Timecards!O1034="","",Timecards!C1034)</f>
        <v/>
      </c>
      <c r="C1036" s="7" t="str">
        <f>IF(B1036="","",Timecards!L1034)</f>
        <v/>
      </c>
      <c r="D1036" s="7" t="str">
        <f>IF(B1036="","",SUMIFS(Timecards!$M:$M,Timecards!$C:$C,Summary!$B1036,Timecards!$L:$L,Summary!$C1036,Timecards!$O:$O,1))</f>
        <v/>
      </c>
      <c r="E1036" s="7" t="str">
        <f>IF(B1036="","",VLOOKUP(D1036,'GD rates'!$B$3:$C$9,2,FALSE))</f>
        <v/>
      </c>
      <c r="F1036" s="23" t="str">
        <f t="shared" si="170"/>
        <v/>
      </c>
      <c r="G1036" s="5">
        <f>IF(ISERROR(VLOOKUP(E1036,'GD rates'!C:D,2,FALSE)),0,VLOOKUP(E1036,'GD rates'!C:D,2,FALSE))</f>
        <v>0</v>
      </c>
      <c r="H1036" s="10">
        <f>SUMIFS(Timecards!$E:$E,Timecards!$D:$D,H$2,Timecards!$C:$C,$B1036,Timecards!$N:$N,$E1036)+SUMIFS(Timecards!$G:$G,Timecards!$F:$F,H$2,Timecards!$C:$C,$B1036,Timecards!$N:$N,$E1036)</f>
        <v>0</v>
      </c>
      <c r="I1036" s="5">
        <f t="shared" si="171"/>
        <v>0</v>
      </c>
      <c r="J1036" s="10">
        <f>SUMIFS(Timecards!$E:$E,Timecards!$D:$D,J$2,Timecards!$C:$C,$B1036,Timecards!$N:$N,$E1036)+SUMIFS(Timecards!$G:$G,Timecards!$F:$F,J$2,Timecards!$C:$C,$B1036,Timecards!$N:$N,$E1036)</f>
        <v>0</v>
      </c>
      <c r="K1036" s="5">
        <f t="shared" si="172"/>
        <v>0</v>
      </c>
      <c r="L1036" s="10">
        <f>SUMIFS(Timecards!$E:$E,Timecards!$D:$D,L$2,Timecards!$C:$C,$B1036,Timecards!$N:$N,$E1036)+SUMIFS(Timecards!$G:$G,Timecards!$F:$F,L$2,Timecards!$C:$C,$B1036,Timecards!$N:$N,$E1036)</f>
        <v>0</v>
      </c>
      <c r="M1036" s="5">
        <f t="shared" si="173"/>
        <v>0</v>
      </c>
      <c r="N1036" s="10">
        <f>SUMIFS(Timecards!$E:$E,Timecards!$D:$D,N$2,Timecards!$C:$C,$B1036,Timecards!$N:$N,$E1036)+SUMIFS(Timecards!$G:$G,Timecards!$F:$F,N$2,Timecards!$C:$C,$B1036,Timecards!$N:$N,$E1036)</f>
        <v>0</v>
      </c>
      <c r="O1036" s="5">
        <f t="shared" si="174"/>
        <v>0</v>
      </c>
      <c r="P1036" s="10">
        <f>SUMIFS(Timecards!$E:$E,Timecards!$D:$D,P$2,Timecards!$C:$C,$B1036,Timecards!$N:$N,$E1036)+SUMIFS(Timecards!$G:$G,Timecards!$F:$F,P$2,Timecards!$C:$C,$B1036,Timecards!$N:$N,$E1036)</f>
        <v>0</v>
      </c>
      <c r="Q1036" s="5">
        <f t="shared" si="175"/>
        <v>0</v>
      </c>
      <c r="R1036" s="10">
        <f>SUMIFS(Timecards!$E:$E,Timecards!$D:$D,R$2,Timecards!$C:$C,$B1036,Timecards!$N:$N,$E1036)+SUMIFS(Timecards!$G:$G,Timecards!$F:$F,R$2,Timecards!$C:$C,$B1036,Timecards!$N:$N,$E1036)</f>
        <v>0</v>
      </c>
      <c r="S1036" s="5">
        <f t="shared" si="176"/>
        <v>0</v>
      </c>
      <c r="T1036" s="10">
        <f t="shared" si="169"/>
        <v>0</v>
      </c>
      <c r="U1036" s="14">
        <f t="shared" si="169"/>
        <v>0</v>
      </c>
    </row>
    <row r="1037" spans="2:21" hidden="1">
      <c r="B1037" s="7" t="str">
        <f>IF(Timecards!O1035="","",Timecards!C1035)</f>
        <v/>
      </c>
      <c r="C1037" s="7" t="str">
        <f>IF(B1037="","",Timecards!L1035)</f>
        <v/>
      </c>
      <c r="D1037" s="7" t="str">
        <f>IF(B1037="","",SUMIFS(Timecards!$M:$M,Timecards!$C:$C,Summary!$B1037,Timecards!$L:$L,Summary!$C1037,Timecards!$O:$O,1))</f>
        <v/>
      </c>
      <c r="E1037" s="7" t="str">
        <f>IF(B1037="","",VLOOKUP(D1037,'GD rates'!$B$3:$C$9,2,FALSE))</f>
        <v/>
      </c>
      <c r="F1037" s="23" t="str">
        <f t="shared" si="170"/>
        <v/>
      </c>
      <c r="G1037" s="5">
        <f>IF(ISERROR(VLOOKUP(E1037,'GD rates'!C:D,2,FALSE)),0,VLOOKUP(E1037,'GD rates'!C:D,2,FALSE))</f>
        <v>0</v>
      </c>
      <c r="H1037" s="10">
        <f>SUMIFS(Timecards!$E:$E,Timecards!$D:$D,H$2,Timecards!$C:$C,$B1037,Timecards!$N:$N,$E1037)+SUMIFS(Timecards!$G:$G,Timecards!$F:$F,H$2,Timecards!$C:$C,$B1037,Timecards!$N:$N,$E1037)</f>
        <v>0</v>
      </c>
      <c r="I1037" s="5">
        <f t="shared" si="171"/>
        <v>0</v>
      </c>
      <c r="J1037" s="10">
        <f>SUMIFS(Timecards!$E:$E,Timecards!$D:$D,J$2,Timecards!$C:$C,$B1037,Timecards!$N:$N,$E1037)+SUMIFS(Timecards!$G:$G,Timecards!$F:$F,J$2,Timecards!$C:$C,$B1037,Timecards!$N:$N,$E1037)</f>
        <v>0</v>
      </c>
      <c r="K1037" s="5">
        <f t="shared" si="172"/>
        <v>0</v>
      </c>
      <c r="L1037" s="10">
        <f>SUMIFS(Timecards!$E:$E,Timecards!$D:$D,L$2,Timecards!$C:$C,$B1037,Timecards!$N:$N,$E1037)+SUMIFS(Timecards!$G:$G,Timecards!$F:$F,L$2,Timecards!$C:$C,$B1037,Timecards!$N:$N,$E1037)</f>
        <v>0</v>
      </c>
      <c r="M1037" s="5">
        <f t="shared" si="173"/>
        <v>0</v>
      </c>
      <c r="N1037" s="10">
        <f>SUMIFS(Timecards!$E:$E,Timecards!$D:$D,N$2,Timecards!$C:$C,$B1037,Timecards!$N:$N,$E1037)+SUMIFS(Timecards!$G:$G,Timecards!$F:$F,N$2,Timecards!$C:$C,$B1037,Timecards!$N:$N,$E1037)</f>
        <v>0</v>
      </c>
      <c r="O1037" s="5">
        <f t="shared" si="174"/>
        <v>0</v>
      </c>
      <c r="P1037" s="10">
        <f>SUMIFS(Timecards!$E:$E,Timecards!$D:$D,P$2,Timecards!$C:$C,$B1037,Timecards!$N:$N,$E1037)+SUMIFS(Timecards!$G:$G,Timecards!$F:$F,P$2,Timecards!$C:$C,$B1037,Timecards!$N:$N,$E1037)</f>
        <v>0</v>
      </c>
      <c r="Q1037" s="5">
        <f t="shared" si="175"/>
        <v>0</v>
      </c>
      <c r="R1037" s="10">
        <f>SUMIFS(Timecards!$E:$E,Timecards!$D:$D,R$2,Timecards!$C:$C,$B1037,Timecards!$N:$N,$E1037)+SUMIFS(Timecards!$G:$G,Timecards!$F:$F,R$2,Timecards!$C:$C,$B1037,Timecards!$N:$N,$E1037)</f>
        <v>0</v>
      </c>
      <c r="S1037" s="5">
        <f t="shared" si="176"/>
        <v>0</v>
      </c>
      <c r="T1037" s="10">
        <f t="shared" si="169"/>
        <v>0</v>
      </c>
      <c r="U1037" s="14">
        <f t="shared" si="169"/>
        <v>0</v>
      </c>
    </row>
    <row r="1038" spans="2:21" hidden="1">
      <c r="B1038" s="7" t="str">
        <f>IF(Timecards!O1036="","",Timecards!C1036)</f>
        <v/>
      </c>
      <c r="C1038" s="7" t="str">
        <f>IF(B1038="","",Timecards!L1036)</f>
        <v/>
      </c>
      <c r="D1038" s="7" t="str">
        <f>IF(B1038="","",SUMIFS(Timecards!$M:$M,Timecards!$C:$C,Summary!$B1038,Timecards!$L:$L,Summary!$C1038,Timecards!$O:$O,1))</f>
        <v/>
      </c>
      <c r="E1038" s="7" t="str">
        <f>IF(B1038="","",VLOOKUP(D1038,'GD rates'!$B$3:$C$9,2,FALSE))</f>
        <v/>
      </c>
      <c r="F1038" s="23" t="str">
        <f t="shared" si="170"/>
        <v/>
      </c>
      <c r="G1038" s="5">
        <f>IF(ISERROR(VLOOKUP(E1038,'GD rates'!C:D,2,FALSE)),0,VLOOKUP(E1038,'GD rates'!C:D,2,FALSE))</f>
        <v>0</v>
      </c>
      <c r="H1038" s="10">
        <f>SUMIFS(Timecards!$E:$E,Timecards!$D:$D,H$2,Timecards!$C:$C,$B1038,Timecards!$N:$N,$E1038)+SUMIFS(Timecards!$G:$G,Timecards!$F:$F,H$2,Timecards!$C:$C,$B1038,Timecards!$N:$N,$E1038)</f>
        <v>0</v>
      </c>
      <c r="I1038" s="5">
        <f t="shared" si="171"/>
        <v>0</v>
      </c>
      <c r="J1038" s="10">
        <f>SUMIFS(Timecards!$E:$E,Timecards!$D:$D,J$2,Timecards!$C:$C,$B1038,Timecards!$N:$N,$E1038)+SUMIFS(Timecards!$G:$G,Timecards!$F:$F,J$2,Timecards!$C:$C,$B1038,Timecards!$N:$N,$E1038)</f>
        <v>0</v>
      </c>
      <c r="K1038" s="5">
        <f t="shared" si="172"/>
        <v>0</v>
      </c>
      <c r="L1038" s="10">
        <f>SUMIFS(Timecards!$E:$E,Timecards!$D:$D,L$2,Timecards!$C:$C,$B1038,Timecards!$N:$N,$E1038)+SUMIFS(Timecards!$G:$G,Timecards!$F:$F,L$2,Timecards!$C:$C,$B1038,Timecards!$N:$N,$E1038)</f>
        <v>0</v>
      </c>
      <c r="M1038" s="5">
        <f t="shared" si="173"/>
        <v>0</v>
      </c>
      <c r="N1038" s="10">
        <f>SUMIFS(Timecards!$E:$E,Timecards!$D:$D,N$2,Timecards!$C:$C,$B1038,Timecards!$N:$N,$E1038)+SUMIFS(Timecards!$G:$G,Timecards!$F:$F,N$2,Timecards!$C:$C,$B1038,Timecards!$N:$N,$E1038)</f>
        <v>0</v>
      </c>
      <c r="O1038" s="5">
        <f t="shared" si="174"/>
        <v>0</v>
      </c>
      <c r="P1038" s="10">
        <f>SUMIFS(Timecards!$E:$E,Timecards!$D:$D,P$2,Timecards!$C:$C,$B1038,Timecards!$N:$N,$E1038)+SUMIFS(Timecards!$G:$G,Timecards!$F:$F,P$2,Timecards!$C:$C,$B1038,Timecards!$N:$N,$E1038)</f>
        <v>0</v>
      </c>
      <c r="Q1038" s="5">
        <f t="shared" si="175"/>
        <v>0</v>
      </c>
      <c r="R1038" s="10">
        <f>SUMIFS(Timecards!$E:$E,Timecards!$D:$D,R$2,Timecards!$C:$C,$B1038,Timecards!$N:$N,$E1038)+SUMIFS(Timecards!$G:$G,Timecards!$F:$F,R$2,Timecards!$C:$C,$B1038,Timecards!$N:$N,$E1038)</f>
        <v>0</v>
      </c>
      <c r="S1038" s="5">
        <f t="shared" si="176"/>
        <v>0</v>
      </c>
      <c r="T1038" s="10">
        <f t="shared" si="169"/>
        <v>0</v>
      </c>
      <c r="U1038" s="14">
        <f t="shared" si="169"/>
        <v>0</v>
      </c>
    </row>
    <row r="1039" spans="2:21" hidden="1">
      <c r="B1039" s="7" t="str">
        <f>IF(Timecards!O1037="","",Timecards!C1037)</f>
        <v/>
      </c>
      <c r="C1039" s="7" t="str">
        <f>IF(B1039="","",Timecards!L1037)</f>
        <v/>
      </c>
      <c r="D1039" s="7" t="str">
        <f>IF(B1039="","",SUMIFS(Timecards!$M:$M,Timecards!$C:$C,Summary!$B1039,Timecards!$L:$L,Summary!$C1039,Timecards!$O:$O,1))</f>
        <v/>
      </c>
      <c r="E1039" s="7" t="str">
        <f>IF(B1039="","",VLOOKUP(D1039,'GD rates'!$B$3:$C$9,2,FALSE))</f>
        <v/>
      </c>
      <c r="F1039" s="23" t="str">
        <f t="shared" si="170"/>
        <v/>
      </c>
      <c r="G1039" s="5">
        <f>IF(ISERROR(VLOOKUP(E1039,'GD rates'!C:D,2,FALSE)),0,VLOOKUP(E1039,'GD rates'!C:D,2,FALSE))</f>
        <v>0</v>
      </c>
      <c r="H1039" s="10">
        <f>SUMIFS(Timecards!$E:$E,Timecards!$D:$D,H$2,Timecards!$C:$C,$B1039,Timecards!$N:$N,$E1039)+SUMIFS(Timecards!$G:$G,Timecards!$F:$F,H$2,Timecards!$C:$C,$B1039,Timecards!$N:$N,$E1039)</f>
        <v>0</v>
      </c>
      <c r="I1039" s="5">
        <f t="shared" si="171"/>
        <v>0</v>
      </c>
      <c r="J1039" s="10">
        <f>SUMIFS(Timecards!$E:$E,Timecards!$D:$D,J$2,Timecards!$C:$C,$B1039,Timecards!$N:$N,$E1039)+SUMIFS(Timecards!$G:$G,Timecards!$F:$F,J$2,Timecards!$C:$C,$B1039,Timecards!$N:$N,$E1039)</f>
        <v>0</v>
      </c>
      <c r="K1039" s="5">
        <f t="shared" si="172"/>
        <v>0</v>
      </c>
      <c r="L1039" s="10">
        <f>SUMIFS(Timecards!$E:$E,Timecards!$D:$D,L$2,Timecards!$C:$C,$B1039,Timecards!$N:$N,$E1039)+SUMIFS(Timecards!$G:$G,Timecards!$F:$F,L$2,Timecards!$C:$C,$B1039,Timecards!$N:$N,$E1039)</f>
        <v>0</v>
      </c>
      <c r="M1039" s="5">
        <f t="shared" si="173"/>
        <v>0</v>
      </c>
      <c r="N1039" s="10">
        <f>SUMIFS(Timecards!$E:$E,Timecards!$D:$D,N$2,Timecards!$C:$C,$B1039,Timecards!$N:$N,$E1039)+SUMIFS(Timecards!$G:$G,Timecards!$F:$F,N$2,Timecards!$C:$C,$B1039,Timecards!$N:$N,$E1039)</f>
        <v>0</v>
      </c>
      <c r="O1039" s="5">
        <f t="shared" si="174"/>
        <v>0</v>
      </c>
      <c r="P1039" s="10">
        <f>SUMIFS(Timecards!$E:$E,Timecards!$D:$D,P$2,Timecards!$C:$C,$B1039,Timecards!$N:$N,$E1039)+SUMIFS(Timecards!$G:$G,Timecards!$F:$F,P$2,Timecards!$C:$C,$B1039,Timecards!$N:$N,$E1039)</f>
        <v>0</v>
      </c>
      <c r="Q1039" s="5">
        <f t="shared" si="175"/>
        <v>0</v>
      </c>
      <c r="R1039" s="10">
        <f>SUMIFS(Timecards!$E:$E,Timecards!$D:$D,R$2,Timecards!$C:$C,$B1039,Timecards!$N:$N,$E1039)+SUMIFS(Timecards!$G:$G,Timecards!$F:$F,R$2,Timecards!$C:$C,$B1039,Timecards!$N:$N,$E1039)</f>
        <v>0</v>
      </c>
      <c r="S1039" s="5">
        <f t="shared" si="176"/>
        <v>0</v>
      </c>
      <c r="T1039" s="10">
        <f t="shared" si="169"/>
        <v>0</v>
      </c>
      <c r="U1039" s="14">
        <f t="shared" si="169"/>
        <v>0</v>
      </c>
    </row>
    <row r="1040" spans="2:21" hidden="1">
      <c r="B1040" s="7" t="str">
        <f>IF(Timecards!O1038="","",Timecards!C1038)</f>
        <v/>
      </c>
      <c r="C1040" s="7" t="str">
        <f>IF(B1040="","",Timecards!L1038)</f>
        <v/>
      </c>
      <c r="D1040" s="7" t="str">
        <f>IF(B1040="","",SUMIFS(Timecards!$M:$M,Timecards!$C:$C,Summary!$B1040,Timecards!$L:$L,Summary!$C1040,Timecards!$O:$O,1))</f>
        <v/>
      </c>
      <c r="E1040" s="7" t="str">
        <f>IF(B1040="","",VLOOKUP(D1040,'GD rates'!$B$3:$C$9,2,FALSE))</f>
        <v/>
      </c>
      <c r="F1040" s="23" t="str">
        <f t="shared" si="170"/>
        <v/>
      </c>
      <c r="G1040" s="5">
        <f>IF(ISERROR(VLOOKUP(E1040,'GD rates'!C:D,2,FALSE)),0,VLOOKUP(E1040,'GD rates'!C:D,2,FALSE))</f>
        <v>0</v>
      </c>
      <c r="H1040" s="10">
        <f>SUMIFS(Timecards!$E:$E,Timecards!$D:$D,H$2,Timecards!$C:$C,$B1040,Timecards!$N:$N,$E1040)+SUMIFS(Timecards!$G:$G,Timecards!$F:$F,H$2,Timecards!$C:$C,$B1040,Timecards!$N:$N,$E1040)</f>
        <v>0</v>
      </c>
      <c r="I1040" s="5">
        <f t="shared" si="171"/>
        <v>0</v>
      </c>
      <c r="J1040" s="10">
        <f>SUMIFS(Timecards!$E:$E,Timecards!$D:$D,J$2,Timecards!$C:$C,$B1040,Timecards!$N:$N,$E1040)+SUMIFS(Timecards!$G:$G,Timecards!$F:$F,J$2,Timecards!$C:$C,$B1040,Timecards!$N:$N,$E1040)</f>
        <v>0</v>
      </c>
      <c r="K1040" s="5">
        <f t="shared" si="172"/>
        <v>0</v>
      </c>
      <c r="L1040" s="10">
        <f>SUMIFS(Timecards!$E:$E,Timecards!$D:$D,L$2,Timecards!$C:$C,$B1040,Timecards!$N:$N,$E1040)+SUMIFS(Timecards!$G:$G,Timecards!$F:$F,L$2,Timecards!$C:$C,$B1040,Timecards!$N:$N,$E1040)</f>
        <v>0</v>
      </c>
      <c r="M1040" s="5">
        <f t="shared" si="173"/>
        <v>0</v>
      </c>
      <c r="N1040" s="10">
        <f>SUMIFS(Timecards!$E:$E,Timecards!$D:$D,N$2,Timecards!$C:$C,$B1040,Timecards!$N:$N,$E1040)+SUMIFS(Timecards!$G:$G,Timecards!$F:$F,N$2,Timecards!$C:$C,$B1040,Timecards!$N:$N,$E1040)</f>
        <v>0</v>
      </c>
      <c r="O1040" s="5">
        <f t="shared" si="174"/>
        <v>0</v>
      </c>
      <c r="P1040" s="10">
        <f>SUMIFS(Timecards!$E:$E,Timecards!$D:$D,P$2,Timecards!$C:$C,$B1040,Timecards!$N:$N,$E1040)+SUMIFS(Timecards!$G:$G,Timecards!$F:$F,P$2,Timecards!$C:$C,$B1040,Timecards!$N:$N,$E1040)</f>
        <v>0</v>
      </c>
      <c r="Q1040" s="5">
        <f t="shared" si="175"/>
        <v>0</v>
      </c>
      <c r="R1040" s="10">
        <f>SUMIFS(Timecards!$E:$E,Timecards!$D:$D,R$2,Timecards!$C:$C,$B1040,Timecards!$N:$N,$E1040)+SUMIFS(Timecards!$G:$G,Timecards!$F:$F,R$2,Timecards!$C:$C,$B1040,Timecards!$N:$N,$E1040)</f>
        <v>0</v>
      </c>
      <c r="S1040" s="5">
        <f t="shared" si="176"/>
        <v>0</v>
      </c>
      <c r="T1040" s="10">
        <f t="shared" si="169"/>
        <v>0</v>
      </c>
      <c r="U1040" s="14">
        <f t="shared" si="169"/>
        <v>0</v>
      </c>
    </row>
    <row r="1041" spans="2:21" hidden="1">
      <c r="B1041" s="7" t="str">
        <f>IF(Timecards!O1039="","",Timecards!C1039)</f>
        <v/>
      </c>
      <c r="C1041" s="7" t="str">
        <f>IF(B1041="","",Timecards!L1039)</f>
        <v/>
      </c>
      <c r="D1041" s="7" t="str">
        <f>IF(B1041="","",SUMIFS(Timecards!$M:$M,Timecards!$C:$C,Summary!$B1041,Timecards!$L:$L,Summary!$C1041,Timecards!$O:$O,1))</f>
        <v/>
      </c>
      <c r="E1041" s="7" t="str">
        <f>IF(B1041="","",VLOOKUP(D1041,'GD rates'!$B$3:$C$9,2,FALSE))</f>
        <v/>
      </c>
      <c r="F1041" s="23" t="str">
        <f t="shared" si="170"/>
        <v/>
      </c>
      <c r="G1041" s="5">
        <f>IF(ISERROR(VLOOKUP(E1041,'GD rates'!C:D,2,FALSE)),0,VLOOKUP(E1041,'GD rates'!C:D,2,FALSE))</f>
        <v>0</v>
      </c>
      <c r="H1041" s="10">
        <f>SUMIFS(Timecards!$E:$E,Timecards!$D:$D,H$2,Timecards!$C:$C,$B1041,Timecards!$N:$N,$E1041)+SUMIFS(Timecards!$G:$G,Timecards!$F:$F,H$2,Timecards!$C:$C,$B1041,Timecards!$N:$N,$E1041)</f>
        <v>0</v>
      </c>
      <c r="I1041" s="5">
        <f t="shared" si="171"/>
        <v>0</v>
      </c>
      <c r="J1041" s="10">
        <f>SUMIFS(Timecards!$E:$E,Timecards!$D:$D,J$2,Timecards!$C:$C,$B1041,Timecards!$N:$N,$E1041)+SUMIFS(Timecards!$G:$G,Timecards!$F:$F,J$2,Timecards!$C:$C,$B1041,Timecards!$N:$N,$E1041)</f>
        <v>0</v>
      </c>
      <c r="K1041" s="5">
        <f t="shared" si="172"/>
        <v>0</v>
      </c>
      <c r="L1041" s="10">
        <f>SUMIFS(Timecards!$E:$E,Timecards!$D:$D,L$2,Timecards!$C:$C,$B1041,Timecards!$N:$N,$E1041)+SUMIFS(Timecards!$G:$G,Timecards!$F:$F,L$2,Timecards!$C:$C,$B1041,Timecards!$N:$N,$E1041)</f>
        <v>0</v>
      </c>
      <c r="M1041" s="5">
        <f t="shared" si="173"/>
        <v>0</v>
      </c>
      <c r="N1041" s="10">
        <f>SUMIFS(Timecards!$E:$E,Timecards!$D:$D,N$2,Timecards!$C:$C,$B1041,Timecards!$N:$N,$E1041)+SUMIFS(Timecards!$G:$G,Timecards!$F:$F,N$2,Timecards!$C:$C,$B1041,Timecards!$N:$N,$E1041)</f>
        <v>0</v>
      </c>
      <c r="O1041" s="5">
        <f t="shared" si="174"/>
        <v>0</v>
      </c>
      <c r="P1041" s="10">
        <f>SUMIFS(Timecards!$E:$E,Timecards!$D:$D,P$2,Timecards!$C:$C,$B1041,Timecards!$N:$N,$E1041)+SUMIFS(Timecards!$G:$G,Timecards!$F:$F,P$2,Timecards!$C:$C,$B1041,Timecards!$N:$N,$E1041)</f>
        <v>0</v>
      </c>
      <c r="Q1041" s="5">
        <f t="shared" si="175"/>
        <v>0</v>
      </c>
      <c r="R1041" s="10">
        <f>SUMIFS(Timecards!$E:$E,Timecards!$D:$D,R$2,Timecards!$C:$C,$B1041,Timecards!$N:$N,$E1041)+SUMIFS(Timecards!$G:$G,Timecards!$F:$F,R$2,Timecards!$C:$C,$B1041,Timecards!$N:$N,$E1041)</f>
        <v>0</v>
      </c>
      <c r="S1041" s="5">
        <f t="shared" si="176"/>
        <v>0</v>
      </c>
      <c r="T1041" s="10">
        <f t="shared" si="169"/>
        <v>0</v>
      </c>
      <c r="U1041" s="14">
        <f t="shared" si="169"/>
        <v>0</v>
      </c>
    </row>
    <row r="1042" spans="2:21" hidden="1">
      <c r="B1042" s="7" t="str">
        <f>IF(Timecards!O1040="","",Timecards!C1040)</f>
        <v/>
      </c>
      <c r="C1042" s="7" t="str">
        <f>IF(B1042="","",Timecards!L1040)</f>
        <v/>
      </c>
      <c r="D1042" s="7" t="str">
        <f>IF(B1042="","",SUMIFS(Timecards!$M:$M,Timecards!$C:$C,Summary!$B1042,Timecards!$L:$L,Summary!$C1042,Timecards!$O:$O,1))</f>
        <v/>
      </c>
      <c r="E1042" s="7" t="str">
        <f>IF(B1042="","",VLOOKUP(D1042,'GD rates'!$B$3:$C$9,2,FALSE))</f>
        <v/>
      </c>
      <c r="F1042" s="23" t="str">
        <f t="shared" si="170"/>
        <v/>
      </c>
      <c r="G1042" s="5">
        <f>IF(ISERROR(VLOOKUP(E1042,'GD rates'!C:D,2,FALSE)),0,VLOOKUP(E1042,'GD rates'!C:D,2,FALSE))</f>
        <v>0</v>
      </c>
      <c r="H1042" s="10">
        <f>SUMIFS(Timecards!$E:$E,Timecards!$D:$D,H$2,Timecards!$C:$C,$B1042,Timecards!$N:$N,$E1042)+SUMIFS(Timecards!$G:$G,Timecards!$F:$F,H$2,Timecards!$C:$C,$B1042,Timecards!$N:$N,$E1042)</f>
        <v>0</v>
      </c>
      <c r="I1042" s="5">
        <f t="shared" si="171"/>
        <v>0</v>
      </c>
      <c r="J1042" s="10">
        <f>SUMIFS(Timecards!$E:$E,Timecards!$D:$D,J$2,Timecards!$C:$C,$B1042,Timecards!$N:$N,$E1042)+SUMIFS(Timecards!$G:$G,Timecards!$F:$F,J$2,Timecards!$C:$C,$B1042,Timecards!$N:$N,$E1042)</f>
        <v>0</v>
      </c>
      <c r="K1042" s="5">
        <f t="shared" si="172"/>
        <v>0</v>
      </c>
      <c r="L1042" s="10">
        <f>SUMIFS(Timecards!$E:$E,Timecards!$D:$D,L$2,Timecards!$C:$C,$B1042,Timecards!$N:$N,$E1042)+SUMIFS(Timecards!$G:$G,Timecards!$F:$F,L$2,Timecards!$C:$C,$B1042,Timecards!$N:$N,$E1042)</f>
        <v>0</v>
      </c>
      <c r="M1042" s="5">
        <f t="shared" si="173"/>
        <v>0</v>
      </c>
      <c r="N1042" s="10">
        <f>SUMIFS(Timecards!$E:$E,Timecards!$D:$D,N$2,Timecards!$C:$C,$B1042,Timecards!$N:$N,$E1042)+SUMIFS(Timecards!$G:$G,Timecards!$F:$F,N$2,Timecards!$C:$C,$B1042,Timecards!$N:$N,$E1042)</f>
        <v>0</v>
      </c>
      <c r="O1042" s="5">
        <f t="shared" si="174"/>
        <v>0</v>
      </c>
      <c r="P1042" s="10">
        <f>SUMIFS(Timecards!$E:$E,Timecards!$D:$D,P$2,Timecards!$C:$C,$B1042,Timecards!$N:$N,$E1042)+SUMIFS(Timecards!$G:$G,Timecards!$F:$F,P$2,Timecards!$C:$C,$B1042,Timecards!$N:$N,$E1042)</f>
        <v>0</v>
      </c>
      <c r="Q1042" s="5">
        <f t="shared" si="175"/>
        <v>0</v>
      </c>
      <c r="R1042" s="10">
        <f>SUMIFS(Timecards!$E:$E,Timecards!$D:$D,R$2,Timecards!$C:$C,$B1042,Timecards!$N:$N,$E1042)+SUMIFS(Timecards!$G:$G,Timecards!$F:$F,R$2,Timecards!$C:$C,$B1042,Timecards!$N:$N,$E1042)</f>
        <v>0</v>
      </c>
      <c r="S1042" s="5">
        <f t="shared" si="176"/>
        <v>0</v>
      </c>
      <c r="T1042" s="10">
        <f t="shared" si="169"/>
        <v>0</v>
      </c>
      <c r="U1042" s="14">
        <f t="shared" si="169"/>
        <v>0</v>
      </c>
    </row>
    <row r="1043" spans="2:21" hidden="1">
      <c r="B1043" s="7" t="str">
        <f>IF(Timecards!O1041="","",Timecards!C1041)</f>
        <v/>
      </c>
      <c r="C1043" s="7" t="str">
        <f>IF(B1043="","",Timecards!L1041)</f>
        <v/>
      </c>
      <c r="D1043" s="7" t="str">
        <f>IF(B1043="","",SUMIFS(Timecards!$M:$M,Timecards!$C:$C,Summary!$B1043,Timecards!$L:$L,Summary!$C1043,Timecards!$O:$O,1))</f>
        <v/>
      </c>
      <c r="E1043" s="7" t="str">
        <f>IF(B1043="","",VLOOKUP(D1043,'GD rates'!$B$3:$C$9,2,FALSE))</f>
        <v/>
      </c>
      <c r="F1043" s="23" t="str">
        <f t="shared" si="170"/>
        <v/>
      </c>
      <c r="G1043" s="5">
        <f>IF(ISERROR(VLOOKUP(E1043,'GD rates'!C:D,2,FALSE)),0,VLOOKUP(E1043,'GD rates'!C:D,2,FALSE))</f>
        <v>0</v>
      </c>
      <c r="H1043" s="10">
        <f>SUMIFS(Timecards!$E:$E,Timecards!$D:$D,H$2,Timecards!$C:$C,$B1043,Timecards!$N:$N,$E1043)+SUMIFS(Timecards!$G:$G,Timecards!$F:$F,H$2,Timecards!$C:$C,$B1043,Timecards!$N:$N,$E1043)</f>
        <v>0</v>
      </c>
      <c r="I1043" s="5">
        <f t="shared" si="171"/>
        <v>0</v>
      </c>
      <c r="J1043" s="10">
        <f>SUMIFS(Timecards!$E:$E,Timecards!$D:$D,J$2,Timecards!$C:$C,$B1043,Timecards!$N:$N,$E1043)+SUMIFS(Timecards!$G:$G,Timecards!$F:$F,J$2,Timecards!$C:$C,$B1043,Timecards!$N:$N,$E1043)</f>
        <v>0</v>
      </c>
      <c r="K1043" s="5">
        <f t="shared" si="172"/>
        <v>0</v>
      </c>
      <c r="L1043" s="10">
        <f>SUMIFS(Timecards!$E:$E,Timecards!$D:$D,L$2,Timecards!$C:$C,$B1043,Timecards!$N:$N,$E1043)+SUMIFS(Timecards!$G:$G,Timecards!$F:$F,L$2,Timecards!$C:$C,$B1043,Timecards!$N:$N,$E1043)</f>
        <v>0</v>
      </c>
      <c r="M1043" s="5">
        <f t="shared" si="173"/>
        <v>0</v>
      </c>
      <c r="N1043" s="10">
        <f>SUMIFS(Timecards!$E:$E,Timecards!$D:$D,N$2,Timecards!$C:$C,$B1043,Timecards!$N:$N,$E1043)+SUMIFS(Timecards!$G:$G,Timecards!$F:$F,N$2,Timecards!$C:$C,$B1043,Timecards!$N:$N,$E1043)</f>
        <v>0</v>
      </c>
      <c r="O1043" s="5">
        <f t="shared" si="174"/>
        <v>0</v>
      </c>
      <c r="P1043" s="10">
        <f>SUMIFS(Timecards!$E:$E,Timecards!$D:$D,P$2,Timecards!$C:$C,$B1043,Timecards!$N:$N,$E1043)+SUMIFS(Timecards!$G:$G,Timecards!$F:$F,P$2,Timecards!$C:$C,$B1043,Timecards!$N:$N,$E1043)</f>
        <v>0</v>
      </c>
      <c r="Q1043" s="5">
        <f t="shared" si="175"/>
        <v>0</v>
      </c>
      <c r="R1043" s="10">
        <f>SUMIFS(Timecards!$E:$E,Timecards!$D:$D,R$2,Timecards!$C:$C,$B1043,Timecards!$N:$N,$E1043)+SUMIFS(Timecards!$G:$G,Timecards!$F:$F,R$2,Timecards!$C:$C,$B1043,Timecards!$N:$N,$E1043)</f>
        <v>0</v>
      </c>
      <c r="S1043" s="5">
        <f t="shared" si="176"/>
        <v>0</v>
      </c>
      <c r="T1043" s="10">
        <f t="shared" si="169"/>
        <v>0</v>
      </c>
      <c r="U1043" s="14">
        <f t="shared" si="169"/>
        <v>0</v>
      </c>
    </row>
    <row r="1044" spans="2:21" hidden="1">
      <c r="B1044" s="7" t="str">
        <f>IF(Timecards!O1042="","",Timecards!C1042)</f>
        <v/>
      </c>
      <c r="C1044" s="7" t="str">
        <f>IF(B1044="","",Timecards!L1042)</f>
        <v/>
      </c>
      <c r="D1044" s="7" t="str">
        <f>IF(B1044="","",SUMIFS(Timecards!$M:$M,Timecards!$C:$C,Summary!$B1044,Timecards!$L:$L,Summary!$C1044,Timecards!$O:$O,1))</f>
        <v/>
      </c>
      <c r="E1044" s="7" t="str">
        <f>IF(B1044="","",VLOOKUP(D1044,'GD rates'!$B$3:$C$9,2,FALSE))</f>
        <v/>
      </c>
      <c r="F1044" s="23" t="str">
        <f t="shared" si="170"/>
        <v/>
      </c>
      <c r="G1044" s="5">
        <f>IF(ISERROR(VLOOKUP(E1044,'GD rates'!C:D,2,FALSE)),0,VLOOKUP(E1044,'GD rates'!C:D,2,FALSE))</f>
        <v>0</v>
      </c>
      <c r="H1044" s="10">
        <f>SUMIFS(Timecards!$E:$E,Timecards!$D:$D,H$2,Timecards!$C:$C,$B1044,Timecards!$N:$N,$E1044)+SUMIFS(Timecards!$G:$G,Timecards!$F:$F,H$2,Timecards!$C:$C,$B1044,Timecards!$N:$N,$E1044)</f>
        <v>0</v>
      </c>
      <c r="I1044" s="5">
        <f t="shared" si="171"/>
        <v>0</v>
      </c>
      <c r="J1044" s="10">
        <f>SUMIFS(Timecards!$E:$E,Timecards!$D:$D,J$2,Timecards!$C:$C,$B1044,Timecards!$N:$N,$E1044)+SUMIFS(Timecards!$G:$G,Timecards!$F:$F,J$2,Timecards!$C:$C,$B1044,Timecards!$N:$N,$E1044)</f>
        <v>0</v>
      </c>
      <c r="K1044" s="5">
        <f t="shared" si="172"/>
        <v>0</v>
      </c>
      <c r="L1044" s="10">
        <f>SUMIFS(Timecards!$E:$E,Timecards!$D:$D,L$2,Timecards!$C:$C,$B1044,Timecards!$N:$N,$E1044)+SUMIFS(Timecards!$G:$G,Timecards!$F:$F,L$2,Timecards!$C:$C,$B1044,Timecards!$N:$N,$E1044)</f>
        <v>0</v>
      </c>
      <c r="M1044" s="5">
        <f t="shared" si="173"/>
        <v>0</v>
      </c>
      <c r="N1044" s="10">
        <f>SUMIFS(Timecards!$E:$E,Timecards!$D:$D,N$2,Timecards!$C:$C,$B1044,Timecards!$N:$N,$E1044)+SUMIFS(Timecards!$G:$G,Timecards!$F:$F,N$2,Timecards!$C:$C,$B1044,Timecards!$N:$N,$E1044)</f>
        <v>0</v>
      </c>
      <c r="O1044" s="5">
        <f t="shared" si="174"/>
        <v>0</v>
      </c>
      <c r="P1044" s="10">
        <f>SUMIFS(Timecards!$E:$E,Timecards!$D:$D,P$2,Timecards!$C:$C,$B1044,Timecards!$N:$N,$E1044)+SUMIFS(Timecards!$G:$G,Timecards!$F:$F,P$2,Timecards!$C:$C,$B1044,Timecards!$N:$N,$E1044)</f>
        <v>0</v>
      </c>
      <c r="Q1044" s="5">
        <f t="shared" si="175"/>
        <v>0</v>
      </c>
      <c r="R1044" s="10">
        <f>SUMIFS(Timecards!$E:$E,Timecards!$D:$D,R$2,Timecards!$C:$C,$B1044,Timecards!$N:$N,$E1044)+SUMIFS(Timecards!$G:$G,Timecards!$F:$F,R$2,Timecards!$C:$C,$B1044,Timecards!$N:$N,$E1044)</f>
        <v>0</v>
      </c>
      <c r="S1044" s="5">
        <f t="shared" si="176"/>
        <v>0</v>
      </c>
      <c r="T1044" s="10">
        <f t="shared" ref="T1044:U1063" si="177">SUMIF($H$3:$S$3,T$3,$H1044:$S1044)</f>
        <v>0</v>
      </c>
      <c r="U1044" s="14">
        <f t="shared" si="177"/>
        <v>0</v>
      </c>
    </row>
    <row r="1045" spans="2:21" hidden="1">
      <c r="B1045" s="7" t="str">
        <f>IF(Timecards!O1043="","",Timecards!C1043)</f>
        <v/>
      </c>
      <c r="C1045" s="7" t="str">
        <f>IF(B1045="","",Timecards!L1043)</f>
        <v/>
      </c>
      <c r="D1045" s="7" t="str">
        <f>IF(B1045="","",SUMIFS(Timecards!$M:$M,Timecards!$C:$C,Summary!$B1045,Timecards!$L:$L,Summary!$C1045,Timecards!$O:$O,1))</f>
        <v/>
      </c>
      <c r="E1045" s="7" t="str">
        <f>IF(B1045="","",VLOOKUP(D1045,'GD rates'!$B$3:$C$9,2,FALSE))</f>
        <v/>
      </c>
      <c r="F1045" s="23" t="str">
        <f t="shared" si="170"/>
        <v/>
      </c>
      <c r="G1045" s="5">
        <f>IF(ISERROR(VLOOKUP(E1045,'GD rates'!C:D,2,FALSE)),0,VLOOKUP(E1045,'GD rates'!C:D,2,FALSE))</f>
        <v>0</v>
      </c>
      <c r="H1045" s="10">
        <f>SUMIFS(Timecards!$E:$E,Timecards!$D:$D,H$2,Timecards!$C:$C,$B1045,Timecards!$N:$N,$E1045)+SUMIFS(Timecards!$G:$G,Timecards!$F:$F,H$2,Timecards!$C:$C,$B1045,Timecards!$N:$N,$E1045)</f>
        <v>0</v>
      </c>
      <c r="I1045" s="5">
        <f t="shared" si="171"/>
        <v>0</v>
      </c>
      <c r="J1045" s="10">
        <f>SUMIFS(Timecards!$E:$E,Timecards!$D:$D,J$2,Timecards!$C:$C,$B1045,Timecards!$N:$N,$E1045)+SUMIFS(Timecards!$G:$G,Timecards!$F:$F,J$2,Timecards!$C:$C,$B1045,Timecards!$N:$N,$E1045)</f>
        <v>0</v>
      </c>
      <c r="K1045" s="5">
        <f t="shared" si="172"/>
        <v>0</v>
      </c>
      <c r="L1045" s="10">
        <f>SUMIFS(Timecards!$E:$E,Timecards!$D:$D,L$2,Timecards!$C:$C,$B1045,Timecards!$N:$N,$E1045)+SUMIFS(Timecards!$G:$G,Timecards!$F:$F,L$2,Timecards!$C:$C,$B1045,Timecards!$N:$N,$E1045)</f>
        <v>0</v>
      </c>
      <c r="M1045" s="5">
        <f t="shared" si="173"/>
        <v>0</v>
      </c>
      <c r="N1045" s="10">
        <f>SUMIFS(Timecards!$E:$E,Timecards!$D:$D,N$2,Timecards!$C:$C,$B1045,Timecards!$N:$N,$E1045)+SUMIFS(Timecards!$G:$G,Timecards!$F:$F,N$2,Timecards!$C:$C,$B1045,Timecards!$N:$N,$E1045)</f>
        <v>0</v>
      </c>
      <c r="O1045" s="5">
        <f t="shared" si="174"/>
        <v>0</v>
      </c>
      <c r="P1045" s="10">
        <f>SUMIFS(Timecards!$E:$E,Timecards!$D:$D,P$2,Timecards!$C:$C,$B1045,Timecards!$N:$N,$E1045)+SUMIFS(Timecards!$G:$G,Timecards!$F:$F,P$2,Timecards!$C:$C,$B1045,Timecards!$N:$N,$E1045)</f>
        <v>0</v>
      </c>
      <c r="Q1045" s="5">
        <f t="shared" si="175"/>
        <v>0</v>
      </c>
      <c r="R1045" s="10">
        <f>SUMIFS(Timecards!$E:$E,Timecards!$D:$D,R$2,Timecards!$C:$C,$B1045,Timecards!$N:$N,$E1045)+SUMIFS(Timecards!$G:$G,Timecards!$F:$F,R$2,Timecards!$C:$C,$B1045,Timecards!$N:$N,$E1045)</f>
        <v>0</v>
      </c>
      <c r="S1045" s="5">
        <f t="shared" si="176"/>
        <v>0</v>
      </c>
      <c r="T1045" s="10">
        <f t="shared" si="177"/>
        <v>0</v>
      </c>
      <c r="U1045" s="14">
        <f t="shared" si="177"/>
        <v>0</v>
      </c>
    </row>
    <row r="1046" spans="2:21" hidden="1">
      <c r="B1046" s="7" t="str">
        <f>IF(Timecards!O1044="","",Timecards!C1044)</f>
        <v/>
      </c>
      <c r="C1046" s="7" t="str">
        <f>IF(B1046="","",Timecards!L1044)</f>
        <v/>
      </c>
      <c r="D1046" s="7" t="str">
        <f>IF(B1046="","",SUMIFS(Timecards!$M:$M,Timecards!$C:$C,Summary!$B1046,Timecards!$L:$L,Summary!$C1046,Timecards!$O:$O,1))</f>
        <v/>
      </c>
      <c r="E1046" s="7" t="str">
        <f>IF(B1046="","",VLOOKUP(D1046,'GD rates'!$B$3:$C$9,2,FALSE))</f>
        <v/>
      </c>
      <c r="F1046" s="23" t="str">
        <f t="shared" si="170"/>
        <v/>
      </c>
      <c r="G1046" s="5">
        <f>IF(ISERROR(VLOOKUP(E1046,'GD rates'!C:D,2,FALSE)),0,VLOOKUP(E1046,'GD rates'!C:D,2,FALSE))</f>
        <v>0</v>
      </c>
      <c r="H1046" s="10">
        <f>SUMIFS(Timecards!$E:$E,Timecards!$D:$D,H$2,Timecards!$C:$C,$B1046,Timecards!$N:$N,$E1046)+SUMIFS(Timecards!$G:$G,Timecards!$F:$F,H$2,Timecards!$C:$C,$B1046,Timecards!$N:$N,$E1046)</f>
        <v>0</v>
      </c>
      <c r="I1046" s="5">
        <f t="shared" si="171"/>
        <v>0</v>
      </c>
      <c r="J1046" s="10">
        <f>SUMIFS(Timecards!$E:$E,Timecards!$D:$D,J$2,Timecards!$C:$C,$B1046,Timecards!$N:$N,$E1046)+SUMIFS(Timecards!$G:$G,Timecards!$F:$F,J$2,Timecards!$C:$C,$B1046,Timecards!$N:$N,$E1046)</f>
        <v>0</v>
      </c>
      <c r="K1046" s="5">
        <f t="shared" si="172"/>
        <v>0</v>
      </c>
      <c r="L1046" s="10">
        <f>SUMIFS(Timecards!$E:$E,Timecards!$D:$D,L$2,Timecards!$C:$C,$B1046,Timecards!$N:$N,$E1046)+SUMIFS(Timecards!$G:$G,Timecards!$F:$F,L$2,Timecards!$C:$C,$B1046,Timecards!$N:$N,$E1046)</f>
        <v>0</v>
      </c>
      <c r="M1046" s="5">
        <f t="shared" si="173"/>
        <v>0</v>
      </c>
      <c r="N1046" s="10">
        <f>SUMIFS(Timecards!$E:$E,Timecards!$D:$D,N$2,Timecards!$C:$C,$B1046,Timecards!$N:$N,$E1046)+SUMIFS(Timecards!$G:$G,Timecards!$F:$F,N$2,Timecards!$C:$C,$B1046,Timecards!$N:$N,$E1046)</f>
        <v>0</v>
      </c>
      <c r="O1046" s="5">
        <f t="shared" si="174"/>
        <v>0</v>
      </c>
      <c r="P1046" s="10">
        <f>SUMIFS(Timecards!$E:$E,Timecards!$D:$D,P$2,Timecards!$C:$C,$B1046,Timecards!$N:$N,$E1046)+SUMIFS(Timecards!$G:$G,Timecards!$F:$F,P$2,Timecards!$C:$C,$B1046,Timecards!$N:$N,$E1046)</f>
        <v>0</v>
      </c>
      <c r="Q1046" s="5">
        <f t="shared" si="175"/>
        <v>0</v>
      </c>
      <c r="R1046" s="10">
        <f>SUMIFS(Timecards!$E:$E,Timecards!$D:$D,R$2,Timecards!$C:$C,$B1046,Timecards!$N:$N,$E1046)+SUMIFS(Timecards!$G:$G,Timecards!$F:$F,R$2,Timecards!$C:$C,$B1046,Timecards!$N:$N,$E1046)</f>
        <v>0</v>
      </c>
      <c r="S1046" s="5">
        <f t="shared" si="176"/>
        <v>0</v>
      </c>
      <c r="T1046" s="10">
        <f t="shared" si="177"/>
        <v>0</v>
      </c>
      <c r="U1046" s="14">
        <f t="shared" si="177"/>
        <v>0</v>
      </c>
    </row>
    <row r="1047" spans="2:21" hidden="1">
      <c r="B1047" s="7" t="str">
        <f>IF(Timecards!O1045="","",Timecards!C1045)</f>
        <v/>
      </c>
      <c r="C1047" s="7" t="str">
        <f>IF(B1047="","",Timecards!L1045)</f>
        <v/>
      </c>
      <c r="D1047" s="7" t="str">
        <f>IF(B1047="","",SUMIFS(Timecards!$M:$M,Timecards!$C:$C,Summary!$B1047,Timecards!$L:$L,Summary!$C1047,Timecards!$O:$O,1))</f>
        <v/>
      </c>
      <c r="E1047" s="7" t="str">
        <f>IF(B1047="","",VLOOKUP(D1047,'GD rates'!$B$3:$C$9,2,FALSE))</f>
        <v/>
      </c>
      <c r="F1047" s="23" t="str">
        <f t="shared" si="170"/>
        <v/>
      </c>
      <c r="G1047" s="5">
        <f>IF(ISERROR(VLOOKUP(E1047,'GD rates'!C:D,2,FALSE)),0,VLOOKUP(E1047,'GD rates'!C:D,2,FALSE))</f>
        <v>0</v>
      </c>
      <c r="H1047" s="10">
        <f>SUMIFS(Timecards!$E:$E,Timecards!$D:$D,H$2,Timecards!$C:$C,$B1047,Timecards!$N:$N,$E1047)+SUMIFS(Timecards!$G:$G,Timecards!$F:$F,H$2,Timecards!$C:$C,$B1047,Timecards!$N:$N,$E1047)</f>
        <v>0</v>
      </c>
      <c r="I1047" s="5">
        <f t="shared" si="171"/>
        <v>0</v>
      </c>
      <c r="J1047" s="10">
        <f>SUMIFS(Timecards!$E:$E,Timecards!$D:$D,J$2,Timecards!$C:$C,$B1047,Timecards!$N:$N,$E1047)+SUMIFS(Timecards!$G:$G,Timecards!$F:$F,J$2,Timecards!$C:$C,$B1047,Timecards!$N:$N,$E1047)</f>
        <v>0</v>
      </c>
      <c r="K1047" s="5">
        <f t="shared" si="172"/>
        <v>0</v>
      </c>
      <c r="L1047" s="10">
        <f>SUMIFS(Timecards!$E:$E,Timecards!$D:$D,L$2,Timecards!$C:$C,$B1047,Timecards!$N:$N,$E1047)+SUMIFS(Timecards!$G:$G,Timecards!$F:$F,L$2,Timecards!$C:$C,$B1047,Timecards!$N:$N,$E1047)</f>
        <v>0</v>
      </c>
      <c r="M1047" s="5">
        <f t="shared" si="173"/>
        <v>0</v>
      </c>
      <c r="N1047" s="10">
        <f>SUMIFS(Timecards!$E:$E,Timecards!$D:$D,N$2,Timecards!$C:$C,$B1047,Timecards!$N:$N,$E1047)+SUMIFS(Timecards!$G:$G,Timecards!$F:$F,N$2,Timecards!$C:$C,$B1047,Timecards!$N:$N,$E1047)</f>
        <v>0</v>
      </c>
      <c r="O1047" s="5">
        <f t="shared" si="174"/>
        <v>0</v>
      </c>
      <c r="P1047" s="10">
        <f>SUMIFS(Timecards!$E:$E,Timecards!$D:$D,P$2,Timecards!$C:$C,$B1047,Timecards!$N:$N,$E1047)+SUMIFS(Timecards!$G:$G,Timecards!$F:$F,P$2,Timecards!$C:$C,$B1047,Timecards!$N:$N,$E1047)</f>
        <v>0</v>
      </c>
      <c r="Q1047" s="5">
        <f t="shared" si="175"/>
        <v>0</v>
      </c>
      <c r="R1047" s="10">
        <f>SUMIFS(Timecards!$E:$E,Timecards!$D:$D,R$2,Timecards!$C:$C,$B1047,Timecards!$N:$N,$E1047)+SUMIFS(Timecards!$G:$G,Timecards!$F:$F,R$2,Timecards!$C:$C,$B1047,Timecards!$N:$N,$E1047)</f>
        <v>0</v>
      </c>
      <c r="S1047" s="5">
        <f t="shared" si="176"/>
        <v>0</v>
      </c>
      <c r="T1047" s="10">
        <f t="shared" si="177"/>
        <v>0</v>
      </c>
      <c r="U1047" s="14">
        <f t="shared" si="177"/>
        <v>0</v>
      </c>
    </row>
    <row r="1048" spans="2:21" hidden="1">
      <c r="B1048" s="7" t="str">
        <f>IF(Timecards!O1046="","",Timecards!C1046)</f>
        <v/>
      </c>
      <c r="C1048" s="7" t="str">
        <f>IF(B1048="","",Timecards!L1046)</f>
        <v/>
      </c>
      <c r="D1048" s="7" t="str">
        <f>IF(B1048="","",SUMIFS(Timecards!$M:$M,Timecards!$C:$C,Summary!$B1048,Timecards!$L:$L,Summary!$C1048,Timecards!$O:$O,1))</f>
        <v/>
      </c>
      <c r="E1048" s="7" t="str">
        <f>IF(B1048="","",VLOOKUP(D1048,'GD rates'!$B$3:$C$9,2,FALSE))</f>
        <v/>
      </c>
      <c r="F1048" s="23" t="str">
        <f t="shared" si="170"/>
        <v/>
      </c>
      <c r="G1048" s="5">
        <f>IF(ISERROR(VLOOKUP(E1048,'GD rates'!C:D,2,FALSE)),0,VLOOKUP(E1048,'GD rates'!C:D,2,FALSE))</f>
        <v>0</v>
      </c>
      <c r="H1048" s="10">
        <f>SUMIFS(Timecards!$E:$E,Timecards!$D:$D,H$2,Timecards!$C:$C,$B1048,Timecards!$N:$N,$E1048)+SUMIFS(Timecards!$G:$G,Timecards!$F:$F,H$2,Timecards!$C:$C,$B1048,Timecards!$N:$N,$E1048)</f>
        <v>0</v>
      </c>
      <c r="I1048" s="5">
        <f t="shared" si="171"/>
        <v>0</v>
      </c>
      <c r="J1048" s="10">
        <f>SUMIFS(Timecards!$E:$E,Timecards!$D:$D,J$2,Timecards!$C:$C,$B1048,Timecards!$N:$N,$E1048)+SUMIFS(Timecards!$G:$G,Timecards!$F:$F,J$2,Timecards!$C:$C,$B1048,Timecards!$N:$N,$E1048)</f>
        <v>0</v>
      </c>
      <c r="K1048" s="5">
        <f t="shared" si="172"/>
        <v>0</v>
      </c>
      <c r="L1048" s="10">
        <f>SUMIFS(Timecards!$E:$E,Timecards!$D:$D,L$2,Timecards!$C:$C,$B1048,Timecards!$N:$N,$E1048)+SUMIFS(Timecards!$G:$G,Timecards!$F:$F,L$2,Timecards!$C:$C,$B1048,Timecards!$N:$N,$E1048)</f>
        <v>0</v>
      </c>
      <c r="M1048" s="5">
        <f t="shared" si="173"/>
        <v>0</v>
      </c>
      <c r="N1048" s="10">
        <f>SUMIFS(Timecards!$E:$E,Timecards!$D:$D,N$2,Timecards!$C:$C,$B1048,Timecards!$N:$N,$E1048)+SUMIFS(Timecards!$G:$G,Timecards!$F:$F,N$2,Timecards!$C:$C,$B1048,Timecards!$N:$N,$E1048)</f>
        <v>0</v>
      </c>
      <c r="O1048" s="5">
        <f t="shared" si="174"/>
        <v>0</v>
      </c>
      <c r="P1048" s="10">
        <f>SUMIFS(Timecards!$E:$E,Timecards!$D:$D,P$2,Timecards!$C:$C,$B1048,Timecards!$N:$N,$E1048)+SUMIFS(Timecards!$G:$G,Timecards!$F:$F,P$2,Timecards!$C:$C,$B1048,Timecards!$N:$N,$E1048)</f>
        <v>0</v>
      </c>
      <c r="Q1048" s="5">
        <f t="shared" si="175"/>
        <v>0</v>
      </c>
      <c r="R1048" s="10">
        <f>SUMIFS(Timecards!$E:$E,Timecards!$D:$D,R$2,Timecards!$C:$C,$B1048,Timecards!$N:$N,$E1048)+SUMIFS(Timecards!$G:$G,Timecards!$F:$F,R$2,Timecards!$C:$C,$B1048,Timecards!$N:$N,$E1048)</f>
        <v>0</v>
      </c>
      <c r="S1048" s="5">
        <f t="shared" si="176"/>
        <v>0</v>
      </c>
      <c r="T1048" s="10">
        <f t="shared" si="177"/>
        <v>0</v>
      </c>
      <c r="U1048" s="14">
        <f t="shared" si="177"/>
        <v>0</v>
      </c>
    </row>
    <row r="1049" spans="2:21" hidden="1">
      <c r="B1049" s="7" t="str">
        <f>IF(Timecards!O1047="","",Timecards!C1047)</f>
        <v/>
      </c>
      <c r="C1049" s="7" t="str">
        <f>IF(B1049="","",Timecards!L1047)</f>
        <v/>
      </c>
      <c r="D1049" s="7" t="str">
        <f>IF(B1049="","",SUMIFS(Timecards!$M:$M,Timecards!$C:$C,Summary!$B1049,Timecards!$L:$L,Summary!$C1049,Timecards!$O:$O,1))</f>
        <v/>
      </c>
      <c r="E1049" s="7" t="str">
        <f>IF(B1049="","",VLOOKUP(D1049,'GD rates'!$B$3:$C$9,2,FALSE))</f>
        <v/>
      </c>
      <c r="F1049" s="23" t="str">
        <f t="shared" si="170"/>
        <v/>
      </c>
      <c r="G1049" s="5">
        <f>IF(ISERROR(VLOOKUP(E1049,'GD rates'!C:D,2,FALSE)),0,VLOOKUP(E1049,'GD rates'!C:D,2,FALSE))</f>
        <v>0</v>
      </c>
      <c r="H1049" s="10">
        <f>SUMIFS(Timecards!$E:$E,Timecards!$D:$D,H$2,Timecards!$C:$C,$B1049,Timecards!$N:$N,$E1049)+SUMIFS(Timecards!$G:$G,Timecards!$F:$F,H$2,Timecards!$C:$C,$B1049,Timecards!$N:$N,$E1049)</f>
        <v>0</v>
      </c>
      <c r="I1049" s="5">
        <f t="shared" si="171"/>
        <v>0</v>
      </c>
      <c r="J1049" s="10">
        <f>SUMIFS(Timecards!$E:$E,Timecards!$D:$D,J$2,Timecards!$C:$C,$B1049,Timecards!$N:$N,$E1049)+SUMIFS(Timecards!$G:$G,Timecards!$F:$F,J$2,Timecards!$C:$C,$B1049,Timecards!$N:$N,$E1049)</f>
        <v>0</v>
      </c>
      <c r="K1049" s="5">
        <f t="shared" si="172"/>
        <v>0</v>
      </c>
      <c r="L1049" s="10">
        <f>SUMIFS(Timecards!$E:$E,Timecards!$D:$D,L$2,Timecards!$C:$C,$B1049,Timecards!$N:$N,$E1049)+SUMIFS(Timecards!$G:$G,Timecards!$F:$F,L$2,Timecards!$C:$C,$B1049,Timecards!$N:$N,$E1049)</f>
        <v>0</v>
      </c>
      <c r="M1049" s="5">
        <f t="shared" si="173"/>
        <v>0</v>
      </c>
      <c r="N1049" s="10">
        <f>SUMIFS(Timecards!$E:$E,Timecards!$D:$D,N$2,Timecards!$C:$C,$B1049,Timecards!$N:$N,$E1049)+SUMIFS(Timecards!$G:$G,Timecards!$F:$F,N$2,Timecards!$C:$C,$B1049,Timecards!$N:$N,$E1049)</f>
        <v>0</v>
      </c>
      <c r="O1049" s="5">
        <f t="shared" si="174"/>
        <v>0</v>
      </c>
      <c r="P1049" s="10">
        <f>SUMIFS(Timecards!$E:$E,Timecards!$D:$D,P$2,Timecards!$C:$C,$B1049,Timecards!$N:$N,$E1049)+SUMIFS(Timecards!$G:$G,Timecards!$F:$F,P$2,Timecards!$C:$C,$B1049,Timecards!$N:$N,$E1049)</f>
        <v>0</v>
      </c>
      <c r="Q1049" s="5">
        <f t="shared" si="175"/>
        <v>0</v>
      </c>
      <c r="R1049" s="10">
        <f>SUMIFS(Timecards!$E:$E,Timecards!$D:$D,R$2,Timecards!$C:$C,$B1049,Timecards!$N:$N,$E1049)+SUMIFS(Timecards!$G:$G,Timecards!$F:$F,R$2,Timecards!$C:$C,$B1049,Timecards!$N:$N,$E1049)</f>
        <v>0</v>
      </c>
      <c r="S1049" s="5">
        <f t="shared" si="176"/>
        <v>0</v>
      </c>
      <c r="T1049" s="10">
        <f t="shared" si="177"/>
        <v>0</v>
      </c>
      <c r="U1049" s="14">
        <f t="shared" si="177"/>
        <v>0</v>
      </c>
    </row>
    <row r="1050" spans="2:21" hidden="1">
      <c r="B1050" s="7" t="str">
        <f>IF(Timecards!O1048="","",Timecards!C1048)</f>
        <v/>
      </c>
      <c r="C1050" s="7" t="str">
        <f>IF(B1050="","",Timecards!L1048)</f>
        <v/>
      </c>
      <c r="D1050" s="7" t="str">
        <f>IF(B1050="","",SUMIFS(Timecards!$M:$M,Timecards!$C:$C,Summary!$B1050,Timecards!$L:$L,Summary!$C1050,Timecards!$O:$O,1))</f>
        <v/>
      </c>
      <c r="E1050" s="7" t="str">
        <f>IF(B1050="","",VLOOKUP(D1050,'GD rates'!$B$3:$C$9,2,FALSE))</f>
        <v/>
      </c>
      <c r="F1050" s="23" t="str">
        <f t="shared" si="170"/>
        <v/>
      </c>
      <c r="G1050" s="5">
        <f>IF(ISERROR(VLOOKUP(E1050,'GD rates'!C:D,2,FALSE)),0,VLOOKUP(E1050,'GD rates'!C:D,2,FALSE))</f>
        <v>0</v>
      </c>
      <c r="H1050" s="10">
        <f>SUMIFS(Timecards!$E:$E,Timecards!$D:$D,H$2,Timecards!$C:$C,$B1050,Timecards!$N:$N,$E1050)+SUMIFS(Timecards!$G:$G,Timecards!$F:$F,H$2,Timecards!$C:$C,$B1050,Timecards!$N:$N,$E1050)</f>
        <v>0</v>
      </c>
      <c r="I1050" s="5">
        <f t="shared" si="171"/>
        <v>0</v>
      </c>
      <c r="J1050" s="10">
        <f>SUMIFS(Timecards!$E:$E,Timecards!$D:$D,J$2,Timecards!$C:$C,$B1050,Timecards!$N:$N,$E1050)+SUMIFS(Timecards!$G:$G,Timecards!$F:$F,J$2,Timecards!$C:$C,$B1050,Timecards!$N:$N,$E1050)</f>
        <v>0</v>
      </c>
      <c r="K1050" s="5">
        <f t="shared" si="172"/>
        <v>0</v>
      </c>
      <c r="L1050" s="10">
        <f>SUMIFS(Timecards!$E:$E,Timecards!$D:$D,L$2,Timecards!$C:$C,$B1050,Timecards!$N:$N,$E1050)+SUMIFS(Timecards!$G:$G,Timecards!$F:$F,L$2,Timecards!$C:$C,$B1050,Timecards!$N:$N,$E1050)</f>
        <v>0</v>
      </c>
      <c r="M1050" s="5">
        <f t="shared" si="173"/>
        <v>0</v>
      </c>
      <c r="N1050" s="10">
        <f>SUMIFS(Timecards!$E:$E,Timecards!$D:$D,N$2,Timecards!$C:$C,$B1050,Timecards!$N:$N,$E1050)+SUMIFS(Timecards!$G:$G,Timecards!$F:$F,N$2,Timecards!$C:$C,$B1050,Timecards!$N:$N,$E1050)</f>
        <v>0</v>
      </c>
      <c r="O1050" s="5">
        <f t="shared" si="174"/>
        <v>0</v>
      </c>
      <c r="P1050" s="10">
        <f>SUMIFS(Timecards!$E:$E,Timecards!$D:$D,P$2,Timecards!$C:$C,$B1050,Timecards!$N:$N,$E1050)+SUMIFS(Timecards!$G:$G,Timecards!$F:$F,P$2,Timecards!$C:$C,$B1050,Timecards!$N:$N,$E1050)</f>
        <v>0</v>
      </c>
      <c r="Q1050" s="5">
        <f t="shared" si="175"/>
        <v>0</v>
      </c>
      <c r="R1050" s="10">
        <f>SUMIFS(Timecards!$E:$E,Timecards!$D:$D,R$2,Timecards!$C:$C,$B1050,Timecards!$N:$N,$E1050)+SUMIFS(Timecards!$G:$G,Timecards!$F:$F,R$2,Timecards!$C:$C,$B1050,Timecards!$N:$N,$E1050)</f>
        <v>0</v>
      </c>
      <c r="S1050" s="5">
        <f t="shared" si="176"/>
        <v>0</v>
      </c>
      <c r="T1050" s="10">
        <f t="shared" si="177"/>
        <v>0</v>
      </c>
      <c r="U1050" s="14">
        <f t="shared" si="177"/>
        <v>0</v>
      </c>
    </row>
    <row r="1051" spans="2:21" hidden="1">
      <c r="B1051" s="7" t="str">
        <f>IF(Timecards!O1049="","",Timecards!C1049)</f>
        <v/>
      </c>
      <c r="C1051" s="7" t="str">
        <f>IF(B1051="","",Timecards!L1049)</f>
        <v/>
      </c>
      <c r="D1051" s="7" t="str">
        <f>IF(B1051="","",SUMIFS(Timecards!$M:$M,Timecards!$C:$C,Summary!$B1051,Timecards!$L:$L,Summary!$C1051,Timecards!$O:$O,1))</f>
        <v/>
      </c>
      <c r="E1051" s="7" t="str">
        <f>IF(B1051="","",VLOOKUP(D1051,'GD rates'!$B$3:$C$9,2,FALSE))</f>
        <v/>
      </c>
      <c r="F1051" s="23" t="str">
        <f t="shared" si="170"/>
        <v/>
      </c>
      <c r="G1051" s="5">
        <f>IF(ISERROR(VLOOKUP(E1051,'GD rates'!C:D,2,FALSE)),0,VLOOKUP(E1051,'GD rates'!C:D,2,FALSE))</f>
        <v>0</v>
      </c>
      <c r="H1051" s="10">
        <f>SUMIFS(Timecards!$E:$E,Timecards!$D:$D,H$2,Timecards!$C:$C,$B1051,Timecards!$N:$N,$E1051)+SUMIFS(Timecards!$G:$G,Timecards!$F:$F,H$2,Timecards!$C:$C,$B1051,Timecards!$N:$N,$E1051)</f>
        <v>0</v>
      </c>
      <c r="I1051" s="5">
        <f t="shared" si="171"/>
        <v>0</v>
      </c>
      <c r="J1051" s="10">
        <f>SUMIFS(Timecards!$E:$E,Timecards!$D:$D,J$2,Timecards!$C:$C,$B1051,Timecards!$N:$N,$E1051)+SUMIFS(Timecards!$G:$G,Timecards!$F:$F,J$2,Timecards!$C:$C,$B1051,Timecards!$N:$N,$E1051)</f>
        <v>0</v>
      </c>
      <c r="K1051" s="5">
        <f t="shared" si="172"/>
        <v>0</v>
      </c>
      <c r="L1051" s="10">
        <f>SUMIFS(Timecards!$E:$E,Timecards!$D:$D,L$2,Timecards!$C:$C,$B1051,Timecards!$N:$N,$E1051)+SUMIFS(Timecards!$G:$G,Timecards!$F:$F,L$2,Timecards!$C:$C,$B1051,Timecards!$N:$N,$E1051)</f>
        <v>0</v>
      </c>
      <c r="M1051" s="5">
        <f t="shared" si="173"/>
        <v>0</v>
      </c>
      <c r="N1051" s="10">
        <f>SUMIFS(Timecards!$E:$E,Timecards!$D:$D,N$2,Timecards!$C:$C,$B1051,Timecards!$N:$N,$E1051)+SUMIFS(Timecards!$G:$G,Timecards!$F:$F,N$2,Timecards!$C:$C,$B1051,Timecards!$N:$N,$E1051)</f>
        <v>0</v>
      </c>
      <c r="O1051" s="5">
        <f t="shared" si="174"/>
        <v>0</v>
      </c>
      <c r="P1051" s="10">
        <f>SUMIFS(Timecards!$E:$E,Timecards!$D:$D,P$2,Timecards!$C:$C,$B1051,Timecards!$N:$N,$E1051)+SUMIFS(Timecards!$G:$G,Timecards!$F:$F,P$2,Timecards!$C:$C,$B1051,Timecards!$N:$N,$E1051)</f>
        <v>0</v>
      </c>
      <c r="Q1051" s="5">
        <f t="shared" si="175"/>
        <v>0</v>
      </c>
      <c r="R1051" s="10">
        <f>SUMIFS(Timecards!$E:$E,Timecards!$D:$D,R$2,Timecards!$C:$C,$B1051,Timecards!$N:$N,$E1051)+SUMIFS(Timecards!$G:$G,Timecards!$F:$F,R$2,Timecards!$C:$C,$B1051,Timecards!$N:$N,$E1051)</f>
        <v>0</v>
      </c>
      <c r="S1051" s="5">
        <f t="shared" si="176"/>
        <v>0</v>
      </c>
      <c r="T1051" s="10">
        <f t="shared" si="177"/>
        <v>0</v>
      </c>
      <c r="U1051" s="14">
        <f t="shared" si="177"/>
        <v>0</v>
      </c>
    </row>
    <row r="1052" spans="2:21" hidden="1">
      <c r="B1052" s="7" t="str">
        <f>IF(Timecards!O1050="","",Timecards!C1050)</f>
        <v/>
      </c>
      <c r="C1052" s="7" t="str">
        <f>IF(B1052="","",Timecards!L1050)</f>
        <v/>
      </c>
      <c r="D1052" s="7" t="str">
        <f>IF(B1052="","",SUMIFS(Timecards!$M:$M,Timecards!$C:$C,Summary!$B1052,Timecards!$L:$L,Summary!$C1052,Timecards!$O:$O,1))</f>
        <v/>
      </c>
      <c r="E1052" s="7" t="str">
        <f>IF(B1052="","",VLOOKUP(D1052,'GD rates'!$B$3:$C$9,2,FALSE))</f>
        <v/>
      </c>
      <c r="F1052" s="23" t="str">
        <f t="shared" si="170"/>
        <v/>
      </c>
      <c r="G1052" s="5">
        <f>IF(ISERROR(VLOOKUP(E1052,'GD rates'!C:D,2,FALSE)),0,VLOOKUP(E1052,'GD rates'!C:D,2,FALSE))</f>
        <v>0</v>
      </c>
      <c r="H1052" s="10">
        <f>SUMIFS(Timecards!$E:$E,Timecards!$D:$D,H$2,Timecards!$C:$C,$B1052,Timecards!$N:$N,$E1052)+SUMIFS(Timecards!$G:$G,Timecards!$F:$F,H$2,Timecards!$C:$C,$B1052,Timecards!$N:$N,$E1052)</f>
        <v>0</v>
      </c>
      <c r="I1052" s="5">
        <f t="shared" si="171"/>
        <v>0</v>
      </c>
      <c r="J1052" s="10">
        <f>SUMIFS(Timecards!$E:$E,Timecards!$D:$D,J$2,Timecards!$C:$C,$B1052,Timecards!$N:$N,$E1052)+SUMIFS(Timecards!$G:$G,Timecards!$F:$F,J$2,Timecards!$C:$C,$B1052,Timecards!$N:$N,$E1052)</f>
        <v>0</v>
      </c>
      <c r="K1052" s="5">
        <f t="shared" si="172"/>
        <v>0</v>
      </c>
      <c r="L1052" s="10">
        <f>SUMIFS(Timecards!$E:$E,Timecards!$D:$D,L$2,Timecards!$C:$C,$B1052,Timecards!$N:$N,$E1052)+SUMIFS(Timecards!$G:$G,Timecards!$F:$F,L$2,Timecards!$C:$C,$B1052,Timecards!$N:$N,$E1052)</f>
        <v>0</v>
      </c>
      <c r="M1052" s="5">
        <f t="shared" si="173"/>
        <v>0</v>
      </c>
      <c r="N1052" s="10">
        <f>SUMIFS(Timecards!$E:$E,Timecards!$D:$D,N$2,Timecards!$C:$C,$B1052,Timecards!$N:$N,$E1052)+SUMIFS(Timecards!$G:$G,Timecards!$F:$F,N$2,Timecards!$C:$C,$B1052,Timecards!$N:$N,$E1052)</f>
        <v>0</v>
      </c>
      <c r="O1052" s="5">
        <f t="shared" si="174"/>
        <v>0</v>
      </c>
      <c r="P1052" s="10">
        <f>SUMIFS(Timecards!$E:$E,Timecards!$D:$D,P$2,Timecards!$C:$C,$B1052,Timecards!$N:$N,$E1052)+SUMIFS(Timecards!$G:$G,Timecards!$F:$F,P$2,Timecards!$C:$C,$B1052,Timecards!$N:$N,$E1052)</f>
        <v>0</v>
      </c>
      <c r="Q1052" s="5">
        <f t="shared" si="175"/>
        <v>0</v>
      </c>
      <c r="R1052" s="10">
        <f>SUMIFS(Timecards!$E:$E,Timecards!$D:$D,R$2,Timecards!$C:$C,$B1052,Timecards!$N:$N,$E1052)+SUMIFS(Timecards!$G:$G,Timecards!$F:$F,R$2,Timecards!$C:$C,$B1052,Timecards!$N:$N,$E1052)</f>
        <v>0</v>
      </c>
      <c r="S1052" s="5">
        <f t="shared" si="176"/>
        <v>0</v>
      </c>
      <c r="T1052" s="10">
        <f t="shared" si="177"/>
        <v>0</v>
      </c>
      <c r="U1052" s="14">
        <f t="shared" si="177"/>
        <v>0</v>
      </c>
    </row>
    <row r="1053" spans="2:21" hidden="1">
      <c r="B1053" s="7" t="str">
        <f>IF(Timecards!O1051="","",Timecards!C1051)</f>
        <v/>
      </c>
      <c r="C1053" s="7" t="str">
        <f>IF(B1053="","",Timecards!L1051)</f>
        <v/>
      </c>
      <c r="D1053" s="7" t="str">
        <f>IF(B1053="","",SUMIFS(Timecards!$M:$M,Timecards!$C:$C,Summary!$B1053,Timecards!$L:$L,Summary!$C1053,Timecards!$O:$O,1))</f>
        <v/>
      </c>
      <c r="E1053" s="7" t="str">
        <f>IF(B1053="","",VLOOKUP(D1053,'GD rates'!$B$3:$C$9,2,FALSE))</f>
        <v/>
      </c>
      <c r="F1053" s="23" t="str">
        <f t="shared" si="170"/>
        <v/>
      </c>
      <c r="G1053" s="5">
        <f>IF(ISERROR(VLOOKUP(E1053,'GD rates'!C:D,2,FALSE)),0,VLOOKUP(E1053,'GD rates'!C:D,2,FALSE))</f>
        <v>0</v>
      </c>
      <c r="H1053" s="10">
        <f>SUMIFS(Timecards!$E:$E,Timecards!$D:$D,H$2,Timecards!$C:$C,$B1053,Timecards!$N:$N,$E1053)+SUMIFS(Timecards!$G:$G,Timecards!$F:$F,H$2,Timecards!$C:$C,$B1053,Timecards!$N:$N,$E1053)</f>
        <v>0</v>
      </c>
      <c r="I1053" s="5">
        <f t="shared" si="171"/>
        <v>0</v>
      </c>
      <c r="J1053" s="10">
        <f>SUMIFS(Timecards!$E:$E,Timecards!$D:$D,J$2,Timecards!$C:$C,$B1053,Timecards!$N:$N,$E1053)+SUMIFS(Timecards!$G:$G,Timecards!$F:$F,J$2,Timecards!$C:$C,$B1053,Timecards!$N:$N,$E1053)</f>
        <v>0</v>
      </c>
      <c r="K1053" s="5">
        <f t="shared" si="172"/>
        <v>0</v>
      </c>
      <c r="L1053" s="10">
        <f>SUMIFS(Timecards!$E:$E,Timecards!$D:$D,L$2,Timecards!$C:$C,$B1053,Timecards!$N:$N,$E1053)+SUMIFS(Timecards!$G:$G,Timecards!$F:$F,L$2,Timecards!$C:$C,$B1053,Timecards!$N:$N,$E1053)</f>
        <v>0</v>
      </c>
      <c r="M1053" s="5">
        <f t="shared" si="173"/>
        <v>0</v>
      </c>
      <c r="N1053" s="10">
        <f>SUMIFS(Timecards!$E:$E,Timecards!$D:$D,N$2,Timecards!$C:$C,$B1053,Timecards!$N:$N,$E1053)+SUMIFS(Timecards!$G:$G,Timecards!$F:$F,N$2,Timecards!$C:$C,$B1053,Timecards!$N:$N,$E1053)</f>
        <v>0</v>
      </c>
      <c r="O1053" s="5">
        <f t="shared" si="174"/>
        <v>0</v>
      </c>
      <c r="P1053" s="10">
        <f>SUMIFS(Timecards!$E:$E,Timecards!$D:$D,P$2,Timecards!$C:$C,$B1053,Timecards!$N:$N,$E1053)+SUMIFS(Timecards!$G:$G,Timecards!$F:$F,P$2,Timecards!$C:$C,$B1053,Timecards!$N:$N,$E1053)</f>
        <v>0</v>
      </c>
      <c r="Q1053" s="5">
        <f t="shared" si="175"/>
        <v>0</v>
      </c>
      <c r="R1053" s="10">
        <f>SUMIFS(Timecards!$E:$E,Timecards!$D:$D,R$2,Timecards!$C:$C,$B1053,Timecards!$N:$N,$E1053)+SUMIFS(Timecards!$G:$G,Timecards!$F:$F,R$2,Timecards!$C:$C,$B1053,Timecards!$N:$N,$E1053)</f>
        <v>0</v>
      </c>
      <c r="S1053" s="5">
        <f t="shared" si="176"/>
        <v>0</v>
      </c>
      <c r="T1053" s="10">
        <f t="shared" si="177"/>
        <v>0</v>
      </c>
      <c r="U1053" s="14">
        <f t="shared" si="177"/>
        <v>0</v>
      </c>
    </row>
    <row r="1054" spans="2:21" hidden="1">
      <c r="B1054" s="7" t="str">
        <f>IF(Timecards!O1052="","",Timecards!C1052)</f>
        <v/>
      </c>
      <c r="C1054" s="7" t="str">
        <f>IF(B1054="","",Timecards!L1052)</f>
        <v/>
      </c>
      <c r="D1054" s="7" t="str">
        <f>IF(B1054="","",SUMIFS(Timecards!$M:$M,Timecards!$C:$C,Summary!$B1054,Timecards!$L:$L,Summary!$C1054,Timecards!$O:$O,1))</f>
        <v/>
      </c>
      <c r="E1054" s="7" t="str">
        <f>IF(B1054="","",VLOOKUP(D1054,'GD rates'!$B$3:$C$9,2,FALSE))</f>
        <v/>
      </c>
      <c r="F1054" s="23" t="str">
        <f t="shared" si="170"/>
        <v/>
      </c>
      <c r="G1054" s="5">
        <f>IF(ISERROR(VLOOKUP(E1054,'GD rates'!C:D,2,FALSE)),0,VLOOKUP(E1054,'GD rates'!C:D,2,FALSE))</f>
        <v>0</v>
      </c>
      <c r="H1054" s="10">
        <f>SUMIFS(Timecards!$E:$E,Timecards!$D:$D,H$2,Timecards!$C:$C,$B1054,Timecards!$N:$N,$E1054)+SUMIFS(Timecards!$G:$G,Timecards!$F:$F,H$2,Timecards!$C:$C,$B1054,Timecards!$N:$N,$E1054)</f>
        <v>0</v>
      </c>
      <c r="I1054" s="5">
        <f t="shared" si="171"/>
        <v>0</v>
      </c>
      <c r="J1054" s="10">
        <f>SUMIFS(Timecards!$E:$E,Timecards!$D:$D,J$2,Timecards!$C:$C,$B1054,Timecards!$N:$N,$E1054)+SUMIFS(Timecards!$G:$G,Timecards!$F:$F,J$2,Timecards!$C:$C,$B1054,Timecards!$N:$N,$E1054)</f>
        <v>0</v>
      </c>
      <c r="K1054" s="5">
        <f t="shared" si="172"/>
        <v>0</v>
      </c>
      <c r="L1054" s="10">
        <f>SUMIFS(Timecards!$E:$E,Timecards!$D:$D,L$2,Timecards!$C:$C,$B1054,Timecards!$N:$N,$E1054)+SUMIFS(Timecards!$G:$G,Timecards!$F:$F,L$2,Timecards!$C:$C,$B1054,Timecards!$N:$N,$E1054)</f>
        <v>0</v>
      </c>
      <c r="M1054" s="5">
        <f t="shared" si="173"/>
        <v>0</v>
      </c>
      <c r="N1054" s="10">
        <f>SUMIFS(Timecards!$E:$E,Timecards!$D:$D,N$2,Timecards!$C:$C,$B1054,Timecards!$N:$N,$E1054)+SUMIFS(Timecards!$G:$G,Timecards!$F:$F,N$2,Timecards!$C:$C,$B1054,Timecards!$N:$N,$E1054)</f>
        <v>0</v>
      </c>
      <c r="O1054" s="5">
        <f t="shared" si="174"/>
        <v>0</v>
      </c>
      <c r="P1054" s="10">
        <f>SUMIFS(Timecards!$E:$E,Timecards!$D:$D,P$2,Timecards!$C:$C,$B1054,Timecards!$N:$N,$E1054)+SUMIFS(Timecards!$G:$G,Timecards!$F:$F,P$2,Timecards!$C:$C,$B1054,Timecards!$N:$N,$E1054)</f>
        <v>0</v>
      </c>
      <c r="Q1054" s="5">
        <f t="shared" si="175"/>
        <v>0</v>
      </c>
      <c r="R1054" s="10">
        <f>SUMIFS(Timecards!$E:$E,Timecards!$D:$D,R$2,Timecards!$C:$C,$B1054,Timecards!$N:$N,$E1054)+SUMIFS(Timecards!$G:$G,Timecards!$F:$F,R$2,Timecards!$C:$C,$B1054,Timecards!$N:$N,$E1054)</f>
        <v>0</v>
      </c>
      <c r="S1054" s="5">
        <f t="shared" si="176"/>
        <v>0</v>
      </c>
      <c r="T1054" s="10">
        <f t="shared" si="177"/>
        <v>0</v>
      </c>
      <c r="U1054" s="14">
        <f t="shared" si="177"/>
        <v>0</v>
      </c>
    </row>
    <row r="1055" spans="2:21" hidden="1">
      <c r="B1055" s="7" t="str">
        <f>IF(Timecards!O1053="","",Timecards!C1053)</f>
        <v/>
      </c>
      <c r="C1055" s="7" t="str">
        <f>IF(B1055="","",Timecards!L1053)</f>
        <v/>
      </c>
      <c r="D1055" s="7" t="str">
        <f>IF(B1055="","",SUMIFS(Timecards!$M:$M,Timecards!$C:$C,Summary!$B1055,Timecards!$L:$L,Summary!$C1055,Timecards!$O:$O,1))</f>
        <v/>
      </c>
      <c r="E1055" s="7" t="str">
        <f>IF(B1055="","",VLOOKUP(D1055,'GD rates'!$B$3:$C$9,2,FALSE))</f>
        <v/>
      </c>
      <c r="F1055" s="23" t="str">
        <f t="shared" si="170"/>
        <v/>
      </c>
      <c r="G1055" s="5">
        <f>IF(ISERROR(VLOOKUP(E1055,'GD rates'!C:D,2,FALSE)),0,VLOOKUP(E1055,'GD rates'!C:D,2,FALSE))</f>
        <v>0</v>
      </c>
      <c r="H1055" s="10">
        <f>SUMIFS(Timecards!$E:$E,Timecards!$D:$D,H$2,Timecards!$C:$C,$B1055,Timecards!$N:$N,$E1055)+SUMIFS(Timecards!$G:$G,Timecards!$F:$F,H$2,Timecards!$C:$C,$B1055,Timecards!$N:$N,$E1055)</f>
        <v>0</v>
      </c>
      <c r="I1055" s="5">
        <f t="shared" si="171"/>
        <v>0</v>
      </c>
      <c r="J1055" s="10">
        <f>SUMIFS(Timecards!$E:$E,Timecards!$D:$D,J$2,Timecards!$C:$C,$B1055,Timecards!$N:$N,$E1055)+SUMIFS(Timecards!$G:$G,Timecards!$F:$F,J$2,Timecards!$C:$C,$B1055,Timecards!$N:$N,$E1055)</f>
        <v>0</v>
      </c>
      <c r="K1055" s="5">
        <f t="shared" si="172"/>
        <v>0</v>
      </c>
      <c r="L1055" s="10">
        <f>SUMIFS(Timecards!$E:$E,Timecards!$D:$D,L$2,Timecards!$C:$C,$B1055,Timecards!$N:$N,$E1055)+SUMIFS(Timecards!$G:$G,Timecards!$F:$F,L$2,Timecards!$C:$C,$B1055,Timecards!$N:$N,$E1055)</f>
        <v>0</v>
      </c>
      <c r="M1055" s="5">
        <f t="shared" si="173"/>
        <v>0</v>
      </c>
      <c r="N1055" s="10">
        <f>SUMIFS(Timecards!$E:$E,Timecards!$D:$D,N$2,Timecards!$C:$C,$B1055,Timecards!$N:$N,$E1055)+SUMIFS(Timecards!$G:$G,Timecards!$F:$F,N$2,Timecards!$C:$C,$B1055,Timecards!$N:$N,$E1055)</f>
        <v>0</v>
      </c>
      <c r="O1055" s="5">
        <f t="shared" si="174"/>
        <v>0</v>
      </c>
      <c r="P1055" s="10">
        <f>SUMIFS(Timecards!$E:$E,Timecards!$D:$D,P$2,Timecards!$C:$C,$B1055,Timecards!$N:$N,$E1055)+SUMIFS(Timecards!$G:$G,Timecards!$F:$F,P$2,Timecards!$C:$C,$B1055,Timecards!$N:$N,$E1055)</f>
        <v>0</v>
      </c>
      <c r="Q1055" s="5">
        <f t="shared" si="175"/>
        <v>0</v>
      </c>
      <c r="R1055" s="10">
        <f>SUMIFS(Timecards!$E:$E,Timecards!$D:$D,R$2,Timecards!$C:$C,$B1055,Timecards!$N:$N,$E1055)+SUMIFS(Timecards!$G:$G,Timecards!$F:$F,R$2,Timecards!$C:$C,$B1055,Timecards!$N:$N,$E1055)</f>
        <v>0</v>
      </c>
      <c r="S1055" s="5">
        <f t="shared" si="176"/>
        <v>0</v>
      </c>
      <c r="T1055" s="10">
        <f t="shared" si="177"/>
        <v>0</v>
      </c>
      <c r="U1055" s="14">
        <f t="shared" si="177"/>
        <v>0</v>
      </c>
    </row>
    <row r="1056" spans="2:21" hidden="1">
      <c r="B1056" s="7" t="str">
        <f>IF(Timecards!O1054="","",Timecards!C1054)</f>
        <v/>
      </c>
      <c r="C1056" s="7" t="str">
        <f>IF(B1056="","",Timecards!L1054)</f>
        <v/>
      </c>
      <c r="D1056" s="7" t="str">
        <f>IF(B1056="","",SUMIFS(Timecards!$M:$M,Timecards!$C:$C,Summary!$B1056,Timecards!$L:$L,Summary!$C1056,Timecards!$O:$O,1))</f>
        <v/>
      </c>
      <c r="E1056" s="7" t="str">
        <f>IF(B1056="","",VLOOKUP(D1056,'GD rates'!$B$3:$C$9,2,FALSE))</f>
        <v/>
      </c>
      <c r="F1056" s="23" t="str">
        <f t="shared" si="170"/>
        <v/>
      </c>
      <c r="G1056" s="5">
        <f>IF(ISERROR(VLOOKUP(E1056,'GD rates'!C:D,2,FALSE)),0,VLOOKUP(E1056,'GD rates'!C:D,2,FALSE))</f>
        <v>0</v>
      </c>
      <c r="H1056" s="10">
        <f>SUMIFS(Timecards!$E:$E,Timecards!$D:$D,H$2,Timecards!$C:$C,$B1056,Timecards!$N:$N,$E1056)+SUMIFS(Timecards!$G:$G,Timecards!$F:$F,H$2,Timecards!$C:$C,$B1056,Timecards!$N:$N,$E1056)</f>
        <v>0</v>
      </c>
      <c r="I1056" s="5">
        <f t="shared" si="171"/>
        <v>0</v>
      </c>
      <c r="J1056" s="10">
        <f>SUMIFS(Timecards!$E:$E,Timecards!$D:$D,J$2,Timecards!$C:$C,$B1056,Timecards!$N:$N,$E1056)+SUMIFS(Timecards!$G:$G,Timecards!$F:$F,J$2,Timecards!$C:$C,$B1056,Timecards!$N:$N,$E1056)</f>
        <v>0</v>
      </c>
      <c r="K1056" s="5">
        <f t="shared" si="172"/>
        <v>0</v>
      </c>
      <c r="L1056" s="10">
        <f>SUMIFS(Timecards!$E:$E,Timecards!$D:$D,L$2,Timecards!$C:$C,$B1056,Timecards!$N:$N,$E1056)+SUMIFS(Timecards!$G:$G,Timecards!$F:$F,L$2,Timecards!$C:$C,$B1056,Timecards!$N:$N,$E1056)</f>
        <v>0</v>
      </c>
      <c r="M1056" s="5">
        <f t="shared" si="173"/>
        <v>0</v>
      </c>
      <c r="N1056" s="10">
        <f>SUMIFS(Timecards!$E:$E,Timecards!$D:$D,N$2,Timecards!$C:$C,$B1056,Timecards!$N:$N,$E1056)+SUMIFS(Timecards!$G:$G,Timecards!$F:$F,N$2,Timecards!$C:$C,$B1056,Timecards!$N:$N,$E1056)</f>
        <v>0</v>
      </c>
      <c r="O1056" s="5">
        <f t="shared" si="174"/>
        <v>0</v>
      </c>
      <c r="P1056" s="10">
        <f>SUMIFS(Timecards!$E:$E,Timecards!$D:$D,P$2,Timecards!$C:$C,$B1056,Timecards!$N:$N,$E1056)+SUMIFS(Timecards!$G:$G,Timecards!$F:$F,P$2,Timecards!$C:$C,$B1056,Timecards!$N:$N,$E1056)</f>
        <v>0</v>
      </c>
      <c r="Q1056" s="5">
        <f t="shared" si="175"/>
        <v>0</v>
      </c>
      <c r="R1056" s="10">
        <f>SUMIFS(Timecards!$E:$E,Timecards!$D:$D,R$2,Timecards!$C:$C,$B1056,Timecards!$N:$N,$E1056)+SUMIFS(Timecards!$G:$G,Timecards!$F:$F,R$2,Timecards!$C:$C,$B1056,Timecards!$N:$N,$E1056)</f>
        <v>0</v>
      </c>
      <c r="S1056" s="5">
        <f t="shared" si="176"/>
        <v>0</v>
      </c>
      <c r="T1056" s="10">
        <f t="shared" si="177"/>
        <v>0</v>
      </c>
      <c r="U1056" s="14">
        <f t="shared" si="177"/>
        <v>0</v>
      </c>
    </row>
    <row r="1057" spans="2:21" hidden="1">
      <c r="B1057" s="7" t="str">
        <f>IF(Timecards!O1055="","",Timecards!C1055)</f>
        <v/>
      </c>
      <c r="C1057" s="7" t="str">
        <f>IF(B1057="","",Timecards!L1055)</f>
        <v/>
      </c>
      <c r="D1057" s="7" t="str">
        <f>IF(B1057="","",SUMIFS(Timecards!$M:$M,Timecards!$C:$C,Summary!$B1057,Timecards!$L:$L,Summary!$C1057,Timecards!$O:$O,1))</f>
        <v/>
      </c>
      <c r="E1057" s="7" t="str">
        <f>IF(B1057="","",VLOOKUP(D1057,'GD rates'!$B$3:$C$9,2,FALSE))</f>
        <v/>
      </c>
      <c r="F1057" s="23" t="str">
        <f t="shared" si="170"/>
        <v/>
      </c>
      <c r="G1057" s="5">
        <f>IF(ISERROR(VLOOKUP(E1057,'GD rates'!C:D,2,FALSE)),0,VLOOKUP(E1057,'GD rates'!C:D,2,FALSE))</f>
        <v>0</v>
      </c>
      <c r="H1057" s="10">
        <f>SUMIFS(Timecards!$E:$E,Timecards!$D:$D,H$2,Timecards!$C:$C,$B1057,Timecards!$N:$N,$E1057)+SUMIFS(Timecards!$G:$G,Timecards!$F:$F,H$2,Timecards!$C:$C,$B1057,Timecards!$N:$N,$E1057)</f>
        <v>0</v>
      </c>
      <c r="I1057" s="5">
        <f t="shared" si="171"/>
        <v>0</v>
      </c>
      <c r="J1057" s="10">
        <f>SUMIFS(Timecards!$E:$E,Timecards!$D:$D,J$2,Timecards!$C:$C,$B1057,Timecards!$N:$N,$E1057)+SUMIFS(Timecards!$G:$G,Timecards!$F:$F,J$2,Timecards!$C:$C,$B1057,Timecards!$N:$N,$E1057)</f>
        <v>0</v>
      </c>
      <c r="K1057" s="5">
        <f t="shared" si="172"/>
        <v>0</v>
      </c>
      <c r="L1057" s="10">
        <f>SUMIFS(Timecards!$E:$E,Timecards!$D:$D,L$2,Timecards!$C:$C,$B1057,Timecards!$N:$N,$E1057)+SUMIFS(Timecards!$G:$G,Timecards!$F:$F,L$2,Timecards!$C:$C,$B1057,Timecards!$N:$N,$E1057)</f>
        <v>0</v>
      </c>
      <c r="M1057" s="5">
        <f t="shared" si="173"/>
        <v>0</v>
      </c>
      <c r="N1057" s="10">
        <f>SUMIFS(Timecards!$E:$E,Timecards!$D:$D,N$2,Timecards!$C:$C,$B1057,Timecards!$N:$N,$E1057)+SUMIFS(Timecards!$G:$G,Timecards!$F:$F,N$2,Timecards!$C:$C,$B1057,Timecards!$N:$N,$E1057)</f>
        <v>0</v>
      </c>
      <c r="O1057" s="5">
        <f t="shared" si="174"/>
        <v>0</v>
      </c>
      <c r="P1057" s="10">
        <f>SUMIFS(Timecards!$E:$E,Timecards!$D:$D,P$2,Timecards!$C:$C,$B1057,Timecards!$N:$N,$E1057)+SUMIFS(Timecards!$G:$G,Timecards!$F:$F,P$2,Timecards!$C:$C,$B1057,Timecards!$N:$N,$E1057)</f>
        <v>0</v>
      </c>
      <c r="Q1057" s="5">
        <f t="shared" si="175"/>
        <v>0</v>
      </c>
      <c r="R1057" s="10">
        <f>SUMIFS(Timecards!$E:$E,Timecards!$D:$D,R$2,Timecards!$C:$C,$B1057,Timecards!$N:$N,$E1057)+SUMIFS(Timecards!$G:$G,Timecards!$F:$F,R$2,Timecards!$C:$C,$B1057,Timecards!$N:$N,$E1057)</f>
        <v>0</v>
      </c>
      <c r="S1057" s="5">
        <f t="shared" si="176"/>
        <v>0</v>
      </c>
      <c r="T1057" s="10">
        <f t="shared" si="177"/>
        <v>0</v>
      </c>
      <c r="U1057" s="14">
        <f t="shared" si="177"/>
        <v>0</v>
      </c>
    </row>
    <row r="1058" spans="2:21" hidden="1">
      <c r="B1058" s="7" t="str">
        <f>IF(Timecards!O1056="","",Timecards!C1056)</f>
        <v/>
      </c>
      <c r="C1058" s="7" t="str">
        <f>IF(B1058="","",Timecards!L1056)</f>
        <v/>
      </c>
      <c r="D1058" s="7" t="str">
        <f>IF(B1058="","",SUMIFS(Timecards!$M:$M,Timecards!$C:$C,Summary!$B1058,Timecards!$L:$L,Summary!$C1058,Timecards!$O:$O,1))</f>
        <v/>
      </c>
      <c r="E1058" s="7" t="str">
        <f>IF(B1058="","",VLOOKUP(D1058,'GD rates'!$B$3:$C$9,2,FALSE))</f>
        <v/>
      </c>
      <c r="F1058" s="23" t="str">
        <f t="shared" si="170"/>
        <v/>
      </c>
      <c r="G1058" s="5">
        <f>IF(ISERROR(VLOOKUP(E1058,'GD rates'!C:D,2,FALSE)),0,VLOOKUP(E1058,'GD rates'!C:D,2,FALSE))</f>
        <v>0</v>
      </c>
      <c r="H1058" s="10">
        <f>SUMIFS(Timecards!$E:$E,Timecards!$D:$D,H$2,Timecards!$C:$C,$B1058,Timecards!$N:$N,$E1058)+SUMIFS(Timecards!$G:$G,Timecards!$F:$F,H$2,Timecards!$C:$C,$B1058,Timecards!$N:$N,$E1058)</f>
        <v>0</v>
      </c>
      <c r="I1058" s="5">
        <f t="shared" si="171"/>
        <v>0</v>
      </c>
      <c r="J1058" s="10">
        <f>SUMIFS(Timecards!$E:$E,Timecards!$D:$D,J$2,Timecards!$C:$C,$B1058,Timecards!$N:$N,$E1058)+SUMIFS(Timecards!$G:$G,Timecards!$F:$F,J$2,Timecards!$C:$C,$B1058,Timecards!$N:$N,$E1058)</f>
        <v>0</v>
      </c>
      <c r="K1058" s="5">
        <f t="shared" si="172"/>
        <v>0</v>
      </c>
      <c r="L1058" s="10">
        <f>SUMIFS(Timecards!$E:$E,Timecards!$D:$D,L$2,Timecards!$C:$C,$B1058,Timecards!$N:$N,$E1058)+SUMIFS(Timecards!$G:$G,Timecards!$F:$F,L$2,Timecards!$C:$C,$B1058,Timecards!$N:$N,$E1058)</f>
        <v>0</v>
      </c>
      <c r="M1058" s="5">
        <f t="shared" si="173"/>
        <v>0</v>
      </c>
      <c r="N1058" s="10">
        <f>SUMIFS(Timecards!$E:$E,Timecards!$D:$D,N$2,Timecards!$C:$C,$B1058,Timecards!$N:$N,$E1058)+SUMIFS(Timecards!$G:$G,Timecards!$F:$F,N$2,Timecards!$C:$C,$B1058,Timecards!$N:$N,$E1058)</f>
        <v>0</v>
      </c>
      <c r="O1058" s="5">
        <f t="shared" si="174"/>
        <v>0</v>
      </c>
      <c r="P1058" s="10">
        <f>SUMIFS(Timecards!$E:$E,Timecards!$D:$D,P$2,Timecards!$C:$C,$B1058,Timecards!$N:$N,$E1058)+SUMIFS(Timecards!$G:$G,Timecards!$F:$F,P$2,Timecards!$C:$C,$B1058,Timecards!$N:$N,$E1058)</f>
        <v>0</v>
      </c>
      <c r="Q1058" s="5">
        <f t="shared" si="175"/>
        <v>0</v>
      </c>
      <c r="R1058" s="10">
        <f>SUMIFS(Timecards!$E:$E,Timecards!$D:$D,R$2,Timecards!$C:$C,$B1058,Timecards!$N:$N,$E1058)+SUMIFS(Timecards!$G:$G,Timecards!$F:$F,R$2,Timecards!$C:$C,$B1058,Timecards!$N:$N,$E1058)</f>
        <v>0</v>
      </c>
      <c r="S1058" s="5">
        <f t="shared" si="176"/>
        <v>0</v>
      </c>
      <c r="T1058" s="10">
        <f t="shared" si="177"/>
        <v>0</v>
      </c>
      <c r="U1058" s="14">
        <f t="shared" si="177"/>
        <v>0</v>
      </c>
    </row>
    <row r="1059" spans="2:21" hidden="1">
      <c r="B1059" s="7" t="str">
        <f>IF(Timecards!O1057="","",Timecards!C1057)</f>
        <v/>
      </c>
      <c r="C1059" s="7" t="str">
        <f>IF(B1059="","",Timecards!L1057)</f>
        <v/>
      </c>
      <c r="D1059" s="7" t="str">
        <f>IF(B1059="","",SUMIFS(Timecards!$M:$M,Timecards!$C:$C,Summary!$B1059,Timecards!$L:$L,Summary!$C1059,Timecards!$O:$O,1))</f>
        <v/>
      </c>
      <c r="E1059" s="7" t="str">
        <f>IF(B1059="","",VLOOKUP(D1059,'GD rates'!$B$3:$C$9,2,FALSE))</f>
        <v/>
      </c>
      <c r="F1059" s="23" t="str">
        <f t="shared" si="170"/>
        <v/>
      </c>
      <c r="G1059" s="5">
        <f>IF(ISERROR(VLOOKUP(E1059,'GD rates'!C:D,2,FALSE)),0,VLOOKUP(E1059,'GD rates'!C:D,2,FALSE))</f>
        <v>0</v>
      </c>
      <c r="H1059" s="10">
        <f>SUMIFS(Timecards!$E:$E,Timecards!$D:$D,H$2,Timecards!$C:$C,$B1059,Timecards!$N:$N,$E1059)+SUMIFS(Timecards!$G:$G,Timecards!$F:$F,H$2,Timecards!$C:$C,$B1059,Timecards!$N:$N,$E1059)</f>
        <v>0</v>
      </c>
      <c r="I1059" s="5">
        <f t="shared" si="171"/>
        <v>0</v>
      </c>
      <c r="J1059" s="10">
        <f>SUMIFS(Timecards!$E:$E,Timecards!$D:$D,J$2,Timecards!$C:$C,$B1059,Timecards!$N:$N,$E1059)+SUMIFS(Timecards!$G:$G,Timecards!$F:$F,J$2,Timecards!$C:$C,$B1059,Timecards!$N:$N,$E1059)</f>
        <v>0</v>
      </c>
      <c r="K1059" s="5">
        <f t="shared" si="172"/>
        <v>0</v>
      </c>
      <c r="L1059" s="10">
        <f>SUMIFS(Timecards!$E:$E,Timecards!$D:$D,L$2,Timecards!$C:$C,$B1059,Timecards!$N:$N,$E1059)+SUMIFS(Timecards!$G:$G,Timecards!$F:$F,L$2,Timecards!$C:$C,$B1059,Timecards!$N:$N,$E1059)</f>
        <v>0</v>
      </c>
      <c r="M1059" s="5">
        <f t="shared" si="173"/>
        <v>0</v>
      </c>
      <c r="N1059" s="10">
        <f>SUMIFS(Timecards!$E:$E,Timecards!$D:$D,N$2,Timecards!$C:$C,$B1059,Timecards!$N:$N,$E1059)+SUMIFS(Timecards!$G:$G,Timecards!$F:$F,N$2,Timecards!$C:$C,$B1059,Timecards!$N:$N,$E1059)</f>
        <v>0</v>
      </c>
      <c r="O1059" s="5">
        <f t="shared" si="174"/>
        <v>0</v>
      </c>
      <c r="P1059" s="10">
        <f>SUMIFS(Timecards!$E:$E,Timecards!$D:$D,P$2,Timecards!$C:$C,$B1059,Timecards!$N:$N,$E1059)+SUMIFS(Timecards!$G:$G,Timecards!$F:$F,P$2,Timecards!$C:$C,$B1059,Timecards!$N:$N,$E1059)</f>
        <v>0</v>
      </c>
      <c r="Q1059" s="5">
        <f t="shared" si="175"/>
        <v>0</v>
      </c>
      <c r="R1059" s="10">
        <f>SUMIFS(Timecards!$E:$E,Timecards!$D:$D,R$2,Timecards!$C:$C,$B1059,Timecards!$N:$N,$E1059)+SUMIFS(Timecards!$G:$G,Timecards!$F:$F,R$2,Timecards!$C:$C,$B1059,Timecards!$N:$N,$E1059)</f>
        <v>0</v>
      </c>
      <c r="S1059" s="5">
        <f t="shared" si="176"/>
        <v>0</v>
      </c>
      <c r="T1059" s="10">
        <f t="shared" si="177"/>
        <v>0</v>
      </c>
      <c r="U1059" s="14">
        <f t="shared" si="177"/>
        <v>0</v>
      </c>
    </row>
    <row r="1060" spans="2:21" hidden="1">
      <c r="B1060" s="7" t="str">
        <f>IF(Timecards!O1058="","",Timecards!C1058)</f>
        <v/>
      </c>
      <c r="C1060" s="7" t="str">
        <f>IF(B1060="","",Timecards!L1058)</f>
        <v/>
      </c>
      <c r="D1060" s="7" t="str">
        <f>IF(B1060="","",SUMIFS(Timecards!$M:$M,Timecards!$C:$C,Summary!$B1060,Timecards!$L:$L,Summary!$C1060,Timecards!$O:$O,1))</f>
        <v/>
      </c>
      <c r="E1060" s="7" t="str">
        <f>IF(B1060="","",VLOOKUP(D1060,'GD rates'!$B$3:$C$9,2,FALSE))</f>
        <v/>
      </c>
      <c r="F1060" s="23" t="str">
        <f t="shared" si="170"/>
        <v/>
      </c>
      <c r="G1060" s="5">
        <f>IF(ISERROR(VLOOKUP(E1060,'GD rates'!C:D,2,FALSE)),0,VLOOKUP(E1060,'GD rates'!C:D,2,FALSE))</f>
        <v>0</v>
      </c>
      <c r="H1060" s="10">
        <f>SUMIFS(Timecards!$E:$E,Timecards!$D:$D,H$2,Timecards!$C:$C,$B1060,Timecards!$N:$N,$E1060)+SUMIFS(Timecards!$G:$G,Timecards!$F:$F,H$2,Timecards!$C:$C,$B1060,Timecards!$N:$N,$E1060)</f>
        <v>0</v>
      </c>
      <c r="I1060" s="5">
        <f t="shared" si="171"/>
        <v>0</v>
      </c>
      <c r="J1060" s="10">
        <f>SUMIFS(Timecards!$E:$E,Timecards!$D:$D,J$2,Timecards!$C:$C,$B1060,Timecards!$N:$N,$E1060)+SUMIFS(Timecards!$G:$G,Timecards!$F:$F,J$2,Timecards!$C:$C,$B1060,Timecards!$N:$N,$E1060)</f>
        <v>0</v>
      </c>
      <c r="K1060" s="5">
        <f t="shared" si="172"/>
        <v>0</v>
      </c>
      <c r="L1060" s="10">
        <f>SUMIFS(Timecards!$E:$E,Timecards!$D:$D,L$2,Timecards!$C:$C,$B1060,Timecards!$N:$N,$E1060)+SUMIFS(Timecards!$G:$G,Timecards!$F:$F,L$2,Timecards!$C:$C,$B1060,Timecards!$N:$N,$E1060)</f>
        <v>0</v>
      </c>
      <c r="M1060" s="5">
        <f t="shared" si="173"/>
        <v>0</v>
      </c>
      <c r="N1060" s="10">
        <f>SUMIFS(Timecards!$E:$E,Timecards!$D:$D,N$2,Timecards!$C:$C,$B1060,Timecards!$N:$N,$E1060)+SUMIFS(Timecards!$G:$G,Timecards!$F:$F,N$2,Timecards!$C:$C,$B1060,Timecards!$N:$N,$E1060)</f>
        <v>0</v>
      </c>
      <c r="O1060" s="5">
        <f t="shared" si="174"/>
        <v>0</v>
      </c>
      <c r="P1060" s="10">
        <f>SUMIFS(Timecards!$E:$E,Timecards!$D:$D,P$2,Timecards!$C:$C,$B1060,Timecards!$N:$N,$E1060)+SUMIFS(Timecards!$G:$G,Timecards!$F:$F,P$2,Timecards!$C:$C,$B1060,Timecards!$N:$N,$E1060)</f>
        <v>0</v>
      </c>
      <c r="Q1060" s="5">
        <f t="shared" si="175"/>
        <v>0</v>
      </c>
      <c r="R1060" s="10">
        <f>SUMIFS(Timecards!$E:$E,Timecards!$D:$D,R$2,Timecards!$C:$C,$B1060,Timecards!$N:$N,$E1060)+SUMIFS(Timecards!$G:$G,Timecards!$F:$F,R$2,Timecards!$C:$C,$B1060,Timecards!$N:$N,$E1060)</f>
        <v>0</v>
      </c>
      <c r="S1060" s="5">
        <f t="shared" si="176"/>
        <v>0</v>
      </c>
      <c r="T1060" s="10">
        <f t="shared" si="177"/>
        <v>0</v>
      </c>
      <c r="U1060" s="14">
        <f t="shared" si="177"/>
        <v>0</v>
      </c>
    </row>
    <row r="1061" spans="2:21" hidden="1">
      <c r="B1061" s="7" t="str">
        <f>IF(Timecards!O1059="","",Timecards!C1059)</f>
        <v/>
      </c>
      <c r="C1061" s="7" t="str">
        <f>IF(B1061="","",Timecards!L1059)</f>
        <v/>
      </c>
      <c r="D1061" s="7" t="str">
        <f>IF(B1061="","",SUMIFS(Timecards!$M:$M,Timecards!$C:$C,Summary!$B1061,Timecards!$L:$L,Summary!$C1061,Timecards!$O:$O,1))</f>
        <v/>
      </c>
      <c r="E1061" s="7" t="str">
        <f>IF(B1061="","",VLOOKUP(D1061,'GD rates'!$B$3:$C$9,2,FALSE))</f>
        <v/>
      </c>
      <c r="F1061" s="23" t="str">
        <f t="shared" si="170"/>
        <v/>
      </c>
      <c r="G1061" s="5">
        <f>IF(ISERROR(VLOOKUP(E1061,'GD rates'!C:D,2,FALSE)),0,VLOOKUP(E1061,'GD rates'!C:D,2,FALSE))</f>
        <v>0</v>
      </c>
      <c r="H1061" s="10">
        <f>SUMIFS(Timecards!$E:$E,Timecards!$D:$D,H$2,Timecards!$C:$C,$B1061,Timecards!$N:$N,$E1061)+SUMIFS(Timecards!$G:$G,Timecards!$F:$F,H$2,Timecards!$C:$C,$B1061,Timecards!$N:$N,$E1061)</f>
        <v>0</v>
      </c>
      <c r="I1061" s="5">
        <f t="shared" si="171"/>
        <v>0</v>
      </c>
      <c r="J1061" s="10">
        <f>SUMIFS(Timecards!$E:$E,Timecards!$D:$D,J$2,Timecards!$C:$C,$B1061,Timecards!$N:$N,$E1061)+SUMIFS(Timecards!$G:$G,Timecards!$F:$F,J$2,Timecards!$C:$C,$B1061,Timecards!$N:$N,$E1061)</f>
        <v>0</v>
      </c>
      <c r="K1061" s="5">
        <f t="shared" si="172"/>
        <v>0</v>
      </c>
      <c r="L1061" s="10">
        <f>SUMIFS(Timecards!$E:$E,Timecards!$D:$D,L$2,Timecards!$C:$C,$B1061,Timecards!$N:$N,$E1061)+SUMIFS(Timecards!$G:$G,Timecards!$F:$F,L$2,Timecards!$C:$C,$B1061,Timecards!$N:$N,$E1061)</f>
        <v>0</v>
      </c>
      <c r="M1061" s="5">
        <f t="shared" si="173"/>
        <v>0</v>
      </c>
      <c r="N1061" s="10">
        <f>SUMIFS(Timecards!$E:$E,Timecards!$D:$D,N$2,Timecards!$C:$C,$B1061,Timecards!$N:$N,$E1061)+SUMIFS(Timecards!$G:$G,Timecards!$F:$F,N$2,Timecards!$C:$C,$B1061,Timecards!$N:$N,$E1061)</f>
        <v>0</v>
      </c>
      <c r="O1061" s="5">
        <f t="shared" si="174"/>
        <v>0</v>
      </c>
      <c r="P1061" s="10">
        <f>SUMIFS(Timecards!$E:$E,Timecards!$D:$D,P$2,Timecards!$C:$C,$B1061,Timecards!$N:$N,$E1061)+SUMIFS(Timecards!$G:$G,Timecards!$F:$F,P$2,Timecards!$C:$C,$B1061,Timecards!$N:$N,$E1061)</f>
        <v>0</v>
      </c>
      <c r="Q1061" s="5">
        <f t="shared" si="175"/>
        <v>0</v>
      </c>
      <c r="R1061" s="10">
        <f>SUMIFS(Timecards!$E:$E,Timecards!$D:$D,R$2,Timecards!$C:$C,$B1061,Timecards!$N:$N,$E1061)+SUMIFS(Timecards!$G:$G,Timecards!$F:$F,R$2,Timecards!$C:$C,$B1061,Timecards!$N:$N,$E1061)</f>
        <v>0</v>
      </c>
      <c r="S1061" s="5">
        <f t="shared" si="176"/>
        <v>0</v>
      </c>
      <c r="T1061" s="10">
        <f t="shared" si="177"/>
        <v>0</v>
      </c>
      <c r="U1061" s="14">
        <f t="shared" si="177"/>
        <v>0</v>
      </c>
    </row>
    <row r="1062" spans="2:21" hidden="1">
      <c r="B1062" s="7" t="str">
        <f>IF(Timecards!O1060="","",Timecards!C1060)</f>
        <v/>
      </c>
      <c r="C1062" s="7" t="str">
        <f>IF(B1062="","",Timecards!L1060)</f>
        <v/>
      </c>
      <c r="D1062" s="7" t="str">
        <f>IF(B1062="","",SUMIFS(Timecards!$M:$M,Timecards!$C:$C,Summary!$B1062,Timecards!$L:$L,Summary!$C1062,Timecards!$O:$O,1))</f>
        <v/>
      </c>
      <c r="E1062" s="7" t="str">
        <f>IF(B1062="","",VLOOKUP(D1062,'GD rates'!$B$3:$C$9,2,FALSE))</f>
        <v/>
      </c>
      <c r="F1062" s="23" t="str">
        <f t="shared" si="170"/>
        <v/>
      </c>
      <c r="G1062" s="5">
        <f>IF(ISERROR(VLOOKUP(E1062,'GD rates'!C:D,2,FALSE)),0,VLOOKUP(E1062,'GD rates'!C:D,2,FALSE))</f>
        <v>0</v>
      </c>
      <c r="H1062" s="10">
        <f>SUMIFS(Timecards!$E:$E,Timecards!$D:$D,H$2,Timecards!$C:$C,$B1062,Timecards!$N:$N,$E1062)+SUMIFS(Timecards!$G:$G,Timecards!$F:$F,H$2,Timecards!$C:$C,$B1062,Timecards!$N:$N,$E1062)</f>
        <v>0</v>
      </c>
      <c r="I1062" s="5">
        <f t="shared" si="171"/>
        <v>0</v>
      </c>
      <c r="J1062" s="10">
        <f>SUMIFS(Timecards!$E:$E,Timecards!$D:$D,J$2,Timecards!$C:$C,$B1062,Timecards!$N:$N,$E1062)+SUMIFS(Timecards!$G:$G,Timecards!$F:$F,J$2,Timecards!$C:$C,$B1062,Timecards!$N:$N,$E1062)</f>
        <v>0</v>
      </c>
      <c r="K1062" s="5">
        <f t="shared" si="172"/>
        <v>0</v>
      </c>
      <c r="L1062" s="10">
        <f>SUMIFS(Timecards!$E:$E,Timecards!$D:$D,L$2,Timecards!$C:$C,$B1062,Timecards!$N:$N,$E1062)+SUMIFS(Timecards!$G:$G,Timecards!$F:$F,L$2,Timecards!$C:$C,$B1062,Timecards!$N:$N,$E1062)</f>
        <v>0</v>
      </c>
      <c r="M1062" s="5">
        <f t="shared" si="173"/>
        <v>0</v>
      </c>
      <c r="N1062" s="10">
        <f>SUMIFS(Timecards!$E:$E,Timecards!$D:$D,N$2,Timecards!$C:$C,$B1062,Timecards!$N:$N,$E1062)+SUMIFS(Timecards!$G:$G,Timecards!$F:$F,N$2,Timecards!$C:$C,$B1062,Timecards!$N:$N,$E1062)</f>
        <v>0</v>
      </c>
      <c r="O1062" s="5">
        <f t="shared" si="174"/>
        <v>0</v>
      </c>
      <c r="P1062" s="10">
        <f>SUMIFS(Timecards!$E:$E,Timecards!$D:$D,P$2,Timecards!$C:$C,$B1062,Timecards!$N:$N,$E1062)+SUMIFS(Timecards!$G:$G,Timecards!$F:$F,P$2,Timecards!$C:$C,$B1062,Timecards!$N:$N,$E1062)</f>
        <v>0</v>
      </c>
      <c r="Q1062" s="5">
        <f t="shared" si="175"/>
        <v>0</v>
      </c>
      <c r="R1062" s="10">
        <f>SUMIFS(Timecards!$E:$E,Timecards!$D:$D,R$2,Timecards!$C:$C,$B1062,Timecards!$N:$N,$E1062)+SUMIFS(Timecards!$G:$G,Timecards!$F:$F,R$2,Timecards!$C:$C,$B1062,Timecards!$N:$N,$E1062)</f>
        <v>0</v>
      </c>
      <c r="S1062" s="5">
        <f t="shared" si="176"/>
        <v>0</v>
      </c>
      <c r="T1062" s="10">
        <f t="shared" si="177"/>
        <v>0</v>
      </c>
      <c r="U1062" s="14">
        <f t="shared" si="177"/>
        <v>0</v>
      </c>
    </row>
    <row r="1063" spans="2:21" hidden="1">
      <c r="B1063" s="7" t="str">
        <f>IF(Timecards!O1061="","",Timecards!C1061)</f>
        <v/>
      </c>
      <c r="C1063" s="7" t="str">
        <f>IF(B1063="","",Timecards!L1061)</f>
        <v/>
      </c>
      <c r="D1063" s="7" t="str">
        <f>IF(B1063="","",SUMIFS(Timecards!$M:$M,Timecards!$C:$C,Summary!$B1063,Timecards!$L:$L,Summary!$C1063,Timecards!$O:$O,1))</f>
        <v/>
      </c>
      <c r="E1063" s="7" t="str">
        <f>IF(B1063="","",VLOOKUP(D1063,'GD rates'!$B$3:$C$9,2,FALSE))</f>
        <v/>
      </c>
      <c r="F1063" s="23" t="str">
        <f t="shared" si="170"/>
        <v/>
      </c>
      <c r="G1063" s="5">
        <f>IF(ISERROR(VLOOKUP(E1063,'GD rates'!C:D,2,FALSE)),0,VLOOKUP(E1063,'GD rates'!C:D,2,FALSE))</f>
        <v>0</v>
      </c>
      <c r="H1063" s="10">
        <f>SUMIFS(Timecards!$E:$E,Timecards!$D:$D,H$2,Timecards!$C:$C,$B1063,Timecards!$N:$N,$E1063)+SUMIFS(Timecards!$G:$G,Timecards!$F:$F,H$2,Timecards!$C:$C,$B1063,Timecards!$N:$N,$E1063)</f>
        <v>0</v>
      </c>
      <c r="I1063" s="5">
        <f t="shared" si="171"/>
        <v>0</v>
      </c>
      <c r="J1063" s="10">
        <f>SUMIFS(Timecards!$E:$E,Timecards!$D:$D,J$2,Timecards!$C:$C,$B1063,Timecards!$N:$N,$E1063)+SUMIFS(Timecards!$G:$G,Timecards!$F:$F,J$2,Timecards!$C:$C,$B1063,Timecards!$N:$N,$E1063)</f>
        <v>0</v>
      </c>
      <c r="K1063" s="5">
        <f t="shared" si="172"/>
        <v>0</v>
      </c>
      <c r="L1063" s="10">
        <f>SUMIFS(Timecards!$E:$E,Timecards!$D:$D,L$2,Timecards!$C:$C,$B1063,Timecards!$N:$N,$E1063)+SUMIFS(Timecards!$G:$G,Timecards!$F:$F,L$2,Timecards!$C:$C,$B1063,Timecards!$N:$N,$E1063)</f>
        <v>0</v>
      </c>
      <c r="M1063" s="5">
        <f t="shared" si="173"/>
        <v>0</v>
      </c>
      <c r="N1063" s="10">
        <f>SUMIFS(Timecards!$E:$E,Timecards!$D:$D,N$2,Timecards!$C:$C,$B1063,Timecards!$N:$N,$E1063)+SUMIFS(Timecards!$G:$G,Timecards!$F:$F,N$2,Timecards!$C:$C,$B1063,Timecards!$N:$N,$E1063)</f>
        <v>0</v>
      </c>
      <c r="O1063" s="5">
        <f t="shared" si="174"/>
        <v>0</v>
      </c>
      <c r="P1063" s="10">
        <f>SUMIFS(Timecards!$E:$E,Timecards!$D:$D,P$2,Timecards!$C:$C,$B1063,Timecards!$N:$N,$E1063)+SUMIFS(Timecards!$G:$G,Timecards!$F:$F,P$2,Timecards!$C:$C,$B1063,Timecards!$N:$N,$E1063)</f>
        <v>0</v>
      </c>
      <c r="Q1063" s="5">
        <f t="shared" si="175"/>
        <v>0</v>
      </c>
      <c r="R1063" s="10">
        <f>SUMIFS(Timecards!$E:$E,Timecards!$D:$D,R$2,Timecards!$C:$C,$B1063,Timecards!$N:$N,$E1063)+SUMIFS(Timecards!$G:$G,Timecards!$F:$F,R$2,Timecards!$C:$C,$B1063,Timecards!$N:$N,$E1063)</f>
        <v>0</v>
      </c>
      <c r="S1063" s="5">
        <f t="shared" si="176"/>
        <v>0</v>
      </c>
      <c r="T1063" s="10">
        <f t="shared" si="177"/>
        <v>0</v>
      </c>
      <c r="U1063" s="14">
        <f t="shared" si="177"/>
        <v>0</v>
      </c>
    </row>
    <row r="1064" spans="2:21" hidden="1">
      <c r="B1064" s="7" t="str">
        <f>IF(Timecards!O1062="","",Timecards!C1062)</f>
        <v/>
      </c>
      <c r="C1064" s="7" t="str">
        <f>IF(B1064="","",Timecards!L1062)</f>
        <v/>
      </c>
      <c r="D1064" s="7" t="str">
        <f>IF(B1064="","",SUMIFS(Timecards!$M:$M,Timecards!$C:$C,Summary!$B1064,Timecards!$L:$L,Summary!$C1064,Timecards!$O:$O,1))</f>
        <v/>
      </c>
      <c r="E1064" s="7" t="str">
        <f>IF(B1064="","",VLOOKUP(D1064,'GD rates'!$B$3:$C$9,2,FALSE))</f>
        <v/>
      </c>
      <c r="F1064" s="23" t="str">
        <f t="shared" si="170"/>
        <v/>
      </c>
      <c r="G1064" s="5">
        <f>IF(ISERROR(VLOOKUP(E1064,'GD rates'!C:D,2,FALSE)),0,VLOOKUP(E1064,'GD rates'!C:D,2,FALSE))</f>
        <v>0</v>
      </c>
      <c r="H1064" s="10">
        <f>SUMIFS(Timecards!$E:$E,Timecards!$D:$D,H$2,Timecards!$C:$C,$B1064,Timecards!$N:$N,$E1064)+SUMIFS(Timecards!$G:$G,Timecards!$F:$F,H$2,Timecards!$C:$C,$B1064,Timecards!$N:$N,$E1064)</f>
        <v>0</v>
      </c>
      <c r="I1064" s="5">
        <f t="shared" si="171"/>
        <v>0</v>
      </c>
      <c r="J1064" s="10">
        <f>SUMIFS(Timecards!$E:$E,Timecards!$D:$D,J$2,Timecards!$C:$C,$B1064,Timecards!$N:$N,$E1064)+SUMIFS(Timecards!$G:$G,Timecards!$F:$F,J$2,Timecards!$C:$C,$B1064,Timecards!$N:$N,$E1064)</f>
        <v>0</v>
      </c>
      <c r="K1064" s="5">
        <f t="shared" si="172"/>
        <v>0</v>
      </c>
      <c r="L1064" s="10">
        <f>SUMIFS(Timecards!$E:$E,Timecards!$D:$D,L$2,Timecards!$C:$C,$B1064,Timecards!$N:$N,$E1064)+SUMIFS(Timecards!$G:$G,Timecards!$F:$F,L$2,Timecards!$C:$C,$B1064,Timecards!$N:$N,$E1064)</f>
        <v>0</v>
      </c>
      <c r="M1064" s="5">
        <f t="shared" si="173"/>
        <v>0</v>
      </c>
      <c r="N1064" s="10">
        <f>SUMIFS(Timecards!$E:$E,Timecards!$D:$D,N$2,Timecards!$C:$C,$B1064,Timecards!$N:$N,$E1064)+SUMIFS(Timecards!$G:$G,Timecards!$F:$F,N$2,Timecards!$C:$C,$B1064,Timecards!$N:$N,$E1064)</f>
        <v>0</v>
      </c>
      <c r="O1064" s="5">
        <f t="shared" si="174"/>
        <v>0</v>
      </c>
      <c r="P1064" s="10">
        <f>SUMIFS(Timecards!$E:$E,Timecards!$D:$D,P$2,Timecards!$C:$C,$B1064,Timecards!$N:$N,$E1064)+SUMIFS(Timecards!$G:$G,Timecards!$F:$F,P$2,Timecards!$C:$C,$B1064,Timecards!$N:$N,$E1064)</f>
        <v>0</v>
      </c>
      <c r="Q1064" s="5">
        <f t="shared" si="175"/>
        <v>0</v>
      </c>
      <c r="R1064" s="10">
        <f>SUMIFS(Timecards!$E:$E,Timecards!$D:$D,R$2,Timecards!$C:$C,$B1064,Timecards!$N:$N,$E1064)+SUMIFS(Timecards!$G:$G,Timecards!$F:$F,R$2,Timecards!$C:$C,$B1064,Timecards!$N:$N,$E1064)</f>
        <v>0</v>
      </c>
      <c r="S1064" s="5">
        <f t="shared" si="176"/>
        <v>0</v>
      </c>
      <c r="T1064" s="10">
        <f t="shared" ref="T1064:U1083" si="178">SUMIF($H$3:$S$3,T$3,$H1064:$S1064)</f>
        <v>0</v>
      </c>
      <c r="U1064" s="14">
        <f t="shared" si="178"/>
        <v>0</v>
      </c>
    </row>
    <row r="1065" spans="2:21" hidden="1">
      <c r="B1065" s="7" t="str">
        <f>IF(Timecards!O1063="","",Timecards!C1063)</f>
        <v/>
      </c>
      <c r="C1065" s="7" t="str">
        <f>IF(B1065="","",Timecards!L1063)</f>
        <v/>
      </c>
      <c r="D1065" s="7" t="str">
        <f>IF(B1065="","",SUMIFS(Timecards!$M:$M,Timecards!$C:$C,Summary!$B1065,Timecards!$L:$L,Summary!$C1065,Timecards!$O:$O,1))</f>
        <v/>
      </c>
      <c r="E1065" s="7" t="str">
        <f>IF(B1065="","",VLOOKUP(D1065,'GD rates'!$B$3:$C$9,2,FALSE))</f>
        <v/>
      </c>
      <c r="F1065" s="23" t="str">
        <f t="shared" si="170"/>
        <v/>
      </c>
      <c r="G1065" s="5">
        <f>IF(ISERROR(VLOOKUP(E1065,'GD rates'!C:D,2,FALSE)),0,VLOOKUP(E1065,'GD rates'!C:D,2,FALSE))</f>
        <v>0</v>
      </c>
      <c r="H1065" s="10">
        <f>SUMIFS(Timecards!$E:$E,Timecards!$D:$D,H$2,Timecards!$C:$C,$B1065,Timecards!$N:$N,$E1065)+SUMIFS(Timecards!$G:$G,Timecards!$F:$F,H$2,Timecards!$C:$C,$B1065,Timecards!$N:$N,$E1065)</f>
        <v>0</v>
      </c>
      <c r="I1065" s="5">
        <f t="shared" si="171"/>
        <v>0</v>
      </c>
      <c r="J1065" s="10">
        <f>SUMIFS(Timecards!$E:$E,Timecards!$D:$D,J$2,Timecards!$C:$C,$B1065,Timecards!$N:$N,$E1065)+SUMIFS(Timecards!$G:$G,Timecards!$F:$F,J$2,Timecards!$C:$C,$B1065,Timecards!$N:$N,$E1065)</f>
        <v>0</v>
      </c>
      <c r="K1065" s="5">
        <f t="shared" si="172"/>
        <v>0</v>
      </c>
      <c r="L1065" s="10">
        <f>SUMIFS(Timecards!$E:$E,Timecards!$D:$D,L$2,Timecards!$C:$C,$B1065,Timecards!$N:$N,$E1065)+SUMIFS(Timecards!$G:$G,Timecards!$F:$F,L$2,Timecards!$C:$C,$B1065,Timecards!$N:$N,$E1065)</f>
        <v>0</v>
      </c>
      <c r="M1065" s="5">
        <f t="shared" si="173"/>
        <v>0</v>
      </c>
      <c r="N1065" s="10">
        <f>SUMIFS(Timecards!$E:$E,Timecards!$D:$D,N$2,Timecards!$C:$C,$B1065,Timecards!$N:$N,$E1065)+SUMIFS(Timecards!$G:$G,Timecards!$F:$F,N$2,Timecards!$C:$C,$B1065,Timecards!$N:$N,$E1065)</f>
        <v>0</v>
      </c>
      <c r="O1065" s="5">
        <f t="shared" si="174"/>
        <v>0</v>
      </c>
      <c r="P1065" s="10">
        <f>SUMIFS(Timecards!$E:$E,Timecards!$D:$D,P$2,Timecards!$C:$C,$B1065,Timecards!$N:$N,$E1065)+SUMIFS(Timecards!$G:$G,Timecards!$F:$F,P$2,Timecards!$C:$C,$B1065,Timecards!$N:$N,$E1065)</f>
        <v>0</v>
      </c>
      <c r="Q1065" s="5">
        <f t="shared" si="175"/>
        <v>0</v>
      </c>
      <c r="R1065" s="10">
        <f>SUMIFS(Timecards!$E:$E,Timecards!$D:$D,R$2,Timecards!$C:$C,$B1065,Timecards!$N:$N,$E1065)+SUMIFS(Timecards!$G:$G,Timecards!$F:$F,R$2,Timecards!$C:$C,$B1065,Timecards!$N:$N,$E1065)</f>
        <v>0</v>
      </c>
      <c r="S1065" s="5">
        <f t="shared" si="176"/>
        <v>0</v>
      </c>
      <c r="T1065" s="10">
        <f t="shared" si="178"/>
        <v>0</v>
      </c>
      <c r="U1065" s="14">
        <f t="shared" si="178"/>
        <v>0</v>
      </c>
    </row>
    <row r="1066" spans="2:21" hidden="1">
      <c r="B1066" s="7" t="str">
        <f>IF(Timecards!O1064="","",Timecards!C1064)</f>
        <v/>
      </c>
      <c r="C1066" s="7" t="str">
        <f>IF(B1066="","",Timecards!L1064)</f>
        <v/>
      </c>
      <c r="D1066" s="7" t="str">
        <f>IF(B1066="","",SUMIFS(Timecards!$M:$M,Timecards!$C:$C,Summary!$B1066,Timecards!$L:$L,Summary!$C1066,Timecards!$O:$O,1))</f>
        <v/>
      </c>
      <c r="E1066" s="7" t="str">
        <f>IF(B1066="","",VLOOKUP(D1066,'GD rates'!$B$3:$C$9,2,FALSE))</f>
        <v/>
      </c>
      <c r="F1066" s="23" t="str">
        <f t="shared" si="170"/>
        <v/>
      </c>
      <c r="G1066" s="5">
        <f>IF(ISERROR(VLOOKUP(E1066,'GD rates'!C:D,2,FALSE)),0,VLOOKUP(E1066,'GD rates'!C:D,2,FALSE))</f>
        <v>0</v>
      </c>
      <c r="H1066" s="10">
        <f>SUMIFS(Timecards!$E:$E,Timecards!$D:$D,H$2,Timecards!$C:$C,$B1066,Timecards!$N:$N,$E1066)+SUMIFS(Timecards!$G:$G,Timecards!$F:$F,H$2,Timecards!$C:$C,$B1066,Timecards!$N:$N,$E1066)</f>
        <v>0</v>
      </c>
      <c r="I1066" s="5">
        <f t="shared" si="171"/>
        <v>0</v>
      </c>
      <c r="J1066" s="10">
        <f>SUMIFS(Timecards!$E:$E,Timecards!$D:$D,J$2,Timecards!$C:$C,$B1066,Timecards!$N:$N,$E1066)+SUMIFS(Timecards!$G:$G,Timecards!$F:$F,J$2,Timecards!$C:$C,$B1066,Timecards!$N:$N,$E1066)</f>
        <v>0</v>
      </c>
      <c r="K1066" s="5">
        <f t="shared" si="172"/>
        <v>0</v>
      </c>
      <c r="L1066" s="10">
        <f>SUMIFS(Timecards!$E:$E,Timecards!$D:$D,L$2,Timecards!$C:$C,$B1066,Timecards!$N:$N,$E1066)+SUMIFS(Timecards!$G:$G,Timecards!$F:$F,L$2,Timecards!$C:$C,$B1066,Timecards!$N:$N,$E1066)</f>
        <v>0</v>
      </c>
      <c r="M1066" s="5">
        <f t="shared" si="173"/>
        <v>0</v>
      </c>
      <c r="N1066" s="10">
        <f>SUMIFS(Timecards!$E:$E,Timecards!$D:$D,N$2,Timecards!$C:$C,$B1066,Timecards!$N:$N,$E1066)+SUMIFS(Timecards!$G:$G,Timecards!$F:$F,N$2,Timecards!$C:$C,$B1066,Timecards!$N:$N,$E1066)</f>
        <v>0</v>
      </c>
      <c r="O1066" s="5">
        <f t="shared" si="174"/>
        <v>0</v>
      </c>
      <c r="P1066" s="10">
        <f>SUMIFS(Timecards!$E:$E,Timecards!$D:$D,P$2,Timecards!$C:$C,$B1066,Timecards!$N:$N,$E1066)+SUMIFS(Timecards!$G:$G,Timecards!$F:$F,P$2,Timecards!$C:$C,$B1066,Timecards!$N:$N,$E1066)</f>
        <v>0</v>
      </c>
      <c r="Q1066" s="5">
        <f t="shared" si="175"/>
        <v>0</v>
      </c>
      <c r="R1066" s="10">
        <f>SUMIFS(Timecards!$E:$E,Timecards!$D:$D,R$2,Timecards!$C:$C,$B1066,Timecards!$N:$N,$E1066)+SUMIFS(Timecards!$G:$G,Timecards!$F:$F,R$2,Timecards!$C:$C,$B1066,Timecards!$N:$N,$E1066)</f>
        <v>0</v>
      </c>
      <c r="S1066" s="5">
        <f t="shared" si="176"/>
        <v>0</v>
      </c>
      <c r="T1066" s="10">
        <f t="shared" si="178"/>
        <v>0</v>
      </c>
      <c r="U1066" s="14">
        <f t="shared" si="178"/>
        <v>0</v>
      </c>
    </row>
    <row r="1067" spans="2:21" hidden="1">
      <c r="B1067" s="7" t="str">
        <f>IF(Timecards!O1065="","",Timecards!C1065)</f>
        <v/>
      </c>
      <c r="C1067" s="7" t="str">
        <f>IF(B1067="","",Timecards!L1065)</f>
        <v/>
      </c>
      <c r="D1067" s="7" t="str">
        <f>IF(B1067="","",SUMIFS(Timecards!$M:$M,Timecards!$C:$C,Summary!$B1067,Timecards!$L:$L,Summary!$C1067,Timecards!$O:$O,1))</f>
        <v/>
      </c>
      <c r="E1067" s="7" t="str">
        <f>IF(B1067="","",VLOOKUP(D1067,'GD rates'!$B$3:$C$9,2,FALSE))</f>
        <v/>
      </c>
      <c r="F1067" s="23" t="str">
        <f t="shared" si="170"/>
        <v/>
      </c>
      <c r="G1067" s="5">
        <f>IF(ISERROR(VLOOKUP(E1067,'GD rates'!C:D,2,FALSE)),0,VLOOKUP(E1067,'GD rates'!C:D,2,FALSE))</f>
        <v>0</v>
      </c>
      <c r="H1067" s="10">
        <f>SUMIFS(Timecards!$E:$E,Timecards!$D:$D,H$2,Timecards!$C:$C,$B1067,Timecards!$N:$N,$E1067)+SUMIFS(Timecards!$G:$G,Timecards!$F:$F,H$2,Timecards!$C:$C,$B1067,Timecards!$N:$N,$E1067)</f>
        <v>0</v>
      </c>
      <c r="I1067" s="5">
        <f t="shared" si="171"/>
        <v>0</v>
      </c>
      <c r="J1067" s="10">
        <f>SUMIFS(Timecards!$E:$E,Timecards!$D:$D,J$2,Timecards!$C:$C,$B1067,Timecards!$N:$N,$E1067)+SUMIFS(Timecards!$G:$G,Timecards!$F:$F,J$2,Timecards!$C:$C,$B1067,Timecards!$N:$N,$E1067)</f>
        <v>0</v>
      </c>
      <c r="K1067" s="5">
        <f t="shared" si="172"/>
        <v>0</v>
      </c>
      <c r="L1067" s="10">
        <f>SUMIFS(Timecards!$E:$E,Timecards!$D:$D,L$2,Timecards!$C:$C,$B1067,Timecards!$N:$N,$E1067)+SUMIFS(Timecards!$G:$G,Timecards!$F:$F,L$2,Timecards!$C:$C,$B1067,Timecards!$N:$N,$E1067)</f>
        <v>0</v>
      </c>
      <c r="M1067" s="5">
        <f t="shared" si="173"/>
        <v>0</v>
      </c>
      <c r="N1067" s="10">
        <f>SUMIFS(Timecards!$E:$E,Timecards!$D:$D,N$2,Timecards!$C:$C,$B1067,Timecards!$N:$N,$E1067)+SUMIFS(Timecards!$G:$G,Timecards!$F:$F,N$2,Timecards!$C:$C,$B1067,Timecards!$N:$N,$E1067)</f>
        <v>0</v>
      </c>
      <c r="O1067" s="5">
        <f t="shared" si="174"/>
        <v>0</v>
      </c>
      <c r="P1067" s="10">
        <f>SUMIFS(Timecards!$E:$E,Timecards!$D:$D,P$2,Timecards!$C:$C,$B1067,Timecards!$N:$N,$E1067)+SUMIFS(Timecards!$G:$G,Timecards!$F:$F,P$2,Timecards!$C:$C,$B1067,Timecards!$N:$N,$E1067)</f>
        <v>0</v>
      </c>
      <c r="Q1067" s="5">
        <f t="shared" si="175"/>
        <v>0</v>
      </c>
      <c r="R1067" s="10">
        <f>SUMIFS(Timecards!$E:$E,Timecards!$D:$D,R$2,Timecards!$C:$C,$B1067,Timecards!$N:$N,$E1067)+SUMIFS(Timecards!$G:$G,Timecards!$F:$F,R$2,Timecards!$C:$C,$B1067,Timecards!$N:$N,$E1067)</f>
        <v>0</v>
      </c>
      <c r="S1067" s="5">
        <f t="shared" si="176"/>
        <v>0</v>
      </c>
      <c r="T1067" s="10">
        <f t="shared" si="178"/>
        <v>0</v>
      </c>
      <c r="U1067" s="14">
        <f t="shared" si="178"/>
        <v>0</v>
      </c>
    </row>
    <row r="1068" spans="2:21" hidden="1">
      <c r="B1068" s="7" t="str">
        <f>IF(Timecards!O1066="","",Timecards!C1066)</f>
        <v/>
      </c>
      <c r="C1068" s="7" t="str">
        <f>IF(B1068="","",Timecards!L1066)</f>
        <v/>
      </c>
      <c r="D1068" s="7" t="str">
        <f>IF(B1068="","",SUMIFS(Timecards!$M:$M,Timecards!$C:$C,Summary!$B1068,Timecards!$L:$L,Summary!$C1068,Timecards!$O:$O,1))</f>
        <v/>
      </c>
      <c r="E1068" s="7" t="str">
        <f>IF(B1068="","",VLOOKUP(D1068,'GD rates'!$B$3:$C$9,2,FALSE))</f>
        <v/>
      </c>
      <c r="F1068" s="23" t="str">
        <f t="shared" si="170"/>
        <v/>
      </c>
      <c r="G1068" s="5">
        <f>IF(ISERROR(VLOOKUP(E1068,'GD rates'!C:D,2,FALSE)),0,VLOOKUP(E1068,'GD rates'!C:D,2,FALSE))</f>
        <v>0</v>
      </c>
      <c r="H1068" s="10">
        <f>SUMIFS(Timecards!$E:$E,Timecards!$D:$D,H$2,Timecards!$C:$C,$B1068,Timecards!$N:$N,$E1068)+SUMIFS(Timecards!$G:$G,Timecards!$F:$F,H$2,Timecards!$C:$C,$B1068,Timecards!$N:$N,$E1068)</f>
        <v>0</v>
      </c>
      <c r="I1068" s="5">
        <f t="shared" si="171"/>
        <v>0</v>
      </c>
      <c r="J1068" s="10">
        <f>SUMIFS(Timecards!$E:$E,Timecards!$D:$D,J$2,Timecards!$C:$C,$B1068,Timecards!$N:$N,$E1068)+SUMIFS(Timecards!$G:$G,Timecards!$F:$F,J$2,Timecards!$C:$C,$B1068,Timecards!$N:$N,$E1068)</f>
        <v>0</v>
      </c>
      <c r="K1068" s="5">
        <f t="shared" si="172"/>
        <v>0</v>
      </c>
      <c r="L1068" s="10">
        <f>SUMIFS(Timecards!$E:$E,Timecards!$D:$D,L$2,Timecards!$C:$C,$B1068,Timecards!$N:$N,$E1068)+SUMIFS(Timecards!$G:$G,Timecards!$F:$F,L$2,Timecards!$C:$C,$B1068,Timecards!$N:$N,$E1068)</f>
        <v>0</v>
      </c>
      <c r="M1068" s="5">
        <f t="shared" si="173"/>
        <v>0</v>
      </c>
      <c r="N1068" s="10">
        <f>SUMIFS(Timecards!$E:$E,Timecards!$D:$D,N$2,Timecards!$C:$C,$B1068,Timecards!$N:$N,$E1068)+SUMIFS(Timecards!$G:$G,Timecards!$F:$F,N$2,Timecards!$C:$C,$B1068,Timecards!$N:$N,$E1068)</f>
        <v>0</v>
      </c>
      <c r="O1068" s="5">
        <f t="shared" si="174"/>
        <v>0</v>
      </c>
      <c r="P1068" s="10">
        <f>SUMIFS(Timecards!$E:$E,Timecards!$D:$D,P$2,Timecards!$C:$C,$B1068,Timecards!$N:$N,$E1068)+SUMIFS(Timecards!$G:$G,Timecards!$F:$F,P$2,Timecards!$C:$C,$B1068,Timecards!$N:$N,$E1068)</f>
        <v>0</v>
      </c>
      <c r="Q1068" s="5">
        <f t="shared" si="175"/>
        <v>0</v>
      </c>
      <c r="R1068" s="10">
        <f>SUMIFS(Timecards!$E:$E,Timecards!$D:$D,R$2,Timecards!$C:$C,$B1068,Timecards!$N:$N,$E1068)+SUMIFS(Timecards!$G:$G,Timecards!$F:$F,R$2,Timecards!$C:$C,$B1068,Timecards!$N:$N,$E1068)</f>
        <v>0</v>
      </c>
      <c r="S1068" s="5">
        <f t="shared" si="176"/>
        <v>0</v>
      </c>
      <c r="T1068" s="10">
        <f t="shared" si="178"/>
        <v>0</v>
      </c>
      <c r="U1068" s="14">
        <f t="shared" si="178"/>
        <v>0</v>
      </c>
    </row>
    <row r="1069" spans="2:21" hidden="1">
      <c r="B1069" s="7" t="str">
        <f>IF(Timecards!O1067="","",Timecards!C1067)</f>
        <v/>
      </c>
      <c r="C1069" s="7" t="str">
        <f>IF(B1069="","",Timecards!L1067)</f>
        <v/>
      </c>
      <c r="D1069" s="7" t="str">
        <f>IF(B1069="","",SUMIFS(Timecards!$M:$M,Timecards!$C:$C,Summary!$B1069,Timecards!$L:$L,Summary!$C1069,Timecards!$O:$O,1))</f>
        <v/>
      </c>
      <c r="E1069" s="7" t="str">
        <f>IF(B1069="","",VLOOKUP(D1069,'GD rates'!$B$3:$C$9,2,FALSE))</f>
        <v/>
      </c>
      <c r="F1069" s="23" t="str">
        <f t="shared" si="170"/>
        <v/>
      </c>
      <c r="G1069" s="5">
        <f>IF(ISERROR(VLOOKUP(E1069,'GD rates'!C:D,2,FALSE)),0,VLOOKUP(E1069,'GD rates'!C:D,2,FALSE))</f>
        <v>0</v>
      </c>
      <c r="H1069" s="10">
        <f>SUMIFS(Timecards!$E:$E,Timecards!$D:$D,H$2,Timecards!$C:$C,$B1069,Timecards!$N:$N,$E1069)+SUMIFS(Timecards!$G:$G,Timecards!$F:$F,H$2,Timecards!$C:$C,$B1069,Timecards!$N:$N,$E1069)</f>
        <v>0</v>
      </c>
      <c r="I1069" s="5">
        <f t="shared" si="171"/>
        <v>0</v>
      </c>
      <c r="J1069" s="10">
        <f>SUMIFS(Timecards!$E:$E,Timecards!$D:$D,J$2,Timecards!$C:$C,$B1069,Timecards!$N:$N,$E1069)+SUMIFS(Timecards!$G:$G,Timecards!$F:$F,J$2,Timecards!$C:$C,$B1069,Timecards!$N:$N,$E1069)</f>
        <v>0</v>
      </c>
      <c r="K1069" s="5">
        <f t="shared" si="172"/>
        <v>0</v>
      </c>
      <c r="L1069" s="10">
        <f>SUMIFS(Timecards!$E:$E,Timecards!$D:$D,L$2,Timecards!$C:$C,$B1069,Timecards!$N:$N,$E1069)+SUMIFS(Timecards!$G:$G,Timecards!$F:$F,L$2,Timecards!$C:$C,$B1069,Timecards!$N:$N,$E1069)</f>
        <v>0</v>
      </c>
      <c r="M1069" s="5">
        <f t="shared" si="173"/>
        <v>0</v>
      </c>
      <c r="N1069" s="10">
        <f>SUMIFS(Timecards!$E:$E,Timecards!$D:$D,N$2,Timecards!$C:$C,$B1069,Timecards!$N:$N,$E1069)+SUMIFS(Timecards!$G:$G,Timecards!$F:$F,N$2,Timecards!$C:$C,$B1069,Timecards!$N:$N,$E1069)</f>
        <v>0</v>
      </c>
      <c r="O1069" s="5">
        <f t="shared" si="174"/>
        <v>0</v>
      </c>
      <c r="P1069" s="10">
        <f>SUMIFS(Timecards!$E:$E,Timecards!$D:$D,P$2,Timecards!$C:$C,$B1069,Timecards!$N:$N,$E1069)+SUMIFS(Timecards!$G:$G,Timecards!$F:$F,P$2,Timecards!$C:$C,$B1069,Timecards!$N:$N,$E1069)</f>
        <v>0</v>
      </c>
      <c r="Q1069" s="5">
        <f t="shared" si="175"/>
        <v>0</v>
      </c>
      <c r="R1069" s="10">
        <f>SUMIFS(Timecards!$E:$E,Timecards!$D:$D,R$2,Timecards!$C:$C,$B1069,Timecards!$N:$N,$E1069)+SUMIFS(Timecards!$G:$G,Timecards!$F:$F,R$2,Timecards!$C:$C,$B1069,Timecards!$N:$N,$E1069)</f>
        <v>0</v>
      </c>
      <c r="S1069" s="5">
        <f t="shared" si="176"/>
        <v>0</v>
      </c>
      <c r="T1069" s="10">
        <f t="shared" si="178"/>
        <v>0</v>
      </c>
      <c r="U1069" s="14">
        <f t="shared" si="178"/>
        <v>0</v>
      </c>
    </row>
    <row r="1070" spans="2:21" hidden="1">
      <c r="B1070" s="7" t="str">
        <f>IF(Timecards!O1068="","",Timecards!C1068)</f>
        <v/>
      </c>
      <c r="C1070" s="7" t="str">
        <f>IF(B1070="","",Timecards!L1068)</f>
        <v/>
      </c>
      <c r="D1070" s="7" t="str">
        <f>IF(B1070="","",SUMIFS(Timecards!$M:$M,Timecards!$C:$C,Summary!$B1070,Timecards!$L:$L,Summary!$C1070,Timecards!$O:$O,1))</f>
        <v/>
      </c>
      <c r="E1070" s="7" t="str">
        <f>IF(B1070="","",VLOOKUP(D1070,'GD rates'!$B$3:$C$9,2,FALSE))</f>
        <v/>
      </c>
      <c r="F1070" s="23" t="str">
        <f t="shared" si="170"/>
        <v/>
      </c>
      <c r="G1070" s="5">
        <f>IF(ISERROR(VLOOKUP(E1070,'GD rates'!C:D,2,FALSE)),0,VLOOKUP(E1070,'GD rates'!C:D,2,FALSE))</f>
        <v>0</v>
      </c>
      <c r="H1070" s="10">
        <f>SUMIFS(Timecards!$E:$E,Timecards!$D:$D,H$2,Timecards!$C:$C,$B1070,Timecards!$N:$N,$E1070)+SUMIFS(Timecards!$G:$G,Timecards!$F:$F,H$2,Timecards!$C:$C,$B1070,Timecards!$N:$N,$E1070)</f>
        <v>0</v>
      </c>
      <c r="I1070" s="5">
        <f t="shared" si="171"/>
        <v>0</v>
      </c>
      <c r="J1070" s="10">
        <f>SUMIFS(Timecards!$E:$E,Timecards!$D:$D,J$2,Timecards!$C:$C,$B1070,Timecards!$N:$N,$E1070)+SUMIFS(Timecards!$G:$G,Timecards!$F:$F,J$2,Timecards!$C:$C,$B1070,Timecards!$N:$N,$E1070)</f>
        <v>0</v>
      </c>
      <c r="K1070" s="5">
        <f t="shared" si="172"/>
        <v>0</v>
      </c>
      <c r="L1070" s="10">
        <f>SUMIFS(Timecards!$E:$E,Timecards!$D:$D,L$2,Timecards!$C:$C,$B1070,Timecards!$N:$N,$E1070)+SUMIFS(Timecards!$G:$G,Timecards!$F:$F,L$2,Timecards!$C:$C,$B1070,Timecards!$N:$N,$E1070)</f>
        <v>0</v>
      </c>
      <c r="M1070" s="5">
        <f t="shared" si="173"/>
        <v>0</v>
      </c>
      <c r="N1070" s="10">
        <f>SUMIFS(Timecards!$E:$E,Timecards!$D:$D,N$2,Timecards!$C:$C,$B1070,Timecards!$N:$N,$E1070)+SUMIFS(Timecards!$G:$G,Timecards!$F:$F,N$2,Timecards!$C:$C,$B1070,Timecards!$N:$N,$E1070)</f>
        <v>0</v>
      </c>
      <c r="O1070" s="5">
        <f t="shared" si="174"/>
        <v>0</v>
      </c>
      <c r="P1070" s="10">
        <f>SUMIFS(Timecards!$E:$E,Timecards!$D:$D,P$2,Timecards!$C:$C,$B1070,Timecards!$N:$N,$E1070)+SUMIFS(Timecards!$G:$G,Timecards!$F:$F,P$2,Timecards!$C:$C,$B1070,Timecards!$N:$N,$E1070)</f>
        <v>0</v>
      </c>
      <c r="Q1070" s="5">
        <f t="shared" si="175"/>
        <v>0</v>
      </c>
      <c r="R1070" s="10">
        <f>SUMIFS(Timecards!$E:$E,Timecards!$D:$D,R$2,Timecards!$C:$C,$B1070,Timecards!$N:$N,$E1070)+SUMIFS(Timecards!$G:$G,Timecards!$F:$F,R$2,Timecards!$C:$C,$B1070,Timecards!$N:$N,$E1070)</f>
        <v>0</v>
      </c>
      <c r="S1070" s="5">
        <f t="shared" si="176"/>
        <v>0</v>
      </c>
      <c r="T1070" s="10">
        <f t="shared" si="178"/>
        <v>0</v>
      </c>
      <c r="U1070" s="14">
        <f t="shared" si="178"/>
        <v>0</v>
      </c>
    </row>
    <row r="1071" spans="2:21" hidden="1">
      <c r="B1071" s="7" t="str">
        <f>IF(Timecards!O1069="","",Timecards!C1069)</f>
        <v/>
      </c>
      <c r="C1071" s="7" t="str">
        <f>IF(B1071="","",Timecards!L1069)</f>
        <v/>
      </c>
      <c r="D1071" s="7" t="str">
        <f>IF(B1071="","",SUMIFS(Timecards!$M:$M,Timecards!$C:$C,Summary!$B1071,Timecards!$L:$L,Summary!$C1071,Timecards!$O:$O,1))</f>
        <v/>
      </c>
      <c r="E1071" s="7" t="str">
        <f>IF(B1071="","",VLOOKUP(D1071,'GD rates'!$B$3:$C$9,2,FALSE))</f>
        <v/>
      </c>
      <c r="F1071" s="23" t="str">
        <f t="shared" si="170"/>
        <v/>
      </c>
      <c r="G1071" s="5">
        <f>IF(ISERROR(VLOOKUP(E1071,'GD rates'!C:D,2,FALSE)),0,VLOOKUP(E1071,'GD rates'!C:D,2,FALSE))</f>
        <v>0</v>
      </c>
      <c r="H1071" s="10">
        <f>SUMIFS(Timecards!$E:$E,Timecards!$D:$D,H$2,Timecards!$C:$C,$B1071,Timecards!$N:$N,$E1071)+SUMIFS(Timecards!$G:$G,Timecards!$F:$F,H$2,Timecards!$C:$C,$B1071,Timecards!$N:$N,$E1071)</f>
        <v>0</v>
      </c>
      <c r="I1071" s="5">
        <f t="shared" si="171"/>
        <v>0</v>
      </c>
      <c r="J1071" s="10">
        <f>SUMIFS(Timecards!$E:$E,Timecards!$D:$D,J$2,Timecards!$C:$C,$B1071,Timecards!$N:$N,$E1071)+SUMIFS(Timecards!$G:$G,Timecards!$F:$F,J$2,Timecards!$C:$C,$B1071,Timecards!$N:$N,$E1071)</f>
        <v>0</v>
      </c>
      <c r="K1071" s="5">
        <f t="shared" si="172"/>
        <v>0</v>
      </c>
      <c r="L1071" s="10">
        <f>SUMIFS(Timecards!$E:$E,Timecards!$D:$D,L$2,Timecards!$C:$C,$B1071,Timecards!$N:$N,$E1071)+SUMIFS(Timecards!$G:$G,Timecards!$F:$F,L$2,Timecards!$C:$C,$B1071,Timecards!$N:$N,$E1071)</f>
        <v>0</v>
      </c>
      <c r="M1071" s="5">
        <f t="shared" si="173"/>
        <v>0</v>
      </c>
      <c r="N1071" s="10">
        <f>SUMIFS(Timecards!$E:$E,Timecards!$D:$D,N$2,Timecards!$C:$C,$B1071,Timecards!$N:$N,$E1071)+SUMIFS(Timecards!$G:$G,Timecards!$F:$F,N$2,Timecards!$C:$C,$B1071,Timecards!$N:$N,$E1071)</f>
        <v>0</v>
      </c>
      <c r="O1071" s="5">
        <f t="shared" si="174"/>
        <v>0</v>
      </c>
      <c r="P1071" s="10">
        <f>SUMIFS(Timecards!$E:$E,Timecards!$D:$D,P$2,Timecards!$C:$C,$B1071,Timecards!$N:$N,$E1071)+SUMIFS(Timecards!$G:$G,Timecards!$F:$F,P$2,Timecards!$C:$C,$B1071,Timecards!$N:$N,$E1071)</f>
        <v>0</v>
      </c>
      <c r="Q1071" s="5">
        <f t="shared" si="175"/>
        <v>0</v>
      </c>
      <c r="R1071" s="10">
        <f>SUMIFS(Timecards!$E:$E,Timecards!$D:$D,R$2,Timecards!$C:$C,$B1071,Timecards!$N:$N,$E1071)+SUMIFS(Timecards!$G:$G,Timecards!$F:$F,R$2,Timecards!$C:$C,$B1071,Timecards!$N:$N,$E1071)</f>
        <v>0</v>
      </c>
      <c r="S1071" s="5">
        <f t="shared" si="176"/>
        <v>0</v>
      </c>
      <c r="T1071" s="10">
        <f t="shared" si="178"/>
        <v>0</v>
      </c>
      <c r="U1071" s="14">
        <f t="shared" si="178"/>
        <v>0</v>
      </c>
    </row>
    <row r="1072" spans="2:21" hidden="1">
      <c r="B1072" s="7" t="str">
        <f>IF(Timecards!O1070="","",Timecards!C1070)</f>
        <v/>
      </c>
      <c r="C1072" s="7" t="str">
        <f>IF(B1072="","",Timecards!L1070)</f>
        <v/>
      </c>
      <c r="D1072" s="7" t="str">
        <f>IF(B1072="","",SUMIFS(Timecards!$M:$M,Timecards!$C:$C,Summary!$B1072,Timecards!$L:$L,Summary!$C1072,Timecards!$O:$O,1))</f>
        <v/>
      </c>
      <c r="E1072" s="7" t="str">
        <f>IF(B1072="","",VLOOKUP(D1072,'GD rates'!$B$3:$C$9,2,FALSE))</f>
        <v/>
      </c>
      <c r="F1072" s="23" t="str">
        <f t="shared" si="170"/>
        <v/>
      </c>
      <c r="G1072" s="5">
        <f>IF(ISERROR(VLOOKUP(E1072,'GD rates'!C:D,2,FALSE)),0,VLOOKUP(E1072,'GD rates'!C:D,2,FALSE))</f>
        <v>0</v>
      </c>
      <c r="H1072" s="10">
        <f>SUMIFS(Timecards!$E:$E,Timecards!$D:$D,H$2,Timecards!$C:$C,$B1072,Timecards!$N:$N,$E1072)+SUMIFS(Timecards!$G:$G,Timecards!$F:$F,H$2,Timecards!$C:$C,$B1072,Timecards!$N:$N,$E1072)</f>
        <v>0</v>
      </c>
      <c r="I1072" s="5">
        <f t="shared" si="171"/>
        <v>0</v>
      </c>
      <c r="J1072" s="10">
        <f>SUMIFS(Timecards!$E:$E,Timecards!$D:$D,J$2,Timecards!$C:$C,$B1072,Timecards!$N:$N,$E1072)+SUMIFS(Timecards!$G:$G,Timecards!$F:$F,J$2,Timecards!$C:$C,$B1072,Timecards!$N:$N,$E1072)</f>
        <v>0</v>
      </c>
      <c r="K1072" s="5">
        <f t="shared" si="172"/>
        <v>0</v>
      </c>
      <c r="L1072" s="10">
        <f>SUMIFS(Timecards!$E:$E,Timecards!$D:$D,L$2,Timecards!$C:$C,$B1072,Timecards!$N:$N,$E1072)+SUMIFS(Timecards!$G:$G,Timecards!$F:$F,L$2,Timecards!$C:$C,$B1072,Timecards!$N:$N,$E1072)</f>
        <v>0</v>
      </c>
      <c r="M1072" s="5">
        <f t="shared" si="173"/>
        <v>0</v>
      </c>
      <c r="N1072" s="10">
        <f>SUMIFS(Timecards!$E:$E,Timecards!$D:$D,N$2,Timecards!$C:$C,$B1072,Timecards!$N:$N,$E1072)+SUMIFS(Timecards!$G:$G,Timecards!$F:$F,N$2,Timecards!$C:$C,$B1072,Timecards!$N:$N,$E1072)</f>
        <v>0</v>
      </c>
      <c r="O1072" s="5">
        <f t="shared" si="174"/>
        <v>0</v>
      </c>
      <c r="P1072" s="10">
        <f>SUMIFS(Timecards!$E:$E,Timecards!$D:$D,P$2,Timecards!$C:$C,$B1072,Timecards!$N:$N,$E1072)+SUMIFS(Timecards!$G:$G,Timecards!$F:$F,P$2,Timecards!$C:$C,$B1072,Timecards!$N:$N,$E1072)</f>
        <v>0</v>
      </c>
      <c r="Q1072" s="5">
        <f t="shared" si="175"/>
        <v>0</v>
      </c>
      <c r="R1072" s="10">
        <f>SUMIFS(Timecards!$E:$E,Timecards!$D:$D,R$2,Timecards!$C:$C,$B1072,Timecards!$N:$N,$E1072)+SUMIFS(Timecards!$G:$G,Timecards!$F:$F,R$2,Timecards!$C:$C,$B1072,Timecards!$N:$N,$E1072)</f>
        <v>0</v>
      </c>
      <c r="S1072" s="5">
        <f t="shared" si="176"/>
        <v>0</v>
      </c>
      <c r="T1072" s="10">
        <f t="shared" si="178"/>
        <v>0</v>
      </c>
      <c r="U1072" s="14">
        <f t="shared" si="178"/>
        <v>0</v>
      </c>
    </row>
    <row r="1073" spans="2:21" hidden="1">
      <c r="B1073" s="7" t="str">
        <f>IF(Timecards!O1071="","",Timecards!C1071)</f>
        <v/>
      </c>
      <c r="C1073" s="7" t="str">
        <f>IF(B1073="","",Timecards!L1071)</f>
        <v/>
      </c>
      <c r="D1073" s="7" t="str">
        <f>IF(B1073="","",SUMIFS(Timecards!$M:$M,Timecards!$C:$C,Summary!$B1073,Timecards!$L:$L,Summary!$C1073,Timecards!$O:$O,1))</f>
        <v/>
      </c>
      <c r="E1073" s="7" t="str">
        <f>IF(B1073="","",VLOOKUP(D1073,'GD rates'!$B$3:$C$9,2,FALSE))</f>
        <v/>
      </c>
      <c r="F1073" s="23" t="str">
        <f t="shared" si="170"/>
        <v/>
      </c>
      <c r="G1073" s="5">
        <f>IF(ISERROR(VLOOKUP(E1073,'GD rates'!C:D,2,FALSE)),0,VLOOKUP(E1073,'GD rates'!C:D,2,FALSE))</f>
        <v>0</v>
      </c>
      <c r="H1073" s="10">
        <f>SUMIFS(Timecards!$E:$E,Timecards!$D:$D,H$2,Timecards!$C:$C,$B1073,Timecards!$N:$N,$E1073)+SUMIFS(Timecards!$G:$G,Timecards!$F:$F,H$2,Timecards!$C:$C,$B1073,Timecards!$N:$N,$E1073)</f>
        <v>0</v>
      </c>
      <c r="I1073" s="5">
        <f t="shared" si="171"/>
        <v>0</v>
      </c>
      <c r="J1073" s="10">
        <f>SUMIFS(Timecards!$E:$E,Timecards!$D:$D,J$2,Timecards!$C:$C,$B1073,Timecards!$N:$N,$E1073)+SUMIFS(Timecards!$G:$G,Timecards!$F:$F,J$2,Timecards!$C:$C,$B1073,Timecards!$N:$N,$E1073)</f>
        <v>0</v>
      </c>
      <c r="K1073" s="5">
        <f t="shared" si="172"/>
        <v>0</v>
      </c>
      <c r="L1073" s="10">
        <f>SUMIFS(Timecards!$E:$E,Timecards!$D:$D,L$2,Timecards!$C:$C,$B1073,Timecards!$N:$N,$E1073)+SUMIFS(Timecards!$G:$G,Timecards!$F:$F,L$2,Timecards!$C:$C,$B1073,Timecards!$N:$N,$E1073)</f>
        <v>0</v>
      </c>
      <c r="M1073" s="5">
        <f t="shared" si="173"/>
        <v>0</v>
      </c>
      <c r="N1073" s="10">
        <f>SUMIFS(Timecards!$E:$E,Timecards!$D:$D,N$2,Timecards!$C:$C,$B1073,Timecards!$N:$N,$E1073)+SUMIFS(Timecards!$G:$G,Timecards!$F:$F,N$2,Timecards!$C:$C,$B1073,Timecards!$N:$N,$E1073)</f>
        <v>0</v>
      </c>
      <c r="O1073" s="5">
        <f t="shared" si="174"/>
        <v>0</v>
      </c>
      <c r="P1073" s="10">
        <f>SUMIFS(Timecards!$E:$E,Timecards!$D:$D,P$2,Timecards!$C:$C,$B1073,Timecards!$N:$N,$E1073)+SUMIFS(Timecards!$G:$G,Timecards!$F:$F,P$2,Timecards!$C:$C,$B1073,Timecards!$N:$N,$E1073)</f>
        <v>0</v>
      </c>
      <c r="Q1073" s="5">
        <f t="shared" si="175"/>
        <v>0</v>
      </c>
      <c r="R1073" s="10">
        <f>SUMIFS(Timecards!$E:$E,Timecards!$D:$D,R$2,Timecards!$C:$C,$B1073,Timecards!$N:$N,$E1073)+SUMIFS(Timecards!$G:$G,Timecards!$F:$F,R$2,Timecards!$C:$C,$B1073,Timecards!$N:$N,$E1073)</f>
        <v>0</v>
      </c>
      <c r="S1073" s="5">
        <f t="shared" si="176"/>
        <v>0</v>
      </c>
      <c r="T1073" s="10">
        <f t="shared" si="178"/>
        <v>0</v>
      </c>
      <c r="U1073" s="14">
        <f t="shared" si="178"/>
        <v>0</v>
      </c>
    </row>
    <row r="1074" spans="2:21" hidden="1">
      <c r="B1074" s="7" t="str">
        <f>IF(Timecards!O1072="","",Timecards!C1072)</f>
        <v/>
      </c>
      <c r="C1074" s="7" t="str">
        <f>IF(B1074="","",Timecards!L1072)</f>
        <v/>
      </c>
      <c r="D1074" s="7" t="str">
        <f>IF(B1074="","",SUMIFS(Timecards!$M:$M,Timecards!$C:$C,Summary!$B1074,Timecards!$L:$L,Summary!$C1074,Timecards!$O:$O,1))</f>
        <v/>
      </c>
      <c r="E1074" s="7" t="str">
        <f>IF(B1074="","",VLOOKUP(D1074,'GD rates'!$B$3:$C$9,2,FALSE))</f>
        <v/>
      </c>
      <c r="F1074" s="23" t="str">
        <f t="shared" si="170"/>
        <v/>
      </c>
      <c r="G1074" s="5">
        <f>IF(ISERROR(VLOOKUP(E1074,'GD rates'!C:D,2,FALSE)),0,VLOOKUP(E1074,'GD rates'!C:D,2,FALSE))</f>
        <v>0</v>
      </c>
      <c r="H1074" s="10">
        <f>SUMIFS(Timecards!$E:$E,Timecards!$D:$D,H$2,Timecards!$C:$C,$B1074,Timecards!$N:$N,$E1074)+SUMIFS(Timecards!$G:$G,Timecards!$F:$F,H$2,Timecards!$C:$C,$B1074,Timecards!$N:$N,$E1074)</f>
        <v>0</v>
      </c>
      <c r="I1074" s="5">
        <f t="shared" si="171"/>
        <v>0</v>
      </c>
      <c r="J1074" s="10">
        <f>SUMIFS(Timecards!$E:$E,Timecards!$D:$D,J$2,Timecards!$C:$C,$B1074,Timecards!$N:$N,$E1074)+SUMIFS(Timecards!$G:$G,Timecards!$F:$F,J$2,Timecards!$C:$C,$B1074,Timecards!$N:$N,$E1074)</f>
        <v>0</v>
      </c>
      <c r="K1074" s="5">
        <f t="shared" si="172"/>
        <v>0</v>
      </c>
      <c r="L1074" s="10">
        <f>SUMIFS(Timecards!$E:$E,Timecards!$D:$D,L$2,Timecards!$C:$C,$B1074,Timecards!$N:$N,$E1074)+SUMIFS(Timecards!$G:$G,Timecards!$F:$F,L$2,Timecards!$C:$C,$B1074,Timecards!$N:$N,$E1074)</f>
        <v>0</v>
      </c>
      <c r="M1074" s="5">
        <f t="shared" si="173"/>
        <v>0</v>
      </c>
      <c r="N1074" s="10">
        <f>SUMIFS(Timecards!$E:$E,Timecards!$D:$D,N$2,Timecards!$C:$C,$B1074,Timecards!$N:$N,$E1074)+SUMIFS(Timecards!$G:$G,Timecards!$F:$F,N$2,Timecards!$C:$C,$B1074,Timecards!$N:$N,$E1074)</f>
        <v>0</v>
      </c>
      <c r="O1074" s="5">
        <f t="shared" si="174"/>
        <v>0</v>
      </c>
      <c r="P1074" s="10">
        <f>SUMIFS(Timecards!$E:$E,Timecards!$D:$D,P$2,Timecards!$C:$C,$B1074,Timecards!$N:$N,$E1074)+SUMIFS(Timecards!$G:$G,Timecards!$F:$F,P$2,Timecards!$C:$C,$B1074,Timecards!$N:$N,$E1074)</f>
        <v>0</v>
      </c>
      <c r="Q1074" s="5">
        <f t="shared" si="175"/>
        <v>0</v>
      </c>
      <c r="R1074" s="10">
        <f>SUMIFS(Timecards!$E:$E,Timecards!$D:$D,R$2,Timecards!$C:$C,$B1074,Timecards!$N:$N,$E1074)+SUMIFS(Timecards!$G:$G,Timecards!$F:$F,R$2,Timecards!$C:$C,$B1074,Timecards!$N:$N,$E1074)</f>
        <v>0</v>
      </c>
      <c r="S1074" s="5">
        <f t="shared" si="176"/>
        <v>0</v>
      </c>
      <c r="T1074" s="10">
        <f t="shared" si="178"/>
        <v>0</v>
      </c>
      <c r="U1074" s="14">
        <f t="shared" si="178"/>
        <v>0</v>
      </c>
    </row>
    <row r="1075" spans="2:21" hidden="1">
      <c r="B1075" s="7" t="str">
        <f>IF(Timecards!O1073="","",Timecards!C1073)</f>
        <v/>
      </c>
      <c r="C1075" s="7" t="str">
        <f>IF(B1075="","",Timecards!L1073)</f>
        <v/>
      </c>
      <c r="D1075" s="7" t="str">
        <f>IF(B1075="","",SUMIFS(Timecards!$M:$M,Timecards!$C:$C,Summary!$B1075,Timecards!$L:$L,Summary!$C1075,Timecards!$O:$O,1))</f>
        <v/>
      </c>
      <c r="E1075" s="7" t="str">
        <f>IF(B1075="","",VLOOKUP(D1075,'GD rates'!$B$3:$C$9,2,FALSE))</f>
        <v/>
      </c>
      <c r="F1075" s="23" t="str">
        <f t="shared" si="170"/>
        <v/>
      </c>
      <c r="G1075" s="5">
        <f>IF(ISERROR(VLOOKUP(E1075,'GD rates'!C:D,2,FALSE)),0,VLOOKUP(E1075,'GD rates'!C:D,2,FALSE))</f>
        <v>0</v>
      </c>
      <c r="H1075" s="10">
        <f>SUMIFS(Timecards!$E:$E,Timecards!$D:$D,H$2,Timecards!$C:$C,$B1075,Timecards!$N:$N,$E1075)+SUMIFS(Timecards!$G:$G,Timecards!$F:$F,H$2,Timecards!$C:$C,$B1075,Timecards!$N:$N,$E1075)</f>
        <v>0</v>
      </c>
      <c r="I1075" s="5">
        <f t="shared" si="171"/>
        <v>0</v>
      </c>
      <c r="J1075" s="10">
        <f>SUMIFS(Timecards!$E:$E,Timecards!$D:$D,J$2,Timecards!$C:$C,$B1075,Timecards!$N:$N,$E1075)+SUMIFS(Timecards!$G:$G,Timecards!$F:$F,J$2,Timecards!$C:$C,$B1075,Timecards!$N:$N,$E1075)</f>
        <v>0</v>
      </c>
      <c r="K1075" s="5">
        <f t="shared" si="172"/>
        <v>0</v>
      </c>
      <c r="L1075" s="10">
        <f>SUMIFS(Timecards!$E:$E,Timecards!$D:$D,L$2,Timecards!$C:$C,$B1075,Timecards!$N:$N,$E1075)+SUMIFS(Timecards!$G:$G,Timecards!$F:$F,L$2,Timecards!$C:$C,$B1075,Timecards!$N:$N,$E1075)</f>
        <v>0</v>
      </c>
      <c r="M1075" s="5">
        <f t="shared" si="173"/>
        <v>0</v>
      </c>
      <c r="N1075" s="10">
        <f>SUMIFS(Timecards!$E:$E,Timecards!$D:$D,N$2,Timecards!$C:$C,$B1075,Timecards!$N:$N,$E1075)+SUMIFS(Timecards!$G:$G,Timecards!$F:$F,N$2,Timecards!$C:$C,$B1075,Timecards!$N:$N,$E1075)</f>
        <v>0</v>
      </c>
      <c r="O1075" s="5">
        <f t="shared" si="174"/>
        <v>0</v>
      </c>
      <c r="P1075" s="10">
        <f>SUMIFS(Timecards!$E:$E,Timecards!$D:$D,P$2,Timecards!$C:$C,$B1075,Timecards!$N:$N,$E1075)+SUMIFS(Timecards!$G:$G,Timecards!$F:$F,P$2,Timecards!$C:$C,$B1075,Timecards!$N:$N,$E1075)</f>
        <v>0</v>
      </c>
      <c r="Q1075" s="5">
        <f t="shared" si="175"/>
        <v>0</v>
      </c>
      <c r="R1075" s="10">
        <f>SUMIFS(Timecards!$E:$E,Timecards!$D:$D,R$2,Timecards!$C:$C,$B1075,Timecards!$N:$N,$E1075)+SUMIFS(Timecards!$G:$G,Timecards!$F:$F,R$2,Timecards!$C:$C,$B1075,Timecards!$N:$N,$E1075)</f>
        <v>0</v>
      </c>
      <c r="S1075" s="5">
        <f t="shared" si="176"/>
        <v>0</v>
      </c>
      <c r="T1075" s="10">
        <f t="shared" si="178"/>
        <v>0</v>
      </c>
      <c r="U1075" s="14">
        <f t="shared" si="178"/>
        <v>0</v>
      </c>
    </row>
    <row r="1076" spans="2:21" hidden="1">
      <c r="B1076" s="7" t="str">
        <f>IF(Timecards!O1074="","",Timecards!C1074)</f>
        <v/>
      </c>
      <c r="C1076" s="7" t="str">
        <f>IF(B1076="","",Timecards!L1074)</f>
        <v/>
      </c>
      <c r="D1076" s="7" t="str">
        <f>IF(B1076="","",SUMIFS(Timecards!$M:$M,Timecards!$C:$C,Summary!$B1076,Timecards!$L:$L,Summary!$C1076,Timecards!$O:$O,1))</f>
        <v/>
      </c>
      <c r="E1076" s="7" t="str">
        <f>IF(B1076="","",VLOOKUP(D1076,'GD rates'!$B$3:$C$9,2,FALSE))</f>
        <v/>
      </c>
      <c r="F1076" s="23" t="str">
        <f t="shared" si="170"/>
        <v/>
      </c>
      <c r="G1076" s="5">
        <f>IF(ISERROR(VLOOKUP(E1076,'GD rates'!C:D,2,FALSE)),0,VLOOKUP(E1076,'GD rates'!C:D,2,FALSE))</f>
        <v>0</v>
      </c>
      <c r="H1076" s="10">
        <f>SUMIFS(Timecards!$E:$E,Timecards!$D:$D,H$2,Timecards!$C:$C,$B1076,Timecards!$N:$N,$E1076)+SUMIFS(Timecards!$G:$G,Timecards!$F:$F,H$2,Timecards!$C:$C,$B1076,Timecards!$N:$N,$E1076)</f>
        <v>0</v>
      </c>
      <c r="I1076" s="5">
        <f t="shared" si="171"/>
        <v>0</v>
      </c>
      <c r="J1076" s="10">
        <f>SUMIFS(Timecards!$E:$E,Timecards!$D:$D,J$2,Timecards!$C:$C,$B1076,Timecards!$N:$N,$E1076)+SUMIFS(Timecards!$G:$G,Timecards!$F:$F,J$2,Timecards!$C:$C,$B1076,Timecards!$N:$N,$E1076)</f>
        <v>0</v>
      </c>
      <c r="K1076" s="5">
        <f t="shared" si="172"/>
        <v>0</v>
      </c>
      <c r="L1076" s="10">
        <f>SUMIFS(Timecards!$E:$E,Timecards!$D:$D,L$2,Timecards!$C:$C,$B1076,Timecards!$N:$N,$E1076)+SUMIFS(Timecards!$G:$G,Timecards!$F:$F,L$2,Timecards!$C:$C,$B1076,Timecards!$N:$N,$E1076)</f>
        <v>0</v>
      </c>
      <c r="M1076" s="5">
        <f t="shared" si="173"/>
        <v>0</v>
      </c>
      <c r="N1076" s="10">
        <f>SUMIFS(Timecards!$E:$E,Timecards!$D:$D,N$2,Timecards!$C:$C,$B1076,Timecards!$N:$N,$E1076)+SUMIFS(Timecards!$G:$G,Timecards!$F:$F,N$2,Timecards!$C:$C,$B1076,Timecards!$N:$N,$E1076)</f>
        <v>0</v>
      </c>
      <c r="O1076" s="5">
        <f t="shared" si="174"/>
        <v>0</v>
      </c>
      <c r="P1076" s="10">
        <f>SUMIFS(Timecards!$E:$E,Timecards!$D:$D,P$2,Timecards!$C:$C,$B1076,Timecards!$N:$N,$E1076)+SUMIFS(Timecards!$G:$G,Timecards!$F:$F,P$2,Timecards!$C:$C,$B1076,Timecards!$N:$N,$E1076)</f>
        <v>0</v>
      </c>
      <c r="Q1076" s="5">
        <f t="shared" si="175"/>
        <v>0</v>
      </c>
      <c r="R1076" s="10">
        <f>SUMIFS(Timecards!$E:$E,Timecards!$D:$D,R$2,Timecards!$C:$C,$B1076,Timecards!$N:$N,$E1076)+SUMIFS(Timecards!$G:$G,Timecards!$F:$F,R$2,Timecards!$C:$C,$B1076,Timecards!$N:$N,$E1076)</f>
        <v>0</v>
      </c>
      <c r="S1076" s="5">
        <f t="shared" si="176"/>
        <v>0</v>
      </c>
      <c r="T1076" s="10">
        <f t="shared" si="178"/>
        <v>0</v>
      </c>
      <c r="U1076" s="14">
        <f t="shared" si="178"/>
        <v>0</v>
      </c>
    </row>
    <row r="1077" spans="2:21" hidden="1">
      <c r="B1077" s="7" t="str">
        <f>IF(Timecards!O1075="","",Timecards!C1075)</f>
        <v/>
      </c>
      <c r="C1077" s="7" t="str">
        <f>IF(B1077="","",Timecards!L1075)</f>
        <v/>
      </c>
      <c r="D1077" s="7" t="str">
        <f>IF(B1077="","",SUMIFS(Timecards!$M:$M,Timecards!$C:$C,Summary!$B1077,Timecards!$L:$L,Summary!$C1077,Timecards!$O:$O,1))</f>
        <v/>
      </c>
      <c r="E1077" s="7" t="str">
        <f>IF(B1077="","",VLOOKUP(D1077,'GD rates'!$B$3:$C$9,2,FALSE))</f>
        <v/>
      </c>
      <c r="F1077" s="23" t="str">
        <f t="shared" si="170"/>
        <v/>
      </c>
      <c r="G1077" s="5">
        <f>IF(ISERROR(VLOOKUP(E1077,'GD rates'!C:D,2,FALSE)),0,VLOOKUP(E1077,'GD rates'!C:D,2,FALSE))</f>
        <v>0</v>
      </c>
      <c r="H1077" s="10">
        <f>SUMIFS(Timecards!$E:$E,Timecards!$D:$D,H$2,Timecards!$C:$C,$B1077,Timecards!$N:$N,$E1077)+SUMIFS(Timecards!$G:$G,Timecards!$F:$F,H$2,Timecards!$C:$C,$B1077,Timecards!$N:$N,$E1077)</f>
        <v>0</v>
      </c>
      <c r="I1077" s="5">
        <f t="shared" si="171"/>
        <v>0</v>
      </c>
      <c r="J1077" s="10">
        <f>SUMIFS(Timecards!$E:$E,Timecards!$D:$D,J$2,Timecards!$C:$C,$B1077,Timecards!$N:$N,$E1077)+SUMIFS(Timecards!$G:$G,Timecards!$F:$F,J$2,Timecards!$C:$C,$B1077,Timecards!$N:$N,$E1077)</f>
        <v>0</v>
      </c>
      <c r="K1077" s="5">
        <f t="shared" si="172"/>
        <v>0</v>
      </c>
      <c r="L1077" s="10">
        <f>SUMIFS(Timecards!$E:$E,Timecards!$D:$D,L$2,Timecards!$C:$C,$B1077,Timecards!$N:$N,$E1077)+SUMIFS(Timecards!$G:$G,Timecards!$F:$F,L$2,Timecards!$C:$C,$B1077,Timecards!$N:$N,$E1077)</f>
        <v>0</v>
      </c>
      <c r="M1077" s="5">
        <f t="shared" si="173"/>
        <v>0</v>
      </c>
      <c r="N1077" s="10">
        <f>SUMIFS(Timecards!$E:$E,Timecards!$D:$D,N$2,Timecards!$C:$C,$B1077,Timecards!$N:$N,$E1077)+SUMIFS(Timecards!$G:$G,Timecards!$F:$F,N$2,Timecards!$C:$C,$B1077,Timecards!$N:$N,$E1077)</f>
        <v>0</v>
      </c>
      <c r="O1077" s="5">
        <f t="shared" si="174"/>
        <v>0</v>
      </c>
      <c r="P1077" s="10">
        <f>SUMIFS(Timecards!$E:$E,Timecards!$D:$D,P$2,Timecards!$C:$C,$B1077,Timecards!$N:$N,$E1077)+SUMIFS(Timecards!$G:$G,Timecards!$F:$F,P$2,Timecards!$C:$C,$B1077,Timecards!$N:$N,$E1077)</f>
        <v>0</v>
      </c>
      <c r="Q1077" s="5">
        <f t="shared" si="175"/>
        <v>0</v>
      </c>
      <c r="R1077" s="10">
        <f>SUMIFS(Timecards!$E:$E,Timecards!$D:$D,R$2,Timecards!$C:$C,$B1077,Timecards!$N:$N,$E1077)+SUMIFS(Timecards!$G:$G,Timecards!$F:$F,R$2,Timecards!$C:$C,$B1077,Timecards!$N:$N,$E1077)</f>
        <v>0</v>
      </c>
      <c r="S1077" s="5">
        <f t="shared" si="176"/>
        <v>0</v>
      </c>
      <c r="T1077" s="10">
        <f t="shared" si="178"/>
        <v>0</v>
      </c>
      <c r="U1077" s="14">
        <f t="shared" si="178"/>
        <v>0</v>
      </c>
    </row>
    <row r="1078" spans="2:21" hidden="1">
      <c r="B1078" s="7" t="str">
        <f>IF(Timecards!O1076="","",Timecards!C1076)</f>
        <v/>
      </c>
      <c r="C1078" s="7" t="str">
        <f>IF(B1078="","",Timecards!L1076)</f>
        <v/>
      </c>
      <c r="D1078" s="7" t="str">
        <f>IF(B1078="","",SUMIFS(Timecards!$M:$M,Timecards!$C:$C,Summary!$B1078,Timecards!$L:$L,Summary!$C1078,Timecards!$O:$O,1))</f>
        <v/>
      </c>
      <c r="E1078" s="7" t="str">
        <f>IF(B1078="","",VLOOKUP(D1078,'GD rates'!$B$3:$C$9,2,FALSE))</f>
        <v/>
      </c>
      <c r="F1078" s="23" t="str">
        <f t="shared" si="170"/>
        <v/>
      </c>
      <c r="G1078" s="5">
        <f>IF(ISERROR(VLOOKUP(E1078,'GD rates'!C:D,2,FALSE)),0,VLOOKUP(E1078,'GD rates'!C:D,2,FALSE))</f>
        <v>0</v>
      </c>
      <c r="H1078" s="10">
        <f>SUMIFS(Timecards!$E:$E,Timecards!$D:$D,H$2,Timecards!$C:$C,$B1078,Timecards!$N:$N,$E1078)+SUMIFS(Timecards!$G:$G,Timecards!$F:$F,H$2,Timecards!$C:$C,$B1078,Timecards!$N:$N,$E1078)</f>
        <v>0</v>
      </c>
      <c r="I1078" s="5">
        <f t="shared" si="171"/>
        <v>0</v>
      </c>
      <c r="J1078" s="10">
        <f>SUMIFS(Timecards!$E:$E,Timecards!$D:$D,J$2,Timecards!$C:$C,$B1078,Timecards!$N:$N,$E1078)+SUMIFS(Timecards!$G:$G,Timecards!$F:$F,J$2,Timecards!$C:$C,$B1078,Timecards!$N:$N,$E1078)</f>
        <v>0</v>
      </c>
      <c r="K1078" s="5">
        <f t="shared" si="172"/>
        <v>0</v>
      </c>
      <c r="L1078" s="10">
        <f>SUMIFS(Timecards!$E:$E,Timecards!$D:$D,L$2,Timecards!$C:$C,$B1078,Timecards!$N:$N,$E1078)+SUMIFS(Timecards!$G:$G,Timecards!$F:$F,L$2,Timecards!$C:$C,$B1078,Timecards!$N:$N,$E1078)</f>
        <v>0</v>
      </c>
      <c r="M1078" s="5">
        <f t="shared" si="173"/>
        <v>0</v>
      </c>
      <c r="N1078" s="10">
        <f>SUMIFS(Timecards!$E:$E,Timecards!$D:$D,N$2,Timecards!$C:$C,$B1078,Timecards!$N:$N,$E1078)+SUMIFS(Timecards!$G:$G,Timecards!$F:$F,N$2,Timecards!$C:$C,$B1078,Timecards!$N:$N,$E1078)</f>
        <v>0</v>
      </c>
      <c r="O1078" s="5">
        <f t="shared" si="174"/>
        <v>0</v>
      </c>
      <c r="P1078" s="10">
        <f>SUMIFS(Timecards!$E:$E,Timecards!$D:$D,P$2,Timecards!$C:$C,$B1078,Timecards!$N:$N,$E1078)+SUMIFS(Timecards!$G:$G,Timecards!$F:$F,P$2,Timecards!$C:$C,$B1078,Timecards!$N:$N,$E1078)</f>
        <v>0</v>
      </c>
      <c r="Q1078" s="5">
        <f t="shared" si="175"/>
        <v>0</v>
      </c>
      <c r="R1078" s="10">
        <f>SUMIFS(Timecards!$E:$E,Timecards!$D:$D,R$2,Timecards!$C:$C,$B1078,Timecards!$N:$N,$E1078)+SUMIFS(Timecards!$G:$G,Timecards!$F:$F,R$2,Timecards!$C:$C,$B1078,Timecards!$N:$N,$E1078)</f>
        <v>0</v>
      </c>
      <c r="S1078" s="5">
        <f t="shared" si="176"/>
        <v>0</v>
      </c>
      <c r="T1078" s="10">
        <f t="shared" si="178"/>
        <v>0</v>
      </c>
      <c r="U1078" s="14">
        <f t="shared" si="178"/>
        <v>0</v>
      </c>
    </row>
    <row r="1079" spans="2:21" hidden="1">
      <c r="B1079" s="7" t="str">
        <f>IF(Timecards!O1077="","",Timecards!C1077)</f>
        <v/>
      </c>
      <c r="C1079" s="7" t="str">
        <f>IF(B1079="","",Timecards!L1077)</f>
        <v/>
      </c>
      <c r="D1079" s="7" t="str">
        <f>IF(B1079="","",SUMIFS(Timecards!$M:$M,Timecards!$C:$C,Summary!$B1079,Timecards!$L:$L,Summary!$C1079,Timecards!$O:$O,1))</f>
        <v/>
      </c>
      <c r="E1079" s="7" t="str">
        <f>IF(B1079="","",VLOOKUP(D1079,'GD rates'!$B$3:$C$9,2,FALSE))</f>
        <v/>
      </c>
      <c r="F1079" s="23" t="str">
        <f t="shared" si="170"/>
        <v/>
      </c>
      <c r="G1079" s="5">
        <f>IF(ISERROR(VLOOKUP(E1079,'GD rates'!C:D,2,FALSE)),0,VLOOKUP(E1079,'GD rates'!C:D,2,FALSE))</f>
        <v>0</v>
      </c>
      <c r="H1079" s="10">
        <f>SUMIFS(Timecards!$E:$E,Timecards!$D:$D,H$2,Timecards!$C:$C,$B1079,Timecards!$N:$N,$E1079)+SUMIFS(Timecards!$G:$G,Timecards!$F:$F,H$2,Timecards!$C:$C,$B1079,Timecards!$N:$N,$E1079)</f>
        <v>0</v>
      </c>
      <c r="I1079" s="5">
        <f t="shared" si="171"/>
        <v>0</v>
      </c>
      <c r="J1079" s="10">
        <f>SUMIFS(Timecards!$E:$E,Timecards!$D:$D,J$2,Timecards!$C:$C,$B1079,Timecards!$N:$N,$E1079)+SUMIFS(Timecards!$G:$G,Timecards!$F:$F,J$2,Timecards!$C:$C,$B1079,Timecards!$N:$N,$E1079)</f>
        <v>0</v>
      </c>
      <c r="K1079" s="5">
        <f t="shared" si="172"/>
        <v>0</v>
      </c>
      <c r="L1079" s="10">
        <f>SUMIFS(Timecards!$E:$E,Timecards!$D:$D,L$2,Timecards!$C:$C,$B1079,Timecards!$N:$N,$E1079)+SUMIFS(Timecards!$G:$G,Timecards!$F:$F,L$2,Timecards!$C:$C,$B1079,Timecards!$N:$N,$E1079)</f>
        <v>0</v>
      </c>
      <c r="M1079" s="5">
        <f t="shared" si="173"/>
        <v>0</v>
      </c>
      <c r="N1079" s="10">
        <f>SUMIFS(Timecards!$E:$E,Timecards!$D:$D,N$2,Timecards!$C:$C,$B1079,Timecards!$N:$N,$E1079)+SUMIFS(Timecards!$G:$G,Timecards!$F:$F,N$2,Timecards!$C:$C,$B1079,Timecards!$N:$N,$E1079)</f>
        <v>0</v>
      </c>
      <c r="O1079" s="5">
        <f t="shared" si="174"/>
        <v>0</v>
      </c>
      <c r="P1079" s="10">
        <f>SUMIFS(Timecards!$E:$E,Timecards!$D:$D,P$2,Timecards!$C:$C,$B1079,Timecards!$N:$N,$E1079)+SUMIFS(Timecards!$G:$G,Timecards!$F:$F,P$2,Timecards!$C:$C,$B1079,Timecards!$N:$N,$E1079)</f>
        <v>0</v>
      </c>
      <c r="Q1079" s="5">
        <f t="shared" si="175"/>
        <v>0</v>
      </c>
      <c r="R1079" s="10">
        <f>SUMIFS(Timecards!$E:$E,Timecards!$D:$D,R$2,Timecards!$C:$C,$B1079,Timecards!$N:$N,$E1079)+SUMIFS(Timecards!$G:$G,Timecards!$F:$F,R$2,Timecards!$C:$C,$B1079,Timecards!$N:$N,$E1079)</f>
        <v>0</v>
      </c>
      <c r="S1079" s="5">
        <f t="shared" si="176"/>
        <v>0</v>
      </c>
      <c r="T1079" s="10">
        <f t="shared" si="178"/>
        <v>0</v>
      </c>
      <c r="U1079" s="14">
        <f t="shared" si="178"/>
        <v>0</v>
      </c>
    </row>
    <row r="1080" spans="2:21" hidden="1">
      <c r="B1080" s="7" t="str">
        <f>IF(Timecards!O1078="","",Timecards!C1078)</f>
        <v/>
      </c>
      <c r="C1080" s="7" t="str">
        <f>IF(B1080="","",Timecards!L1078)</f>
        <v/>
      </c>
      <c r="D1080" s="7" t="str">
        <f>IF(B1080="","",SUMIFS(Timecards!$M:$M,Timecards!$C:$C,Summary!$B1080,Timecards!$L:$L,Summary!$C1080,Timecards!$O:$O,1))</f>
        <v/>
      </c>
      <c r="E1080" s="7" t="str">
        <f>IF(B1080="","",VLOOKUP(D1080,'GD rates'!$B$3:$C$9,2,FALSE))</f>
        <v/>
      </c>
      <c r="F1080" s="23" t="str">
        <f t="shared" si="170"/>
        <v/>
      </c>
      <c r="G1080" s="5">
        <f>IF(ISERROR(VLOOKUP(E1080,'GD rates'!C:D,2,FALSE)),0,VLOOKUP(E1080,'GD rates'!C:D,2,FALSE))</f>
        <v>0</v>
      </c>
      <c r="H1080" s="10">
        <f>SUMIFS(Timecards!$E:$E,Timecards!$D:$D,H$2,Timecards!$C:$C,$B1080,Timecards!$N:$N,$E1080)+SUMIFS(Timecards!$G:$G,Timecards!$F:$F,H$2,Timecards!$C:$C,$B1080,Timecards!$N:$N,$E1080)</f>
        <v>0</v>
      </c>
      <c r="I1080" s="5">
        <f t="shared" si="171"/>
        <v>0</v>
      </c>
      <c r="J1080" s="10">
        <f>SUMIFS(Timecards!$E:$E,Timecards!$D:$D,J$2,Timecards!$C:$C,$B1080,Timecards!$N:$N,$E1080)+SUMIFS(Timecards!$G:$G,Timecards!$F:$F,J$2,Timecards!$C:$C,$B1080,Timecards!$N:$N,$E1080)</f>
        <v>0</v>
      </c>
      <c r="K1080" s="5">
        <f t="shared" si="172"/>
        <v>0</v>
      </c>
      <c r="L1080" s="10">
        <f>SUMIFS(Timecards!$E:$E,Timecards!$D:$D,L$2,Timecards!$C:$C,$B1080,Timecards!$N:$N,$E1080)+SUMIFS(Timecards!$G:$G,Timecards!$F:$F,L$2,Timecards!$C:$C,$B1080,Timecards!$N:$N,$E1080)</f>
        <v>0</v>
      </c>
      <c r="M1080" s="5">
        <f t="shared" si="173"/>
        <v>0</v>
      </c>
      <c r="N1080" s="10">
        <f>SUMIFS(Timecards!$E:$E,Timecards!$D:$D,N$2,Timecards!$C:$C,$B1080,Timecards!$N:$N,$E1080)+SUMIFS(Timecards!$G:$G,Timecards!$F:$F,N$2,Timecards!$C:$C,$B1080,Timecards!$N:$N,$E1080)</f>
        <v>0</v>
      </c>
      <c r="O1080" s="5">
        <f t="shared" si="174"/>
        <v>0</v>
      </c>
      <c r="P1080" s="10">
        <f>SUMIFS(Timecards!$E:$E,Timecards!$D:$D,P$2,Timecards!$C:$C,$B1080,Timecards!$N:$N,$E1080)+SUMIFS(Timecards!$G:$G,Timecards!$F:$F,P$2,Timecards!$C:$C,$B1080,Timecards!$N:$N,$E1080)</f>
        <v>0</v>
      </c>
      <c r="Q1080" s="5">
        <f t="shared" si="175"/>
        <v>0</v>
      </c>
      <c r="R1080" s="10">
        <f>SUMIFS(Timecards!$E:$E,Timecards!$D:$D,R$2,Timecards!$C:$C,$B1080,Timecards!$N:$N,$E1080)+SUMIFS(Timecards!$G:$G,Timecards!$F:$F,R$2,Timecards!$C:$C,$B1080,Timecards!$N:$N,$E1080)</f>
        <v>0</v>
      </c>
      <c r="S1080" s="5">
        <f t="shared" si="176"/>
        <v>0</v>
      </c>
      <c r="T1080" s="10">
        <f t="shared" si="178"/>
        <v>0</v>
      </c>
      <c r="U1080" s="14">
        <f t="shared" si="178"/>
        <v>0</v>
      </c>
    </row>
    <row r="1081" spans="2:21" hidden="1">
      <c r="B1081" s="7" t="str">
        <f>IF(Timecards!O1079="","",Timecards!C1079)</f>
        <v/>
      </c>
      <c r="C1081" s="7" t="str">
        <f>IF(B1081="","",Timecards!L1079)</f>
        <v/>
      </c>
      <c r="D1081" s="7" t="str">
        <f>IF(B1081="","",SUMIFS(Timecards!$M:$M,Timecards!$C:$C,Summary!$B1081,Timecards!$L:$L,Summary!$C1081,Timecards!$O:$O,1))</f>
        <v/>
      </c>
      <c r="E1081" s="7" t="str">
        <f>IF(B1081="","",VLOOKUP(D1081,'GD rates'!$B$3:$C$9,2,FALSE))</f>
        <v/>
      </c>
      <c r="F1081" s="23" t="str">
        <f t="shared" si="170"/>
        <v/>
      </c>
      <c r="G1081" s="5">
        <f>IF(ISERROR(VLOOKUP(E1081,'GD rates'!C:D,2,FALSE)),0,VLOOKUP(E1081,'GD rates'!C:D,2,FALSE))</f>
        <v>0</v>
      </c>
      <c r="H1081" s="10">
        <f>SUMIFS(Timecards!$E:$E,Timecards!$D:$D,H$2,Timecards!$C:$C,$B1081,Timecards!$N:$N,$E1081)+SUMIFS(Timecards!$G:$G,Timecards!$F:$F,H$2,Timecards!$C:$C,$B1081,Timecards!$N:$N,$E1081)</f>
        <v>0</v>
      </c>
      <c r="I1081" s="5">
        <f t="shared" si="171"/>
        <v>0</v>
      </c>
      <c r="J1081" s="10">
        <f>SUMIFS(Timecards!$E:$E,Timecards!$D:$D,J$2,Timecards!$C:$C,$B1081,Timecards!$N:$N,$E1081)+SUMIFS(Timecards!$G:$G,Timecards!$F:$F,J$2,Timecards!$C:$C,$B1081,Timecards!$N:$N,$E1081)</f>
        <v>0</v>
      </c>
      <c r="K1081" s="5">
        <f t="shared" si="172"/>
        <v>0</v>
      </c>
      <c r="L1081" s="10">
        <f>SUMIFS(Timecards!$E:$E,Timecards!$D:$D,L$2,Timecards!$C:$C,$B1081,Timecards!$N:$N,$E1081)+SUMIFS(Timecards!$G:$G,Timecards!$F:$F,L$2,Timecards!$C:$C,$B1081,Timecards!$N:$N,$E1081)</f>
        <v>0</v>
      </c>
      <c r="M1081" s="5">
        <f t="shared" si="173"/>
        <v>0</v>
      </c>
      <c r="N1081" s="10">
        <f>SUMIFS(Timecards!$E:$E,Timecards!$D:$D,N$2,Timecards!$C:$C,$B1081,Timecards!$N:$N,$E1081)+SUMIFS(Timecards!$G:$G,Timecards!$F:$F,N$2,Timecards!$C:$C,$B1081,Timecards!$N:$N,$E1081)</f>
        <v>0</v>
      </c>
      <c r="O1081" s="5">
        <f t="shared" si="174"/>
        <v>0</v>
      </c>
      <c r="P1081" s="10">
        <f>SUMIFS(Timecards!$E:$E,Timecards!$D:$D,P$2,Timecards!$C:$C,$B1081,Timecards!$N:$N,$E1081)+SUMIFS(Timecards!$G:$G,Timecards!$F:$F,P$2,Timecards!$C:$C,$B1081,Timecards!$N:$N,$E1081)</f>
        <v>0</v>
      </c>
      <c r="Q1081" s="5">
        <f t="shared" si="175"/>
        <v>0</v>
      </c>
      <c r="R1081" s="10">
        <f>SUMIFS(Timecards!$E:$E,Timecards!$D:$D,R$2,Timecards!$C:$C,$B1081,Timecards!$N:$N,$E1081)+SUMIFS(Timecards!$G:$G,Timecards!$F:$F,R$2,Timecards!$C:$C,$B1081,Timecards!$N:$N,$E1081)</f>
        <v>0</v>
      </c>
      <c r="S1081" s="5">
        <f t="shared" si="176"/>
        <v>0</v>
      </c>
      <c r="T1081" s="10">
        <f t="shared" si="178"/>
        <v>0</v>
      </c>
      <c r="U1081" s="14">
        <f t="shared" si="178"/>
        <v>0</v>
      </c>
    </row>
    <row r="1082" spans="2:21" hidden="1">
      <c r="B1082" s="7" t="str">
        <f>IF(Timecards!O1080="","",Timecards!C1080)</f>
        <v/>
      </c>
      <c r="C1082" s="7" t="str">
        <f>IF(B1082="","",Timecards!L1080)</f>
        <v/>
      </c>
      <c r="D1082" s="7" t="str">
        <f>IF(B1082="","",SUMIFS(Timecards!$M:$M,Timecards!$C:$C,Summary!$B1082,Timecards!$L:$L,Summary!$C1082,Timecards!$O:$O,1))</f>
        <v/>
      </c>
      <c r="E1082" s="7" t="str">
        <f>IF(B1082="","",VLOOKUP(D1082,'GD rates'!$B$3:$C$9,2,FALSE))</f>
        <v/>
      </c>
      <c r="F1082" s="23" t="str">
        <f t="shared" si="170"/>
        <v/>
      </c>
      <c r="G1082" s="5">
        <f>IF(ISERROR(VLOOKUP(E1082,'GD rates'!C:D,2,FALSE)),0,VLOOKUP(E1082,'GD rates'!C:D,2,FALSE))</f>
        <v>0</v>
      </c>
      <c r="H1082" s="10">
        <f>SUMIFS(Timecards!$E:$E,Timecards!$D:$D,H$2,Timecards!$C:$C,$B1082,Timecards!$N:$N,$E1082)+SUMIFS(Timecards!$G:$G,Timecards!$F:$F,H$2,Timecards!$C:$C,$B1082,Timecards!$N:$N,$E1082)</f>
        <v>0</v>
      </c>
      <c r="I1082" s="5">
        <f t="shared" si="171"/>
        <v>0</v>
      </c>
      <c r="J1082" s="10">
        <f>SUMIFS(Timecards!$E:$E,Timecards!$D:$D,J$2,Timecards!$C:$C,$B1082,Timecards!$N:$N,$E1082)+SUMIFS(Timecards!$G:$G,Timecards!$F:$F,J$2,Timecards!$C:$C,$B1082,Timecards!$N:$N,$E1082)</f>
        <v>0</v>
      </c>
      <c r="K1082" s="5">
        <f t="shared" si="172"/>
        <v>0</v>
      </c>
      <c r="L1082" s="10">
        <f>SUMIFS(Timecards!$E:$E,Timecards!$D:$D,L$2,Timecards!$C:$C,$B1082,Timecards!$N:$N,$E1082)+SUMIFS(Timecards!$G:$G,Timecards!$F:$F,L$2,Timecards!$C:$C,$B1082,Timecards!$N:$N,$E1082)</f>
        <v>0</v>
      </c>
      <c r="M1082" s="5">
        <f t="shared" si="173"/>
        <v>0</v>
      </c>
      <c r="N1082" s="10">
        <f>SUMIFS(Timecards!$E:$E,Timecards!$D:$D,N$2,Timecards!$C:$C,$B1082,Timecards!$N:$N,$E1082)+SUMIFS(Timecards!$G:$G,Timecards!$F:$F,N$2,Timecards!$C:$C,$B1082,Timecards!$N:$N,$E1082)</f>
        <v>0</v>
      </c>
      <c r="O1082" s="5">
        <f t="shared" si="174"/>
        <v>0</v>
      </c>
      <c r="P1082" s="10">
        <f>SUMIFS(Timecards!$E:$E,Timecards!$D:$D,P$2,Timecards!$C:$C,$B1082,Timecards!$N:$N,$E1082)+SUMIFS(Timecards!$G:$G,Timecards!$F:$F,P$2,Timecards!$C:$C,$B1082,Timecards!$N:$N,$E1082)</f>
        <v>0</v>
      </c>
      <c r="Q1082" s="5">
        <f t="shared" si="175"/>
        <v>0</v>
      </c>
      <c r="R1082" s="10">
        <f>SUMIFS(Timecards!$E:$E,Timecards!$D:$D,R$2,Timecards!$C:$C,$B1082,Timecards!$N:$N,$E1082)+SUMIFS(Timecards!$G:$G,Timecards!$F:$F,R$2,Timecards!$C:$C,$B1082,Timecards!$N:$N,$E1082)</f>
        <v>0</v>
      </c>
      <c r="S1082" s="5">
        <f t="shared" si="176"/>
        <v>0</v>
      </c>
      <c r="T1082" s="10">
        <f t="shared" si="178"/>
        <v>0</v>
      </c>
      <c r="U1082" s="14">
        <f t="shared" si="178"/>
        <v>0</v>
      </c>
    </row>
    <row r="1083" spans="2:21" hidden="1">
      <c r="B1083" s="7" t="str">
        <f>IF(Timecards!O1081="","",Timecards!C1081)</f>
        <v/>
      </c>
      <c r="C1083" s="7" t="str">
        <f>IF(B1083="","",Timecards!L1081)</f>
        <v/>
      </c>
      <c r="D1083" s="7" t="str">
        <f>IF(B1083="","",SUMIFS(Timecards!$M:$M,Timecards!$C:$C,Summary!$B1083,Timecards!$L:$L,Summary!$C1083,Timecards!$O:$O,1))</f>
        <v/>
      </c>
      <c r="E1083" s="7" t="str">
        <f>IF(B1083="","",VLOOKUP(D1083,'GD rates'!$B$3:$C$9,2,FALSE))</f>
        <v/>
      </c>
      <c r="F1083" s="23" t="str">
        <f t="shared" si="170"/>
        <v/>
      </c>
      <c r="G1083" s="5">
        <f>IF(ISERROR(VLOOKUP(E1083,'GD rates'!C:D,2,FALSE)),0,VLOOKUP(E1083,'GD rates'!C:D,2,FALSE))</f>
        <v>0</v>
      </c>
      <c r="H1083" s="10">
        <f>SUMIFS(Timecards!$E:$E,Timecards!$D:$D,H$2,Timecards!$C:$C,$B1083,Timecards!$N:$N,$E1083)+SUMIFS(Timecards!$G:$G,Timecards!$F:$F,H$2,Timecards!$C:$C,$B1083,Timecards!$N:$N,$E1083)</f>
        <v>0</v>
      </c>
      <c r="I1083" s="5">
        <f t="shared" si="171"/>
        <v>0</v>
      </c>
      <c r="J1083" s="10">
        <f>SUMIFS(Timecards!$E:$E,Timecards!$D:$D,J$2,Timecards!$C:$C,$B1083,Timecards!$N:$N,$E1083)+SUMIFS(Timecards!$G:$G,Timecards!$F:$F,J$2,Timecards!$C:$C,$B1083,Timecards!$N:$N,$E1083)</f>
        <v>0</v>
      </c>
      <c r="K1083" s="5">
        <f t="shared" si="172"/>
        <v>0</v>
      </c>
      <c r="L1083" s="10">
        <f>SUMIFS(Timecards!$E:$E,Timecards!$D:$D,L$2,Timecards!$C:$C,$B1083,Timecards!$N:$N,$E1083)+SUMIFS(Timecards!$G:$G,Timecards!$F:$F,L$2,Timecards!$C:$C,$B1083,Timecards!$N:$N,$E1083)</f>
        <v>0</v>
      </c>
      <c r="M1083" s="5">
        <f t="shared" si="173"/>
        <v>0</v>
      </c>
      <c r="N1083" s="10">
        <f>SUMIFS(Timecards!$E:$E,Timecards!$D:$D,N$2,Timecards!$C:$C,$B1083,Timecards!$N:$N,$E1083)+SUMIFS(Timecards!$G:$G,Timecards!$F:$F,N$2,Timecards!$C:$C,$B1083,Timecards!$N:$N,$E1083)</f>
        <v>0</v>
      </c>
      <c r="O1083" s="5">
        <f t="shared" si="174"/>
        <v>0</v>
      </c>
      <c r="P1083" s="10">
        <f>SUMIFS(Timecards!$E:$E,Timecards!$D:$D,P$2,Timecards!$C:$C,$B1083,Timecards!$N:$N,$E1083)+SUMIFS(Timecards!$G:$G,Timecards!$F:$F,P$2,Timecards!$C:$C,$B1083,Timecards!$N:$N,$E1083)</f>
        <v>0</v>
      </c>
      <c r="Q1083" s="5">
        <f t="shared" si="175"/>
        <v>0</v>
      </c>
      <c r="R1083" s="10">
        <f>SUMIFS(Timecards!$E:$E,Timecards!$D:$D,R$2,Timecards!$C:$C,$B1083,Timecards!$N:$N,$E1083)+SUMIFS(Timecards!$G:$G,Timecards!$F:$F,R$2,Timecards!$C:$C,$B1083,Timecards!$N:$N,$E1083)</f>
        <v>0</v>
      </c>
      <c r="S1083" s="5">
        <f t="shared" si="176"/>
        <v>0</v>
      </c>
      <c r="T1083" s="10">
        <f t="shared" si="178"/>
        <v>0</v>
      </c>
      <c r="U1083" s="14">
        <f t="shared" si="178"/>
        <v>0</v>
      </c>
    </row>
    <row r="1084" spans="2:21" hidden="1">
      <c r="B1084" s="7" t="str">
        <f>IF(Timecards!O1082="","",Timecards!C1082)</f>
        <v/>
      </c>
      <c r="C1084" s="7" t="str">
        <f>IF(B1084="","",Timecards!L1082)</f>
        <v/>
      </c>
      <c r="D1084" s="7" t="str">
        <f>IF(B1084="","",SUMIFS(Timecards!$M:$M,Timecards!$C:$C,Summary!$B1084,Timecards!$L:$L,Summary!$C1084,Timecards!$O:$O,1))</f>
        <v/>
      </c>
      <c r="E1084" s="7" t="str">
        <f>IF(B1084="","",VLOOKUP(D1084,'GD rates'!$B$3:$C$9,2,FALSE))</f>
        <v/>
      </c>
      <c r="F1084" s="23" t="str">
        <f t="shared" si="170"/>
        <v/>
      </c>
      <c r="G1084" s="5">
        <f>IF(ISERROR(VLOOKUP(E1084,'GD rates'!C:D,2,FALSE)),0,VLOOKUP(E1084,'GD rates'!C:D,2,FALSE))</f>
        <v>0</v>
      </c>
      <c r="H1084" s="10">
        <f>SUMIFS(Timecards!$E:$E,Timecards!$D:$D,H$2,Timecards!$C:$C,$B1084,Timecards!$N:$N,$E1084)+SUMIFS(Timecards!$G:$G,Timecards!$F:$F,H$2,Timecards!$C:$C,$B1084,Timecards!$N:$N,$E1084)</f>
        <v>0</v>
      </c>
      <c r="I1084" s="5">
        <f t="shared" si="171"/>
        <v>0</v>
      </c>
      <c r="J1084" s="10">
        <f>SUMIFS(Timecards!$E:$E,Timecards!$D:$D,J$2,Timecards!$C:$C,$B1084,Timecards!$N:$N,$E1084)+SUMIFS(Timecards!$G:$G,Timecards!$F:$F,J$2,Timecards!$C:$C,$B1084,Timecards!$N:$N,$E1084)</f>
        <v>0</v>
      </c>
      <c r="K1084" s="5">
        <f t="shared" si="172"/>
        <v>0</v>
      </c>
      <c r="L1084" s="10">
        <f>SUMIFS(Timecards!$E:$E,Timecards!$D:$D,L$2,Timecards!$C:$C,$B1084,Timecards!$N:$N,$E1084)+SUMIFS(Timecards!$G:$G,Timecards!$F:$F,L$2,Timecards!$C:$C,$B1084,Timecards!$N:$N,$E1084)</f>
        <v>0</v>
      </c>
      <c r="M1084" s="5">
        <f t="shared" si="173"/>
        <v>0</v>
      </c>
      <c r="N1084" s="10">
        <f>SUMIFS(Timecards!$E:$E,Timecards!$D:$D,N$2,Timecards!$C:$C,$B1084,Timecards!$N:$N,$E1084)+SUMIFS(Timecards!$G:$G,Timecards!$F:$F,N$2,Timecards!$C:$C,$B1084,Timecards!$N:$N,$E1084)</f>
        <v>0</v>
      </c>
      <c r="O1084" s="5">
        <f t="shared" si="174"/>
        <v>0</v>
      </c>
      <c r="P1084" s="10">
        <f>SUMIFS(Timecards!$E:$E,Timecards!$D:$D,P$2,Timecards!$C:$C,$B1084,Timecards!$N:$N,$E1084)+SUMIFS(Timecards!$G:$G,Timecards!$F:$F,P$2,Timecards!$C:$C,$B1084,Timecards!$N:$N,$E1084)</f>
        <v>0</v>
      </c>
      <c r="Q1084" s="5">
        <f t="shared" si="175"/>
        <v>0</v>
      </c>
      <c r="R1084" s="10">
        <f>SUMIFS(Timecards!$E:$E,Timecards!$D:$D,R$2,Timecards!$C:$C,$B1084,Timecards!$N:$N,$E1084)+SUMIFS(Timecards!$G:$G,Timecards!$F:$F,R$2,Timecards!$C:$C,$B1084,Timecards!$N:$N,$E1084)</f>
        <v>0</v>
      </c>
      <c r="S1084" s="5">
        <f t="shared" si="176"/>
        <v>0</v>
      </c>
      <c r="T1084" s="10">
        <f t="shared" ref="T1084:U1103" si="179">SUMIF($H$3:$S$3,T$3,$H1084:$S1084)</f>
        <v>0</v>
      </c>
      <c r="U1084" s="14">
        <f t="shared" si="179"/>
        <v>0</v>
      </c>
    </row>
    <row r="1085" spans="2:21" hidden="1">
      <c r="B1085" s="7" t="str">
        <f>IF(Timecards!O1083="","",Timecards!C1083)</f>
        <v/>
      </c>
      <c r="C1085" s="7" t="str">
        <f>IF(B1085="","",Timecards!L1083)</f>
        <v/>
      </c>
      <c r="D1085" s="7" t="str">
        <f>IF(B1085="","",SUMIFS(Timecards!$M:$M,Timecards!$C:$C,Summary!$B1085,Timecards!$L:$L,Summary!$C1085,Timecards!$O:$O,1))</f>
        <v/>
      </c>
      <c r="E1085" s="7" t="str">
        <f>IF(B1085="","",VLOOKUP(D1085,'GD rates'!$B$3:$C$9,2,FALSE))</f>
        <v/>
      </c>
      <c r="F1085" s="23" t="str">
        <f t="shared" si="170"/>
        <v/>
      </c>
      <c r="G1085" s="5">
        <f>IF(ISERROR(VLOOKUP(E1085,'GD rates'!C:D,2,FALSE)),0,VLOOKUP(E1085,'GD rates'!C:D,2,FALSE))</f>
        <v>0</v>
      </c>
      <c r="H1085" s="10">
        <f>SUMIFS(Timecards!$E:$E,Timecards!$D:$D,H$2,Timecards!$C:$C,$B1085,Timecards!$N:$N,$E1085)+SUMIFS(Timecards!$G:$G,Timecards!$F:$F,H$2,Timecards!$C:$C,$B1085,Timecards!$N:$N,$E1085)</f>
        <v>0</v>
      </c>
      <c r="I1085" s="5">
        <f t="shared" si="171"/>
        <v>0</v>
      </c>
      <c r="J1085" s="10">
        <f>SUMIFS(Timecards!$E:$E,Timecards!$D:$D,J$2,Timecards!$C:$C,$B1085,Timecards!$N:$N,$E1085)+SUMIFS(Timecards!$G:$G,Timecards!$F:$F,J$2,Timecards!$C:$C,$B1085,Timecards!$N:$N,$E1085)</f>
        <v>0</v>
      </c>
      <c r="K1085" s="5">
        <f t="shared" si="172"/>
        <v>0</v>
      </c>
      <c r="L1085" s="10">
        <f>SUMIFS(Timecards!$E:$E,Timecards!$D:$D,L$2,Timecards!$C:$C,$B1085,Timecards!$N:$N,$E1085)+SUMIFS(Timecards!$G:$G,Timecards!$F:$F,L$2,Timecards!$C:$C,$B1085,Timecards!$N:$N,$E1085)</f>
        <v>0</v>
      </c>
      <c r="M1085" s="5">
        <f t="shared" si="173"/>
        <v>0</v>
      </c>
      <c r="N1085" s="10">
        <f>SUMIFS(Timecards!$E:$E,Timecards!$D:$D,N$2,Timecards!$C:$C,$B1085,Timecards!$N:$N,$E1085)+SUMIFS(Timecards!$G:$G,Timecards!$F:$F,N$2,Timecards!$C:$C,$B1085,Timecards!$N:$N,$E1085)</f>
        <v>0</v>
      </c>
      <c r="O1085" s="5">
        <f t="shared" si="174"/>
        <v>0</v>
      </c>
      <c r="P1085" s="10">
        <f>SUMIFS(Timecards!$E:$E,Timecards!$D:$D,P$2,Timecards!$C:$C,$B1085,Timecards!$N:$N,$E1085)+SUMIFS(Timecards!$G:$G,Timecards!$F:$F,P$2,Timecards!$C:$C,$B1085,Timecards!$N:$N,$E1085)</f>
        <v>0</v>
      </c>
      <c r="Q1085" s="5">
        <f t="shared" si="175"/>
        <v>0</v>
      </c>
      <c r="R1085" s="10">
        <f>SUMIFS(Timecards!$E:$E,Timecards!$D:$D,R$2,Timecards!$C:$C,$B1085,Timecards!$N:$N,$E1085)+SUMIFS(Timecards!$G:$G,Timecards!$F:$F,R$2,Timecards!$C:$C,$B1085,Timecards!$N:$N,$E1085)</f>
        <v>0</v>
      </c>
      <c r="S1085" s="5">
        <f t="shared" si="176"/>
        <v>0</v>
      </c>
      <c r="T1085" s="10">
        <f t="shared" si="179"/>
        <v>0</v>
      </c>
      <c r="U1085" s="14">
        <f t="shared" si="179"/>
        <v>0</v>
      </c>
    </row>
    <row r="1086" spans="2:21" hidden="1">
      <c r="B1086" s="7" t="str">
        <f>IF(Timecards!O1084="","",Timecards!C1084)</f>
        <v/>
      </c>
      <c r="C1086" s="7" t="str">
        <f>IF(B1086="","",Timecards!L1084)</f>
        <v/>
      </c>
      <c r="D1086" s="7" t="str">
        <f>IF(B1086="","",SUMIFS(Timecards!$M:$M,Timecards!$C:$C,Summary!$B1086,Timecards!$L:$L,Summary!$C1086,Timecards!$O:$O,1))</f>
        <v/>
      </c>
      <c r="E1086" s="7" t="str">
        <f>IF(B1086="","",VLOOKUP(D1086,'GD rates'!$B$3:$C$9,2,FALSE))</f>
        <v/>
      </c>
      <c r="F1086" s="23" t="str">
        <f t="shared" si="170"/>
        <v/>
      </c>
      <c r="G1086" s="5">
        <f>IF(ISERROR(VLOOKUP(E1086,'GD rates'!C:D,2,FALSE)),0,VLOOKUP(E1086,'GD rates'!C:D,2,FALSE))</f>
        <v>0</v>
      </c>
      <c r="H1086" s="10">
        <f>SUMIFS(Timecards!$E:$E,Timecards!$D:$D,H$2,Timecards!$C:$C,$B1086,Timecards!$N:$N,$E1086)+SUMIFS(Timecards!$G:$G,Timecards!$F:$F,H$2,Timecards!$C:$C,$B1086,Timecards!$N:$N,$E1086)</f>
        <v>0</v>
      </c>
      <c r="I1086" s="5">
        <f t="shared" si="171"/>
        <v>0</v>
      </c>
      <c r="J1086" s="10">
        <f>SUMIFS(Timecards!$E:$E,Timecards!$D:$D,J$2,Timecards!$C:$C,$B1086,Timecards!$N:$N,$E1086)+SUMIFS(Timecards!$G:$G,Timecards!$F:$F,J$2,Timecards!$C:$C,$B1086,Timecards!$N:$N,$E1086)</f>
        <v>0</v>
      </c>
      <c r="K1086" s="5">
        <f t="shared" si="172"/>
        <v>0</v>
      </c>
      <c r="L1086" s="10">
        <f>SUMIFS(Timecards!$E:$E,Timecards!$D:$D,L$2,Timecards!$C:$C,$B1086,Timecards!$N:$N,$E1086)+SUMIFS(Timecards!$G:$G,Timecards!$F:$F,L$2,Timecards!$C:$C,$B1086,Timecards!$N:$N,$E1086)</f>
        <v>0</v>
      </c>
      <c r="M1086" s="5">
        <f t="shared" si="173"/>
        <v>0</v>
      </c>
      <c r="N1086" s="10">
        <f>SUMIFS(Timecards!$E:$E,Timecards!$D:$D,N$2,Timecards!$C:$C,$B1086,Timecards!$N:$N,$E1086)+SUMIFS(Timecards!$G:$G,Timecards!$F:$F,N$2,Timecards!$C:$C,$B1086,Timecards!$N:$N,$E1086)</f>
        <v>0</v>
      </c>
      <c r="O1086" s="5">
        <f t="shared" si="174"/>
        <v>0</v>
      </c>
      <c r="P1086" s="10">
        <f>SUMIFS(Timecards!$E:$E,Timecards!$D:$D,P$2,Timecards!$C:$C,$B1086,Timecards!$N:$N,$E1086)+SUMIFS(Timecards!$G:$G,Timecards!$F:$F,P$2,Timecards!$C:$C,$B1086,Timecards!$N:$N,$E1086)</f>
        <v>0</v>
      </c>
      <c r="Q1086" s="5">
        <f t="shared" si="175"/>
        <v>0</v>
      </c>
      <c r="R1086" s="10">
        <f>SUMIFS(Timecards!$E:$E,Timecards!$D:$D,R$2,Timecards!$C:$C,$B1086,Timecards!$N:$N,$E1086)+SUMIFS(Timecards!$G:$G,Timecards!$F:$F,R$2,Timecards!$C:$C,$B1086,Timecards!$N:$N,$E1086)</f>
        <v>0</v>
      </c>
      <c r="S1086" s="5">
        <f t="shared" si="176"/>
        <v>0</v>
      </c>
      <c r="T1086" s="10">
        <f t="shared" si="179"/>
        <v>0</v>
      </c>
      <c r="U1086" s="14">
        <f t="shared" si="179"/>
        <v>0</v>
      </c>
    </row>
    <row r="1087" spans="2:21" hidden="1">
      <c r="B1087" s="7" t="str">
        <f>IF(Timecards!O1085="","",Timecards!C1085)</f>
        <v/>
      </c>
      <c r="C1087" s="7" t="str">
        <f>IF(B1087="","",Timecards!L1085)</f>
        <v/>
      </c>
      <c r="D1087" s="7" t="str">
        <f>IF(B1087="","",SUMIFS(Timecards!$M:$M,Timecards!$C:$C,Summary!$B1087,Timecards!$L:$L,Summary!$C1087,Timecards!$O:$O,1))</f>
        <v/>
      </c>
      <c r="E1087" s="7" t="str">
        <f>IF(B1087="","",VLOOKUP(D1087,'GD rates'!$B$3:$C$9,2,FALSE))</f>
        <v/>
      </c>
      <c r="F1087" s="23" t="str">
        <f t="shared" si="170"/>
        <v/>
      </c>
      <c r="G1087" s="5">
        <f>IF(ISERROR(VLOOKUP(E1087,'GD rates'!C:D,2,FALSE)),0,VLOOKUP(E1087,'GD rates'!C:D,2,FALSE))</f>
        <v>0</v>
      </c>
      <c r="H1087" s="10">
        <f>SUMIFS(Timecards!$E:$E,Timecards!$D:$D,H$2,Timecards!$C:$C,$B1087,Timecards!$N:$N,$E1087)+SUMIFS(Timecards!$G:$G,Timecards!$F:$F,H$2,Timecards!$C:$C,$B1087,Timecards!$N:$N,$E1087)</f>
        <v>0</v>
      </c>
      <c r="I1087" s="5">
        <f t="shared" si="171"/>
        <v>0</v>
      </c>
      <c r="J1087" s="10">
        <f>SUMIFS(Timecards!$E:$E,Timecards!$D:$D,J$2,Timecards!$C:$C,$B1087,Timecards!$N:$N,$E1087)+SUMIFS(Timecards!$G:$G,Timecards!$F:$F,J$2,Timecards!$C:$C,$B1087,Timecards!$N:$N,$E1087)</f>
        <v>0</v>
      </c>
      <c r="K1087" s="5">
        <f t="shared" si="172"/>
        <v>0</v>
      </c>
      <c r="L1087" s="10">
        <f>SUMIFS(Timecards!$E:$E,Timecards!$D:$D,L$2,Timecards!$C:$C,$B1087,Timecards!$N:$N,$E1087)+SUMIFS(Timecards!$G:$G,Timecards!$F:$F,L$2,Timecards!$C:$C,$B1087,Timecards!$N:$N,$E1087)</f>
        <v>0</v>
      </c>
      <c r="M1087" s="5">
        <f t="shared" si="173"/>
        <v>0</v>
      </c>
      <c r="N1087" s="10">
        <f>SUMIFS(Timecards!$E:$E,Timecards!$D:$D,N$2,Timecards!$C:$C,$B1087,Timecards!$N:$N,$E1087)+SUMIFS(Timecards!$G:$G,Timecards!$F:$F,N$2,Timecards!$C:$C,$B1087,Timecards!$N:$N,$E1087)</f>
        <v>0</v>
      </c>
      <c r="O1087" s="5">
        <f t="shared" si="174"/>
        <v>0</v>
      </c>
      <c r="P1087" s="10">
        <f>SUMIFS(Timecards!$E:$E,Timecards!$D:$D,P$2,Timecards!$C:$C,$B1087,Timecards!$N:$N,$E1087)+SUMIFS(Timecards!$G:$G,Timecards!$F:$F,P$2,Timecards!$C:$C,$B1087,Timecards!$N:$N,$E1087)</f>
        <v>0</v>
      </c>
      <c r="Q1087" s="5">
        <f t="shared" si="175"/>
        <v>0</v>
      </c>
      <c r="R1087" s="10">
        <f>SUMIFS(Timecards!$E:$E,Timecards!$D:$D,R$2,Timecards!$C:$C,$B1087,Timecards!$N:$N,$E1087)+SUMIFS(Timecards!$G:$G,Timecards!$F:$F,R$2,Timecards!$C:$C,$B1087,Timecards!$N:$N,$E1087)</f>
        <v>0</v>
      </c>
      <c r="S1087" s="5">
        <f t="shared" si="176"/>
        <v>0</v>
      </c>
      <c r="T1087" s="10">
        <f t="shared" si="179"/>
        <v>0</v>
      </c>
      <c r="U1087" s="14">
        <f t="shared" si="179"/>
        <v>0</v>
      </c>
    </row>
    <row r="1088" spans="2:21" hidden="1">
      <c r="B1088" s="7" t="str">
        <f>IF(Timecards!O1086="","",Timecards!C1086)</f>
        <v/>
      </c>
      <c r="C1088" s="7" t="str">
        <f>IF(B1088="","",Timecards!L1086)</f>
        <v/>
      </c>
      <c r="D1088" s="7" t="str">
        <f>IF(B1088="","",SUMIFS(Timecards!$M:$M,Timecards!$C:$C,Summary!$B1088,Timecards!$L:$L,Summary!$C1088,Timecards!$O:$O,1))</f>
        <v/>
      </c>
      <c r="E1088" s="7" t="str">
        <f>IF(B1088="","",VLOOKUP(D1088,'GD rates'!$B$3:$C$9,2,FALSE))</f>
        <v/>
      </c>
      <c r="F1088" s="23" t="str">
        <f t="shared" si="170"/>
        <v/>
      </c>
      <c r="G1088" s="5">
        <f>IF(ISERROR(VLOOKUP(E1088,'GD rates'!C:D,2,FALSE)),0,VLOOKUP(E1088,'GD rates'!C:D,2,FALSE))</f>
        <v>0</v>
      </c>
      <c r="H1088" s="10">
        <f>SUMIFS(Timecards!$E:$E,Timecards!$D:$D,H$2,Timecards!$C:$C,$B1088,Timecards!$N:$N,$E1088)+SUMIFS(Timecards!$G:$G,Timecards!$F:$F,H$2,Timecards!$C:$C,$B1088,Timecards!$N:$N,$E1088)</f>
        <v>0</v>
      </c>
      <c r="I1088" s="5">
        <f t="shared" si="171"/>
        <v>0</v>
      </c>
      <c r="J1088" s="10">
        <f>SUMIFS(Timecards!$E:$E,Timecards!$D:$D,J$2,Timecards!$C:$C,$B1088,Timecards!$N:$N,$E1088)+SUMIFS(Timecards!$G:$G,Timecards!$F:$F,J$2,Timecards!$C:$C,$B1088,Timecards!$N:$N,$E1088)</f>
        <v>0</v>
      </c>
      <c r="K1088" s="5">
        <f t="shared" si="172"/>
        <v>0</v>
      </c>
      <c r="L1088" s="10">
        <f>SUMIFS(Timecards!$E:$E,Timecards!$D:$D,L$2,Timecards!$C:$C,$B1088,Timecards!$N:$N,$E1088)+SUMIFS(Timecards!$G:$G,Timecards!$F:$F,L$2,Timecards!$C:$C,$B1088,Timecards!$N:$N,$E1088)</f>
        <v>0</v>
      </c>
      <c r="M1088" s="5">
        <f t="shared" si="173"/>
        <v>0</v>
      </c>
      <c r="N1088" s="10">
        <f>SUMIFS(Timecards!$E:$E,Timecards!$D:$D,N$2,Timecards!$C:$C,$B1088,Timecards!$N:$N,$E1088)+SUMIFS(Timecards!$G:$G,Timecards!$F:$F,N$2,Timecards!$C:$C,$B1088,Timecards!$N:$N,$E1088)</f>
        <v>0</v>
      </c>
      <c r="O1088" s="5">
        <f t="shared" si="174"/>
        <v>0</v>
      </c>
      <c r="P1088" s="10">
        <f>SUMIFS(Timecards!$E:$E,Timecards!$D:$D,P$2,Timecards!$C:$C,$B1088,Timecards!$N:$N,$E1088)+SUMIFS(Timecards!$G:$G,Timecards!$F:$F,P$2,Timecards!$C:$C,$B1088,Timecards!$N:$N,$E1088)</f>
        <v>0</v>
      </c>
      <c r="Q1088" s="5">
        <f t="shared" si="175"/>
        <v>0</v>
      </c>
      <c r="R1088" s="10">
        <f>SUMIFS(Timecards!$E:$E,Timecards!$D:$D,R$2,Timecards!$C:$C,$B1088,Timecards!$N:$N,$E1088)+SUMIFS(Timecards!$G:$G,Timecards!$F:$F,R$2,Timecards!$C:$C,$B1088,Timecards!$N:$N,$E1088)</f>
        <v>0</v>
      </c>
      <c r="S1088" s="5">
        <f t="shared" si="176"/>
        <v>0</v>
      </c>
      <c r="T1088" s="10">
        <f t="shared" si="179"/>
        <v>0</v>
      </c>
      <c r="U1088" s="14">
        <f t="shared" si="179"/>
        <v>0</v>
      </c>
    </row>
    <row r="1089" spans="2:21" hidden="1">
      <c r="B1089" s="7" t="str">
        <f>IF(Timecards!O1087="","",Timecards!C1087)</f>
        <v/>
      </c>
      <c r="C1089" s="7" t="str">
        <f>IF(B1089="","",Timecards!L1087)</f>
        <v/>
      </c>
      <c r="D1089" s="7" t="str">
        <f>IF(B1089="","",SUMIFS(Timecards!$M:$M,Timecards!$C:$C,Summary!$B1089,Timecards!$L:$L,Summary!$C1089,Timecards!$O:$O,1))</f>
        <v/>
      </c>
      <c r="E1089" s="7" t="str">
        <f>IF(B1089="","",VLOOKUP(D1089,'GD rates'!$B$3:$C$9,2,FALSE))</f>
        <v/>
      </c>
      <c r="F1089" s="23" t="str">
        <f t="shared" si="170"/>
        <v/>
      </c>
      <c r="G1089" s="5">
        <f>IF(ISERROR(VLOOKUP(E1089,'GD rates'!C:D,2,FALSE)),0,VLOOKUP(E1089,'GD rates'!C:D,2,FALSE))</f>
        <v>0</v>
      </c>
      <c r="H1089" s="10">
        <f>SUMIFS(Timecards!$E:$E,Timecards!$D:$D,H$2,Timecards!$C:$C,$B1089,Timecards!$N:$N,$E1089)+SUMIFS(Timecards!$G:$G,Timecards!$F:$F,H$2,Timecards!$C:$C,$B1089,Timecards!$N:$N,$E1089)</f>
        <v>0</v>
      </c>
      <c r="I1089" s="5">
        <f t="shared" si="171"/>
        <v>0</v>
      </c>
      <c r="J1089" s="10">
        <f>SUMIFS(Timecards!$E:$E,Timecards!$D:$D,J$2,Timecards!$C:$C,$B1089,Timecards!$N:$N,$E1089)+SUMIFS(Timecards!$G:$G,Timecards!$F:$F,J$2,Timecards!$C:$C,$B1089,Timecards!$N:$N,$E1089)</f>
        <v>0</v>
      </c>
      <c r="K1089" s="5">
        <f t="shared" si="172"/>
        <v>0</v>
      </c>
      <c r="L1089" s="10">
        <f>SUMIFS(Timecards!$E:$E,Timecards!$D:$D,L$2,Timecards!$C:$C,$B1089,Timecards!$N:$N,$E1089)+SUMIFS(Timecards!$G:$G,Timecards!$F:$F,L$2,Timecards!$C:$C,$B1089,Timecards!$N:$N,$E1089)</f>
        <v>0</v>
      </c>
      <c r="M1089" s="5">
        <f t="shared" si="173"/>
        <v>0</v>
      </c>
      <c r="N1089" s="10">
        <f>SUMIFS(Timecards!$E:$E,Timecards!$D:$D,N$2,Timecards!$C:$C,$B1089,Timecards!$N:$N,$E1089)+SUMIFS(Timecards!$G:$G,Timecards!$F:$F,N$2,Timecards!$C:$C,$B1089,Timecards!$N:$N,$E1089)</f>
        <v>0</v>
      </c>
      <c r="O1089" s="5">
        <f t="shared" si="174"/>
        <v>0</v>
      </c>
      <c r="P1089" s="10">
        <f>SUMIFS(Timecards!$E:$E,Timecards!$D:$D,P$2,Timecards!$C:$C,$B1089,Timecards!$N:$N,$E1089)+SUMIFS(Timecards!$G:$G,Timecards!$F:$F,P$2,Timecards!$C:$C,$B1089,Timecards!$N:$N,$E1089)</f>
        <v>0</v>
      </c>
      <c r="Q1089" s="5">
        <f t="shared" si="175"/>
        <v>0</v>
      </c>
      <c r="R1089" s="10">
        <f>SUMIFS(Timecards!$E:$E,Timecards!$D:$D,R$2,Timecards!$C:$C,$B1089,Timecards!$N:$N,$E1089)+SUMIFS(Timecards!$G:$G,Timecards!$F:$F,R$2,Timecards!$C:$C,$B1089,Timecards!$N:$N,$E1089)</f>
        <v>0</v>
      </c>
      <c r="S1089" s="5">
        <f t="shared" si="176"/>
        <v>0</v>
      </c>
      <c r="T1089" s="10">
        <f t="shared" si="179"/>
        <v>0</v>
      </c>
      <c r="U1089" s="14">
        <f t="shared" si="179"/>
        <v>0</v>
      </c>
    </row>
    <row r="1090" spans="2:21" hidden="1">
      <c r="B1090" s="7" t="str">
        <f>IF(Timecards!O1088="","",Timecards!C1088)</f>
        <v/>
      </c>
      <c r="C1090" s="7" t="str">
        <f>IF(B1090="","",Timecards!L1088)</f>
        <v/>
      </c>
      <c r="D1090" s="7" t="str">
        <f>IF(B1090="","",SUMIFS(Timecards!$M:$M,Timecards!$C:$C,Summary!$B1090,Timecards!$L:$L,Summary!$C1090,Timecards!$O:$O,1))</f>
        <v/>
      </c>
      <c r="E1090" s="7" t="str">
        <f>IF(B1090="","",VLOOKUP(D1090,'GD rates'!$B$3:$C$9,2,FALSE))</f>
        <v/>
      </c>
      <c r="F1090" s="23" t="str">
        <f t="shared" si="170"/>
        <v/>
      </c>
      <c r="G1090" s="5">
        <f>IF(ISERROR(VLOOKUP(E1090,'GD rates'!C:D,2,FALSE)),0,VLOOKUP(E1090,'GD rates'!C:D,2,FALSE))</f>
        <v>0</v>
      </c>
      <c r="H1090" s="10">
        <f>SUMIFS(Timecards!$E:$E,Timecards!$D:$D,H$2,Timecards!$C:$C,$B1090,Timecards!$N:$N,$E1090)+SUMIFS(Timecards!$G:$G,Timecards!$F:$F,H$2,Timecards!$C:$C,$B1090,Timecards!$N:$N,$E1090)</f>
        <v>0</v>
      </c>
      <c r="I1090" s="5">
        <f t="shared" si="171"/>
        <v>0</v>
      </c>
      <c r="J1090" s="10">
        <f>SUMIFS(Timecards!$E:$E,Timecards!$D:$D,J$2,Timecards!$C:$C,$B1090,Timecards!$N:$N,$E1090)+SUMIFS(Timecards!$G:$G,Timecards!$F:$F,J$2,Timecards!$C:$C,$B1090,Timecards!$N:$N,$E1090)</f>
        <v>0</v>
      </c>
      <c r="K1090" s="5">
        <f t="shared" si="172"/>
        <v>0</v>
      </c>
      <c r="L1090" s="10">
        <f>SUMIFS(Timecards!$E:$E,Timecards!$D:$D,L$2,Timecards!$C:$C,$B1090,Timecards!$N:$N,$E1090)+SUMIFS(Timecards!$G:$G,Timecards!$F:$F,L$2,Timecards!$C:$C,$B1090,Timecards!$N:$N,$E1090)</f>
        <v>0</v>
      </c>
      <c r="M1090" s="5">
        <f t="shared" si="173"/>
        <v>0</v>
      </c>
      <c r="N1090" s="10">
        <f>SUMIFS(Timecards!$E:$E,Timecards!$D:$D,N$2,Timecards!$C:$C,$B1090,Timecards!$N:$N,$E1090)+SUMIFS(Timecards!$G:$G,Timecards!$F:$F,N$2,Timecards!$C:$C,$B1090,Timecards!$N:$N,$E1090)</f>
        <v>0</v>
      </c>
      <c r="O1090" s="5">
        <f t="shared" si="174"/>
        <v>0</v>
      </c>
      <c r="P1090" s="10">
        <f>SUMIFS(Timecards!$E:$E,Timecards!$D:$D,P$2,Timecards!$C:$C,$B1090,Timecards!$N:$N,$E1090)+SUMIFS(Timecards!$G:$G,Timecards!$F:$F,P$2,Timecards!$C:$C,$B1090,Timecards!$N:$N,$E1090)</f>
        <v>0</v>
      </c>
      <c r="Q1090" s="5">
        <f t="shared" si="175"/>
        <v>0</v>
      </c>
      <c r="R1090" s="10">
        <f>SUMIFS(Timecards!$E:$E,Timecards!$D:$D,R$2,Timecards!$C:$C,$B1090,Timecards!$N:$N,$E1090)+SUMIFS(Timecards!$G:$G,Timecards!$F:$F,R$2,Timecards!$C:$C,$B1090,Timecards!$N:$N,$E1090)</f>
        <v>0</v>
      </c>
      <c r="S1090" s="5">
        <f t="shared" si="176"/>
        <v>0</v>
      </c>
      <c r="T1090" s="10">
        <f t="shared" si="179"/>
        <v>0</v>
      </c>
      <c r="U1090" s="14">
        <f t="shared" si="179"/>
        <v>0</v>
      </c>
    </row>
    <row r="1091" spans="2:21" hidden="1">
      <c r="B1091" s="7" t="str">
        <f>IF(Timecards!O1089="","",Timecards!C1089)</f>
        <v/>
      </c>
      <c r="C1091" s="7" t="str">
        <f>IF(B1091="","",Timecards!L1089)</f>
        <v/>
      </c>
      <c r="D1091" s="7" t="str">
        <f>IF(B1091="","",SUMIFS(Timecards!$M:$M,Timecards!$C:$C,Summary!$B1091,Timecards!$L:$L,Summary!$C1091,Timecards!$O:$O,1))</f>
        <v/>
      </c>
      <c r="E1091" s="7" t="str">
        <f>IF(B1091="","",VLOOKUP(D1091,'GD rates'!$B$3:$C$9,2,FALSE))</f>
        <v/>
      </c>
      <c r="F1091" s="23" t="str">
        <f t="shared" si="170"/>
        <v/>
      </c>
      <c r="G1091" s="5">
        <f>IF(ISERROR(VLOOKUP(E1091,'GD rates'!C:D,2,FALSE)),0,VLOOKUP(E1091,'GD rates'!C:D,2,FALSE))</f>
        <v>0</v>
      </c>
      <c r="H1091" s="10">
        <f>SUMIFS(Timecards!$E:$E,Timecards!$D:$D,H$2,Timecards!$C:$C,$B1091,Timecards!$N:$N,$E1091)+SUMIFS(Timecards!$G:$G,Timecards!$F:$F,H$2,Timecards!$C:$C,$B1091,Timecards!$N:$N,$E1091)</f>
        <v>0</v>
      </c>
      <c r="I1091" s="5">
        <f t="shared" si="171"/>
        <v>0</v>
      </c>
      <c r="J1091" s="10">
        <f>SUMIFS(Timecards!$E:$E,Timecards!$D:$D,J$2,Timecards!$C:$C,$B1091,Timecards!$N:$N,$E1091)+SUMIFS(Timecards!$G:$G,Timecards!$F:$F,J$2,Timecards!$C:$C,$B1091,Timecards!$N:$N,$E1091)</f>
        <v>0</v>
      </c>
      <c r="K1091" s="5">
        <f t="shared" si="172"/>
        <v>0</v>
      </c>
      <c r="L1091" s="10">
        <f>SUMIFS(Timecards!$E:$E,Timecards!$D:$D,L$2,Timecards!$C:$C,$B1091,Timecards!$N:$N,$E1091)+SUMIFS(Timecards!$G:$G,Timecards!$F:$F,L$2,Timecards!$C:$C,$B1091,Timecards!$N:$N,$E1091)</f>
        <v>0</v>
      </c>
      <c r="M1091" s="5">
        <f t="shared" si="173"/>
        <v>0</v>
      </c>
      <c r="N1091" s="10">
        <f>SUMIFS(Timecards!$E:$E,Timecards!$D:$D,N$2,Timecards!$C:$C,$B1091,Timecards!$N:$N,$E1091)+SUMIFS(Timecards!$G:$G,Timecards!$F:$F,N$2,Timecards!$C:$C,$B1091,Timecards!$N:$N,$E1091)</f>
        <v>0</v>
      </c>
      <c r="O1091" s="5">
        <f t="shared" si="174"/>
        <v>0</v>
      </c>
      <c r="P1091" s="10">
        <f>SUMIFS(Timecards!$E:$E,Timecards!$D:$D,P$2,Timecards!$C:$C,$B1091,Timecards!$N:$N,$E1091)+SUMIFS(Timecards!$G:$G,Timecards!$F:$F,P$2,Timecards!$C:$C,$B1091,Timecards!$N:$N,$E1091)</f>
        <v>0</v>
      </c>
      <c r="Q1091" s="5">
        <f t="shared" si="175"/>
        <v>0</v>
      </c>
      <c r="R1091" s="10">
        <f>SUMIFS(Timecards!$E:$E,Timecards!$D:$D,R$2,Timecards!$C:$C,$B1091,Timecards!$N:$N,$E1091)+SUMIFS(Timecards!$G:$G,Timecards!$F:$F,R$2,Timecards!$C:$C,$B1091,Timecards!$N:$N,$E1091)</f>
        <v>0</v>
      </c>
      <c r="S1091" s="5">
        <f t="shared" si="176"/>
        <v>0</v>
      </c>
      <c r="T1091" s="10">
        <f t="shared" si="179"/>
        <v>0</v>
      </c>
      <c r="U1091" s="14">
        <f t="shared" si="179"/>
        <v>0</v>
      </c>
    </row>
    <row r="1092" spans="2:21" hidden="1">
      <c r="B1092" s="7" t="str">
        <f>IF(Timecards!O1090="","",Timecards!C1090)</f>
        <v/>
      </c>
      <c r="C1092" s="7" t="str">
        <f>IF(B1092="","",Timecards!L1090)</f>
        <v/>
      </c>
      <c r="D1092" s="7" t="str">
        <f>IF(B1092="","",SUMIFS(Timecards!$M:$M,Timecards!$C:$C,Summary!$B1092,Timecards!$L:$L,Summary!$C1092,Timecards!$O:$O,1))</f>
        <v/>
      </c>
      <c r="E1092" s="7" t="str">
        <f>IF(B1092="","",VLOOKUP(D1092,'GD rates'!$B$3:$C$9,2,FALSE))</f>
        <v/>
      </c>
      <c r="F1092" s="23" t="str">
        <f t="shared" si="170"/>
        <v/>
      </c>
      <c r="G1092" s="5">
        <f>IF(ISERROR(VLOOKUP(E1092,'GD rates'!C:D,2,FALSE)),0,VLOOKUP(E1092,'GD rates'!C:D,2,FALSE))</f>
        <v>0</v>
      </c>
      <c r="H1092" s="10">
        <f>SUMIFS(Timecards!$E:$E,Timecards!$D:$D,H$2,Timecards!$C:$C,$B1092,Timecards!$N:$N,$E1092)+SUMIFS(Timecards!$G:$G,Timecards!$F:$F,H$2,Timecards!$C:$C,$B1092,Timecards!$N:$N,$E1092)</f>
        <v>0</v>
      </c>
      <c r="I1092" s="5">
        <f t="shared" si="171"/>
        <v>0</v>
      </c>
      <c r="J1092" s="10">
        <f>SUMIFS(Timecards!$E:$E,Timecards!$D:$D,J$2,Timecards!$C:$C,$B1092,Timecards!$N:$N,$E1092)+SUMIFS(Timecards!$G:$G,Timecards!$F:$F,J$2,Timecards!$C:$C,$B1092,Timecards!$N:$N,$E1092)</f>
        <v>0</v>
      </c>
      <c r="K1092" s="5">
        <f t="shared" si="172"/>
        <v>0</v>
      </c>
      <c r="L1092" s="10">
        <f>SUMIFS(Timecards!$E:$E,Timecards!$D:$D,L$2,Timecards!$C:$C,$B1092,Timecards!$N:$N,$E1092)+SUMIFS(Timecards!$G:$G,Timecards!$F:$F,L$2,Timecards!$C:$C,$B1092,Timecards!$N:$N,$E1092)</f>
        <v>0</v>
      </c>
      <c r="M1092" s="5">
        <f t="shared" si="173"/>
        <v>0</v>
      </c>
      <c r="N1092" s="10">
        <f>SUMIFS(Timecards!$E:$E,Timecards!$D:$D,N$2,Timecards!$C:$C,$B1092,Timecards!$N:$N,$E1092)+SUMIFS(Timecards!$G:$G,Timecards!$F:$F,N$2,Timecards!$C:$C,$B1092,Timecards!$N:$N,$E1092)</f>
        <v>0</v>
      </c>
      <c r="O1092" s="5">
        <f t="shared" si="174"/>
        <v>0</v>
      </c>
      <c r="P1092" s="10">
        <f>SUMIFS(Timecards!$E:$E,Timecards!$D:$D,P$2,Timecards!$C:$C,$B1092,Timecards!$N:$N,$E1092)+SUMIFS(Timecards!$G:$G,Timecards!$F:$F,P$2,Timecards!$C:$C,$B1092,Timecards!$N:$N,$E1092)</f>
        <v>0</v>
      </c>
      <c r="Q1092" s="5">
        <f t="shared" si="175"/>
        <v>0</v>
      </c>
      <c r="R1092" s="10">
        <f>SUMIFS(Timecards!$E:$E,Timecards!$D:$D,R$2,Timecards!$C:$C,$B1092,Timecards!$N:$N,$E1092)+SUMIFS(Timecards!$G:$G,Timecards!$F:$F,R$2,Timecards!$C:$C,$B1092,Timecards!$N:$N,$E1092)</f>
        <v>0</v>
      </c>
      <c r="S1092" s="5">
        <f t="shared" si="176"/>
        <v>0</v>
      </c>
      <c r="T1092" s="10">
        <f t="shared" si="179"/>
        <v>0</v>
      </c>
      <c r="U1092" s="14">
        <f t="shared" si="179"/>
        <v>0</v>
      </c>
    </row>
    <row r="1093" spans="2:21" hidden="1">
      <c r="B1093" s="7" t="str">
        <f>IF(Timecards!O1091="","",Timecards!C1091)</f>
        <v/>
      </c>
      <c r="C1093" s="7" t="str">
        <f>IF(B1093="","",Timecards!L1091)</f>
        <v/>
      </c>
      <c r="D1093" s="7" t="str">
        <f>IF(B1093="","",SUMIFS(Timecards!$M:$M,Timecards!$C:$C,Summary!$B1093,Timecards!$L:$L,Summary!$C1093,Timecards!$O:$O,1))</f>
        <v/>
      </c>
      <c r="E1093" s="7" t="str">
        <f>IF(B1093="","",VLOOKUP(D1093,'GD rates'!$B$3:$C$9,2,FALSE))</f>
        <v/>
      </c>
      <c r="F1093" s="23" t="str">
        <f t="shared" ref="F1093:F1156" si="180">IF(B1093="","",CONCATENATE(E1093," / ",LEFT(B1093,FIND("&lt;",B1093)-2)))</f>
        <v/>
      </c>
      <c r="G1093" s="5">
        <f>IF(ISERROR(VLOOKUP(E1093,'GD rates'!C:D,2,FALSE)),0,VLOOKUP(E1093,'GD rates'!C:D,2,FALSE))</f>
        <v>0</v>
      </c>
      <c r="H1093" s="10">
        <f>SUMIFS(Timecards!$E:$E,Timecards!$D:$D,H$2,Timecards!$C:$C,$B1093,Timecards!$N:$N,$E1093)+SUMIFS(Timecards!$G:$G,Timecards!$F:$F,H$2,Timecards!$C:$C,$B1093,Timecards!$N:$N,$E1093)</f>
        <v>0</v>
      </c>
      <c r="I1093" s="5">
        <f t="shared" ref="I1093:I1156" si="181">H1093*$G1093</f>
        <v>0</v>
      </c>
      <c r="J1093" s="10">
        <f>SUMIFS(Timecards!$E:$E,Timecards!$D:$D,J$2,Timecards!$C:$C,$B1093,Timecards!$N:$N,$E1093)+SUMIFS(Timecards!$G:$G,Timecards!$F:$F,J$2,Timecards!$C:$C,$B1093,Timecards!$N:$N,$E1093)</f>
        <v>0</v>
      </c>
      <c r="K1093" s="5">
        <f t="shared" ref="K1093:K1156" si="182">J1093*$G1093</f>
        <v>0</v>
      </c>
      <c r="L1093" s="10">
        <f>SUMIFS(Timecards!$E:$E,Timecards!$D:$D,L$2,Timecards!$C:$C,$B1093,Timecards!$N:$N,$E1093)+SUMIFS(Timecards!$G:$G,Timecards!$F:$F,L$2,Timecards!$C:$C,$B1093,Timecards!$N:$N,$E1093)</f>
        <v>0</v>
      </c>
      <c r="M1093" s="5">
        <f t="shared" ref="M1093:M1156" si="183">L1093*$G1093</f>
        <v>0</v>
      </c>
      <c r="N1093" s="10">
        <f>SUMIFS(Timecards!$E:$E,Timecards!$D:$D,N$2,Timecards!$C:$C,$B1093,Timecards!$N:$N,$E1093)+SUMIFS(Timecards!$G:$G,Timecards!$F:$F,N$2,Timecards!$C:$C,$B1093,Timecards!$N:$N,$E1093)</f>
        <v>0</v>
      </c>
      <c r="O1093" s="5">
        <f t="shared" ref="O1093:O1156" si="184">N1093*$G1093</f>
        <v>0</v>
      </c>
      <c r="P1093" s="10">
        <f>SUMIFS(Timecards!$E:$E,Timecards!$D:$D,P$2,Timecards!$C:$C,$B1093,Timecards!$N:$N,$E1093)+SUMIFS(Timecards!$G:$G,Timecards!$F:$F,P$2,Timecards!$C:$C,$B1093,Timecards!$N:$N,$E1093)</f>
        <v>0</v>
      </c>
      <c r="Q1093" s="5">
        <f t="shared" ref="Q1093:Q1156" si="185">P1093*$G1093</f>
        <v>0</v>
      </c>
      <c r="R1093" s="10">
        <f>SUMIFS(Timecards!$E:$E,Timecards!$D:$D,R$2,Timecards!$C:$C,$B1093,Timecards!$N:$N,$E1093)+SUMIFS(Timecards!$G:$G,Timecards!$F:$F,R$2,Timecards!$C:$C,$B1093,Timecards!$N:$N,$E1093)</f>
        <v>0</v>
      </c>
      <c r="S1093" s="5">
        <f t="shared" ref="S1093:S1156" si="186">R1093*$G1093</f>
        <v>0</v>
      </c>
      <c r="T1093" s="10">
        <f t="shared" si="179"/>
        <v>0</v>
      </c>
      <c r="U1093" s="14">
        <f t="shared" si="179"/>
        <v>0</v>
      </c>
    </row>
    <row r="1094" spans="2:21" hidden="1">
      <c r="B1094" s="7" t="str">
        <f>IF(Timecards!O1092="","",Timecards!C1092)</f>
        <v/>
      </c>
      <c r="C1094" s="7" t="str">
        <f>IF(B1094="","",Timecards!L1092)</f>
        <v/>
      </c>
      <c r="D1094" s="7" t="str">
        <f>IF(B1094="","",SUMIFS(Timecards!$M:$M,Timecards!$C:$C,Summary!$B1094,Timecards!$L:$L,Summary!$C1094,Timecards!$O:$O,1))</f>
        <v/>
      </c>
      <c r="E1094" s="7" t="str">
        <f>IF(B1094="","",VLOOKUP(D1094,'GD rates'!$B$3:$C$9,2,FALSE))</f>
        <v/>
      </c>
      <c r="F1094" s="23" t="str">
        <f t="shared" si="180"/>
        <v/>
      </c>
      <c r="G1094" s="5">
        <f>IF(ISERROR(VLOOKUP(E1094,'GD rates'!C:D,2,FALSE)),0,VLOOKUP(E1094,'GD rates'!C:D,2,FALSE))</f>
        <v>0</v>
      </c>
      <c r="H1094" s="10">
        <f>SUMIFS(Timecards!$E:$E,Timecards!$D:$D,H$2,Timecards!$C:$C,$B1094,Timecards!$N:$N,$E1094)+SUMIFS(Timecards!$G:$G,Timecards!$F:$F,H$2,Timecards!$C:$C,$B1094,Timecards!$N:$N,$E1094)</f>
        <v>0</v>
      </c>
      <c r="I1094" s="5">
        <f t="shared" si="181"/>
        <v>0</v>
      </c>
      <c r="J1094" s="10">
        <f>SUMIFS(Timecards!$E:$E,Timecards!$D:$D,J$2,Timecards!$C:$C,$B1094,Timecards!$N:$N,$E1094)+SUMIFS(Timecards!$G:$G,Timecards!$F:$F,J$2,Timecards!$C:$C,$B1094,Timecards!$N:$N,$E1094)</f>
        <v>0</v>
      </c>
      <c r="K1094" s="5">
        <f t="shared" si="182"/>
        <v>0</v>
      </c>
      <c r="L1094" s="10">
        <f>SUMIFS(Timecards!$E:$E,Timecards!$D:$D,L$2,Timecards!$C:$C,$B1094,Timecards!$N:$N,$E1094)+SUMIFS(Timecards!$G:$G,Timecards!$F:$F,L$2,Timecards!$C:$C,$B1094,Timecards!$N:$N,$E1094)</f>
        <v>0</v>
      </c>
      <c r="M1094" s="5">
        <f t="shared" si="183"/>
        <v>0</v>
      </c>
      <c r="N1094" s="10">
        <f>SUMIFS(Timecards!$E:$E,Timecards!$D:$D,N$2,Timecards!$C:$C,$B1094,Timecards!$N:$N,$E1094)+SUMIFS(Timecards!$G:$G,Timecards!$F:$F,N$2,Timecards!$C:$C,$B1094,Timecards!$N:$N,$E1094)</f>
        <v>0</v>
      </c>
      <c r="O1094" s="5">
        <f t="shared" si="184"/>
        <v>0</v>
      </c>
      <c r="P1094" s="10">
        <f>SUMIFS(Timecards!$E:$E,Timecards!$D:$D,P$2,Timecards!$C:$C,$B1094,Timecards!$N:$N,$E1094)+SUMIFS(Timecards!$G:$G,Timecards!$F:$F,P$2,Timecards!$C:$C,$B1094,Timecards!$N:$N,$E1094)</f>
        <v>0</v>
      </c>
      <c r="Q1094" s="5">
        <f t="shared" si="185"/>
        <v>0</v>
      </c>
      <c r="R1094" s="10">
        <f>SUMIFS(Timecards!$E:$E,Timecards!$D:$D,R$2,Timecards!$C:$C,$B1094,Timecards!$N:$N,$E1094)+SUMIFS(Timecards!$G:$G,Timecards!$F:$F,R$2,Timecards!$C:$C,$B1094,Timecards!$N:$N,$E1094)</f>
        <v>0</v>
      </c>
      <c r="S1094" s="5">
        <f t="shared" si="186"/>
        <v>0</v>
      </c>
      <c r="T1094" s="10">
        <f t="shared" si="179"/>
        <v>0</v>
      </c>
      <c r="U1094" s="14">
        <f t="shared" si="179"/>
        <v>0</v>
      </c>
    </row>
    <row r="1095" spans="2:21" hidden="1">
      <c r="B1095" s="7" t="str">
        <f>IF(Timecards!O1093="","",Timecards!C1093)</f>
        <v/>
      </c>
      <c r="C1095" s="7" t="str">
        <f>IF(B1095="","",Timecards!L1093)</f>
        <v/>
      </c>
      <c r="D1095" s="7" t="str">
        <f>IF(B1095="","",SUMIFS(Timecards!$M:$M,Timecards!$C:$C,Summary!$B1095,Timecards!$L:$L,Summary!$C1095,Timecards!$O:$O,1))</f>
        <v/>
      </c>
      <c r="E1095" s="7" t="str">
        <f>IF(B1095="","",VLOOKUP(D1095,'GD rates'!$B$3:$C$9,2,FALSE))</f>
        <v/>
      </c>
      <c r="F1095" s="23" t="str">
        <f t="shared" si="180"/>
        <v/>
      </c>
      <c r="G1095" s="5">
        <f>IF(ISERROR(VLOOKUP(E1095,'GD rates'!C:D,2,FALSE)),0,VLOOKUP(E1095,'GD rates'!C:D,2,FALSE))</f>
        <v>0</v>
      </c>
      <c r="H1095" s="10">
        <f>SUMIFS(Timecards!$E:$E,Timecards!$D:$D,H$2,Timecards!$C:$C,$B1095,Timecards!$N:$N,$E1095)+SUMIFS(Timecards!$G:$G,Timecards!$F:$F,H$2,Timecards!$C:$C,$B1095,Timecards!$N:$N,$E1095)</f>
        <v>0</v>
      </c>
      <c r="I1095" s="5">
        <f t="shared" si="181"/>
        <v>0</v>
      </c>
      <c r="J1095" s="10">
        <f>SUMIFS(Timecards!$E:$E,Timecards!$D:$D,J$2,Timecards!$C:$C,$B1095,Timecards!$N:$N,$E1095)+SUMIFS(Timecards!$G:$G,Timecards!$F:$F,J$2,Timecards!$C:$C,$B1095,Timecards!$N:$N,$E1095)</f>
        <v>0</v>
      </c>
      <c r="K1095" s="5">
        <f t="shared" si="182"/>
        <v>0</v>
      </c>
      <c r="L1095" s="10">
        <f>SUMIFS(Timecards!$E:$E,Timecards!$D:$D,L$2,Timecards!$C:$C,$B1095,Timecards!$N:$N,$E1095)+SUMIFS(Timecards!$G:$G,Timecards!$F:$F,L$2,Timecards!$C:$C,$B1095,Timecards!$N:$N,$E1095)</f>
        <v>0</v>
      </c>
      <c r="M1095" s="5">
        <f t="shared" si="183"/>
        <v>0</v>
      </c>
      <c r="N1095" s="10">
        <f>SUMIFS(Timecards!$E:$E,Timecards!$D:$D,N$2,Timecards!$C:$C,$B1095,Timecards!$N:$N,$E1095)+SUMIFS(Timecards!$G:$G,Timecards!$F:$F,N$2,Timecards!$C:$C,$B1095,Timecards!$N:$N,$E1095)</f>
        <v>0</v>
      </c>
      <c r="O1095" s="5">
        <f t="shared" si="184"/>
        <v>0</v>
      </c>
      <c r="P1095" s="10">
        <f>SUMIFS(Timecards!$E:$E,Timecards!$D:$D,P$2,Timecards!$C:$C,$B1095,Timecards!$N:$N,$E1095)+SUMIFS(Timecards!$G:$G,Timecards!$F:$F,P$2,Timecards!$C:$C,$B1095,Timecards!$N:$N,$E1095)</f>
        <v>0</v>
      </c>
      <c r="Q1095" s="5">
        <f t="shared" si="185"/>
        <v>0</v>
      </c>
      <c r="R1095" s="10">
        <f>SUMIFS(Timecards!$E:$E,Timecards!$D:$D,R$2,Timecards!$C:$C,$B1095,Timecards!$N:$N,$E1095)+SUMIFS(Timecards!$G:$G,Timecards!$F:$F,R$2,Timecards!$C:$C,$B1095,Timecards!$N:$N,$E1095)</f>
        <v>0</v>
      </c>
      <c r="S1095" s="5">
        <f t="shared" si="186"/>
        <v>0</v>
      </c>
      <c r="T1095" s="10">
        <f t="shared" si="179"/>
        <v>0</v>
      </c>
      <c r="U1095" s="14">
        <f t="shared" si="179"/>
        <v>0</v>
      </c>
    </row>
    <row r="1096" spans="2:21" hidden="1">
      <c r="B1096" s="7" t="str">
        <f>IF(Timecards!O1094="","",Timecards!C1094)</f>
        <v/>
      </c>
      <c r="C1096" s="7" t="str">
        <f>IF(B1096="","",Timecards!L1094)</f>
        <v/>
      </c>
      <c r="D1096" s="7" t="str">
        <f>IF(B1096="","",SUMIFS(Timecards!$M:$M,Timecards!$C:$C,Summary!$B1096,Timecards!$L:$L,Summary!$C1096,Timecards!$O:$O,1))</f>
        <v/>
      </c>
      <c r="E1096" s="7" t="str">
        <f>IF(B1096="","",VLOOKUP(D1096,'GD rates'!$B$3:$C$9,2,FALSE))</f>
        <v/>
      </c>
      <c r="F1096" s="23" t="str">
        <f t="shared" si="180"/>
        <v/>
      </c>
      <c r="G1096" s="5">
        <f>IF(ISERROR(VLOOKUP(E1096,'GD rates'!C:D,2,FALSE)),0,VLOOKUP(E1096,'GD rates'!C:D,2,FALSE))</f>
        <v>0</v>
      </c>
      <c r="H1096" s="10">
        <f>SUMIFS(Timecards!$E:$E,Timecards!$D:$D,H$2,Timecards!$C:$C,$B1096,Timecards!$N:$N,$E1096)+SUMIFS(Timecards!$G:$G,Timecards!$F:$F,H$2,Timecards!$C:$C,$B1096,Timecards!$N:$N,$E1096)</f>
        <v>0</v>
      </c>
      <c r="I1096" s="5">
        <f t="shared" si="181"/>
        <v>0</v>
      </c>
      <c r="J1096" s="10">
        <f>SUMIFS(Timecards!$E:$E,Timecards!$D:$D,J$2,Timecards!$C:$C,$B1096,Timecards!$N:$N,$E1096)+SUMIFS(Timecards!$G:$G,Timecards!$F:$F,J$2,Timecards!$C:$C,$B1096,Timecards!$N:$N,$E1096)</f>
        <v>0</v>
      </c>
      <c r="K1096" s="5">
        <f t="shared" si="182"/>
        <v>0</v>
      </c>
      <c r="L1096" s="10">
        <f>SUMIFS(Timecards!$E:$E,Timecards!$D:$D,L$2,Timecards!$C:$C,$B1096,Timecards!$N:$N,$E1096)+SUMIFS(Timecards!$G:$G,Timecards!$F:$F,L$2,Timecards!$C:$C,$B1096,Timecards!$N:$N,$E1096)</f>
        <v>0</v>
      </c>
      <c r="M1096" s="5">
        <f t="shared" si="183"/>
        <v>0</v>
      </c>
      <c r="N1096" s="10">
        <f>SUMIFS(Timecards!$E:$E,Timecards!$D:$D,N$2,Timecards!$C:$C,$B1096,Timecards!$N:$N,$E1096)+SUMIFS(Timecards!$G:$G,Timecards!$F:$F,N$2,Timecards!$C:$C,$B1096,Timecards!$N:$N,$E1096)</f>
        <v>0</v>
      </c>
      <c r="O1096" s="5">
        <f t="shared" si="184"/>
        <v>0</v>
      </c>
      <c r="P1096" s="10">
        <f>SUMIFS(Timecards!$E:$E,Timecards!$D:$D,P$2,Timecards!$C:$C,$B1096,Timecards!$N:$N,$E1096)+SUMIFS(Timecards!$G:$G,Timecards!$F:$F,P$2,Timecards!$C:$C,$B1096,Timecards!$N:$N,$E1096)</f>
        <v>0</v>
      </c>
      <c r="Q1096" s="5">
        <f t="shared" si="185"/>
        <v>0</v>
      </c>
      <c r="R1096" s="10">
        <f>SUMIFS(Timecards!$E:$E,Timecards!$D:$D,R$2,Timecards!$C:$C,$B1096,Timecards!$N:$N,$E1096)+SUMIFS(Timecards!$G:$G,Timecards!$F:$F,R$2,Timecards!$C:$C,$B1096,Timecards!$N:$N,$E1096)</f>
        <v>0</v>
      </c>
      <c r="S1096" s="5">
        <f t="shared" si="186"/>
        <v>0</v>
      </c>
      <c r="T1096" s="10">
        <f t="shared" si="179"/>
        <v>0</v>
      </c>
      <c r="U1096" s="14">
        <f t="shared" si="179"/>
        <v>0</v>
      </c>
    </row>
    <row r="1097" spans="2:21" hidden="1">
      <c r="B1097" s="7" t="str">
        <f>IF(Timecards!O1095="","",Timecards!C1095)</f>
        <v/>
      </c>
      <c r="C1097" s="7" t="str">
        <f>IF(B1097="","",Timecards!L1095)</f>
        <v/>
      </c>
      <c r="D1097" s="7" t="str">
        <f>IF(B1097="","",SUMIFS(Timecards!$M:$M,Timecards!$C:$C,Summary!$B1097,Timecards!$L:$L,Summary!$C1097,Timecards!$O:$O,1))</f>
        <v/>
      </c>
      <c r="E1097" s="7" t="str">
        <f>IF(B1097="","",VLOOKUP(D1097,'GD rates'!$B$3:$C$9,2,FALSE))</f>
        <v/>
      </c>
      <c r="F1097" s="23" t="str">
        <f t="shared" si="180"/>
        <v/>
      </c>
      <c r="G1097" s="5">
        <f>IF(ISERROR(VLOOKUP(E1097,'GD rates'!C:D,2,FALSE)),0,VLOOKUP(E1097,'GD rates'!C:D,2,FALSE))</f>
        <v>0</v>
      </c>
      <c r="H1097" s="10">
        <f>SUMIFS(Timecards!$E:$E,Timecards!$D:$D,H$2,Timecards!$C:$C,$B1097,Timecards!$N:$N,$E1097)+SUMIFS(Timecards!$G:$G,Timecards!$F:$F,H$2,Timecards!$C:$C,$B1097,Timecards!$N:$N,$E1097)</f>
        <v>0</v>
      </c>
      <c r="I1097" s="5">
        <f t="shared" si="181"/>
        <v>0</v>
      </c>
      <c r="J1097" s="10">
        <f>SUMIFS(Timecards!$E:$E,Timecards!$D:$D,J$2,Timecards!$C:$C,$B1097,Timecards!$N:$N,$E1097)+SUMIFS(Timecards!$G:$G,Timecards!$F:$F,J$2,Timecards!$C:$C,$B1097,Timecards!$N:$N,$E1097)</f>
        <v>0</v>
      </c>
      <c r="K1097" s="5">
        <f t="shared" si="182"/>
        <v>0</v>
      </c>
      <c r="L1097" s="10">
        <f>SUMIFS(Timecards!$E:$E,Timecards!$D:$D,L$2,Timecards!$C:$C,$B1097,Timecards!$N:$N,$E1097)+SUMIFS(Timecards!$G:$G,Timecards!$F:$F,L$2,Timecards!$C:$C,$B1097,Timecards!$N:$N,$E1097)</f>
        <v>0</v>
      </c>
      <c r="M1097" s="5">
        <f t="shared" si="183"/>
        <v>0</v>
      </c>
      <c r="N1097" s="10">
        <f>SUMIFS(Timecards!$E:$E,Timecards!$D:$D,N$2,Timecards!$C:$C,$B1097,Timecards!$N:$N,$E1097)+SUMIFS(Timecards!$G:$G,Timecards!$F:$F,N$2,Timecards!$C:$C,$B1097,Timecards!$N:$N,$E1097)</f>
        <v>0</v>
      </c>
      <c r="O1097" s="5">
        <f t="shared" si="184"/>
        <v>0</v>
      </c>
      <c r="P1097" s="10">
        <f>SUMIFS(Timecards!$E:$E,Timecards!$D:$D,P$2,Timecards!$C:$C,$B1097,Timecards!$N:$N,$E1097)+SUMIFS(Timecards!$G:$G,Timecards!$F:$F,P$2,Timecards!$C:$C,$B1097,Timecards!$N:$N,$E1097)</f>
        <v>0</v>
      </c>
      <c r="Q1097" s="5">
        <f t="shared" si="185"/>
        <v>0</v>
      </c>
      <c r="R1097" s="10">
        <f>SUMIFS(Timecards!$E:$E,Timecards!$D:$D,R$2,Timecards!$C:$C,$B1097,Timecards!$N:$N,$E1097)+SUMIFS(Timecards!$G:$G,Timecards!$F:$F,R$2,Timecards!$C:$C,$B1097,Timecards!$N:$N,$E1097)</f>
        <v>0</v>
      </c>
      <c r="S1097" s="5">
        <f t="shared" si="186"/>
        <v>0</v>
      </c>
      <c r="T1097" s="10">
        <f t="shared" si="179"/>
        <v>0</v>
      </c>
      <c r="U1097" s="14">
        <f t="shared" si="179"/>
        <v>0</v>
      </c>
    </row>
    <row r="1098" spans="2:21" hidden="1">
      <c r="B1098" s="7" t="str">
        <f>IF(Timecards!O1096="","",Timecards!C1096)</f>
        <v/>
      </c>
      <c r="C1098" s="7" t="str">
        <f>IF(B1098="","",Timecards!L1096)</f>
        <v/>
      </c>
      <c r="D1098" s="7" t="str">
        <f>IF(B1098="","",SUMIFS(Timecards!$M:$M,Timecards!$C:$C,Summary!$B1098,Timecards!$L:$L,Summary!$C1098,Timecards!$O:$O,1))</f>
        <v/>
      </c>
      <c r="E1098" s="7" t="str">
        <f>IF(B1098="","",VLOOKUP(D1098,'GD rates'!$B$3:$C$9,2,FALSE))</f>
        <v/>
      </c>
      <c r="F1098" s="23" t="str">
        <f t="shared" si="180"/>
        <v/>
      </c>
      <c r="G1098" s="5">
        <f>IF(ISERROR(VLOOKUP(E1098,'GD rates'!C:D,2,FALSE)),0,VLOOKUP(E1098,'GD rates'!C:D,2,FALSE))</f>
        <v>0</v>
      </c>
      <c r="H1098" s="10">
        <f>SUMIFS(Timecards!$E:$E,Timecards!$D:$D,H$2,Timecards!$C:$C,$B1098,Timecards!$N:$N,$E1098)+SUMIFS(Timecards!$G:$G,Timecards!$F:$F,H$2,Timecards!$C:$C,$B1098,Timecards!$N:$N,$E1098)</f>
        <v>0</v>
      </c>
      <c r="I1098" s="5">
        <f t="shared" si="181"/>
        <v>0</v>
      </c>
      <c r="J1098" s="10">
        <f>SUMIFS(Timecards!$E:$E,Timecards!$D:$D,J$2,Timecards!$C:$C,$B1098,Timecards!$N:$N,$E1098)+SUMIFS(Timecards!$G:$G,Timecards!$F:$F,J$2,Timecards!$C:$C,$B1098,Timecards!$N:$N,$E1098)</f>
        <v>0</v>
      </c>
      <c r="K1098" s="5">
        <f t="shared" si="182"/>
        <v>0</v>
      </c>
      <c r="L1098" s="10">
        <f>SUMIFS(Timecards!$E:$E,Timecards!$D:$D,L$2,Timecards!$C:$C,$B1098,Timecards!$N:$N,$E1098)+SUMIFS(Timecards!$G:$G,Timecards!$F:$F,L$2,Timecards!$C:$C,$B1098,Timecards!$N:$N,$E1098)</f>
        <v>0</v>
      </c>
      <c r="M1098" s="5">
        <f t="shared" si="183"/>
        <v>0</v>
      </c>
      <c r="N1098" s="10">
        <f>SUMIFS(Timecards!$E:$E,Timecards!$D:$D,N$2,Timecards!$C:$C,$B1098,Timecards!$N:$N,$E1098)+SUMIFS(Timecards!$G:$G,Timecards!$F:$F,N$2,Timecards!$C:$C,$B1098,Timecards!$N:$N,$E1098)</f>
        <v>0</v>
      </c>
      <c r="O1098" s="5">
        <f t="shared" si="184"/>
        <v>0</v>
      </c>
      <c r="P1098" s="10">
        <f>SUMIFS(Timecards!$E:$E,Timecards!$D:$D,P$2,Timecards!$C:$C,$B1098,Timecards!$N:$N,$E1098)+SUMIFS(Timecards!$G:$G,Timecards!$F:$F,P$2,Timecards!$C:$C,$B1098,Timecards!$N:$N,$E1098)</f>
        <v>0</v>
      </c>
      <c r="Q1098" s="5">
        <f t="shared" si="185"/>
        <v>0</v>
      </c>
      <c r="R1098" s="10">
        <f>SUMIFS(Timecards!$E:$E,Timecards!$D:$D,R$2,Timecards!$C:$C,$B1098,Timecards!$N:$N,$E1098)+SUMIFS(Timecards!$G:$G,Timecards!$F:$F,R$2,Timecards!$C:$C,$B1098,Timecards!$N:$N,$E1098)</f>
        <v>0</v>
      </c>
      <c r="S1098" s="5">
        <f t="shared" si="186"/>
        <v>0</v>
      </c>
      <c r="T1098" s="10">
        <f t="shared" si="179"/>
        <v>0</v>
      </c>
      <c r="U1098" s="14">
        <f t="shared" si="179"/>
        <v>0</v>
      </c>
    </row>
    <row r="1099" spans="2:21" hidden="1">
      <c r="B1099" s="7" t="str">
        <f>IF(Timecards!O1097="","",Timecards!C1097)</f>
        <v/>
      </c>
      <c r="C1099" s="7" t="str">
        <f>IF(B1099="","",Timecards!L1097)</f>
        <v/>
      </c>
      <c r="D1099" s="7" t="str">
        <f>IF(B1099="","",SUMIFS(Timecards!$M:$M,Timecards!$C:$C,Summary!$B1099,Timecards!$L:$L,Summary!$C1099,Timecards!$O:$O,1))</f>
        <v/>
      </c>
      <c r="E1099" s="7" t="str">
        <f>IF(B1099="","",VLOOKUP(D1099,'GD rates'!$B$3:$C$9,2,FALSE))</f>
        <v/>
      </c>
      <c r="F1099" s="23" t="str">
        <f t="shared" si="180"/>
        <v/>
      </c>
      <c r="G1099" s="5">
        <f>IF(ISERROR(VLOOKUP(E1099,'GD rates'!C:D,2,FALSE)),0,VLOOKUP(E1099,'GD rates'!C:D,2,FALSE))</f>
        <v>0</v>
      </c>
      <c r="H1099" s="10">
        <f>SUMIFS(Timecards!$E:$E,Timecards!$D:$D,H$2,Timecards!$C:$C,$B1099,Timecards!$N:$N,$E1099)+SUMIFS(Timecards!$G:$G,Timecards!$F:$F,H$2,Timecards!$C:$C,$B1099,Timecards!$N:$N,$E1099)</f>
        <v>0</v>
      </c>
      <c r="I1099" s="5">
        <f t="shared" si="181"/>
        <v>0</v>
      </c>
      <c r="J1099" s="10">
        <f>SUMIFS(Timecards!$E:$E,Timecards!$D:$D,J$2,Timecards!$C:$C,$B1099,Timecards!$N:$N,$E1099)+SUMIFS(Timecards!$G:$G,Timecards!$F:$F,J$2,Timecards!$C:$C,$B1099,Timecards!$N:$N,$E1099)</f>
        <v>0</v>
      </c>
      <c r="K1099" s="5">
        <f t="shared" si="182"/>
        <v>0</v>
      </c>
      <c r="L1099" s="10">
        <f>SUMIFS(Timecards!$E:$E,Timecards!$D:$D,L$2,Timecards!$C:$C,$B1099,Timecards!$N:$N,$E1099)+SUMIFS(Timecards!$G:$G,Timecards!$F:$F,L$2,Timecards!$C:$C,$B1099,Timecards!$N:$N,$E1099)</f>
        <v>0</v>
      </c>
      <c r="M1099" s="5">
        <f t="shared" si="183"/>
        <v>0</v>
      </c>
      <c r="N1099" s="10">
        <f>SUMIFS(Timecards!$E:$E,Timecards!$D:$D,N$2,Timecards!$C:$C,$B1099,Timecards!$N:$N,$E1099)+SUMIFS(Timecards!$G:$G,Timecards!$F:$F,N$2,Timecards!$C:$C,$B1099,Timecards!$N:$N,$E1099)</f>
        <v>0</v>
      </c>
      <c r="O1099" s="5">
        <f t="shared" si="184"/>
        <v>0</v>
      </c>
      <c r="P1099" s="10">
        <f>SUMIFS(Timecards!$E:$E,Timecards!$D:$D,P$2,Timecards!$C:$C,$B1099,Timecards!$N:$N,$E1099)+SUMIFS(Timecards!$G:$G,Timecards!$F:$F,P$2,Timecards!$C:$C,$B1099,Timecards!$N:$N,$E1099)</f>
        <v>0</v>
      </c>
      <c r="Q1099" s="5">
        <f t="shared" si="185"/>
        <v>0</v>
      </c>
      <c r="R1099" s="10">
        <f>SUMIFS(Timecards!$E:$E,Timecards!$D:$D,R$2,Timecards!$C:$C,$B1099,Timecards!$N:$N,$E1099)+SUMIFS(Timecards!$G:$G,Timecards!$F:$F,R$2,Timecards!$C:$C,$B1099,Timecards!$N:$N,$E1099)</f>
        <v>0</v>
      </c>
      <c r="S1099" s="5">
        <f t="shared" si="186"/>
        <v>0</v>
      </c>
      <c r="T1099" s="10">
        <f t="shared" si="179"/>
        <v>0</v>
      </c>
      <c r="U1099" s="14">
        <f t="shared" si="179"/>
        <v>0</v>
      </c>
    </row>
    <row r="1100" spans="2:21" hidden="1">
      <c r="B1100" s="7" t="str">
        <f>IF(Timecards!O1098="","",Timecards!C1098)</f>
        <v/>
      </c>
      <c r="C1100" s="7" t="str">
        <f>IF(B1100="","",Timecards!L1098)</f>
        <v/>
      </c>
      <c r="D1100" s="7" t="str">
        <f>IF(B1100="","",SUMIFS(Timecards!$M:$M,Timecards!$C:$C,Summary!$B1100,Timecards!$L:$L,Summary!$C1100,Timecards!$O:$O,1))</f>
        <v/>
      </c>
      <c r="E1100" s="7" t="str">
        <f>IF(B1100="","",VLOOKUP(D1100,'GD rates'!$B$3:$C$9,2,FALSE))</f>
        <v/>
      </c>
      <c r="F1100" s="23" t="str">
        <f t="shared" si="180"/>
        <v/>
      </c>
      <c r="G1100" s="5">
        <f>IF(ISERROR(VLOOKUP(E1100,'GD rates'!C:D,2,FALSE)),0,VLOOKUP(E1100,'GD rates'!C:D,2,FALSE))</f>
        <v>0</v>
      </c>
      <c r="H1100" s="10">
        <f>SUMIFS(Timecards!$E:$E,Timecards!$D:$D,H$2,Timecards!$C:$C,$B1100,Timecards!$N:$N,$E1100)+SUMIFS(Timecards!$G:$G,Timecards!$F:$F,H$2,Timecards!$C:$C,$B1100,Timecards!$N:$N,$E1100)</f>
        <v>0</v>
      </c>
      <c r="I1100" s="5">
        <f t="shared" si="181"/>
        <v>0</v>
      </c>
      <c r="J1100" s="10">
        <f>SUMIFS(Timecards!$E:$E,Timecards!$D:$D,J$2,Timecards!$C:$C,$B1100,Timecards!$N:$N,$E1100)+SUMIFS(Timecards!$G:$G,Timecards!$F:$F,J$2,Timecards!$C:$C,$B1100,Timecards!$N:$N,$E1100)</f>
        <v>0</v>
      </c>
      <c r="K1100" s="5">
        <f t="shared" si="182"/>
        <v>0</v>
      </c>
      <c r="L1100" s="10">
        <f>SUMIFS(Timecards!$E:$E,Timecards!$D:$D,L$2,Timecards!$C:$C,$B1100,Timecards!$N:$N,$E1100)+SUMIFS(Timecards!$G:$G,Timecards!$F:$F,L$2,Timecards!$C:$C,$B1100,Timecards!$N:$N,$E1100)</f>
        <v>0</v>
      </c>
      <c r="M1100" s="5">
        <f t="shared" si="183"/>
        <v>0</v>
      </c>
      <c r="N1100" s="10">
        <f>SUMIFS(Timecards!$E:$E,Timecards!$D:$D,N$2,Timecards!$C:$C,$B1100,Timecards!$N:$N,$E1100)+SUMIFS(Timecards!$G:$G,Timecards!$F:$F,N$2,Timecards!$C:$C,$B1100,Timecards!$N:$N,$E1100)</f>
        <v>0</v>
      </c>
      <c r="O1100" s="5">
        <f t="shared" si="184"/>
        <v>0</v>
      </c>
      <c r="P1100" s="10">
        <f>SUMIFS(Timecards!$E:$E,Timecards!$D:$D,P$2,Timecards!$C:$C,$B1100,Timecards!$N:$N,$E1100)+SUMIFS(Timecards!$G:$G,Timecards!$F:$F,P$2,Timecards!$C:$C,$B1100,Timecards!$N:$N,$E1100)</f>
        <v>0</v>
      </c>
      <c r="Q1100" s="5">
        <f t="shared" si="185"/>
        <v>0</v>
      </c>
      <c r="R1100" s="10">
        <f>SUMIFS(Timecards!$E:$E,Timecards!$D:$D,R$2,Timecards!$C:$C,$B1100,Timecards!$N:$N,$E1100)+SUMIFS(Timecards!$G:$G,Timecards!$F:$F,R$2,Timecards!$C:$C,$B1100,Timecards!$N:$N,$E1100)</f>
        <v>0</v>
      </c>
      <c r="S1100" s="5">
        <f t="shared" si="186"/>
        <v>0</v>
      </c>
      <c r="T1100" s="10">
        <f t="shared" si="179"/>
        <v>0</v>
      </c>
      <c r="U1100" s="14">
        <f t="shared" si="179"/>
        <v>0</v>
      </c>
    </row>
    <row r="1101" spans="2:21" hidden="1">
      <c r="B1101" s="7" t="str">
        <f>IF(Timecards!O1099="","",Timecards!C1099)</f>
        <v/>
      </c>
      <c r="C1101" s="7" t="str">
        <f>IF(B1101="","",Timecards!L1099)</f>
        <v/>
      </c>
      <c r="D1101" s="7" t="str">
        <f>IF(B1101="","",SUMIFS(Timecards!$M:$M,Timecards!$C:$C,Summary!$B1101,Timecards!$L:$L,Summary!$C1101,Timecards!$O:$O,1))</f>
        <v/>
      </c>
      <c r="E1101" s="7" t="str">
        <f>IF(B1101="","",VLOOKUP(D1101,'GD rates'!$B$3:$C$9,2,FALSE))</f>
        <v/>
      </c>
      <c r="F1101" s="23" t="str">
        <f t="shared" si="180"/>
        <v/>
      </c>
      <c r="G1101" s="5">
        <f>IF(ISERROR(VLOOKUP(E1101,'GD rates'!C:D,2,FALSE)),0,VLOOKUP(E1101,'GD rates'!C:D,2,FALSE))</f>
        <v>0</v>
      </c>
      <c r="H1101" s="10">
        <f>SUMIFS(Timecards!$E:$E,Timecards!$D:$D,H$2,Timecards!$C:$C,$B1101,Timecards!$N:$N,$E1101)+SUMIFS(Timecards!$G:$G,Timecards!$F:$F,H$2,Timecards!$C:$C,$B1101,Timecards!$N:$N,$E1101)</f>
        <v>0</v>
      </c>
      <c r="I1101" s="5">
        <f t="shared" si="181"/>
        <v>0</v>
      </c>
      <c r="J1101" s="10">
        <f>SUMIFS(Timecards!$E:$E,Timecards!$D:$D,J$2,Timecards!$C:$C,$B1101,Timecards!$N:$N,$E1101)+SUMIFS(Timecards!$G:$G,Timecards!$F:$F,J$2,Timecards!$C:$C,$B1101,Timecards!$N:$N,$E1101)</f>
        <v>0</v>
      </c>
      <c r="K1101" s="5">
        <f t="shared" si="182"/>
        <v>0</v>
      </c>
      <c r="L1101" s="10">
        <f>SUMIFS(Timecards!$E:$E,Timecards!$D:$D,L$2,Timecards!$C:$C,$B1101,Timecards!$N:$N,$E1101)+SUMIFS(Timecards!$G:$G,Timecards!$F:$F,L$2,Timecards!$C:$C,$B1101,Timecards!$N:$N,$E1101)</f>
        <v>0</v>
      </c>
      <c r="M1101" s="5">
        <f t="shared" si="183"/>
        <v>0</v>
      </c>
      <c r="N1101" s="10">
        <f>SUMIFS(Timecards!$E:$E,Timecards!$D:$D,N$2,Timecards!$C:$C,$B1101,Timecards!$N:$N,$E1101)+SUMIFS(Timecards!$G:$G,Timecards!$F:$F,N$2,Timecards!$C:$C,$B1101,Timecards!$N:$N,$E1101)</f>
        <v>0</v>
      </c>
      <c r="O1101" s="5">
        <f t="shared" si="184"/>
        <v>0</v>
      </c>
      <c r="P1101" s="10">
        <f>SUMIFS(Timecards!$E:$E,Timecards!$D:$D,P$2,Timecards!$C:$C,$B1101,Timecards!$N:$N,$E1101)+SUMIFS(Timecards!$G:$G,Timecards!$F:$F,P$2,Timecards!$C:$C,$B1101,Timecards!$N:$N,$E1101)</f>
        <v>0</v>
      </c>
      <c r="Q1101" s="5">
        <f t="shared" si="185"/>
        <v>0</v>
      </c>
      <c r="R1101" s="10">
        <f>SUMIFS(Timecards!$E:$E,Timecards!$D:$D,R$2,Timecards!$C:$C,$B1101,Timecards!$N:$N,$E1101)+SUMIFS(Timecards!$G:$G,Timecards!$F:$F,R$2,Timecards!$C:$C,$B1101,Timecards!$N:$N,$E1101)</f>
        <v>0</v>
      </c>
      <c r="S1101" s="5">
        <f t="shared" si="186"/>
        <v>0</v>
      </c>
      <c r="T1101" s="10">
        <f t="shared" si="179"/>
        <v>0</v>
      </c>
      <c r="U1101" s="14">
        <f t="shared" si="179"/>
        <v>0</v>
      </c>
    </row>
    <row r="1102" spans="2:21" hidden="1">
      <c r="B1102" s="7" t="str">
        <f>IF(Timecards!O1100="","",Timecards!C1100)</f>
        <v/>
      </c>
      <c r="C1102" s="7" t="str">
        <f>IF(B1102="","",Timecards!L1100)</f>
        <v/>
      </c>
      <c r="D1102" s="7" t="str">
        <f>IF(B1102="","",SUMIFS(Timecards!$M:$M,Timecards!$C:$C,Summary!$B1102,Timecards!$L:$L,Summary!$C1102,Timecards!$O:$O,1))</f>
        <v/>
      </c>
      <c r="E1102" s="7" t="str">
        <f>IF(B1102="","",VLOOKUP(D1102,'GD rates'!$B$3:$C$9,2,FALSE))</f>
        <v/>
      </c>
      <c r="F1102" s="23" t="str">
        <f t="shared" si="180"/>
        <v/>
      </c>
      <c r="G1102" s="5">
        <f>IF(ISERROR(VLOOKUP(E1102,'GD rates'!C:D,2,FALSE)),0,VLOOKUP(E1102,'GD rates'!C:D,2,FALSE))</f>
        <v>0</v>
      </c>
      <c r="H1102" s="10">
        <f>SUMIFS(Timecards!$E:$E,Timecards!$D:$D,H$2,Timecards!$C:$C,$B1102,Timecards!$N:$N,$E1102)+SUMIFS(Timecards!$G:$G,Timecards!$F:$F,H$2,Timecards!$C:$C,$B1102,Timecards!$N:$N,$E1102)</f>
        <v>0</v>
      </c>
      <c r="I1102" s="5">
        <f t="shared" si="181"/>
        <v>0</v>
      </c>
      <c r="J1102" s="10">
        <f>SUMIFS(Timecards!$E:$E,Timecards!$D:$D,J$2,Timecards!$C:$C,$B1102,Timecards!$N:$N,$E1102)+SUMIFS(Timecards!$G:$G,Timecards!$F:$F,J$2,Timecards!$C:$C,$B1102,Timecards!$N:$N,$E1102)</f>
        <v>0</v>
      </c>
      <c r="K1102" s="5">
        <f t="shared" si="182"/>
        <v>0</v>
      </c>
      <c r="L1102" s="10">
        <f>SUMIFS(Timecards!$E:$E,Timecards!$D:$D,L$2,Timecards!$C:$C,$B1102,Timecards!$N:$N,$E1102)+SUMIFS(Timecards!$G:$G,Timecards!$F:$F,L$2,Timecards!$C:$C,$B1102,Timecards!$N:$N,$E1102)</f>
        <v>0</v>
      </c>
      <c r="M1102" s="5">
        <f t="shared" si="183"/>
        <v>0</v>
      </c>
      <c r="N1102" s="10">
        <f>SUMIFS(Timecards!$E:$E,Timecards!$D:$D,N$2,Timecards!$C:$C,$B1102,Timecards!$N:$N,$E1102)+SUMIFS(Timecards!$G:$G,Timecards!$F:$F,N$2,Timecards!$C:$C,$B1102,Timecards!$N:$N,$E1102)</f>
        <v>0</v>
      </c>
      <c r="O1102" s="5">
        <f t="shared" si="184"/>
        <v>0</v>
      </c>
      <c r="P1102" s="10">
        <f>SUMIFS(Timecards!$E:$E,Timecards!$D:$D,P$2,Timecards!$C:$C,$B1102,Timecards!$N:$N,$E1102)+SUMIFS(Timecards!$G:$G,Timecards!$F:$F,P$2,Timecards!$C:$C,$B1102,Timecards!$N:$N,$E1102)</f>
        <v>0</v>
      </c>
      <c r="Q1102" s="5">
        <f t="shared" si="185"/>
        <v>0</v>
      </c>
      <c r="R1102" s="10">
        <f>SUMIFS(Timecards!$E:$E,Timecards!$D:$D,R$2,Timecards!$C:$C,$B1102,Timecards!$N:$N,$E1102)+SUMIFS(Timecards!$G:$G,Timecards!$F:$F,R$2,Timecards!$C:$C,$B1102,Timecards!$N:$N,$E1102)</f>
        <v>0</v>
      </c>
      <c r="S1102" s="5">
        <f t="shared" si="186"/>
        <v>0</v>
      </c>
      <c r="T1102" s="10">
        <f t="shared" si="179"/>
        <v>0</v>
      </c>
      <c r="U1102" s="14">
        <f t="shared" si="179"/>
        <v>0</v>
      </c>
    </row>
    <row r="1103" spans="2:21" hidden="1">
      <c r="B1103" s="7" t="str">
        <f>IF(Timecards!O1101="","",Timecards!C1101)</f>
        <v/>
      </c>
      <c r="C1103" s="7" t="str">
        <f>IF(B1103="","",Timecards!L1101)</f>
        <v/>
      </c>
      <c r="D1103" s="7" t="str">
        <f>IF(B1103="","",SUMIFS(Timecards!$M:$M,Timecards!$C:$C,Summary!$B1103,Timecards!$L:$L,Summary!$C1103,Timecards!$O:$O,1))</f>
        <v/>
      </c>
      <c r="E1103" s="7" t="str">
        <f>IF(B1103="","",VLOOKUP(D1103,'GD rates'!$B$3:$C$9,2,FALSE))</f>
        <v/>
      </c>
      <c r="F1103" s="23" t="str">
        <f t="shared" si="180"/>
        <v/>
      </c>
      <c r="G1103" s="5">
        <f>IF(ISERROR(VLOOKUP(E1103,'GD rates'!C:D,2,FALSE)),0,VLOOKUP(E1103,'GD rates'!C:D,2,FALSE))</f>
        <v>0</v>
      </c>
      <c r="H1103" s="10">
        <f>SUMIFS(Timecards!$E:$E,Timecards!$D:$D,H$2,Timecards!$C:$C,$B1103,Timecards!$N:$N,$E1103)+SUMIFS(Timecards!$G:$G,Timecards!$F:$F,H$2,Timecards!$C:$C,$B1103,Timecards!$N:$N,$E1103)</f>
        <v>0</v>
      </c>
      <c r="I1103" s="5">
        <f t="shared" si="181"/>
        <v>0</v>
      </c>
      <c r="J1103" s="10">
        <f>SUMIFS(Timecards!$E:$E,Timecards!$D:$D,J$2,Timecards!$C:$C,$B1103,Timecards!$N:$N,$E1103)+SUMIFS(Timecards!$G:$G,Timecards!$F:$F,J$2,Timecards!$C:$C,$B1103,Timecards!$N:$N,$E1103)</f>
        <v>0</v>
      </c>
      <c r="K1103" s="5">
        <f t="shared" si="182"/>
        <v>0</v>
      </c>
      <c r="L1103" s="10">
        <f>SUMIFS(Timecards!$E:$E,Timecards!$D:$D,L$2,Timecards!$C:$C,$B1103,Timecards!$N:$N,$E1103)+SUMIFS(Timecards!$G:$G,Timecards!$F:$F,L$2,Timecards!$C:$C,$B1103,Timecards!$N:$N,$E1103)</f>
        <v>0</v>
      </c>
      <c r="M1103" s="5">
        <f t="shared" si="183"/>
        <v>0</v>
      </c>
      <c r="N1103" s="10">
        <f>SUMIFS(Timecards!$E:$E,Timecards!$D:$D,N$2,Timecards!$C:$C,$B1103,Timecards!$N:$N,$E1103)+SUMIFS(Timecards!$G:$G,Timecards!$F:$F,N$2,Timecards!$C:$C,$B1103,Timecards!$N:$N,$E1103)</f>
        <v>0</v>
      </c>
      <c r="O1103" s="5">
        <f t="shared" si="184"/>
        <v>0</v>
      </c>
      <c r="P1103" s="10">
        <f>SUMIFS(Timecards!$E:$E,Timecards!$D:$D,P$2,Timecards!$C:$C,$B1103,Timecards!$N:$N,$E1103)+SUMIFS(Timecards!$G:$G,Timecards!$F:$F,P$2,Timecards!$C:$C,$B1103,Timecards!$N:$N,$E1103)</f>
        <v>0</v>
      </c>
      <c r="Q1103" s="5">
        <f t="shared" si="185"/>
        <v>0</v>
      </c>
      <c r="R1103" s="10">
        <f>SUMIFS(Timecards!$E:$E,Timecards!$D:$D,R$2,Timecards!$C:$C,$B1103,Timecards!$N:$N,$E1103)+SUMIFS(Timecards!$G:$G,Timecards!$F:$F,R$2,Timecards!$C:$C,$B1103,Timecards!$N:$N,$E1103)</f>
        <v>0</v>
      </c>
      <c r="S1103" s="5">
        <f t="shared" si="186"/>
        <v>0</v>
      </c>
      <c r="T1103" s="10">
        <f t="shared" si="179"/>
        <v>0</v>
      </c>
      <c r="U1103" s="14">
        <f t="shared" si="179"/>
        <v>0</v>
      </c>
    </row>
    <row r="1104" spans="2:21" hidden="1">
      <c r="B1104" s="7" t="str">
        <f>IF(Timecards!O1102="","",Timecards!C1102)</f>
        <v/>
      </c>
      <c r="C1104" s="7" t="str">
        <f>IF(B1104="","",Timecards!L1102)</f>
        <v/>
      </c>
      <c r="D1104" s="7" t="str">
        <f>IF(B1104="","",SUMIFS(Timecards!$M:$M,Timecards!$C:$C,Summary!$B1104,Timecards!$L:$L,Summary!$C1104,Timecards!$O:$O,1))</f>
        <v/>
      </c>
      <c r="E1104" s="7" t="str">
        <f>IF(B1104="","",VLOOKUP(D1104,'GD rates'!$B$3:$C$9,2,FALSE))</f>
        <v/>
      </c>
      <c r="F1104" s="23" t="str">
        <f t="shared" si="180"/>
        <v/>
      </c>
      <c r="G1104" s="5">
        <f>IF(ISERROR(VLOOKUP(E1104,'GD rates'!C:D,2,FALSE)),0,VLOOKUP(E1104,'GD rates'!C:D,2,FALSE))</f>
        <v>0</v>
      </c>
      <c r="H1104" s="10">
        <f>SUMIFS(Timecards!$E:$E,Timecards!$D:$D,H$2,Timecards!$C:$C,$B1104,Timecards!$N:$N,$E1104)+SUMIFS(Timecards!$G:$G,Timecards!$F:$F,H$2,Timecards!$C:$C,$B1104,Timecards!$N:$N,$E1104)</f>
        <v>0</v>
      </c>
      <c r="I1104" s="5">
        <f t="shared" si="181"/>
        <v>0</v>
      </c>
      <c r="J1104" s="10">
        <f>SUMIFS(Timecards!$E:$E,Timecards!$D:$D,J$2,Timecards!$C:$C,$B1104,Timecards!$N:$N,$E1104)+SUMIFS(Timecards!$G:$G,Timecards!$F:$F,J$2,Timecards!$C:$C,$B1104,Timecards!$N:$N,$E1104)</f>
        <v>0</v>
      </c>
      <c r="K1104" s="5">
        <f t="shared" si="182"/>
        <v>0</v>
      </c>
      <c r="L1104" s="10">
        <f>SUMIFS(Timecards!$E:$E,Timecards!$D:$D,L$2,Timecards!$C:$C,$B1104,Timecards!$N:$N,$E1104)+SUMIFS(Timecards!$G:$G,Timecards!$F:$F,L$2,Timecards!$C:$C,$B1104,Timecards!$N:$N,$E1104)</f>
        <v>0</v>
      </c>
      <c r="M1104" s="5">
        <f t="shared" si="183"/>
        <v>0</v>
      </c>
      <c r="N1104" s="10">
        <f>SUMIFS(Timecards!$E:$E,Timecards!$D:$D,N$2,Timecards!$C:$C,$B1104,Timecards!$N:$N,$E1104)+SUMIFS(Timecards!$G:$G,Timecards!$F:$F,N$2,Timecards!$C:$C,$B1104,Timecards!$N:$N,$E1104)</f>
        <v>0</v>
      </c>
      <c r="O1104" s="5">
        <f t="shared" si="184"/>
        <v>0</v>
      </c>
      <c r="P1104" s="10">
        <f>SUMIFS(Timecards!$E:$E,Timecards!$D:$D,P$2,Timecards!$C:$C,$B1104,Timecards!$N:$N,$E1104)+SUMIFS(Timecards!$G:$G,Timecards!$F:$F,P$2,Timecards!$C:$C,$B1104,Timecards!$N:$N,$E1104)</f>
        <v>0</v>
      </c>
      <c r="Q1104" s="5">
        <f t="shared" si="185"/>
        <v>0</v>
      </c>
      <c r="R1104" s="10">
        <f>SUMIFS(Timecards!$E:$E,Timecards!$D:$D,R$2,Timecards!$C:$C,$B1104,Timecards!$N:$N,$E1104)+SUMIFS(Timecards!$G:$G,Timecards!$F:$F,R$2,Timecards!$C:$C,$B1104,Timecards!$N:$N,$E1104)</f>
        <v>0</v>
      </c>
      <c r="S1104" s="5">
        <f t="shared" si="186"/>
        <v>0</v>
      </c>
      <c r="T1104" s="10">
        <f t="shared" ref="T1104:U1123" si="187">SUMIF($H$3:$S$3,T$3,$H1104:$S1104)</f>
        <v>0</v>
      </c>
      <c r="U1104" s="14">
        <f t="shared" si="187"/>
        <v>0</v>
      </c>
    </row>
    <row r="1105" spans="2:21" hidden="1">
      <c r="B1105" s="7" t="str">
        <f>IF(Timecards!O1103="","",Timecards!C1103)</f>
        <v/>
      </c>
      <c r="C1105" s="7" t="str">
        <f>IF(B1105="","",Timecards!L1103)</f>
        <v/>
      </c>
      <c r="D1105" s="7" t="str">
        <f>IF(B1105="","",SUMIFS(Timecards!$M:$M,Timecards!$C:$C,Summary!$B1105,Timecards!$L:$L,Summary!$C1105,Timecards!$O:$O,1))</f>
        <v/>
      </c>
      <c r="E1105" s="7" t="str">
        <f>IF(B1105="","",VLOOKUP(D1105,'GD rates'!$B$3:$C$9,2,FALSE))</f>
        <v/>
      </c>
      <c r="F1105" s="23" t="str">
        <f t="shared" si="180"/>
        <v/>
      </c>
      <c r="G1105" s="5">
        <f>IF(ISERROR(VLOOKUP(E1105,'GD rates'!C:D,2,FALSE)),0,VLOOKUP(E1105,'GD rates'!C:D,2,FALSE))</f>
        <v>0</v>
      </c>
      <c r="H1105" s="10">
        <f>SUMIFS(Timecards!$E:$E,Timecards!$D:$D,H$2,Timecards!$C:$C,$B1105,Timecards!$N:$N,$E1105)+SUMIFS(Timecards!$G:$G,Timecards!$F:$F,H$2,Timecards!$C:$C,$B1105,Timecards!$N:$N,$E1105)</f>
        <v>0</v>
      </c>
      <c r="I1105" s="5">
        <f t="shared" si="181"/>
        <v>0</v>
      </c>
      <c r="J1105" s="10">
        <f>SUMIFS(Timecards!$E:$E,Timecards!$D:$D,J$2,Timecards!$C:$C,$B1105,Timecards!$N:$N,$E1105)+SUMIFS(Timecards!$G:$G,Timecards!$F:$F,J$2,Timecards!$C:$C,$B1105,Timecards!$N:$N,$E1105)</f>
        <v>0</v>
      </c>
      <c r="K1105" s="5">
        <f t="shared" si="182"/>
        <v>0</v>
      </c>
      <c r="L1105" s="10">
        <f>SUMIFS(Timecards!$E:$E,Timecards!$D:$D,L$2,Timecards!$C:$C,$B1105,Timecards!$N:$N,$E1105)+SUMIFS(Timecards!$G:$G,Timecards!$F:$F,L$2,Timecards!$C:$C,$B1105,Timecards!$N:$N,$E1105)</f>
        <v>0</v>
      </c>
      <c r="M1105" s="5">
        <f t="shared" si="183"/>
        <v>0</v>
      </c>
      <c r="N1105" s="10">
        <f>SUMIFS(Timecards!$E:$E,Timecards!$D:$D,N$2,Timecards!$C:$C,$B1105,Timecards!$N:$N,$E1105)+SUMIFS(Timecards!$G:$G,Timecards!$F:$F,N$2,Timecards!$C:$C,$B1105,Timecards!$N:$N,$E1105)</f>
        <v>0</v>
      </c>
      <c r="O1105" s="5">
        <f t="shared" si="184"/>
        <v>0</v>
      </c>
      <c r="P1105" s="10">
        <f>SUMIFS(Timecards!$E:$E,Timecards!$D:$D,P$2,Timecards!$C:$C,$B1105,Timecards!$N:$N,$E1105)+SUMIFS(Timecards!$G:$G,Timecards!$F:$F,P$2,Timecards!$C:$C,$B1105,Timecards!$N:$N,$E1105)</f>
        <v>0</v>
      </c>
      <c r="Q1105" s="5">
        <f t="shared" si="185"/>
        <v>0</v>
      </c>
      <c r="R1105" s="10">
        <f>SUMIFS(Timecards!$E:$E,Timecards!$D:$D,R$2,Timecards!$C:$C,$B1105,Timecards!$N:$N,$E1105)+SUMIFS(Timecards!$G:$G,Timecards!$F:$F,R$2,Timecards!$C:$C,$B1105,Timecards!$N:$N,$E1105)</f>
        <v>0</v>
      </c>
      <c r="S1105" s="5">
        <f t="shared" si="186"/>
        <v>0</v>
      </c>
      <c r="T1105" s="10">
        <f t="shared" si="187"/>
        <v>0</v>
      </c>
      <c r="U1105" s="14">
        <f t="shared" si="187"/>
        <v>0</v>
      </c>
    </row>
    <row r="1106" spans="2:21" hidden="1">
      <c r="B1106" s="7" t="str">
        <f>IF(Timecards!O1104="","",Timecards!C1104)</f>
        <v/>
      </c>
      <c r="C1106" s="7" t="str">
        <f>IF(B1106="","",Timecards!L1104)</f>
        <v/>
      </c>
      <c r="D1106" s="7" t="str">
        <f>IF(B1106="","",SUMIFS(Timecards!$M:$M,Timecards!$C:$C,Summary!$B1106,Timecards!$L:$L,Summary!$C1106,Timecards!$O:$O,1))</f>
        <v/>
      </c>
      <c r="E1106" s="7" t="str">
        <f>IF(B1106="","",VLOOKUP(D1106,'GD rates'!$B$3:$C$9,2,FALSE))</f>
        <v/>
      </c>
      <c r="F1106" s="23" t="str">
        <f t="shared" si="180"/>
        <v/>
      </c>
      <c r="G1106" s="5">
        <f>IF(ISERROR(VLOOKUP(E1106,'GD rates'!C:D,2,FALSE)),0,VLOOKUP(E1106,'GD rates'!C:D,2,FALSE))</f>
        <v>0</v>
      </c>
      <c r="H1106" s="10">
        <f>SUMIFS(Timecards!$E:$E,Timecards!$D:$D,H$2,Timecards!$C:$C,$B1106,Timecards!$N:$N,$E1106)+SUMIFS(Timecards!$G:$G,Timecards!$F:$F,H$2,Timecards!$C:$C,$B1106,Timecards!$N:$N,$E1106)</f>
        <v>0</v>
      </c>
      <c r="I1106" s="5">
        <f t="shared" si="181"/>
        <v>0</v>
      </c>
      <c r="J1106" s="10">
        <f>SUMIFS(Timecards!$E:$E,Timecards!$D:$D,J$2,Timecards!$C:$C,$B1106,Timecards!$N:$N,$E1106)+SUMIFS(Timecards!$G:$G,Timecards!$F:$F,J$2,Timecards!$C:$C,$B1106,Timecards!$N:$N,$E1106)</f>
        <v>0</v>
      </c>
      <c r="K1106" s="5">
        <f t="shared" si="182"/>
        <v>0</v>
      </c>
      <c r="L1106" s="10">
        <f>SUMIFS(Timecards!$E:$E,Timecards!$D:$D,L$2,Timecards!$C:$C,$B1106,Timecards!$N:$N,$E1106)+SUMIFS(Timecards!$G:$G,Timecards!$F:$F,L$2,Timecards!$C:$C,$B1106,Timecards!$N:$N,$E1106)</f>
        <v>0</v>
      </c>
      <c r="M1106" s="5">
        <f t="shared" si="183"/>
        <v>0</v>
      </c>
      <c r="N1106" s="10">
        <f>SUMIFS(Timecards!$E:$E,Timecards!$D:$D,N$2,Timecards!$C:$C,$B1106,Timecards!$N:$N,$E1106)+SUMIFS(Timecards!$G:$G,Timecards!$F:$F,N$2,Timecards!$C:$C,$B1106,Timecards!$N:$N,$E1106)</f>
        <v>0</v>
      </c>
      <c r="O1106" s="5">
        <f t="shared" si="184"/>
        <v>0</v>
      </c>
      <c r="P1106" s="10">
        <f>SUMIFS(Timecards!$E:$E,Timecards!$D:$D,P$2,Timecards!$C:$C,$B1106,Timecards!$N:$N,$E1106)+SUMIFS(Timecards!$G:$G,Timecards!$F:$F,P$2,Timecards!$C:$C,$B1106,Timecards!$N:$N,$E1106)</f>
        <v>0</v>
      </c>
      <c r="Q1106" s="5">
        <f t="shared" si="185"/>
        <v>0</v>
      </c>
      <c r="R1106" s="10">
        <f>SUMIFS(Timecards!$E:$E,Timecards!$D:$D,R$2,Timecards!$C:$C,$B1106,Timecards!$N:$N,$E1106)+SUMIFS(Timecards!$G:$G,Timecards!$F:$F,R$2,Timecards!$C:$C,$B1106,Timecards!$N:$N,$E1106)</f>
        <v>0</v>
      </c>
      <c r="S1106" s="5">
        <f t="shared" si="186"/>
        <v>0</v>
      </c>
      <c r="T1106" s="10">
        <f t="shared" si="187"/>
        <v>0</v>
      </c>
      <c r="U1106" s="14">
        <f t="shared" si="187"/>
        <v>0</v>
      </c>
    </row>
    <row r="1107" spans="2:21" hidden="1">
      <c r="B1107" s="7" t="str">
        <f>IF(Timecards!O1105="","",Timecards!C1105)</f>
        <v/>
      </c>
      <c r="C1107" s="7" t="str">
        <f>IF(B1107="","",Timecards!L1105)</f>
        <v/>
      </c>
      <c r="D1107" s="7" t="str">
        <f>IF(B1107="","",SUMIFS(Timecards!$M:$M,Timecards!$C:$C,Summary!$B1107,Timecards!$L:$L,Summary!$C1107,Timecards!$O:$O,1))</f>
        <v/>
      </c>
      <c r="E1107" s="7" t="str">
        <f>IF(B1107="","",VLOOKUP(D1107,'GD rates'!$B$3:$C$9,2,FALSE))</f>
        <v/>
      </c>
      <c r="F1107" s="23" t="str">
        <f t="shared" si="180"/>
        <v/>
      </c>
      <c r="G1107" s="5">
        <f>IF(ISERROR(VLOOKUP(E1107,'GD rates'!C:D,2,FALSE)),0,VLOOKUP(E1107,'GD rates'!C:D,2,FALSE))</f>
        <v>0</v>
      </c>
      <c r="H1107" s="10">
        <f>SUMIFS(Timecards!$E:$E,Timecards!$D:$D,H$2,Timecards!$C:$C,$B1107,Timecards!$N:$N,$E1107)+SUMIFS(Timecards!$G:$G,Timecards!$F:$F,H$2,Timecards!$C:$C,$B1107,Timecards!$N:$N,$E1107)</f>
        <v>0</v>
      </c>
      <c r="I1107" s="5">
        <f t="shared" si="181"/>
        <v>0</v>
      </c>
      <c r="J1107" s="10">
        <f>SUMIFS(Timecards!$E:$E,Timecards!$D:$D,J$2,Timecards!$C:$C,$B1107,Timecards!$N:$N,$E1107)+SUMIFS(Timecards!$G:$G,Timecards!$F:$F,J$2,Timecards!$C:$C,$B1107,Timecards!$N:$N,$E1107)</f>
        <v>0</v>
      </c>
      <c r="K1107" s="5">
        <f t="shared" si="182"/>
        <v>0</v>
      </c>
      <c r="L1107" s="10">
        <f>SUMIFS(Timecards!$E:$E,Timecards!$D:$D,L$2,Timecards!$C:$C,$B1107,Timecards!$N:$N,$E1107)+SUMIFS(Timecards!$G:$G,Timecards!$F:$F,L$2,Timecards!$C:$C,$B1107,Timecards!$N:$N,$E1107)</f>
        <v>0</v>
      </c>
      <c r="M1107" s="5">
        <f t="shared" si="183"/>
        <v>0</v>
      </c>
      <c r="N1107" s="10">
        <f>SUMIFS(Timecards!$E:$E,Timecards!$D:$D,N$2,Timecards!$C:$C,$B1107,Timecards!$N:$N,$E1107)+SUMIFS(Timecards!$G:$G,Timecards!$F:$F,N$2,Timecards!$C:$C,$B1107,Timecards!$N:$N,$E1107)</f>
        <v>0</v>
      </c>
      <c r="O1107" s="5">
        <f t="shared" si="184"/>
        <v>0</v>
      </c>
      <c r="P1107" s="10">
        <f>SUMIFS(Timecards!$E:$E,Timecards!$D:$D,P$2,Timecards!$C:$C,$B1107,Timecards!$N:$N,$E1107)+SUMIFS(Timecards!$G:$G,Timecards!$F:$F,P$2,Timecards!$C:$C,$B1107,Timecards!$N:$N,$E1107)</f>
        <v>0</v>
      </c>
      <c r="Q1107" s="5">
        <f t="shared" si="185"/>
        <v>0</v>
      </c>
      <c r="R1107" s="10">
        <f>SUMIFS(Timecards!$E:$E,Timecards!$D:$D,R$2,Timecards!$C:$C,$B1107,Timecards!$N:$N,$E1107)+SUMIFS(Timecards!$G:$G,Timecards!$F:$F,R$2,Timecards!$C:$C,$B1107,Timecards!$N:$N,$E1107)</f>
        <v>0</v>
      </c>
      <c r="S1107" s="5">
        <f t="shared" si="186"/>
        <v>0</v>
      </c>
      <c r="T1107" s="10">
        <f t="shared" si="187"/>
        <v>0</v>
      </c>
      <c r="U1107" s="14">
        <f t="shared" si="187"/>
        <v>0</v>
      </c>
    </row>
    <row r="1108" spans="2:21" hidden="1">
      <c r="B1108" s="7" t="str">
        <f>IF(Timecards!O1106="","",Timecards!C1106)</f>
        <v/>
      </c>
      <c r="C1108" s="7" t="str">
        <f>IF(B1108="","",Timecards!L1106)</f>
        <v/>
      </c>
      <c r="D1108" s="7" t="str">
        <f>IF(B1108="","",SUMIFS(Timecards!$M:$M,Timecards!$C:$C,Summary!$B1108,Timecards!$L:$L,Summary!$C1108,Timecards!$O:$O,1))</f>
        <v/>
      </c>
      <c r="E1108" s="7" t="str">
        <f>IF(B1108="","",VLOOKUP(D1108,'GD rates'!$B$3:$C$9,2,FALSE))</f>
        <v/>
      </c>
      <c r="F1108" s="23" t="str">
        <f t="shared" si="180"/>
        <v/>
      </c>
      <c r="G1108" s="5">
        <f>IF(ISERROR(VLOOKUP(E1108,'GD rates'!C:D,2,FALSE)),0,VLOOKUP(E1108,'GD rates'!C:D,2,FALSE))</f>
        <v>0</v>
      </c>
      <c r="H1108" s="10">
        <f>SUMIFS(Timecards!$E:$E,Timecards!$D:$D,H$2,Timecards!$C:$C,$B1108,Timecards!$N:$N,$E1108)+SUMIFS(Timecards!$G:$G,Timecards!$F:$F,H$2,Timecards!$C:$C,$B1108,Timecards!$N:$N,$E1108)</f>
        <v>0</v>
      </c>
      <c r="I1108" s="5">
        <f t="shared" si="181"/>
        <v>0</v>
      </c>
      <c r="J1108" s="10">
        <f>SUMIFS(Timecards!$E:$E,Timecards!$D:$D,J$2,Timecards!$C:$C,$B1108,Timecards!$N:$N,$E1108)+SUMIFS(Timecards!$G:$G,Timecards!$F:$F,J$2,Timecards!$C:$C,$B1108,Timecards!$N:$N,$E1108)</f>
        <v>0</v>
      </c>
      <c r="K1108" s="5">
        <f t="shared" si="182"/>
        <v>0</v>
      </c>
      <c r="L1108" s="10">
        <f>SUMIFS(Timecards!$E:$E,Timecards!$D:$D,L$2,Timecards!$C:$C,$B1108,Timecards!$N:$N,$E1108)+SUMIFS(Timecards!$G:$G,Timecards!$F:$F,L$2,Timecards!$C:$C,$B1108,Timecards!$N:$N,$E1108)</f>
        <v>0</v>
      </c>
      <c r="M1108" s="5">
        <f t="shared" si="183"/>
        <v>0</v>
      </c>
      <c r="N1108" s="10">
        <f>SUMIFS(Timecards!$E:$E,Timecards!$D:$D,N$2,Timecards!$C:$C,$B1108,Timecards!$N:$N,$E1108)+SUMIFS(Timecards!$G:$G,Timecards!$F:$F,N$2,Timecards!$C:$C,$B1108,Timecards!$N:$N,$E1108)</f>
        <v>0</v>
      </c>
      <c r="O1108" s="5">
        <f t="shared" si="184"/>
        <v>0</v>
      </c>
      <c r="P1108" s="10">
        <f>SUMIFS(Timecards!$E:$E,Timecards!$D:$D,P$2,Timecards!$C:$C,$B1108,Timecards!$N:$N,$E1108)+SUMIFS(Timecards!$G:$G,Timecards!$F:$F,P$2,Timecards!$C:$C,$B1108,Timecards!$N:$N,$E1108)</f>
        <v>0</v>
      </c>
      <c r="Q1108" s="5">
        <f t="shared" si="185"/>
        <v>0</v>
      </c>
      <c r="R1108" s="10">
        <f>SUMIFS(Timecards!$E:$E,Timecards!$D:$D,R$2,Timecards!$C:$C,$B1108,Timecards!$N:$N,$E1108)+SUMIFS(Timecards!$G:$G,Timecards!$F:$F,R$2,Timecards!$C:$C,$B1108,Timecards!$N:$N,$E1108)</f>
        <v>0</v>
      </c>
      <c r="S1108" s="5">
        <f t="shared" si="186"/>
        <v>0</v>
      </c>
      <c r="T1108" s="10">
        <f t="shared" si="187"/>
        <v>0</v>
      </c>
      <c r="U1108" s="14">
        <f t="shared" si="187"/>
        <v>0</v>
      </c>
    </row>
    <row r="1109" spans="2:21" hidden="1">
      <c r="B1109" s="7" t="str">
        <f>IF(Timecards!O1107="","",Timecards!C1107)</f>
        <v/>
      </c>
      <c r="C1109" s="7" t="str">
        <f>IF(B1109="","",Timecards!L1107)</f>
        <v/>
      </c>
      <c r="D1109" s="7" t="str">
        <f>IF(B1109="","",SUMIFS(Timecards!$M:$M,Timecards!$C:$C,Summary!$B1109,Timecards!$L:$L,Summary!$C1109,Timecards!$O:$O,1))</f>
        <v/>
      </c>
      <c r="E1109" s="7" t="str">
        <f>IF(B1109="","",VLOOKUP(D1109,'GD rates'!$B$3:$C$9,2,FALSE))</f>
        <v/>
      </c>
      <c r="F1109" s="23" t="str">
        <f t="shared" si="180"/>
        <v/>
      </c>
      <c r="G1109" s="5">
        <f>IF(ISERROR(VLOOKUP(E1109,'GD rates'!C:D,2,FALSE)),0,VLOOKUP(E1109,'GD rates'!C:D,2,FALSE))</f>
        <v>0</v>
      </c>
      <c r="H1109" s="10">
        <f>SUMIFS(Timecards!$E:$E,Timecards!$D:$D,H$2,Timecards!$C:$C,$B1109,Timecards!$N:$N,$E1109)+SUMIFS(Timecards!$G:$G,Timecards!$F:$F,H$2,Timecards!$C:$C,$B1109,Timecards!$N:$N,$E1109)</f>
        <v>0</v>
      </c>
      <c r="I1109" s="5">
        <f t="shared" si="181"/>
        <v>0</v>
      </c>
      <c r="J1109" s="10">
        <f>SUMIFS(Timecards!$E:$E,Timecards!$D:$D,J$2,Timecards!$C:$C,$B1109,Timecards!$N:$N,$E1109)+SUMIFS(Timecards!$G:$G,Timecards!$F:$F,J$2,Timecards!$C:$C,$B1109,Timecards!$N:$N,$E1109)</f>
        <v>0</v>
      </c>
      <c r="K1109" s="5">
        <f t="shared" si="182"/>
        <v>0</v>
      </c>
      <c r="L1109" s="10">
        <f>SUMIFS(Timecards!$E:$E,Timecards!$D:$D,L$2,Timecards!$C:$C,$B1109,Timecards!$N:$N,$E1109)+SUMIFS(Timecards!$G:$G,Timecards!$F:$F,L$2,Timecards!$C:$C,$B1109,Timecards!$N:$N,$E1109)</f>
        <v>0</v>
      </c>
      <c r="M1109" s="5">
        <f t="shared" si="183"/>
        <v>0</v>
      </c>
      <c r="N1109" s="10">
        <f>SUMIFS(Timecards!$E:$E,Timecards!$D:$D,N$2,Timecards!$C:$C,$B1109,Timecards!$N:$N,$E1109)+SUMIFS(Timecards!$G:$G,Timecards!$F:$F,N$2,Timecards!$C:$C,$B1109,Timecards!$N:$N,$E1109)</f>
        <v>0</v>
      </c>
      <c r="O1109" s="5">
        <f t="shared" si="184"/>
        <v>0</v>
      </c>
      <c r="P1109" s="10">
        <f>SUMIFS(Timecards!$E:$E,Timecards!$D:$D,P$2,Timecards!$C:$C,$B1109,Timecards!$N:$N,$E1109)+SUMIFS(Timecards!$G:$G,Timecards!$F:$F,P$2,Timecards!$C:$C,$B1109,Timecards!$N:$N,$E1109)</f>
        <v>0</v>
      </c>
      <c r="Q1109" s="5">
        <f t="shared" si="185"/>
        <v>0</v>
      </c>
      <c r="R1109" s="10">
        <f>SUMIFS(Timecards!$E:$E,Timecards!$D:$D,R$2,Timecards!$C:$C,$B1109,Timecards!$N:$N,$E1109)+SUMIFS(Timecards!$G:$G,Timecards!$F:$F,R$2,Timecards!$C:$C,$B1109,Timecards!$N:$N,$E1109)</f>
        <v>0</v>
      </c>
      <c r="S1109" s="5">
        <f t="shared" si="186"/>
        <v>0</v>
      </c>
      <c r="T1109" s="10">
        <f t="shared" si="187"/>
        <v>0</v>
      </c>
      <c r="U1109" s="14">
        <f t="shared" si="187"/>
        <v>0</v>
      </c>
    </row>
    <row r="1110" spans="2:21" hidden="1">
      <c r="B1110" s="7" t="str">
        <f>IF(Timecards!O1108="","",Timecards!C1108)</f>
        <v/>
      </c>
      <c r="C1110" s="7" t="str">
        <f>IF(B1110="","",Timecards!L1108)</f>
        <v/>
      </c>
      <c r="D1110" s="7" t="str">
        <f>IF(B1110="","",SUMIFS(Timecards!$M:$M,Timecards!$C:$C,Summary!$B1110,Timecards!$L:$L,Summary!$C1110,Timecards!$O:$O,1))</f>
        <v/>
      </c>
      <c r="E1110" s="7" t="str">
        <f>IF(B1110="","",VLOOKUP(D1110,'GD rates'!$B$3:$C$9,2,FALSE))</f>
        <v/>
      </c>
      <c r="F1110" s="23" t="str">
        <f t="shared" si="180"/>
        <v/>
      </c>
      <c r="G1110" s="5">
        <f>IF(ISERROR(VLOOKUP(E1110,'GD rates'!C:D,2,FALSE)),0,VLOOKUP(E1110,'GD rates'!C:D,2,FALSE))</f>
        <v>0</v>
      </c>
      <c r="H1110" s="10">
        <f>SUMIFS(Timecards!$E:$E,Timecards!$D:$D,H$2,Timecards!$C:$C,$B1110,Timecards!$N:$N,$E1110)+SUMIFS(Timecards!$G:$G,Timecards!$F:$F,H$2,Timecards!$C:$C,$B1110,Timecards!$N:$N,$E1110)</f>
        <v>0</v>
      </c>
      <c r="I1110" s="5">
        <f t="shared" si="181"/>
        <v>0</v>
      </c>
      <c r="J1110" s="10">
        <f>SUMIFS(Timecards!$E:$E,Timecards!$D:$D,J$2,Timecards!$C:$C,$B1110,Timecards!$N:$N,$E1110)+SUMIFS(Timecards!$G:$G,Timecards!$F:$F,J$2,Timecards!$C:$C,$B1110,Timecards!$N:$N,$E1110)</f>
        <v>0</v>
      </c>
      <c r="K1110" s="5">
        <f t="shared" si="182"/>
        <v>0</v>
      </c>
      <c r="L1110" s="10">
        <f>SUMIFS(Timecards!$E:$E,Timecards!$D:$D,L$2,Timecards!$C:$C,$B1110,Timecards!$N:$N,$E1110)+SUMIFS(Timecards!$G:$G,Timecards!$F:$F,L$2,Timecards!$C:$C,$B1110,Timecards!$N:$N,$E1110)</f>
        <v>0</v>
      </c>
      <c r="M1110" s="5">
        <f t="shared" si="183"/>
        <v>0</v>
      </c>
      <c r="N1110" s="10">
        <f>SUMIFS(Timecards!$E:$E,Timecards!$D:$D,N$2,Timecards!$C:$C,$B1110,Timecards!$N:$N,$E1110)+SUMIFS(Timecards!$G:$G,Timecards!$F:$F,N$2,Timecards!$C:$C,$B1110,Timecards!$N:$N,$E1110)</f>
        <v>0</v>
      </c>
      <c r="O1110" s="5">
        <f t="shared" si="184"/>
        <v>0</v>
      </c>
      <c r="P1110" s="10">
        <f>SUMIFS(Timecards!$E:$E,Timecards!$D:$D,P$2,Timecards!$C:$C,$B1110,Timecards!$N:$N,$E1110)+SUMIFS(Timecards!$G:$G,Timecards!$F:$F,P$2,Timecards!$C:$C,$B1110,Timecards!$N:$N,$E1110)</f>
        <v>0</v>
      </c>
      <c r="Q1110" s="5">
        <f t="shared" si="185"/>
        <v>0</v>
      </c>
      <c r="R1110" s="10">
        <f>SUMIFS(Timecards!$E:$E,Timecards!$D:$D,R$2,Timecards!$C:$C,$B1110,Timecards!$N:$N,$E1110)+SUMIFS(Timecards!$G:$G,Timecards!$F:$F,R$2,Timecards!$C:$C,$B1110,Timecards!$N:$N,$E1110)</f>
        <v>0</v>
      </c>
      <c r="S1110" s="5">
        <f t="shared" si="186"/>
        <v>0</v>
      </c>
      <c r="T1110" s="10">
        <f t="shared" si="187"/>
        <v>0</v>
      </c>
      <c r="U1110" s="14">
        <f t="shared" si="187"/>
        <v>0</v>
      </c>
    </row>
    <row r="1111" spans="2:21" hidden="1">
      <c r="B1111" s="7" t="str">
        <f>IF(Timecards!O1109="","",Timecards!C1109)</f>
        <v/>
      </c>
      <c r="C1111" s="7" t="str">
        <f>IF(B1111="","",Timecards!L1109)</f>
        <v/>
      </c>
      <c r="D1111" s="7" t="str">
        <f>IF(B1111="","",SUMIFS(Timecards!$M:$M,Timecards!$C:$C,Summary!$B1111,Timecards!$L:$L,Summary!$C1111,Timecards!$O:$O,1))</f>
        <v/>
      </c>
      <c r="E1111" s="7" t="str">
        <f>IF(B1111="","",VLOOKUP(D1111,'GD rates'!$B$3:$C$9,2,FALSE))</f>
        <v/>
      </c>
      <c r="F1111" s="23" t="str">
        <f t="shared" si="180"/>
        <v/>
      </c>
      <c r="G1111" s="5">
        <f>IF(ISERROR(VLOOKUP(E1111,'GD rates'!C:D,2,FALSE)),0,VLOOKUP(E1111,'GD rates'!C:D,2,FALSE))</f>
        <v>0</v>
      </c>
      <c r="H1111" s="10">
        <f>SUMIFS(Timecards!$E:$E,Timecards!$D:$D,H$2,Timecards!$C:$C,$B1111,Timecards!$N:$N,$E1111)+SUMIFS(Timecards!$G:$G,Timecards!$F:$F,H$2,Timecards!$C:$C,$B1111,Timecards!$N:$N,$E1111)</f>
        <v>0</v>
      </c>
      <c r="I1111" s="5">
        <f t="shared" si="181"/>
        <v>0</v>
      </c>
      <c r="J1111" s="10">
        <f>SUMIFS(Timecards!$E:$E,Timecards!$D:$D,J$2,Timecards!$C:$C,$B1111,Timecards!$N:$N,$E1111)+SUMIFS(Timecards!$G:$G,Timecards!$F:$F,J$2,Timecards!$C:$C,$B1111,Timecards!$N:$N,$E1111)</f>
        <v>0</v>
      </c>
      <c r="K1111" s="5">
        <f t="shared" si="182"/>
        <v>0</v>
      </c>
      <c r="L1111" s="10">
        <f>SUMIFS(Timecards!$E:$E,Timecards!$D:$D,L$2,Timecards!$C:$C,$B1111,Timecards!$N:$N,$E1111)+SUMIFS(Timecards!$G:$G,Timecards!$F:$F,L$2,Timecards!$C:$C,$B1111,Timecards!$N:$N,$E1111)</f>
        <v>0</v>
      </c>
      <c r="M1111" s="5">
        <f t="shared" si="183"/>
        <v>0</v>
      </c>
      <c r="N1111" s="10">
        <f>SUMIFS(Timecards!$E:$E,Timecards!$D:$D,N$2,Timecards!$C:$C,$B1111,Timecards!$N:$N,$E1111)+SUMIFS(Timecards!$G:$G,Timecards!$F:$F,N$2,Timecards!$C:$C,$B1111,Timecards!$N:$N,$E1111)</f>
        <v>0</v>
      </c>
      <c r="O1111" s="5">
        <f t="shared" si="184"/>
        <v>0</v>
      </c>
      <c r="P1111" s="10">
        <f>SUMIFS(Timecards!$E:$E,Timecards!$D:$D,P$2,Timecards!$C:$C,$B1111,Timecards!$N:$N,$E1111)+SUMIFS(Timecards!$G:$G,Timecards!$F:$F,P$2,Timecards!$C:$C,$B1111,Timecards!$N:$N,$E1111)</f>
        <v>0</v>
      </c>
      <c r="Q1111" s="5">
        <f t="shared" si="185"/>
        <v>0</v>
      </c>
      <c r="R1111" s="10">
        <f>SUMIFS(Timecards!$E:$E,Timecards!$D:$D,R$2,Timecards!$C:$C,$B1111,Timecards!$N:$N,$E1111)+SUMIFS(Timecards!$G:$G,Timecards!$F:$F,R$2,Timecards!$C:$C,$B1111,Timecards!$N:$N,$E1111)</f>
        <v>0</v>
      </c>
      <c r="S1111" s="5">
        <f t="shared" si="186"/>
        <v>0</v>
      </c>
      <c r="T1111" s="10">
        <f t="shared" si="187"/>
        <v>0</v>
      </c>
      <c r="U1111" s="14">
        <f t="shared" si="187"/>
        <v>0</v>
      </c>
    </row>
    <row r="1112" spans="2:21" hidden="1">
      <c r="B1112" s="7" t="str">
        <f>IF(Timecards!O1110="","",Timecards!C1110)</f>
        <v/>
      </c>
      <c r="C1112" s="7" t="str">
        <f>IF(B1112="","",Timecards!L1110)</f>
        <v/>
      </c>
      <c r="D1112" s="7" t="str">
        <f>IF(B1112="","",SUMIFS(Timecards!$M:$M,Timecards!$C:$C,Summary!$B1112,Timecards!$L:$L,Summary!$C1112,Timecards!$O:$O,1))</f>
        <v/>
      </c>
      <c r="E1112" s="7" t="str">
        <f>IF(B1112="","",VLOOKUP(D1112,'GD rates'!$B$3:$C$9,2,FALSE))</f>
        <v/>
      </c>
      <c r="F1112" s="23" t="str">
        <f t="shared" si="180"/>
        <v/>
      </c>
      <c r="G1112" s="5">
        <f>IF(ISERROR(VLOOKUP(E1112,'GD rates'!C:D,2,FALSE)),0,VLOOKUP(E1112,'GD rates'!C:D,2,FALSE))</f>
        <v>0</v>
      </c>
      <c r="H1112" s="10">
        <f>SUMIFS(Timecards!$E:$E,Timecards!$D:$D,H$2,Timecards!$C:$C,$B1112,Timecards!$N:$N,$E1112)+SUMIFS(Timecards!$G:$G,Timecards!$F:$F,H$2,Timecards!$C:$C,$B1112,Timecards!$N:$N,$E1112)</f>
        <v>0</v>
      </c>
      <c r="I1112" s="5">
        <f t="shared" si="181"/>
        <v>0</v>
      </c>
      <c r="J1112" s="10">
        <f>SUMIFS(Timecards!$E:$E,Timecards!$D:$D,J$2,Timecards!$C:$C,$B1112,Timecards!$N:$N,$E1112)+SUMIFS(Timecards!$G:$G,Timecards!$F:$F,J$2,Timecards!$C:$C,$B1112,Timecards!$N:$N,$E1112)</f>
        <v>0</v>
      </c>
      <c r="K1112" s="5">
        <f t="shared" si="182"/>
        <v>0</v>
      </c>
      <c r="L1112" s="10">
        <f>SUMIFS(Timecards!$E:$E,Timecards!$D:$D,L$2,Timecards!$C:$C,$B1112,Timecards!$N:$N,$E1112)+SUMIFS(Timecards!$G:$G,Timecards!$F:$F,L$2,Timecards!$C:$C,$B1112,Timecards!$N:$N,$E1112)</f>
        <v>0</v>
      </c>
      <c r="M1112" s="5">
        <f t="shared" si="183"/>
        <v>0</v>
      </c>
      <c r="N1112" s="10">
        <f>SUMIFS(Timecards!$E:$E,Timecards!$D:$D,N$2,Timecards!$C:$C,$B1112,Timecards!$N:$N,$E1112)+SUMIFS(Timecards!$G:$G,Timecards!$F:$F,N$2,Timecards!$C:$C,$B1112,Timecards!$N:$N,$E1112)</f>
        <v>0</v>
      </c>
      <c r="O1112" s="5">
        <f t="shared" si="184"/>
        <v>0</v>
      </c>
      <c r="P1112" s="10">
        <f>SUMIFS(Timecards!$E:$E,Timecards!$D:$D,P$2,Timecards!$C:$C,$B1112,Timecards!$N:$N,$E1112)+SUMIFS(Timecards!$G:$G,Timecards!$F:$F,P$2,Timecards!$C:$C,$B1112,Timecards!$N:$N,$E1112)</f>
        <v>0</v>
      </c>
      <c r="Q1112" s="5">
        <f t="shared" si="185"/>
        <v>0</v>
      </c>
      <c r="R1112" s="10">
        <f>SUMIFS(Timecards!$E:$E,Timecards!$D:$D,R$2,Timecards!$C:$C,$B1112,Timecards!$N:$N,$E1112)+SUMIFS(Timecards!$G:$G,Timecards!$F:$F,R$2,Timecards!$C:$C,$B1112,Timecards!$N:$N,$E1112)</f>
        <v>0</v>
      </c>
      <c r="S1112" s="5">
        <f t="shared" si="186"/>
        <v>0</v>
      </c>
      <c r="T1112" s="10">
        <f t="shared" si="187"/>
        <v>0</v>
      </c>
      <c r="U1112" s="14">
        <f t="shared" si="187"/>
        <v>0</v>
      </c>
    </row>
    <row r="1113" spans="2:21" hidden="1">
      <c r="B1113" s="7" t="str">
        <f>IF(Timecards!O1111="","",Timecards!C1111)</f>
        <v/>
      </c>
      <c r="C1113" s="7" t="str">
        <f>IF(B1113="","",Timecards!L1111)</f>
        <v/>
      </c>
      <c r="D1113" s="7" t="str">
        <f>IF(B1113="","",SUMIFS(Timecards!$M:$M,Timecards!$C:$C,Summary!$B1113,Timecards!$L:$L,Summary!$C1113,Timecards!$O:$O,1))</f>
        <v/>
      </c>
      <c r="E1113" s="7" t="str">
        <f>IF(B1113="","",VLOOKUP(D1113,'GD rates'!$B$3:$C$9,2,FALSE))</f>
        <v/>
      </c>
      <c r="F1113" s="23" t="str">
        <f t="shared" si="180"/>
        <v/>
      </c>
      <c r="G1113" s="5">
        <f>IF(ISERROR(VLOOKUP(E1113,'GD rates'!C:D,2,FALSE)),0,VLOOKUP(E1113,'GD rates'!C:D,2,FALSE))</f>
        <v>0</v>
      </c>
      <c r="H1113" s="10">
        <f>SUMIFS(Timecards!$E:$E,Timecards!$D:$D,H$2,Timecards!$C:$C,$B1113,Timecards!$N:$N,$E1113)+SUMIFS(Timecards!$G:$G,Timecards!$F:$F,H$2,Timecards!$C:$C,$B1113,Timecards!$N:$N,$E1113)</f>
        <v>0</v>
      </c>
      <c r="I1113" s="5">
        <f t="shared" si="181"/>
        <v>0</v>
      </c>
      <c r="J1113" s="10">
        <f>SUMIFS(Timecards!$E:$E,Timecards!$D:$D,J$2,Timecards!$C:$C,$B1113,Timecards!$N:$N,$E1113)+SUMIFS(Timecards!$G:$G,Timecards!$F:$F,J$2,Timecards!$C:$C,$B1113,Timecards!$N:$N,$E1113)</f>
        <v>0</v>
      </c>
      <c r="K1113" s="5">
        <f t="shared" si="182"/>
        <v>0</v>
      </c>
      <c r="L1113" s="10">
        <f>SUMIFS(Timecards!$E:$E,Timecards!$D:$D,L$2,Timecards!$C:$C,$B1113,Timecards!$N:$N,$E1113)+SUMIFS(Timecards!$G:$G,Timecards!$F:$F,L$2,Timecards!$C:$C,$B1113,Timecards!$N:$N,$E1113)</f>
        <v>0</v>
      </c>
      <c r="M1113" s="5">
        <f t="shared" si="183"/>
        <v>0</v>
      </c>
      <c r="N1113" s="10">
        <f>SUMIFS(Timecards!$E:$E,Timecards!$D:$D,N$2,Timecards!$C:$C,$B1113,Timecards!$N:$N,$E1113)+SUMIFS(Timecards!$G:$G,Timecards!$F:$F,N$2,Timecards!$C:$C,$B1113,Timecards!$N:$N,$E1113)</f>
        <v>0</v>
      </c>
      <c r="O1113" s="5">
        <f t="shared" si="184"/>
        <v>0</v>
      </c>
      <c r="P1113" s="10">
        <f>SUMIFS(Timecards!$E:$E,Timecards!$D:$D,P$2,Timecards!$C:$C,$B1113,Timecards!$N:$N,$E1113)+SUMIFS(Timecards!$G:$G,Timecards!$F:$F,P$2,Timecards!$C:$C,$B1113,Timecards!$N:$N,$E1113)</f>
        <v>0</v>
      </c>
      <c r="Q1113" s="5">
        <f t="shared" si="185"/>
        <v>0</v>
      </c>
      <c r="R1113" s="10">
        <f>SUMIFS(Timecards!$E:$E,Timecards!$D:$D,R$2,Timecards!$C:$C,$B1113,Timecards!$N:$N,$E1113)+SUMIFS(Timecards!$G:$G,Timecards!$F:$F,R$2,Timecards!$C:$C,$B1113,Timecards!$N:$N,$E1113)</f>
        <v>0</v>
      </c>
      <c r="S1113" s="5">
        <f t="shared" si="186"/>
        <v>0</v>
      </c>
      <c r="T1113" s="10">
        <f t="shared" si="187"/>
        <v>0</v>
      </c>
      <c r="U1113" s="14">
        <f t="shared" si="187"/>
        <v>0</v>
      </c>
    </row>
    <row r="1114" spans="2:21" hidden="1">
      <c r="B1114" s="7" t="str">
        <f>IF(Timecards!O1112="","",Timecards!C1112)</f>
        <v/>
      </c>
      <c r="C1114" s="7" t="str">
        <f>IF(B1114="","",Timecards!L1112)</f>
        <v/>
      </c>
      <c r="D1114" s="7" t="str">
        <f>IF(B1114="","",SUMIFS(Timecards!$M:$M,Timecards!$C:$C,Summary!$B1114,Timecards!$L:$L,Summary!$C1114,Timecards!$O:$O,1))</f>
        <v/>
      </c>
      <c r="E1114" s="7" t="str">
        <f>IF(B1114="","",VLOOKUP(D1114,'GD rates'!$B$3:$C$9,2,FALSE))</f>
        <v/>
      </c>
      <c r="F1114" s="23" t="str">
        <f t="shared" si="180"/>
        <v/>
      </c>
      <c r="G1114" s="5">
        <f>IF(ISERROR(VLOOKUP(E1114,'GD rates'!C:D,2,FALSE)),0,VLOOKUP(E1114,'GD rates'!C:D,2,FALSE))</f>
        <v>0</v>
      </c>
      <c r="H1114" s="10">
        <f>SUMIFS(Timecards!$E:$E,Timecards!$D:$D,H$2,Timecards!$C:$C,$B1114,Timecards!$N:$N,$E1114)+SUMIFS(Timecards!$G:$G,Timecards!$F:$F,H$2,Timecards!$C:$C,$B1114,Timecards!$N:$N,$E1114)</f>
        <v>0</v>
      </c>
      <c r="I1114" s="5">
        <f t="shared" si="181"/>
        <v>0</v>
      </c>
      <c r="J1114" s="10">
        <f>SUMIFS(Timecards!$E:$E,Timecards!$D:$D,J$2,Timecards!$C:$C,$B1114,Timecards!$N:$N,$E1114)+SUMIFS(Timecards!$G:$G,Timecards!$F:$F,J$2,Timecards!$C:$C,$B1114,Timecards!$N:$N,$E1114)</f>
        <v>0</v>
      </c>
      <c r="K1114" s="5">
        <f t="shared" si="182"/>
        <v>0</v>
      </c>
      <c r="L1114" s="10">
        <f>SUMIFS(Timecards!$E:$E,Timecards!$D:$D,L$2,Timecards!$C:$C,$B1114,Timecards!$N:$N,$E1114)+SUMIFS(Timecards!$G:$G,Timecards!$F:$F,L$2,Timecards!$C:$C,$B1114,Timecards!$N:$N,$E1114)</f>
        <v>0</v>
      </c>
      <c r="M1114" s="5">
        <f t="shared" si="183"/>
        <v>0</v>
      </c>
      <c r="N1114" s="10">
        <f>SUMIFS(Timecards!$E:$E,Timecards!$D:$D,N$2,Timecards!$C:$C,$B1114,Timecards!$N:$N,$E1114)+SUMIFS(Timecards!$G:$G,Timecards!$F:$F,N$2,Timecards!$C:$C,$B1114,Timecards!$N:$N,$E1114)</f>
        <v>0</v>
      </c>
      <c r="O1114" s="5">
        <f t="shared" si="184"/>
        <v>0</v>
      </c>
      <c r="P1114" s="10">
        <f>SUMIFS(Timecards!$E:$E,Timecards!$D:$D,P$2,Timecards!$C:$C,$B1114,Timecards!$N:$N,$E1114)+SUMIFS(Timecards!$G:$G,Timecards!$F:$F,P$2,Timecards!$C:$C,$B1114,Timecards!$N:$N,$E1114)</f>
        <v>0</v>
      </c>
      <c r="Q1114" s="5">
        <f t="shared" si="185"/>
        <v>0</v>
      </c>
      <c r="R1114" s="10">
        <f>SUMIFS(Timecards!$E:$E,Timecards!$D:$D,R$2,Timecards!$C:$C,$B1114,Timecards!$N:$N,$E1114)+SUMIFS(Timecards!$G:$G,Timecards!$F:$F,R$2,Timecards!$C:$C,$B1114,Timecards!$N:$N,$E1114)</f>
        <v>0</v>
      </c>
      <c r="S1114" s="5">
        <f t="shared" si="186"/>
        <v>0</v>
      </c>
      <c r="T1114" s="10">
        <f t="shared" si="187"/>
        <v>0</v>
      </c>
      <c r="U1114" s="14">
        <f t="shared" si="187"/>
        <v>0</v>
      </c>
    </row>
    <row r="1115" spans="2:21" hidden="1">
      <c r="B1115" s="7" t="str">
        <f>IF(Timecards!O1113="","",Timecards!C1113)</f>
        <v/>
      </c>
      <c r="C1115" s="7" t="str">
        <f>IF(B1115="","",Timecards!L1113)</f>
        <v/>
      </c>
      <c r="D1115" s="7" t="str">
        <f>IF(B1115="","",SUMIFS(Timecards!$M:$M,Timecards!$C:$C,Summary!$B1115,Timecards!$L:$L,Summary!$C1115,Timecards!$O:$O,1))</f>
        <v/>
      </c>
      <c r="E1115" s="7" t="str">
        <f>IF(B1115="","",VLOOKUP(D1115,'GD rates'!$B$3:$C$9,2,FALSE))</f>
        <v/>
      </c>
      <c r="F1115" s="23" t="str">
        <f t="shared" si="180"/>
        <v/>
      </c>
      <c r="G1115" s="5">
        <f>IF(ISERROR(VLOOKUP(E1115,'GD rates'!C:D,2,FALSE)),0,VLOOKUP(E1115,'GD rates'!C:D,2,FALSE))</f>
        <v>0</v>
      </c>
      <c r="H1115" s="10">
        <f>SUMIFS(Timecards!$E:$E,Timecards!$D:$D,H$2,Timecards!$C:$C,$B1115,Timecards!$N:$N,$E1115)+SUMIFS(Timecards!$G:$G,Timecards!$F:$F,H$2,Timecards!$C:$C,$B1115,Timecards!$N:$N,$E1115)</f>
        <v>0</v>
      </c>
      <c r="I1115" s="5">
        <f t="shared" si="181"/>
        <v>0</v>
      </c>
      <c r="J1115" s="10">
        <f>SUMIFS(Timecards!$E:$E,Timecards!$D:$D,J$2,Timecards!$C:$C,$B1115,Timecards!$N:$N,$E1115)+SUMIFS(Timecards!$G:$G,Timecards!$F:$F,J$2,Timecards!$C:$C,$B1115,Timecards!$N:$N,$E1115)</f>
        <v>0</v>
      </c>
      <c r="K1115" s="5">
        <f t="shared" si="182"/>
        <v>0</v>
      </c>
      <c r="L1115" s="10">
        <f>SUMIFS(Timecards!$E:$E,Timecards!$D:$D,L$2,Timecards!$C:$C,$B1115,Timecards!$N:$N,$E1115)+SUMIFS(Timecards!$G:$G,Timecards!$F:$F,L$2,Timecards!$C:$C,$B1115,Timecards!$N:$N,$E1115)</f>
        <v>0</v>
      </c>
      <c r="M1115" s="5">
        <f t="shared" si="183"/>
        <v>0</v>
      </c>
      <c r="N1115" s="10">
        <f>SUMIFS(Timecards!$E:$E,Timecards!$D:$D,N$2,Timecards!$C:$C,$B1115,Timecards!$N:$N,$E1115)+SUMIFS(Timecards!$G:$G,Timecards!$F:$F,N$2,Timecards!$C:$C,$B1115,Timecards!$N:$N,$E1115)</f>
        <v>0</v>
      </c>
      <c r="O1115" s="5">
        <f t="shared" si="184"/>
        <v>0</v>
      </c>
      <c r="P1115" s="10">
        <f>SUMIFS(Timecards!$E:$E,Timecards!$D:$D,P$2,Timecards!$C:$C,$B1115,Timecards!$N:$N,$E1115)+SUMIFS(Timecards!$G:$G,Timecards!$F:$F,P$2,Timecards!$C:$C,$B1115,Timecards!$N:$N,$E1115)</f>
        <v>0</v>
      </c>
      <c r="Q1115" s="5">
        <f t="shared" si="185"/>
        <v>0</v>
      </c>
      <c r="R1115" s="10">
        <f>SUMIFS(Timecards!$E:$E,Timecards!$D:$D,R$2,Timecards!$C:$C,$B1115,Timecards!$N:$N,$E1115)+SUMIFS(Timecards!$G:$G,Timecards!$F:$F,R$2,Timecards!$C:$C,$B1115,Timecards!$N:$N,$E1115)</f>
        <v>0</v>
      </c>
      <c r="S1115" s="5">
        <f t="shared" si="186"/>
        <v>0</v>
      </c>
      <c r="T1115" s="10">
        <f t="shared" si="187"/>
        <v>0</v>
      </c>
      <c r="U1115" s="14">
        <f t="shared" si="187"/>
        <v>0</v>
      </c>
    </row>
    <row r="1116" spans="2:21" hidden="1">
      <c r="B1116" s="7" t="str">
        <f>IF(Timecards!O1114="","",Timecards!C1114)</f>
        <v/>
      </c>
      <c r="C1116" s="7" t="str">
        <f>IF(B1116="","",Timecards!L1114)</f>
        <v/>
      </c>
      <c r="D1116" s="7" t="str">
        <f>IF(B1116="","",SUMIFS(Timecards!$M:$M,Timecards!$C:$C,Summary!$B1116,Timecards!$L:$L,Summary!$C1116,Timecards!$O:$O,1))</f>
        <v/>
      </c>
      <c r="E1116" s="7" t="str">
        <f>IF(B1116="","",VLOOKUP(D1116,'GD rates'!$B$3:$C$9,2,FALSE))</f>
        <v/>
      </c>
      <c r="F1116" s="23" t="str">
        <f t="shared" si="180"/>
        <v/>
      </c>
      <c r="G1116" s="5">
        <f>IF(ISERROR(VLOOKUP(E1116,'GD rates'!C:D,2,FALSE)),0,VLOOKUP(E1116,'GD rates'!C:D,2,FALSE))</f>
        <v>0</v>
      </c>
      <c r="H1116" s="10">
        <f>SUMIFS(Timecards!$E:$E,Timecards!$D:$D,H$2,Timecards!$C:$C,$B1116,Timecards!$N:$N,$E1116)+SUMIFS(Timecards!$G:$G,Timecards!$F:$F,H$2,Timecards!$C:$C,$B1116,Timecards!$N:$N,$E1116)</f>
        <v>0</v>
      </c>
      <c r="I1116" s="5">
        <f t="shared" si="181"/>
        <v>0</v>
      </c>
      <c r="J1116" s="10">
        <f>SUMIFS(Timecards!$E:$E,Timecards!$D:$D,J$2,Timecards!$C:$C,$B1116,Timecards!$N:$N,$E1116)+SUMIFS(Timecards!$G:$G,Timecards!$F:$F,J$2,Timecards!$C:$C,$B1116,Timecards!$N:$N,$E1116)</f>
        <v>0</v>
      </c>
      <c r="K1116" s="5">
        <f t="shared" si="182"/>
        <v>0</v>
      </c>
      <c r="L1116" s="10">
        <f>SUMIFS(Timecards!$E:$E,Timecards!$D:$D,L$2,Timecards!$C:$C,$B1116,Timecards!$N:$N,$E1116)+SUMIFS(Timecards!$G:$G,Timecards!$F:$F,L$2,Timecards!$C:$C,$B1116,Timecards!$N:$N,$E1116)</f>
        <v>0</v>
      </c>
      <c r="M1116" s="5">
        <f t="shared" si="183"/>
        <v>0</v>
      </c>
      <c r="N1116" s="10">
        <f>SUMIFS(Timecards!$E:$E,Timecards!$D:$D,N$2,Timecards!$C:$C,$B1116,Timecards!$N:$N,$E1116)+SUMIFS(Timecards!$G:$G,Timecards!$F:$F,N$2,Timecards!$C:$C,$B1116,Timecards!$N:$N,$E1116)</f>
        <v>0</v>
      </c>
      <c r="O1116" s="5">
        <f t="shared" si="184"/>
        <v>0</v>
      </c>
      <c r="P1116" s="10">
        <f>SUMIFS(Timecards!$E:$E,Timecards!$D:$D,P$2,Timecards!$C:$C,$B1116,Timecards!$N:$N,$E1116)+SUMIFS(Timecards!$G:$G,Timecards!$F:$F,P$2,Timecards!$C:$C,$B1116,Timecards!$N:$N,$E1116)</f>
        <v>0</v>
      </c>
      <c r="Q1116" s="5">
        <f t="shared" si="185"/>
        <v>0</v>
      </c>
      <c r="R1116" s="10">
        <f>SUMIFS(Timecards!$E:$E,Timecards!$D:$D,R$2,Timecards!$C:$C,$B1116,Timecards!$N:$N,$E1116)+SUMIFS(Timecards!$G:$G,Timecards!$F:$F,R$2,Timecards!$C:$C,$B1116,Timecards!$N:$N,$E1116)</f>
        <v>0</v>
      </c>
      <c r="S1116" s="5">
        <f t="shared" si="186"/>
        <v>0</v>
      </c>
      <c r="T1116" s="10">
        <f t="shared" si="187"/>
        <v>0</v>
      </c>
      <c r="U1116" s="14">
        <f t="shared" si="187"/>
        <v>0</v>
      </c>
    </row>
    <row r="1117" spans="2:21" hidden="1">
      <c r="B1117" s="7" t="str">
        <f>IF(Timecards!O1115="","",Timecards!C1115)</f>
        <v/>
      </c>
      <c r="C1117" s="7" t="str">
        <f>IF(B1117="","",Timecards!L1115)</f>
        <v/>
      </c>
      <c r="D1117" s="7" t="str">
        <f>IF(B1117="","",SUMIFS(Timecards!$M:$M,Timecards!$C:$C,Summary!$B1117,Timecards!$L:$L,Summary!$C1117,Timecards!$O:$O,1))</f>
        <v/>
      </c>
      <c r="E1117" s="7" t="str">
        <f>IF(B1117="","",VLOOKUP(D1117,'GD rates'!$B$3:$C$9,2,FALSE))</f>
        <v/>
      </c>
      <c r="F1117" s="23" t="str">
        <f t="shared" si="180"/>
        <v/>
      </c>
      <c r="G1117" s="5">
        <f>IF(ISERROR(VLOOKUP(E1117,'GD rates'!C:D,2,FALSE)),0,VLOOKUP(E1117,'GD rates'!C:D,2,FALSE))</f>
        <v>0</v>
      </c>
      <c r="H1117" s="10">
        <f>SUMIFS(Timecards!$E:$E,Timecards!$D:$D,H$2,Timecards!$C:$C,$B1117,Timecards!$N:$N,$E1117)+SUMIFS(Timecards!$G:$G,Timecards!$F:$F,H$2,Timecards!$C:$C,$B1117,Timecards!$N:$N,$E1117)</f>
        <v>0</v>
      </c>
      <c r="I1117" s="5">
        <f t="shared" si="181"/>
        <v>0</v>
      </c>
      <c r="J1117" s="10">
        <f>SUMIFS(Timecards!$E:$E,Timecards!$D:$D,J$2,Timecards!$C:$C,$B1117,Timecards!$N:$N,$E1117)+SUMIFS(Timecards!$G:$G,Timecards!$F:$F,J$2,Timecards!$C:$C,$B1117,Timecards!$N:$N,$E1117)</f>
        <v>0</v>
      </c>
      <c r="K1117" s="5">
        <f t="shared" si="182"/>
        <v>0</v>
      </c>
      <c r="L1117" s="10">
        <f>SUMIFS(Timecards!$E:$E,Timecards!$D:$D,L$2,Timecards!$C:$C,$B1117,Timecards!$N:$N,$E1117)+SUMIFS(Timecards!$G:$G,Timecards!$F:$F,L$2,Timecards!$C:$C,$B1117,Timecards!$N:$N,$E1117)</f>
        <v>0</v>
      </c>
      <c r="M1117" s="5">
        <f t="shared" si="183"/>
        <v>0</v>
      </c>
      <c r="N1117" s="10">
        <f>SUMIFS(Timecards!$E:$E,Timecards!$D:$D,N$2,Timecards!$C:$C,$B1117,Timecards!$N:$N,$E1117)+SUMIFS(Timecards!$G:$G,Timecards!$F:$F,N$2,Timecards!$C:$C,$B1117,Timecards!$N:$N,$E1117)</f>
        <v>0</v>
      </c>
      <c r="O1117" s="5">
        <f t="shared" si="184"/>
        <v>0</v>
      </c>
      <c r="P1117" s="10">
        <f>SUMIFS(Timecards!$E:$E,Timecards!$D:$D,P$2,Timecards!$C:$C,$B1117,Timecards!$N:$N,$E1117)+SUMIFS(Timecards!$G:$G,Timecards!$F:$F,P$2,Timecards!$C:$C,$B1117,Timecards!$N:$N,$E1117)</f>
        <v>0</v>
      </c>
      <c r="Q1117" s="5">
        <f t="shared" si="185"/>
        <v>0</v>
      </c>
      <c r="R1117" s="10">
        <f>SUMIFS(Timecards!$E:$E,Timecards!$D:$D,R$2,Timecards!$C:$C,$B1117,Timecards!$N:$N,$E1117)+SUMIFS(Timecards!$G:$G,Timecards!$F:$F,R$2,Timecards!$C:$C,$B1117,Timecards!$N:$N,$E1117)</f>
        <v>0</v>
      </c>
      <c r="S1117" s="5">
        <f t="shared" si="186"/>
        <v>0</v>
      </c>
      <c r="T1117" s="10">
        <f t="shared" si="187"/>
        <v>0</v>
      </c>
      <c r="U1117" s="14">
        <f t="shared" si="187"/>
        <v>0</v>
      </c>
    </row>
    <row r="1118" spans="2:21" hidden="1">
      <c r="B1118" s="7" t="str">
        <f>IF(Timecards!O1116="","",Timecards!C1116)</f>
        <v/>
      </c>
      <c r="C1118" s="7" t="str">
        <f>IF(B1118="","",Timecards!L1116)</f>
        <v/>
      </c>
      <c r="D1118" s="7" t="str">
        <f>IF(B1118="","",SUMIFS(Timecards!$M:$M,Timecards!$C:$C,Summary!$B1118,Timecards!$L:$L,Summary!$C1118,Timecards!$O:$O,1))</f>
        <v/>
      </c>
      <c r="E1118" s="7" t="str">
        <f>IF(B1118="","",VLOOKUP(D1118,'GD rates'!$B$3:$C$9,2,FALSE))</f>
        <v/>
      </c>
      <c r="F1118" s="23" t="str">
        <f t="shared" si="180"/>
        <v/>
      </c>
      <c r="G1118" s="5">
        <f>IF(ISERROR(VLOOKUP(E1118,'GD rates'!C:D,2,FALSE)),0,VLOOKUP(E1118,'GD rates'!C:D,2,FALSE))</f>
        <v>0</v>
      </c>
      <c r="H1118" s="10">
        <f>SUMIFS(Timecards!$E:$E,Timecards!$D:$D,H$2,Timecards!$C:$C,$B1118,Timecards!$N:$N,$E1118)+SUMIFS(Timecards!$G:$G,Timecards!$F:$F,H$2,Timecards!$C:$C,$B1118,Timecards!$N:$N,$E1118)</f>
        <v>0</v>
      </c>
      <c r="I1118" s="5">
        <f t="shared" si="181"/>
        <v>0</v>
      </c>
      <c r="J1118" s="10">
        <f>SUMIFS(Timecards!$E:$E,Timecards!$D:$D,J$2,Timecards!$C:$C,$B1118,Timecards!$N:$N,$E1118)+SUMIFS(Timecards!$G:$G,Timecards!$F:$F,J$2,Timecards!$C:$C,$B1118,Timecards!$N:$N,$E1118)</f>
        <v>0</v>
      </c>
      <c r="K1118" s="5">
        <f t="shared" si="182"/>
        <v>0</v>
      </c>
      <c r="L1118" s="10">
        <f>SUMIFS(Timecards!$E:$E,Timecards!$D:$D,L$2,Timecards!$C:$C,$B1118,Timecards!$N:$N,$E1118)+SUMIFS(Timecards!$G:$G,Timecards!$F:$F,L$2,Timecards!$C:$C,$B1118,Timecards!$N:$N,$E1118)</f>
        <v>0</v>
      </c>
      <c r="M1118" s="5">
        <f t="shared" si="183"/>
        <v>0</v>
      </c>
      <c r="N1118" s="10">
        <f>SUMIFS(Timecards!$E:$E,Timecards!$D:$D,N$2,Timecards!$C:$C,$B1118,Timecards!$N:$N,$E1118)+SUMIFS(Timecards!$G:$G,Timecards!$F:$F,N$2,Timecards!$C:$C,$B1118,Timecards!$N:$N,$E1118)</f>
        <v>0</v>
      </c>
      <c r="O1118" s="5">
        <f t="shared" si="184"/>
        <v>0</v>
      </c>
      <c r="P1118" s="10">
        <f>SUMIFS(Timecards!$E:$E,Timecards!$D:$D,P$2,Timecards!$C:$C,$B1118,Timecards!$N:$N,$E1118)+SUMIFS(Timecards!$G:$G,Timecards!$F:$F,P$2,Timecards!$C:$C,$B1118,Timecards!$N:$N,$E1118)</f>
        <v>0</v>
      </c>
      <c r="Q1118" s="5">
        <f t="shared" si="185"/>
        <v>0</v>
      </c>
      <c r="R1118" s="10">
        <f>SUMIFS(Timecards!$E:$E,Timecards!$D:$D,R$2,Timecards!$C:$C,$B1118,Timecards!$N:$N,$E1118)+SUMIFS(Timecards!$G:$G,Timecards!$F:$F,R$2,Timecards!$C:$C,$B1118,Timecards!$N:$N,$E1118)</f>
        <v>0</v>
      </c>
      <c r="S1118" s="5">
        <f t="shared" si="186"/>
        <v>0</v>
      </c>
      <c r="T1118" s="10">
        <f t="shared" si="187"/>
        <v>0</v>
      </c>
      <c r="U1118" s="14">
        <f t="shared" si="187"/>
        <v>0</v>
      </c>
    </row>
    <row r="1119" spans="2:21" hidden="1">
      <c r="B1119" s="7" t="str">
        <f>IF(Timecards!O1117="","",Timecards!C1117)</f>
        <v/>
      </c>
      <c r="C1119" s="7" t="str">
        <f>IF(B1119="","",Timecards!L1117)</f>
        <v/>
      </c>
      <c r="D1119" s="7" t="str">
        <f>IF(B1119="","",SUMIFS(Timecards!$M:$M,Timecards!$C:$C,Summary!$B1119,Timecards!$L:$L,Summary!$C1119,Timecards!$O:$O,1))</f>
        <v/>
      </c>
      <c r="E1119" s="7" t="str">
        <f>IF(B1119="","",VLOOKUP(D1119,'GD rates'!$B$3:$C$9,2,FALSE))</f>
        <v/>
      </c>
      <c r="F1119" s="23" t="str">
        <f t="shared" si="180"/>
        <v/>
      </c>
      <c r="G1119" s="5">
        <f>IF(ISERROR(VLOOKUP(E1119,'GD rates'!C:D,2,FALSE)),0,VLOOKUP(E1119,'GD rates'!C:D,2,FALSE))</f>
        <v>0</v>
      </c>
      <c r="H1119" s="10">
        <f>SUMIFS(Timecards!$E:$E,Timecards!$D:$D,H$2,Timecards!$C:$C,$B1119,Timecards!$N:$N,$E1119)+SUMIFS(Timecards!$G:$G,Timecards!$F:$F,H$2,Timecards!$C:$C,$B1119,Timecards!$N:$N,$E1119)</f>
        <v>0</v>
      </c>
      <c r="I1119" s="5">
        <f t="shared" si="181"/>
        <v>0</v>
      </c>
      <c r="J1119" s="10">
        <f>SUMIFS(Timecards!$E:$E,Timecards!$D:$D,J$2,Timecards!$C:$C,$B1119,Timecards!$N:$N,$E1119)+SUMIFS(Timecards!$G:$G,Timecards!$F:$F,J$2,Timecards!$C:$C,$B1119,Timecards!$N:$N,$E1119)</f>
        <v>0</v>
      </c>
      <c r="K1119" s="5">
        <f t="shared" si="182"/>
        <v>0</v>
      </c>
      <c r="L1119" s="10">
        <f>SUMIFS(Timecards!$E:$E,Timecards!$D:$D,L$2,Timecards!$C:$C,$B1119,Timecards!$N:$N,$E1119)+SUMIFS(Timecards!$G:$G,Timecards!$F:$F,L$2,Timecards!$C:$C,$B1119,Timecards!$N:$N,$E1119)</f>
        <v>0</v>
      </c>
      <c r="M1119" s="5">
        <f t="shared" si="183"/>
        <v>0</v>
      </c>
      <c r="N1119" s="10">
        <f>SUMIFS(Timecards!$E:$E,Timecards!$D:$D,N$2,Timecards!$C:$C,$B1119,Timecards!$N:$N,$E1119)+SUMIFS(Timecards!$G:$G,Timecards!$F:$F,N$2,Timecards!$C:$C,$B1119,Timecards!$N:$N,$E1119)</f>
        <v>0</v>
      </c>
      <c r="O1119" s="5">
        <f t="shared" si="184"/>
        <v>0</v>
      </c>
      <c r="P1119" s="10">
        <f>SUMIFS(Timecards!$E:$E,Timecards!$D:$D,P$2,Timecards!$C:$C,$B1119,Timecards!$N:$N,$E1119)+SUMIFS(Timecards!$G:$G,Timecards!$F:$F,P$2,Timecards!$C:$C,$B1119,Timecards!$N:$N,$E1119)</f>
        <v>0</v>
      </c>
      <c r="Q1119" s="5">
        <f t="shared" si="185"/>
        <v>0</v>
      </c>
      <c r="R1119" s="10">
        <f>SUMIFS(Timecards!$E:$E,Timecards!$D:$D,R$2,Timecards!$C:$C,$B1119,Timecards!$N:$N,$E1119)+SUMIFS(Timecards!$G:$G,Timecards!$F:$F,R$2,Timecards!$C:$C,$B1119,Timecards!$N:$N,$E1119)</f>
        <v>0</v>
      </c>
      <c r="S1119" s="5">
        <f t="shared" si="186"/>
        <v>0</v>
      </c>
      <c r="T1119" s="10">
        <f t="shared" si="187"/>
        <v>0</v>
      </c>
      <c r="U1119" s="14">
        <f t="shared" si="187"/>
        <v>0</v>
      </c>
    </row>
    <row r="1120" spans="2:21" hidden="1">
      <c r="B1120" s="7" t="str">
        <f>IF(Timecards!O1118="","",Timecards!C1118)</f>
        <v/>
      </c>
      <c r="C1120" s="7" t="str">
        <f>IF(B1120="","",Timecards!L1118)</f>
        <v/>
      </c>
      <c r="D1120" s="7" t="str">
        <f>IF(B1120="","",SUMIFS(Timecards!$M:$M,Timecards!$C:$C,Summary!$B1120,Timecards!$L:$L,Summary!$C1120,Timecards!$O:$O,1))</f>
        <v/>
      </c>
      <c r="E1120" s="7" t="str">
        <f>IF(B1120="","",VLOOKUP(D1120,'GD rates'!$B$3:$C$9,2,FALSE))</f>
        <v/>
      </c>
      <c r="F1120" s="23" t="str">
        <f t="shared" si="180"/>
        <v/>
      </c>
      <c r="G1120" s="5">
        <f>IF(ISERROR(VLOOKUP(E1120,'GD rates'!C:D,2,FALSE)),0,VLOOKUP(E1120,'GD rates'!C:D,2,FALSE))</f>
        <v>0</v>
      </c>
      <c r="H1120" s="10">
        <f>SUMIFS(Timecards!$E:$E,Timecards!$D:$D,H$2,Timecards!$C:$C,$B1120,Timecards!$N:$N,$E1120)+SUMIFS(Timecards!$G:$G,Timecards!$F:$F,H$2,Timecards!$C:$C,$B1120,Timecards!$N:$N,$E1120)</f>
        <v>0</v>
      </c>
      <c r="I1120" s="5">
        <f t="shared" si="181"/>
        <v>0</v>
      </c>
      <c r="J1120" s="10">
        <f>SUMIFS(Timecards!$E:$E,Timecards!$D:$D,J$2,Timecards!$C:$C,$B1120,Timecards!$N:$N,$E1120)+SUMIFS(Timecards!$G:$G,Timecards!$F:$F,J$2,Timecards!$C:$C,$B1120,Timecards!$N:$N,$E1120)</f>
        <v>0</v>
      </c>
      <c r="K1120" s="5">
        <f t="shared" si="182"/>
        <v>0</v>
      </c>
      <c r="L1120" s="10">
        <f>SUMIFS(Timecards!$E:$E,Timecards!$D:$D,L$2,Timecards!$C:$C,$B1120,Timecards!$N:$N,$E1120)+SUMIFS(Timecards!$G:$G,Timecards!$F:$F,L$2,Timecards!$C:$C,$B1120,Timecards!$N:$N,$E1120)</f>
        <v>0</v>
      </c>
      <c r="M1120" s="5">
        <f t="shared" si="183"/>
        <v>0</v>
      </c>
      <c r="N1120" s="10">
        <f>SUMIFS(Timecards!$E:$E,Timecards!$D:$D,N$2,Timecards!$C:$C,$B1120,Timecards!$N:$N,$E1120)+SUMIFS(Timecards!$G:$G,Timecards!$F:$F,N$2,Timecards!$C:$C,$B1120,Timecards!$N:$N,$E1120)</f>
        <v>0</v>
      </c>
      <c r="O1120" s="5">
        <f t="shared" si="184"/>
        <v>0</v>
      </c>
      <c r="P1120" s="10">
        <f>SUMIFS(Timecards!$E:$E,Timecards!$D:$D,P$2,Timecards!$C:$C,$B1120,Timecards!$N:$N,$E1120)+SUMIFS(Timecards!$G:$G,Timecards!$F:$F,P$2,Timecards!$C:$C,$B1120,Timecards!$N:$N,$E1120)</f>
        <v>0</v>
      </c>
      <c r="Q1120" s="5">
        <f t="shared" si="185"/>
        <v>0</v>
      </c>
      <c r="R1120" s="10">
        <f>SUMIFS(Timecards!$E:$E,Timecards!$D:$D,R$2,Timecards!$C:$C,$B1120,Timecards!$N:$N,$E1120)+SUMIFS(Timecards!$G:$G,Timecards!$F:$F,R$2,Timecards!$C:$C,$B1120,Timecards!$N:$N,$E1120)</f>
        <v>0</v>
      </c>
      <c r="S1120" s="5">
        <f t="shared" si="186"/>
        <v>0</v>
      </c>
      <c r="T1120" s="10">
        <f t="shared" si="187"/>
        <v>0</v>
      </c>
      <c r="U1120" s="14">
        <f t="shared" si="187"/>
        <v>0</v>
      </c>
    </row>
    <row r="1121" spans="2:21" hidden="1">
      <c r="B1121" s="7" t="str">
        <f>IF(Timecards!O1119="","",Timecards!C1119)</f>
        <v/>
      </c>
      <c r="C1121" s="7" t="str">
        <f>IF(B1121="","",Timecards!L1119)</f>
        <v/>
      </c>
      <c r="D1121" s="7" t="str">
        <f>IF(B1121="","",SUMIFS(Timecards!$M:$M,Timecards!$C:$C,Summary!$B1121,Timecards!$L:$L,Summary!$C1121,Timecards!$O:$O,1))</f>
        <v/>
      </c>
      <c r="E1121" s="7" t="str">
        <f>IF(B1121="","",VLOOKUP(D1121,'GD rates'!$B$3:$C$9,2,FALSE))</f>
        <v/>
      </c>
      <c r="F1121" s="23" t="str">
        <f t="shared" si="180"/>
        <v/>
      </c>
      <c r="G1121" s="5">
        <f>IF(ISERROR(VLOOKUP(E1121,'GD rates'!C:D,2,FALSE)),0,VLOOKUP(E1121,'GD rates'!C:D,2,FALSE))</f>
        <v>0</v>
      </c>
      <c r="H1121" s="10">
        <f>SUMIFS(Timecards!$E:$E,Timecards!$D:$D,H$2,Timecards!$C:$C,$B1121,Timecards!$N:$N,$E1121)+SUMIFS(Timecards!$G:$G,Timecards!$F:$F,H$2,Timecards!$C:$C,$B1121,Timecards!$N:$N,$E1121)</f>
        <v>0</v>
      </c>
      <c r="I1121" s="5">
        <f t="shared" si="181"/>
        <v>0</v>
      </c>
      <c r="J1121" s="10">
        <f>SUMIFS(Timecards!$E:$E,Timecards!$D:$D,J$2,Timecards!$C:$C,$B1121,Timecards!$N:$N,$E1121)+SUMIFS(Timecards!$G:$G,Timecards!$F:$F,J$2,Timecards!$C:$C,$B1121,Timecards!$N:$N,$E1121)</f>
        <v>0</v>
      </c>
      <c r="K1121" s="5">
        <f t="shared" si="182"/>
        <v>0</v>
      </c>
      <c r="L1121" s="10">
        <f>SUMIFS(Timecards!$E:$E,Timecards!$D:$D,L$2,Timecards!$C:$C,$B1121,Timecards!$N:$N,$E1121)+SUMIFS(Timecards!$G:$G,Timecards!$F:$F,L$2,Timecards!$C:$C,$B1121,Timecards!$N:$N,$E1121)</f>
        <v>0</v>
      </c>
      <c r="M1121" s="5">
        <f t="shared" si="183"/>
        <v>0</v>
      </c>
      <c r="N1121" s="10">
        <f>SUMIFS(Timecards!$E:$E,Timecards!$D:$D,N$2,Timecards!$C:$C,$B1121,Timecards!$N:$N,$E1121)+SUMIFS(Timecards!$G:$G,Timecards!$F:$F,N$2,Timecards!$C:$C,$B1121,Timecards!$N:$N,$E1121)</f>
        <v>0</v>
      </c>
      <c r="O1121" s="5">
        <f t="shared" si="184"/>
        <v>0</v>
      </c>
      <c r="P1121" s="10">
        <f>SUMIFS(Timecards!$E:$E,Timecards!$D:$D,P$2,Timecards!$C:$C,$B1121,Timecards!$N:$N,$E1121)+SUMIFS(Timecards!$G:$G,Timecards!$F:$F,P$2,Timecards!$C:$C,$B1121,Timecards!$N:$N,$E1121)</f>
        <v>0</v>
      </c>
      <c r="Q1121" s="5">
        <f t="shared" si="185"/>
        <v>0</v>
      </c>
      <c r="R1121" s="10">
        <f>SUMIFS(Timecards!$E:$E,Timecards!$D:$D,R$2,Timecards!$C:$C,$B1121,Timecards!$N:$N,$E1121)+SUMIFS(Timecards!$G:$G,Timecards!$F:$F,R$2,Timecards!$C:$C,$B1121,Timecards!$N:$N,$E1121)</f>
        <v>0</v>
      </c>
      <c r="S1121" s="5">
        <f t="shared" si="186"/>
        <v>0</v>
      </c>
      <c r="T1121" s="10">
        <f t="shared" si="187"/>
        <v>0</v>
      </c>
      <c r="U1121" s="14">
        <f t="shared" si="187"/>
        <v>0</v>
      </c>
    </row>
    <row r="1122" spans="2:21" hidden="1">
      <c r="B1122" s="7" t="str">
        <f>IF(Timecards!O1120="","",Timecards!C1120)</f>
        <v/>
      </c>
      <c r="C1122" s="7" t="str">
        <f>IF(B1122="","",Timecards!L1120)</f>
        <v/>
      </c>
      <c r="D1122" s="7" t="str">
        <f>IF(B1122="","",SUMIFS(Timecards!$M:$M,Timecards!$C:$C,Summary!$B1122,Timecards!$L:$L,Summary!$C1122,Timecards!$O:$O,1))</f>
        <v/>
      </c>
      <c r="E1122" s="7" t="str">
        <f>IF(B1122="","",VLOOKUP(D1122,'GD rates'!$B$3:$C$9,2,FALSE))</f>
        <v/>
      </c>
      <c r="F1122" s="23" t="str">
        <f t="shared" si="180"/>
        <v/>
      </c>
      <c r="G1122" s="5">
        <f>IF(ISERROR(VLOOKUP(E1122,'GD rates'!C:D,2,FALSE)),0,VLOOKUP(E1122,'GD rates'!C:D,2,FALSE))</f>
        <v>0</v>
      </c>
      <c r="H1122" s="10">
        <f>SUMIFS(Timecards!$E:$E,Timecards!$D:$D,H$2,Timecards!$C:$C,$B1122,Timecards!$N:$N,$E1122)+SUMIFS(Timecards!$G:$G,Timecards!$F:$F,H$2,Timecards!$C:$C,$B1122,Timecards!$N:$N,$E1122)</f>
        <v>0</v>
      </c>
      <c r="I1122" s="5">
        <f t="shared" si="181"/>
        <v>0</v>
      </c>
      <c r="J1122" s="10">
        <f>SUMIFS(Timecards!$E:$E,Timecards!$D:$D,J$2,Timecards!$C:$C,$B1122,Timecards!$N:$N,$E1122)+SUMIFS(Timecards!$G:$G,Timecards!$F:$F,J$2,Timecards!$C:$C,$B1122,Timecards!$N:$N,$E1122)</f>
        <v>0</v>
      </c>
      <c r="K1122" s="5">
        <f t="shared" si="182"/>
        <v>0</v>
      </c>
      <c r="L1122" s="10">
        <f>SUMIFS(Timecards!$E:$E,Timecards!$D:$D,L$2,Timecards!$C:$C,$B1122,Timecards!$N:$N,$E1122)+SUMIFS(Timecards!$G:$G,Timecards!$F:$F,L$2,Timecards!$C:$C,$B1122,Timecards!$N:$N,$E1122)</f>
        <v>0</v>
      </c>
      <c r="M1122" s="5">
        <f t="shared" si="183"/>
        <v>0</v>
      </c>
      <c r="N1122" s="10">
        <f>SUMIFS(Timecards!$E:$E,Timecards!$D:$D,N$2,Timecards!$C:$C,$B1122,Timecards!$N:$N,$E1122)+SUMIFS(Timecards!$G:$G,Timecards!$F:$F,N$2,Timecards!$C:$C,$B1122,Timecards!$N:$N,$E1122)</f>
        <v>0</v>
      </c>
      <c r="O1122" s="5">
        <f t="shared" si="184"/>
        <v>0</v>
      </c>
      <c r="P1122" s="10">
        <f>SUMIFS(Timecards!$E:$E,Timecards!$D:$D,P$2,Timecards!$C:$C,$B1122,Timecards!$N:$N,$E1122)+SUMIFS(Timecards!$G:$G,Timecards!$F:$F,P$2,Timecards!$C:$C,$B1122,Timecards!$N:$N,$E1122)</f>
        <v>0</v>
      </c>
      <c r="Q1122" s="5">
        <f t="shared" si="185"/>
        <v>0</v>
      </c>
      <c r="R1122" s="10">
        <f>SUMIFS(Timecards!$E:$E,Timecards!$D:$D,R$2,Timecards!$C:$C,$B1122,Timecards!$N:$N,$E1122)+SUMIFS(Timecards!$G:$G,Timecards!$F:$F,R$2,Timecards!$C:$C,$B1122,Timecards!$N:$N,$E1122)</f>
        <v>0</v>
      </c>
      <c r="S1122" s="5">
        <f t="shared" si="186"/>
        <v>0</v>
      </c>
      <c r="T1122" s="10">
        <f t="shared" si="187"/>
        <v>0</v>
      </c>
      <c r="U1122" s="14">
        <f t="shared" si="187"/>
        <v>0</v>
      </c>
    </row>
    <row r="1123" spans="2:21" hidden="1">
      <c r="B1123" s="7" t="str">
        <f>IF(Timecards!O1121="","",Timecards!C1121)</f>
        <v/>
      </c>
      <c r="C1123" s="7" t="str">
        <f>IF(B1123="","",Timecards!L1121)</f>
        <v/>
      </c>
      <c r="D1123" s="7" t="str">
        <f>IF(B1123="","",SUMIFS(Timecards!$M:$M,Timecards!$C:$C,Summary!$B1123,Timecards!$L:$L,Summary!$C1123,Timecards!$O:$O,1))</f>
        <v/>
      </c>
      <c r="E1123" s="7" t="str">
        <f>IF(B1123="","",VLOOKUP(D1123,'GD rates'!$B$3:$C$9,2,FALSE))</f>
        <v/>
      </c>
      <c r="F1123" s="23" t="str">
        <f t="shared" si="180"/>
        <v/>
      </c>
      <c r="G1123" s="5">
        <f>IF(ISERROR(VLOOKUP(E1123,'GD rates'!C:D,2,FALSE)),0,VLOOKUP(E1123,'GD rates'!C:D,2,FALSE))</f>
        <v>0</v>
      </c>
      <c r="H1123" s="10">
        <f>SUMIFS(Timecards!$E:$E,Timecards!$D:$D,H$2,Timecards!$C:$C,$B1123,Timecards!$N:$N,$E1123)+SUMIFS(Timecards!$G:$G,Timecards!$F:$F,H$2,Timecards!$C:$C,$B1123,Timecards!$N:$N,$E1123)</f>
        <v>0</v>
      </c>
      <c r="I1123" s="5">
        <f t="shared" si="181"/>
        <v>0</v>
      </c>
      <c r="J1123" s="10">
        <f>SUMIFS(Timecards!$E:$E,Timecards!$D:$D,J$2,Timecards!$C:$C,$B1123,Timecards!$N:$N,$E1123)+SUMIFS(Timecards!$G:$G,Timecards!$F:$F,J$2,Timecards!$C:$C,$B1123,Timecards!$N:$N,$E1123)</f>
        <v>0</v>
      </c>
      <c r="K1123" s="5">
        <f t="shared" si="182"/>
        <v>0</v>
      </c>
      <c r="L1123" s="10">
        <f>SUMIFS(Timecards!$E:$E,Timecards!$D:$D,L$2,Timecards!$C:$C,$B1123,Timecards!$N:$N,$E1123)+SUMIFS(Timecards!$G:$G,Timecards!$F:$F,L$2,Timecards!$C:$C,$B1123,Timecards!$N:$N,$E1123)</f>
        <v>0</v>
      </c>
      <c r="M1123" s="5">
        <f t="shared" si="183"/>
        <v>0</v>
      </c>
      <c r="N1123" s="10">
        <f>SUMIFS(Timecards!$E:$E,Timecards!$D:$D,N$2,Timecards!$C:$C,$B1123,Timecards!$N:$N,$E1123)+SUMIFS(Timecards!$G:$G,Timecards!$F:$F,N$2,Timecards!$C:$C,$B1123,Timecards!$N:$N,$E1123)</f>
        <v>0</v>
      </c>
      <c r="O1123" s="5">
        <f t="shared" si="184"/>
        <v>0</v>
      </c>
      <c r="P1123" s="10">
        <f>SUMIFS(Timecards!$E:$E,Timecards!$D:$D,P$2,Timecards!$C:$C,$B1123,Timecards!$N:$N,$E1123)+SUMIFS(Timecards!$G:$G,Timecards!$F:$F,P$2,Timecards!$C:$C,$B1123,Timecards!$N:$N,$E1123)</f>
        <v>0</v>
      </c>
      <c r="Q1123" s="5">
        <f t="shared" si="185"/>
        <v>0</v>
      </c>
      <c r="R1123" s="10">
        <f>SUMIFS(Timecards!$E:$E,Timecards!$D:$D,R$2,Timecards!$C:$C,$B1123,Timecards!$N:$N,$E1123)+SUMIFS(Timecards!$G:$G,Timecards!$F:$F,R$2,Timecards!$C:$C,$B1123,Timecards!$N:$N,$E1123)</f>
        <v>0</v>
      </c>
      <c r="S1123" s="5">
        <f t="shared" si="186"/>
        <v>0</v>
      </c>
      <c r="T1123" s="10">
        <f t="shared" si="187"/>
        <v>0</v>
      </c>
      <c r="U1123" s="14">
        <f t="shared" si="187"/>
        <v>0</v>
      </c>
    </row>
    <row r="1124" spans="2:21" hidden="1">
      <c r="B1124" s="7" t="str">
        <f>IF(Timecards!O1122="","",Timecards!C1122)</f>
        <v/>
      </c>
      <c r="C1124" s="7" t="str">
        <f>IF(B1124="","",Timecards!L1122)</f>
        <v/>
      </c>
      <c r="D1124" s="7" t="str">
        <f>IF(B1124="","",SUMIFS(Timecards!$M:$M,Timecards!$C:$C,Summary!$B1124,Timecards!$L:$L,Summary!$C1124,Timecards!$O:$O,1))</f>
        <v/>
      </c>
      <c r="E1124" s="7" t="str">
        <f>IF(B1124="","",VLOOKUP(D1124,'GD rates'!$B$3:$C$9,2,FALSE))</f>
        <v/>
      </c>
      <c r="F1124" s="23" t="str">
        <f t="shared" si="180"/>
        <v/>
      </c>
      <c r="G1124" s="5">
        <f>IF(ISERROR(VLOOKUP(E1124,'GD rates'!C:D,2,FALSE)),0,VLOOKUP(E1124,'GD rates'!C:D,2,FALSE))</f>
        <v>0</v>
      </c>
      <c r="H1124" s="10">
        <f>SUMIFS(Timecards!$E:$E,Timecards!$D:$D,H$2,Timecards!$C:$C,$B1124,Timecards!$N:$N,$E1124)+SUMIFS(Timecards!$G:$G,Timecards!$F:$F,H$2,Timecards!$C:$C,$B1124,Timecards!$N:$N,$E1124)</f>
        <v>0</v>
      </c>
      <c r="I1124" s="5">
        <f t="shared" si="181"/>
        <v>0</v>
      </c>
      <c r="J1124" s="10">
        <f>SUMIFS(Timecards!$E:$E,Timecards!$D:$D,J$2,Timecards!$C:$C,$B1124,Timecards!$N:$N,$E1124)+SUMIFS(Timecards!$G:$G,Timecards!$F:$F,J$2,Timecards!$C:$C,$B1124,Timecards!$N:$N,$E1124)</f>
        <v>0</v>
      </c>
      <c r="K1124" s="5">
        <f t="shared" si="182"/>
        <v>0</v>
      </c>
      <c r="L1124" s="10">
        <f>SUMIFS(Timecards!$E:$E,Timecards!$D:$D,L$2,Timecards!$C:$C,$B1124,Timecards!$N:$N,$E1124)+SUMIFS(Timecards!$G:$G,Timecards!$F:$F,L$2,Timecards!$C:$C,$B1124,Timecards!$N:$N,$E1124)</f>
        <v>0</v>
      </c>
      <c r="M1124" s="5">
        <f t="shared" si="183"/>
        <v>0</v>
      </c>
      <c r="N1124" s="10">
        <f>SUMIFS(Timecards!$E:$E,Timecards!$D:$D,N$2,Timecards!$C:$C,$B1124,Timecards!$N:$N,$E1124)+SUMIFS(Timecards!$G:$G,Timecards!$F:$F,N$2,Timecards!$C:$C,$B1124,Timecards!$N:$N,$E1124)</f>
        <v>0</v>
      </c>
      <c r="O1124" s="5">
        <f t="shared" si="184"/>
        <v>0</v>
      </c>
      <c r="P1124" s="10">
        <f>SUMIFS(Timecards!$E:$E,Timecards!$D:$D,P$2,Timecards!$C:$C,$B1124,Timecards!$N:$N,$E1124)+SUMIFS(Timecards!$G:$G,Timecards!$F:$F,P$2,Timecards!$C:$C,$B1124,Timecards!$N:$N,$E1124)</f>
        <v>0</v>
      </c>
      <c r="Q1124" s="5">
        <f t="shared" si="185"/>
        <v>0</v>
      </c>
      <c r="R1124" s="10">
        <f>SUMIFS(Timecards!$E:$E,Timecards!$D:$D,R$2,Timecards!$C:$C,$B1124,Timecards!$N:$N,$E1124)+SUMIFS(Timecards!$G:$G,Timecards!$F:$F,R$2,Timecards!$C:$C,$B1124,Timecards!$N:$N,$E1124)</f>
        <v>0</v>
      </c>
      <c r="S1124" s="5">
        <f t="shared" si="186"/>
        <v>0</v>
      </c>
      <c r="T1124" s="10">
        <f t="shared" ref="T1124:U1143" si="188">SUMIF($H$3:$S$3,T$3,$H1124:$S1124)</f>
        <v>0</v>
      </c>
      <c r="U1124" s="14">
        <f t="shared" si="188"/>
        <v>0</v>
      </c>
    </row>
    <row r="1125" spans="2:21" hidden="1">
      <c r="B1125" s="7" t="str">
        <f>IF(Timecards!O1123="","",Timecards!C1123)</f>
        <v/>
      </c>
      <c r="C1125" s="7" t="str">
        <f>IF(B1125="","",Timecards!L1123)</f>
        <v/>
      </c>
      <c r="D1125" s="7" t="str">
        <f>IF(B1125="","",SUMIFS(Timecards!$M:$M,Timecards!$C:$C,Summary!$B1125,Timecards!$L:$L,Summary!$C1125,Timecards!$O:$O,1))</f>
        <v/>
      </c>
      <c r="E1125" s="7" t="str">
        <f>IF(B1125="","",VLOOKUP(D1125,'GD rates'!$B$3:$C$9,2,FALSE))</f>
        <v/>
      </c>
      <c r="F1125" s="23" t="str">
        <f t="shared" si="180"/>
        <v/>
      </c>
      <c r="G1125" s="5">
        <f>IF(ISERROR(VLOOKUP(E1125,'GD rates'!C:D,2,FALSE)),0,VLOOKUP(E1125,'GD rates'!C:D,2,FALSE))</f>
        <v>0</v>
      </c>
      <c r="H1125" s="10">
        <f>SUMIFS(Timecards!$E:$E,Timecards!$D:$D,H$2,Timecards!$C:$C,$B1125,Timecards!$N:$N,$E1125)+SUMIFS(Timecards!$G:$G,Timecards!$F:$F,H$2,Timecards!$C:$C,$B1125,Timecards!$N:$N,$E1125)</f>
        <v>0</v>
      </c>
      <c r="I1125" s="5">
        <f t="shared" si="181"/>
        <v>0</v>
      </c>
      <c r="J1125" s="10">
        <f>SUMIFS(Timecards!$E:$E,Timecards!$D:$D,J$2,Timecards!$C:$C,$B1125,Timecards!$N:$N,$E1125)+SUMIFS(Timecards!$G:$G,Timecards!$F:$F,J$2,Timecards!$C:$C,$B1125,Timecards!$N:$N,$E1125)</f>
        <v>0</v>
      </c>
      <c r="K1125" s="5">
        <f t="shared" si="182"/>
        <v>0</v>
      </c>
      <c r="L1125" s="10">
        <f>SUMIFS(Timecards!$E:$E,Timecards!$D:$D,L$2,Timecards!$C:$C,$B1125,Timecards!$N:$N,$E1125)+SUMIFS(Timecards!$G:$G,Timecards!$F:$F,L$2,Timecards!$C:$C,$B1125,Timecards!$N:$N,$E1125)</f>
        <v>0</v>
      </c>
      <c r="M1125" s="5">
        <f t="shared" si="183"/>
        <v>0</v>
      </c>
      <c r="N1125" s="10">
        <f>SUMIFS(Timecards!$E:$E,Timecards!$D:$D,N$2,Timecards!$C:$C,$B1125,Timecards!$N:$N,$E1125)+SUMIFS(Timecards!$G:$G,Timecards!$F:$F,N$2,Timecards!$C:$C,$B1125,Timecards!$N:$N,$E1125)</f>
        <v>0</v>
      </c>
      <c r="O1125" s="5">
        <f t="shared" si="184"/>
        <v>0</v>
      </c>
      <c r="P1125" s="10">
        <f>SUMIFS(Timecards!$E:$E,Timecards!$D:$D,P$2,Timecards!$C:$C,$B1125,Timecards!$N:$N,$E1125)+SUMIFS(Timecards!$G:$G,Timecards!$F:$F,P$2,Timecards!$C:$C,$B1125,Timecards!$N:$N,$E1125)</f>
        <v>0</v>
      </c>
      <c r="Q1125" s="5">
        <f t="shared" si="185"/>
        <v>0</v>
      </c>
      <c r="R1125" s="10">
        <f>SUMIFS(Timecards!$E:$E,Timecards!$D:$D,R$2,Timecards!$C:$C,$B1125,Timecards!$N:$N,$E1125)+SUMIFS(Timecards!$G:$G,Timecards!$F:$F,R$2,Timecards!$C:$C,$B1125,Timecards!$N:$N,$E1125)</f>
        <v>0</v>
      </c>
      <c r="S1125" s="5">
        <f t="shared" si="186"/>
        <v>0</v>
      </c>
      <c r="T1125" s="10">
        <f t="shared" si="188"/>
        <v>0</v>
      </c>
      <c r="U1125" s="14">
        <f t="shared" si="188"/>
        <v>0</v>
      </c>
    </row>
    <row r="1126" spans="2:21" hidden="1">
      <c r="B1126" s="7" t="str">
        <f>IF(Timecards!O1124="","",Timecards!C1124)</f>
        <v/>
      </c>
      <c r="C1126" s="7" t="str">
        <f>IF(B1126="","",Timecards!L1124)</f>
        <v/>
      </c>
      <c r="D1126" s="7" t="str">
        <f>IF(B1126="","",SUMIFS(Timecards!$M:$M,Timecards!$C:$C,Summary!$B1126,Timecards!$L:$L,Summary!$C1126,Timecards!$O:$O,1))</f>
        <v/>
      </c>
      <c r="E1126" s="7" t="str">
        <f>IF(B1126="","",VLOOKUP(D1126,'GD rates'!$B$3:$C$9,2,FALSE))</f>
        <v/>
      </c>
      <c r="F1126" s="23" t="str">
        <f t="shared" si="180"/>
        <v/>
      </c>
      <c r="G1126" s="5">
        <f>IF(ISERROR(VLOOKUP(E1126,'GD rates'!C:D,2,FALSE)),0,VLOOKUP(E1126,'GD rates'!C:D,2,FALSE))</f>
        <v>0</v>
      </c>
      <c r="H1126" s="10">
        <f>SUMIFS(Timecards!$E:$E,Timecards!$D:$D,H$2,Timecards!$C:$C,$B1126,Timecards!$N:$N,$E1126)+SUMIFS(Timecards!$G:$G,Timecards!$F:$F,H$2,Timecards!$C:$C,$B1126,Timecards!$N:$N,$E1126)</f>
        <v>0</v>
      </c>
      <c r="I1126" s="5">
        <f t="shared" si="181"/>
        <v>0</v>
      </c>
      <c r="J1126" s="10">
        <f>SUMIFS(Timecards!$E:$E,Timecards!$D:$D,J$2,Timecards!$C:$C,$B1126,Timecards!$N:$N,$E1126)+SUMIFS(Timecards!$G:$G,Timecards!$F:$F,J$2,Timecards!$C:$C,$B1126,Timecards!$N:$N,$E1126)</f>
        <v>0</v>
      </c>
      <c r="K1126" s="5">
        <f t="shared" si="182"/>
        <v>0</v>
      </c>
      <c r="L1126" s="10">
        <f>SUMIFS(Timecards!$E:$E,Timecards!$D:$D,L$2,Timecards!$C:$C,$B1126,Timecards!$N:$N,$E1126)+SUMIFS(Timecards!$G:$G,Timecards!$F:$F,L$2,Timecards!$C:$C,$B1126,Timecards!$N:$N,$E1126)</f>
        <v>0</v>
      </c>
      <c r="M1126" s="5">
        <f t="shared" si="183"/>
        <v>0</v>
      </c>
      <c r="N1126" s="10">
        <f>SUMIFS(Timecards!$E:$E,Timecards!$D:$D,N$2,Timecards!$C:$C,$B1126,Timecards!$N:$N,$E1126)+SUMIFS(Timecards!$G:$G,Timecards!$F:$F,N$2,Timecards!$C:$C,$B1126,Timecards!$N:$N,$E1126)</f>
        <v>0</v>
      </c>
      <c r="O1126" s="5">
        <f t="shared" si="184"/>
        <v>0</v>
      </c>
      <c r="P1126" s="10">
        <f>SUMIFS(Timecards!$E:$E,Timecards!$D:$D,P$2,Timecards!$C:$C,$B1126,Timecards!$N:$N,$E1126)+SUMIFS(Timecards!$G:$G,Timecards!$F:$F,P$2,Timecards!$C:$C,$B1126,Timecards!$N:$N,$E1126)</f>
        <v>0</v>
      </c>
      <c r="Q1126" s="5">
        <f t="shared" si="185"/>
        <v>0</v>
      </c>
      <c r="R1126" s="10">
        <f>SUMIFS(Timecards!$E:$E,Timecards!$D:$D,R$2,Timecards!$C:$C,$B1126,Timecards!$N:$N,$E1126)+SUMIFS(Timecards!$G:$G,Timecards!$F:$F,R$2,Timecards!$C:$C,$B1126,Timecards!$N:$N,$E1126)</f>
        <v>0</v>
      </c>
      <c r="S1126" s="5">
        <f t="shared" si="186"/>
        <v>0</v>
      </c>
      <c r="T1126" s="10">
        <f t="shared" si="188"/>
        <v>0</v>
      </c>
      <c r="U1126" s="14">
        <f t="shared" si="188"/>
        <v>0</v>
      </c>
    </row>
    <row r="1127" spans="2:21" hidden="1">
      <c r="B1127" s="7" t="str">
        <f>IF(Timecards!O1125="","",Timecards!C1125)</f>
        <v/>
      </c>
      <c r="C1127" s="7" t="str">
        <f>IF(B1127="","",Timecards!L1125)</f>
        <v/>
      </c>
      <c r="D1127" s="7" t="str">
        <f>IF(B1127="","",SUMIFS(Timecards!$M:$M,Timecards!$C:$C,Summary!$B1127,Timecards!$L:$L,Summary!$C1127,Timecards!$O:$O,1))</f>
        <v/>
      </c>
      <c r="E1127" s="7" t="str">
        <f>IF(B1127="","",VLOOKUP(D1127,'GD rates'!$B$3:$C$9,2,FALSE))</f>
        <v/>
      </c>
      <c r="F1127" s="23" t="str">
        <f t="shared" si="180"/>
        <v/>
      </c>
      <c r="G1127" s="5">
        <f>IF(ISERROR(VLOOKUP(E1127,'GD rates'!C:D,2,FALSE)),0,VLOOKUP(E1127,'GD rates'!C:D,2,FALSE))</f>
        <v>0</v>
      </c>
      <c r="H1127" s="10">
        <f>SUMIFS(Timecards!$E:$E,Timecards!$D:$D,H$2,Timecards!$C:$C,$B1127,Timecards!$N:$N,$E1127)+SUMIFS(Timecards!$G:$G,Timecards!$F:$F,H$2,Timecards!$C:$C,$B1127,Timecards!$N:$N,$E1127)</f>
        <v>0</v>
      </c>
      <c r="I1127" s="5">
        <f t="shared" si="181"/>
        <v>0</v>
      </c>
      <c r="J1127" s="10">
        <f>SUMIFS(Timecards!$E:$E,Timecards!$D:$D,J$2,Timecards!$C:$C,$B1127,Timecards!$N:$N,$E1127)+SUMIFS(Timecards!$G:$G,Timecards!$F:$F,J$2,Timecards!$C:$C,$B1127,Timecards!$N:$N,$E1127)</f>
        <v>0</v>
      </c>
      <c r="K1127" s="5">
        <f t="shared" si="182"/>
        <v>0</v>
      </c>
      <c r="L1127" s="10">
        <f>SUMIFS(Timecards!$E:$E,Timecards!$D:$D,L$2,Timecards!$C:$C,$B1127,Timecards!$N:$N,$E1127)+SUMIFS(Timecards!$G:$G,Timecards!$F:$F,L$2,Timecards!$C:$C,$B1127,Timecards!$N:$N,$E1127)</f>
        <v>0</v>
      </c>
      <c r="M1127" s="5">
        <f t="shared" si="183"/>
        <v>0</v>
      </c>
      <c r="N1127" s="10">
        <f>SUMIFS(Timecards!$E:$E,Timecards!$D:$D,N$2,Timecards!$C:$C,$B1127,Timecards!$N:$N,$E1127)+SUMIFS(Timecards!$G:$G,Timecards!$F:$F,N$2,Timecards!$C:$C,$B1127,Timecards!$N:$N,$E1127)</f>
        <v>0</v>
      </c>
      <c r="O1127" s="5">
        <f t="shared" si="184"/>
        <v>0</v>
      </c>
      <c r="P1127" s="10">
        <f>SUMIFS(Timecards!$E:$E,Timecards!$D:$D,P$2,Timecards!$C:$C,$B1127,Timecards!$N:$N,$E1127)+SUMIFS(Timecards!$G:$G,Timecards!$F:$F,P$2,Timecards!$C:$C,$B1127,Timecards!$N:$N,$E1127)</f>
        <v>0</v>
      </c>
      <c r="Q1127" s="5">
        <f t="shared" si="185"/>
        <v>0</v>
      </c>
      <c r="R1127" s="10">
        <f>SUMIFS(Timecards!$E:$E,Timecards!$D:$D,R$2,Timecards!$C:$C,$B1127,Timecards!$N:$N,$E1127)+SUMIFS(Timecards!$G:$G,Timecards!$F:$F,R$2,Timecards!$C:$C,$B1127,Timecards!$N:$N,$E1127)</f>
        <v>0</v>
      </c>
      <c r="S1127" s="5">
        <f t="shared" si="186"/>
        <v>0</v>
      </c>
      <c r="T1127" s="10">
        <f t="shared" si="188"/>
        <v>0</v>
      </c>
      <c r="U1127" s="14">
        <f t="shared" si="188"/>
        <v>0</v>
      </c>
    </row>
    <row r="1128" spans="2:21" hidden="1">
      <c r="B1128" s="7" t="str">
        <f>IF(Timecards!O1126="","",Timecards!C1126)</f>
        <v/>
      </c>
      <c r="C1128" s="7" t="str">
        <f>IF(B1128="","",Timecards!L1126)</f>
        <v/>
      </c>
      <c r="D1128" s="7" t="str">
        <f>IF(B1128="","",SUMIFS(Timecards!$M:$M,Timecards!$C:$C,Summary!$B1128,Timecards!$L:$L,Summary!$C1128,Timecards!$O:$O,1))</f>
        <v/>
      </c>
      <c r="E1128" s="7" t="str">
        <f>IF(B1128="","",VLOOKUP(D1128,'GD rates'!$B$3:$C$9,2,FALSE))</f>
        <v/>
      </c>
      <c r="F1128" s="23" t="str">
        <f t="shared" si="180"/>
        <v/>
      </c>
      <c r="G1128" s="5">
        <f>IF(ISERROR(VLOOKUP(E1128,'GD rates'!C:D,2,FALSE)),0,VLOOKUP(E1128,'GD rates'!C:D,2,FALSE))</f>
        <v>0</v>
      </c>
      <c r="H1128" s="10">
        <f>SUMIFS(Timecards!$E:$E,Timecards!$D:$D,H$2,Timecards!$C:$C,$B1128,Timecards!$N:$N,$E1128)+SUMIFS(Timecards!$G:$G,Timecards!$F:$F,H$2,Timecards!$C:$C,$B1128,Timecards!$N:$N,$E1128)</f>
        <v>0</v>
      </c>
      <c r="I1128" s="5">
        <f t="shared" si="181"/>
        <v>0</v>
      </c>
      <c r="J1128" s="10">
        <f>SUMIFS(Timecards!$E:$E,Timecards!$D:$D,J$2,Timecards!$C:$C,$B1128,Timecards!$N:$N,$E1128)+SUMIFS(Timecards!$G:$G,Timecards!$F:$F,J$2,Timecards!$C:$C,$B1128,Timecards!$N:$N,$E1128)</f>
        <v>0</v>
      </c>
      <c r="K1128" s="5">
        <f t="shared" si="182"/>
        <v>0</v>
      </c>
      <c r="L1128" s="10">
        <f>SUMIFS(Timecards!$E:$E,Timecards!$D:$D,L$2,Timecards!$C:$C,$B1128,Timecards!$N:$N,$E1128)+SUMIFS(Timecards!$G:$G,Timecards!$F:$F,L$2,Timecards!$C:$C,$B1128,Timecards!$N:$N,$E1128)</f>
        <v>0</v>
      </c>
      <c r="M1128" s="5">
        <f t="shared" si="183"/>
        <v>0</v>
      </c>
      <c r="N1128" s="10">
        <f>SUMIFS(Timecards!$E:$E,Timecards!$D:$D,N$2,Timecards!$C:$C,$B1128,Timecards!$N:$N,$E1128)+SUMIFS(Timecards!$G:$G,Timecards!$F:$F,N$2,Timecards!$C:$C,$B1128,Timecards!$N:$N,$E1128)</f>
        <v>0</v>
      </c>
      <c r="O1128" s="5">
        <f t="shared" si="184"/>
        <v>0</v>
      </c>
      <c r="P1128" s="10">
        <f>SUMIFS(Timecards!$E:$E,Timecards!$D:$D,P$2,Timecards!$C:$C,$B1128,Timecards!$N:$N,$E1128)+SUMIFS(Timecards!$G:$G,Timecards!$F:$F,P$2,Timecards!$C:$C,$B1128,Timecards!$N:$N,$E1128)</f>
        <v>0</v>
      </c>
      <c r="Q1128" s="5">
        <f t="shared" si="185"/>
        <v>0</v>
      </c>
      <c r="R1128" s="10">
        <f>SUMIFS(Timecards!$E:$E,Timecards!$D:$D,R$2,Timecards!$C:$C,$B1128,Timecards!$N:$N,$E1128)+SUMIFS(Timecards!$G:$G,Timecards!$F:$F,R$2,Timecards!$C:$C,$B1128,Timecards!$N:$N,$E1128)</f>
        <v>0</v>
      </c>
      <c r="S1128" s="5">
        <f t="shared" si="186"/>
        <v>0</v>
      </c>
      <c r="T1128" s="10">
        <f t="shared" si="188"/>
        <v>0</v>
      </c>
      <c r="U1128" s="14">
        <f t="shared" si="188"/>
        <v>0</v>
      </c>
    </row>
    <row r="1129" spans="2:21" hidden="1">
      <c r="B1129" s="7" t="str">
        <f>IF(Timecards!O1127="","",Timecards!C1127)</f>
        <v/>
      </c>
      <c r="C1129" s="7" t="str">
        <f>IF(B1129="","",Timecards!L1127)</f>
        <v/>
      </c>
      <c r="D1129" s="7" t="str">
        <f>IF(B1129="","",SUMIFS(Timecards!$M:$M,Timecards!$C:$C,Summary!$B1129,Timecards!$L:$L,Summary!$C1129,Timecards!$O:$O,1))</f>
        <v/>
      </c>
      <c r="E1129" s="7" t="str">
        <f>IF(B1129="","",VLOOKUP(D1129,'GD rates'!$B$3:$C$9,2,FALSE))</f>
        <v/>
      </c>
      <c r="F1129" s="23" t="str">
        <f t="shared" si="180"/>
        <v/>
      </c>
      <c r="G1129" s="5">
        <f>IF(ISERROR(VLOOKUP(E1129,'GD rates'!C:D,2,FALSE)),0,VLOOKUP(E1129,'GD rates'!C:D,2,FALSE))</f>
        <v>0</v>
      </c>
      <c r="H1129" s="10">
        <f>SUMIFS(Timecards!$E:$E,Timecards!$D:$D,H$2,Timecards!$C:$C,$B1129,Timecards!$N:$N,$E1129)+SUMIFS(Timecards!$G:$G,Timecards!$F:$F,H$2,Timecards!$C:$C,$B1129,Timecards!$N:$N,$E1129)</f>
        <v>0</v>
      </c>
      <c r="I1129" s="5">
        <f t="shared" si="181"/>
        <v>0</v>
      </c>
      <c r="J1129" s="10">
        <f>SUMIFS(Timecards!$E:$E,Timecards!$D:$D,J$2,Timecards!$C:$C,$B1129,Timecards!$N:$N,$E1129)+SUMIFS(Timecards!$G:$G,Timecards!$F:$F,J$2,Timecards!$C:$C,$B1129,Timecards!$N:$N,$E1129)</f>
        <v>0</v>
      </c>
      <c r="K1129" s="5">
        <f t="shared" si="182"/>
        <v>0</v>
      </c>
      <c r="L1129" s="10">
        <f>SUMIFS(Timecards!$E:$E,Timecards!$D:$D,L$2,Timecards!$C:$C,$B1129,Timecards!$N:$N,$E1129)+SUMIFS(Timecards!$G:$G,Timecards!$F:$F,L$2,Timecards!$C:$C,$B1129,Timecards!$N:$N,$E1129)</f>
        <v>0</v>
      </c>
      <c r="M1129" s="5">
        <f t="shared" si="183"/>
        <v>0</v>
      </c>
      <c r="N1129" s="10">
        <f>SUMIFS(Timecards!$E:$E,Timecards!$D:$D,N$2,Timecards!$C:$C,$B1129,Timecards!$N:$N,$E1129)+SUMIFS(Timecards!$G:$G,Timecards!$F:$F,N$2,Timecards!$C:$C,$B1129,Timecards!$N:$N,$E1129)</f>
        <v>0</v>
      </c>
      <c r="O1129" s="5">
        <f t="shared" si="184"/>
        <v>0</v>
      </c>
      <c r="P1129" s="10">
        <f>SUMIFS(Timecards!$E:$E,Timecards!$D:$D,P$2,Timecards!$C:$C,$B1129,Timecards!$N:$N,$E1129)+SUMIFS(Timecards!$G:$G,Timecards!$F:$F,P$2,Timecards!$C:$C,$B1129,Timecards!$N:$N,$E1129)</f>
        <v>0</v>
      </c>
      <c r="Q1129" s="5">
        <f t="shared" si="185"/>
        <v>0</v>
      </c>
      <c r="R1129" s="10">
        <f>SUMIFS(Timecards!$E:$E,Timecards!$D:$D,R$2,Timecards!$C:$C,$B1129,Timecards!$N:$N,$E1129)+SUMIFS(Timecards!$G:$G,Timecards!$F:$F,R$2,Timecards!$C:$C,$B1129,Timecards!$N:$N,$E1129)</f>
        <v>0</v>
      </c>
      <c r="S1129" s="5">
        <f t="shared" si="186"/>
        <v>0</v>
      </c>
      <c r="T1129" s="10">
        <f t="shared" si="188"/>
        <v>0</v>
      </c>
      <c r="U1129" s="14">
        <f t="shared" si="188"/>
        <v>0</v>
      </c>
    </row>
    <row r="1130" spans="2:21" hidden="1">
      <c r="B1130" s="7" t="str">
        <f>IF(Timecards!O1128="","",Timecards!C1128)</f>
        <v/>
      </c>
      <c r="C1130" s="7" t="str">
        <f>IF(B1130="","",Timecards!L1128)</f>
        <v/>
      </c>
      <c r="D1130" s="7" t="str">
        <f>IF(B1130="","",SUMIFS(Timecards!$M:$M,Timecards!$C:$C,Summary!$B1130,Timecards!$L:$L,Summary!$C1130,Timecards!$O:$O,1))</f>
        <v/>
      </c>
      <c r="E1130" s="7" t="str">
        <f>IF(B1130="","",VLOOKUP(D1130,'GD rates'!$B$3:$C$9,2,FALSE))</f>
        <v/>
      </c>
      <c r="F1130" s="23" t="str">
        <f t="shared" si="180"/>
        <v/>
      </c>
      <c r="G1130" s="5">
        <f>IF(ISERROR(VLOOKUP(E1130,'GD rates'!C:D,2,FALSE)),0,VLOOKUP(E1130,'GD rates'!C:D,2,FALSE))</f>
        <v>0</v>
      </c>
      <c r="H1130" s="10">
        <f>SUMIFS(Timecards!$E:$E,Timecards!$D:$D,H$2,Timecards!$C:$C,$B1130,Timecards!$N:$N,$E1130)+SUMIFS(Timecards!$G:$G,Timecards!$F:$F,H$2,Timecards!$C:$C,$B1130,Timecards!$N:$N,$E1130)</f>
        <v>0</v>
      </c>
      <c r="I1130" s="5">
        <f t="shared" si="181"/>
        <v>0</v>
      </c>
      <c r="J1130" s="10">
        <f>SUMIFS(Timecards!$E:$E,Timecards!$D:$D,J$2,Timecards!$C:$C,$B1130,Timecards!$N:$N,$E1130)+SUMIFS(Timecards!$G:$G,Timecards!$F:$F,J$2,Timecards!$C:$C,$B1130,Timecards!$N:$N,$E1130)</f>
        <v>0</v>
      </c>
      <c r="K1130" s="5">
        <f t="shared" si="182"/>
        <v>0</v>
      </c>
      <c r="L1130" s="10">
        <f>SUMIFS(Timecards!$E:$E,Timecards!$D:$D,L$2,Timecards!$C:$C,$B1130,Timecards!$N:$N,$E1130)+SUMIFS(Timecards!$G:$G,Timecards!$F:$F,L$2,Timecards!$C:$C,$B1130,Timecards!$N:$N,$E1130)</f>
        <v>0</v>
      </c>
      <c r="M1130" s="5">
        <f t="shared" si="183"/>
        <v>0</v>
      </c>
      <c r="N1130" s="10">
        <f>SUMIFS(Timecards!$E:$E,Timecards!$D:$D,N$2,Timecards!$C:$C,$B1130,Timecards!$N:$N,$E1130)+SUMIFS(Timecards!$G:$G,Timecards!$F:$F,N$2,Timecards!$C:$C,$B1130,Timecards!$N:$N,$E1130)</f>
        <v>0</v>
      </c>
      <c r="O1130" s="5">
        <f t="shared" si="184"/>
        <v>0</v>
      </c>
      <c r="P1130" s="10">
        <f>SUMIFS(Timecards!$E:$E,Timecards!$D:$D,P$2,Timecards!$C:$C,$B1130,Timecards!$N:$N,$E1130)+SUMIFS(Timecards!$G:$G,Timecards!$F:$F,P$2,Timecards!$C:$C,$B1130,Timecards!$N:$N,$E1130)</f>
        <v>0</v>
      </c>
      <c r="Q1130" s="5">
        <f t="shared" si="185"/>
        <v>0</v>
      </c>
      <c r="R1130" s="10">
        <f>SUMIFS(Timecards!$E:$E,Timecards!$D:$D,R$2,Timecards!$C:$C,$B1130,Timecards!$N:$N,$E1130)+SUMIFS(Timecards!$G:$G,Timecards!$F:$F,R$2,Timecards!$C:$C,$B1130,Timecards!$N:$N,$E1130)</f>
        <v>0</v>
      </c>
      <c r="S1130" s="5">
        <f t="shared" si="186"/>
        <v>0</v>
      </c>
      <c r="T1130" s="10">
        <f t="shared" si="188"/>
        <v>0</v>
      </c>
      <c r="U1130" s="14">
        <f t="shared" si="188"/>
        <v>0</v>
      </c>
    </row>
    <row r="1131" spans="2:21" hidden="1">
      <c r="B1131" s="7" t="str">
        <f>IF(Timecards!O1129="","",Timecards!C1129)</f>
        <v/>
      </c>
      <c r="C1131" s="7" t="str">
        <f>IF(B1131="","",Timecards!L1129)</f>
        <v/>
      </c>
      <c r="D1131" s="7" t="str">
        <f>IF(B1131="","",SUMIFS(Timecards!$M:$M,Timecards!$C:$C,Summary!$B1131,Timecards!$L:$L,Summary!$C1131,Timecards!$O:$O,1))</f>
        <v/>
      </c>
      <c r="E1131" s="7" t="str">
        <f>IF(B1131="","",VLOOKUP(D1131,'GD rates'!$B$3:$C$9,2,FALSE))</f>
        <v/>
      </c>
      <c r="F1131" s="23" t="str">
        <f t="shared" si="180"/>
        <v/>
      </c>
      <c r="G1131" s="5">
        <f>IF(ISERROR(VLOOKUP(E1131,'GD rates'!C:D,2,FALSE)),0,VLOOKUP(E1131,'GD rates'!C:D,2,FALSE))</f>
        <v>0</v>
      </c>
      <c r="H1131" s="10">
        <f>SUMIFS(Timecards!$E:$E,Timecards!$D:$D,H$2,Timecards!$C:$C,$B1131,Timecards!$N:$N,$E1131)+SUMIFS(Timecards!$G:$G,Timecards!$F:$F,H$2,Timecards!$C:$C,$B1131,Timecards!$N:$N,$E1131)</f>
        <v>0</v>
      </c>
      <c r="I1131" s="5">
        <f t="shared" si="181"/>
        <v>0</v>
      </c>
      <c r="J1131" s="10">
        <f>SUMIFS(Timecards!$E:$E,Timecards!$D:$D,J$2,Timecards!$C:$C,$B1131,Timecards!$N:$N,$E1131)+SUMIFS(Timecards!$G:$G,Timecards!$F:$F,J$2,Timecards!$C:$C,$B1131,Timecards!$N:$N,$E1131)</f>
        <v>0</v>
      </c>
      <c r="K1131" s="5">
        <f t="shared" si="182"/>
        <v>0</v>
      </c>
      <c r="L1131" s="10">
        <f>SUMIFS(Timecards!$E:$E,Timecards!$D:$D,L$2,Timecards!$C:$C,$B1131,Timecards!$N:$N,$E1131)+SUMIFS(Timecards!$G:$G,Timecards!$F:$F,L$2,Timecards!$C:$C,$B1131,Timecards!$N:$N,$E1131)</f>
        <v>0</v>
      </c>
      <c r="M1131" s="5">
        <f t="shared" si="183"/>
        <v>0</v>
      </c>
      <c r="N1131" s="10">
        <f>SUMIFS(Timecards!$E:$E,Timecards!$D:$D,N$2,Timecards!$C:$C,$B1131,Timecards!$N:$N,$E1131)+SUMIFS(Timecards!$G:$G,Timecards!$F:$F,N$2,Timecards!$C:$C,$B1131,Timecards!$N:$N,$E1131)</f>
        <v>0</v>
      </c>
      <c r="O1131" s="5">
        <f t="shared" si="184"/>
        <v>0</v>
      </c>
      <c r="P1131" s="10">
        <f>SUMIFS(Timecards!$E:$E,Timecards!$D:$D,P$2,Timecards!$C:$C,$B1131,Timecards!$N:$N,$E1131)+SUMIFS(Timecards!$G:$G,Timecards!$F:$F,P$2,Timecards!$C:$C,$B1131,Timecards!$N:$N,$E1131)</f>
        <v>0</v>
      </c>
      <c r="Q1131" s="5">
        <f t="shared" si="185"/>
        <v>0</v>
      </c>
      <c r="R1131" s="10">
        <f>SUMIFS(Timecards!$E:$E,Timecards!$D:$D,R$2,Timecards!$C:$C,$B1131,Timecards!$N:$N,$E1131)+SUMIFS(Timecards!$G:$G,Timecards!$F:$F,R$2,Timecards!$C:$C,$B1131,Timecards!$N:$N,$E1131)</f>
        <v>0</v>
      </c>
      <c r="S1131" s="5">
        <f t="shared" si="186"/>
        <v>0</v>
      </c>
      <c r="T1131" s="10">
        <f t="shared" si="188"/>
        <v>0</v>
      </c>
      <c r="U1131" s="14">
        <f t="shared" si="188"/>
        <v>0</v>
      </c>
    </row>
    <row r="1132" spans="2:21" hidden="1">
      <c r="B1132" s="7" t="str">
        <f>IF(Timecards!O1130="","",Timecards!C1130)</f>
        <v/>
      </c>
      <c r="C1132" s="7" t="str">
        <f>IF(B1132="","",Timecards!L1130)</f>
        <v/>
      </c>
      <c r="D1132" s="7" t="str">
        <f>IF(B1132="","",SUMIFS(Timecards!$M:$M,Timecards!$C:$C,Summary!$B1132,Timecards!$L:$L,Summary!$C1132,Timecards!$O:$O,1))</f>
        <v/>
      </c>
      <c r="E1132" s="7" t="str">
        <f>IF(B1132="","",VLOOKUP(D1132,'GD rates'!$B$3:$C$9,2,FALSE))</f>
        <v/>
      </c>
      <c r="F1132" s="23" t="str">
        <f t="shared" si="180"/>
        <v/>
      </c>
      <c r="G1132" s="5">
        <f>IF(ISERROR(VLOOKUP(E1132,'GD rates'!C:D,2,FALSE)),0,VLOOKUP(E1132,'GD rates'!C:D,2,FALSE))</f>
        <v>0</v>
      </c>
      <c r="H1132" s="10">
        <f>SUMIFS(Timecards!$E:$E,Timecards!$D:$D,H$2,Timecards!$C:$C,$B1132,Timecards!$N:$N,$E1132)+SUMIFS(Timecards!$G:$G,Timecards!$F:$F,H$2,Timecards!$C:$C,$B1132,Timecards!$N:$N,$E1132)</f>
        <v>0</v>
      </c>
      <c r="I1132" s="5">
        <f t="shared" si="181"/>
        <v>0</v>
      </c>
      <c r="J1132" s="10">
        <f>SUMIFS(Timecards!$E:$E,Timecards!$D:$D,J$2,Timecards!$C:$C,$B1132,Timecards!$N:$N,$E1132)+SUMIFS(Timecards!$G:$G,Timecards!$F:$F,J$2,Timecards!$C:$C,$B1132,Timecards!$N:$N,$E1132)</f>
        <v>0</v>
      </c>
      <c r="K1132" s="5">
        <f t="shared" si="182"/>
        <v>0</v>
      </c>
      <c r="L1132" s="10">
        <f>SUMIFS(Timecards!$E:$E,Timecards!$D:$D,L$2,Timecards!$C:$C,$B1132,Timecards!$N:$N,$E1132)+SUMIFS(Timecards!$G:$G,Timecards!$F:$F,L$2,Timecards!$C:$C,$B1132,Timecards!$N:$N,$E1132)</f>
        <v>0</v>
      </c>
      <c r="M1132" s="5">
        <f t="shared" si="183"/>
        <v>0</v>
      </c>
      <c r="N1132" s="10">
        <f>SUMIFS(Timecards!$E:$E,Timecards!$D:$D,N$2,Timecards!$C:$C,$B1132,Timecards!$N:$N,$E1132)+SUMIFS(Timecards!$G:$G,Timecards!$F:$F,N$2,Timecards!$C:$C,$B1132,Timecards!$N:$N,$E1132)</f>
        <v>0</v>
      </c>
      <c r="O1132" s="5">
        <f t="shared" si="184"/>
        <v>0</v>
      </c>
      <c r="P1132" s="10">
        <f>SUMIFS(Timecards!$E:$E,Timecards!$D:$D,P$2,Timecards!$C:$C,$B1132,Timecards!$N:$N,$E1132)+SUMIFS(Timecards!$G:$G,Timecards!$F:$F,P$2,Timecards!$C:$C,$B1132,Timecards!$N:$N,$E1132)</f>
        <v>0</v>
      </c>
      <c r="Q1132" s="5">
        <f t="shared" si="185"/>
        <v>0</v>
      </c>
      <c r="R1132" s="10">
        <f>SUMIFS(Timecards!$E:$E,Timecards!$D:$D,R$2,Timecards!$C:$C,$B1132,Timecards!$N:$N,$E1132)+SUMIFS(Timecards!$G:$G,Timecards!$F:$F,R$2,Timecards!$C:$C,$B1132,Timecards!$N:$N,$E1132)</f>
        <v>0</v>
      </c>
      <c r="S1132" s="5">
        <f t="shared" si="186"/>
        <v>0</v>
      </c>
      <c r="T1132" s="10">
        <f t="shared" si="188"/>
        <v>0</v>
      </c>
      <c r="U1132" s="14">
        <f t="shared" si="188"/>
        <v>0</v>
      </c>
    </row>
    <row r="1133" spans="2:21" hidden="1">
      <c r="B1133" s="7" t="str">
        <f>IF(Timecards!O1131="","",Timecards!C1131)</f>
        <v/>
      </c>
      <c r="C1133" s="7" t="str">
        <f>IF(B1133="","",Timecards!L1131)</f>
        <v/>
      </c>
      <c r="D1133" s="7" t="str">
        <f>IF(B1133="","",SUMIFS(Timecards!$M:$M,Timecards!$C:$C,Summary!$B1133,Timecards!$L:$L,Summary!$C1133,Timecards!$O:$O,1))</f>
        <v/>
      </c>
      <c r="E1133" s="7" t="str">
        <f>IF(B1133="","",VLOOKUP(D1133,'GD rates'!$B$3:$C$9,2,FALSE))</f>
        <v/>
      </c>
      <c r="F1133" s="23" t="str">
        <f t="shared" si="180"/>
        <v/>
      </c>
      <c r="G1133" s="5">
        <f>IF(ISERROR(VLOOKUP(E1133,'GD rates'!C:D,2,FALSE)),0,VLOOKUP(E1133,'GD rates'!C:D,2,FALSE))</f>
        <v>0</v>
      </c>
      <c r="H1133" s="10">
        <f>SUMIFS(Timecards!$E:$E,Timecards!$D:$D,H$2,Timecards!$C:$C,$B1133,Timecards!$N:$N,$E1133)+SUMIFS(Timecards!$G:$G,Timecards!$F:$F,H$2,Timecards!$C:$C,$B1133,Timecards!$N:$N,$E1133)</f>
        <v>0</v>
      </c>
      <c r="I1133" s="5">
        <f t="shared" si="181"/>
        <v>0</v>
      </c>
      <c r="J1133" s="10">
        <f>SUMIFS(Timecards!$E:$E,Timecards!$D:$D,J$2,Timecards!$C:$C,$B1133,Timecards!$N:$N,$E1133)+SUMIFS(Timecards!$G:$G,Timecards!$F:$F,J$2,Timecards!$C:$C,$B1133,Timecards!$N:$N,$E1133)</f>
        <v>0</v>
      </c>
      <c r="K1133" s="5">
        <f t="shared" si="182"/>
        <v>0</v>
      </c>
      <c r="L1133" s="10">
        <f>SUMIFS(Timecards!$E:$E,Timecards!$D:$D,L$2,Timecards!$C:$C,$B1133,Timecards!$N:$N,$E1133)+SUMIFS(Timecards!$G:$G,Timecards!$F:$F,L$2,Timecards!$C:$C,$B1133,Timecards!$N:$N,$E1133)</f>
        <v>0</v>
      </c>
      <c r="M1133" s="5">
        <f t="shared" si="183"/>
        <v>0</v>
      </c>
      <c r="N1133" s="10">
        <f>SUMIFS(Timecards!$E:$E,Timecards!$D:$D,N$2,Timecards!$C:$C,$B1133,Timecards!$N:$N,$E1133)+SUMIFS(Timecards!$G:$G,Timecards!$F:$F,N$2,Timecards!$C:$C,$B1133,Timecards!$N:$N,$E1133)</f>
        <v>0</v>
      </c>
      <c r="O1133" s="5">
        <f t="shared" si="184"/>
        <v>0</v>
      </c>
      <c r="P1133" s="10">
        <f>SUMIFS(Timecards!$E:$E,Timecards!$D:$D,P$2,Timecards!$C:$C,$B1133,Timecards!$N:$N,$E1133)+SUMIFS(Timecards!$G:$G,Timecards!$F:$F,P$2,Timecards!$C:$C,$B1133,Timecards!$N:$N,$E1133)</f>
        <v>0</v>
      </c>
      <c r="Q1133" s="5">
        <f t="shared" si="185"/>
        <v>0</v>
      </c>
      <c r="R1133" s="10">
        <f>SUMIFS(Timecards!$E:$E,Timecards!$D:$D,R$2,Timecards!$C:$C,$B1133,Timecards!$N:$N,$E1133)+SUMIFS(Timecards!$G:$G,Timecards!$F:$F,R$2,Timecards!$C:$C,$B1133,Timecards!$N:$N,$E1133)</f>
        <v>0</v>
      </c>
      <c r="S1133" s="5">
        <f t="shared" si="186"/>
        <v>0</v>
      </c>
      <c r="T1133" s="10">
        <f t="shared" si="188"/>
        <v>0</v>
      </c>
      <c r="U1133" s="14">
        <f t="shared" si="188"/>
        <v>0</v>
      </c>
    </row>
    <row r="1134" spans="2:21" hidden="1">
      <c r="B1134" s="7" t="str">
        <f>IF(Timecards!O1132="","",Timecards!C1132)</f>
        <v/>
      </c>
      <c r="C1134" s="7" t="str">
        <f>IF(B1134="","",Timecards!L1132)</f>
        <v/>
      </c>
      <c r="D1134" s="7" t="str">
        <f>IF(B1134="","",SUMIFS(Timecards!$M:$M,Timecards!$C:$C,Summary!$B1134,Timecards!$L:$L,Summary!$C1134,Timecards!$O:$O,1))</f>
        <v/>
      </c>
      <c r="E1134" s="7" t="str">
        <f>IF(B1134="","",VLOOKUP(D1134,'GD rates'!$B$3:$C$9,2,FALSE))</f>
        <v/>
      </c>
      <c r="F1134" s="23" t="str">
        <f t="shared" si="180"/>
        <v/>
      </c>
      <c r="G1134" s="5">
        <f>IF(ISERROR(VLOOKUP(E1134,'GD rates'!C:D,2,FALSE)),0,VLOOKUP(E1134,'GD rates'!C:D,2,FALSE))</f>
        <v>0</v>
      </c>
      <c r="H1134" s="10">
        <f>SUMIFS(Timecards!$E:$E,Timecards!$D:$D,H$2,Timecards!$C:$C,$B1134,Timecards!$N:$N,$E1134)+SUMIFS(Timecards!$G:$G,Timecards!$F:$F,H$2,Timecards!$C:$C,$B1134,Timecards!$N:$N,$E1134)</f>
        <v>0</v>
      </c>
      <c r="I1134" s="5">
        <f t="shared" si="181"/>
        <v>0</v>
      </c>
      <c r="J1134" s="10">
        <f>SUMIFS(Timecards!$E:$E,Timecards!$D:$D,J$2,Timecards!$C:$C,$B1134,Timecards!$N:$N,$E1134)+SUMIFS(Timecards!$G:$G,Timecards!$F:$F,J$2,Timecards!$C:$C,$B1134,Timecards!$N:$N,$E1134)</f>
        <v>0</v>
      </c>
      <c r="K1134" s="5">
        <f t="shared" si="182"/>
        <v>0</v>
      </c>
      <c r="L1134" s="10">
        <f>SUMIFS(Timecards!$E:$E,Timecards!$D:$D,L$2,Timecards!$C:$C,$B1134,Timecards!$N:$N,$E1134)+SUMIFS(Timecards!$G:$G,Timecards!$F:$F,L$2,Timecards!$C:$C,$B1134,Timecards!$N:$N,$E1134)</f>
        <v>0</v>
      </c>
      <c r="M1134" s="5">
        <f t="shared" si="183"/>
        <v>0</v>
      </c>
      <c r="N1134" s="10">
        <f>SUMIFS(Timecards!$E:$E,Timecards!$D:$D,N$2,Timecards!$C:$C,$B1134,Timecards!$N:$N,$E1134)+SUMIFS(Timecards!$G:$G,Timecards!$F:$F,N$2,Timecards!$C:$C,$B1134,Timecards!$N:$N,$E1134)</f>
        <v>0</v>
      </c>
      <c r="O1134" s="5">
        <f t="shared" si="184"/>
        <v>0</v>
      </c>
      <c r="P1134" s="10">
        <f>SUMIFS(Timecards!$E:$E,Timecards!$D:$D,P$2,Timecards!$C:$C,$B1134,Timecards!$N:$N,$E1134)+SUMIFS(Timecards!$G:$G,Timecards!$F:$F,P$2,Timecards!$C:$C,$B1134,Timecards!$N:$N,$E1134)</f>
        <v>0</v>
      </c>
      <c r="Q1134" s="5">
        <f t="shared" si="185"/>
        <v>0</v>
      </c>
      <c r="R1134" s="10">
        <f>SUMIFS(Timecards!$E:$E,Timecards!$D:$D,R$2,Timecards!$C:$C,$B1134,Timecards!$N:$N,$E1134)+SUMIFS(Timecards!$G:$G,Timecards!$F:$F,R$2,Timecards!$C:$C,$B1134,Timecards!$N:$N,$E1134)</f>
        <v>0</v>
      </c>
      <c r="S1134" s="5">
        <f t="shared" si="186"/>
        <v>0</v>
      </c>
      <c r="T1134" s="10">
        <f t="shared" si="188"/>
        <v>0</v>
      </c>
      <c r="U1134" s="14">
        <f t="shared" si="188"/>
        <v>0</v>
      </c>
    </row>
    <row r="1135" spans="2:21" hidden="1">
      <c r="B1135" s="7" t="str">
        <f>IF(Timecards!O1133="","",Timecards!C1133)</f>
        <v/>
      </c>
      <c r="C1135" s="7" t="str">
        <f>IF(B1135="","",Timecards!L1133)</f>
        <v/>
      </c>
      <c r="D1135" s="7" t="str">
        <f>IF(B1135="","",SUMIFS(Timecards!$M:$M,Timecards!$C:$C,Summary!$B1135,Timecards!$L:$L,Summary!$C1135,Timecards!$O:$O,1))</f>
        <v/>
      </c>
      <c r="E1135" s="7" t="str">
        <f>IF(B1135="","",VLOOKUP(D1135,'GD rates'!$B$3:$C$9,2,FALSE))</f>
        <v/>
      </c>
      <c r="F1135" s="23" t="str">
        <f t="shared" si="180"/>
        <v/>
      </c>
      <c r="G1135" s="5">
        <f>IF(ISERROR(VLOOKUP(E1135,'GD rates'!C:D,2,FALSE)),0,VLOOKUP(E1135,'GD rates'!C:D,2,FALSE))</f>
        <v>0</v>
      </c>
      <c r="H1135" s="10">
        <f>SUMIFS(Timecards!$E:$E,Timecards!$D:$D,H$2,Timecards!$C:$C,$B1135,Timecards!$N:$N,$E1135)+SUMIFS(Timecards!$G:$G,Timecards!$F:$F,H$2,Timecards!$C:$C,$B1135,Timecards!$N:$N,$E1135)</f>
        <v>0</v>
      </c>
      <c r="I1135" s="5">
        <f t="shared" si="181"/>
        <v>0</v>
      </c>
      <c r="J1135" s="10">
        <f>SUMIFS(Timecards!$E:$E,Timecards!$D:$D,J$2,Timecards!$C:$C,$B1135,Timecards!$N:$N,$E1135)+SUMIFS(Timecards!$G:$G,Timecards!$F:$F,J$2,Timecards!$C:$C,$B1135,Timecards!$N:$N,$E1135)</f>
        <v>0</v>
      </c>
      <c r="K1135" s="5">
        <f t="shared" si="182"/>
        <v>0</v>
      </c>
      <c r="L1135" s="10">
        <f>SUMIFS(Timecards!$E:$E,Timecards!$D:$D,L$2,Timecards!$C:$C,$B1135,Timecards!$N:$N,$E1135)+SUMIFS(Timecards!$G:$G,Timecards!$F:$F,L$2,Timecards!$C:$C,$B1135,Timecards!$N:$N,$E1135)</f>
        <v>0</v>
      </c>
      <c r="M1135" s="5">
        <f t="shared" si="183"/>
        <v>0</v>
      </c>
      <c r="N1135" s="10">
        <f>SUMIFS(Timecards!$E:$E,Timecards!$D:$D,N$2,Timecards!$C:$C,$B1135,Timecards!$N:$N,$E1135)+SUMIFS(Timecards!$G:$G,Timecards!$F:$F,N$2,Timecards!$C:$C,$B1135,Timecards!$N:$N,$E1135)</f>
        <v>0</v>
      </c>
      <c r="O1135" s="5">
        <f t="shared" si="184"/>
        <v>0</v>
      </c>
      <c r="P1135" s="10">
        <f>SUMIFS(Timecards!$E:$E,Timecards!$D:$D,P$2,Timecards!$C:$C,$B1135,Timecards!$N:$N,$E1135)+SUMIFS(Timecards!$G:$G,Timecards!$F:$F,P$2,Timecards!$C:$C,$B1135,Timecards!$N:$N,$E1135)</f>
        <v>0</v>
      </c>
      <c r="Q1135" s="5">
        <f t="shared" si="185"/>
        <v>0</v>
      </c>
      <c r="R1135" s="10">
        <f>SUMIFS(Timecards!$E:$E,Timecards!$D:$D,R$2,Timecards!$C:$C,$B1135,Timecards!$N:$N,$E1135)+SUMIFS(Timecards!$G:$G,Timecards!$F:$F,R$2,Timecards!$C:$C,$B1135,Timecards!$N:$N,$E1135)</f>
        <v>0</v>
      </c>
      <c r="S1135" s="5">
        <f t="shared" si="186"/>
        <v>0</v>
      </c>
      <c r="T1135" s="10">
        <f t="shared" si="188"/>
        <v>0</v>
      </c>
      <c r="U1135" s="14">
        <f t="shared" si="188"/>
        <v>0</v>
      </c>
    </row>
    <row r="1136" spans="2:21" hidden="1">
      <c r="B1136" s="7" t="str">
        <f>IF(Timecards!O1134="","",Timecards!C1134)</f>
        <v/>
      </c>
      <c r="C1136" s="7" t="str">
        <f>IF(B1136="","",Timecards!L1134)</f>
        <v/>
      </c>
      <c r="D1136" s="7" t="str">
        <f>IF(B1136="","",SUMIFS(Timecards!$M:$M,Timecards!$C:$C,Summary!$B1136,Timecards!$L:$L,Summary!$C1136,Timecards!$O:$O,1))</f>
        <v/>
      </c>
      <c r="E1136" s="7" t="str">
        <f>IF(B1136="","",VLOOKUP(D1136,'GD rates'!$B$3:$C$9,2,FALSE))</f>
        <v/>
      </c>
      <c r="F1136" s="23" t="str">
        <f t="shared" si="180"/>
        <v/>
      </c>
      <c r="G1136" s="5">
        <f>IF(ISERROR(VLOOKUP(E1136,'GD rates'!C:D,2,FALSE)),0,VLOOKUP(E1136,'GD rates'!C:D,2,FALSE))</f>
        <v>0</v>
      </c>
      <c r="H1136" s="10">
        <f>SUMIFS(Timecards!$E:$E,Timecards!$D:$D,H$2,Timecards!$C:$C,$B1136,Timecards!$N:$N,$E1136)+SUMIFS(Timecards!$G:$G,Timecards!$F:$F,H$2,Timecards!$C:$C,$B1136,Timecards!$N:$N,$E1136)</f>
        <v>0</v>
      </c>
      <c r="I1136" s="5">
        <f t="shared" si="181"/>
        <v>0</v>
      </c>
      <c r="J1136" s="10">
        <f>SUMIFS(Timecards!$E:$E,Timecards!$D:$D,J$2,Timecards!$C:$C,$B1136,Timecards!$N:$N,$E1136)+SUMIFS(Timecards!$G:$G,Timecards!$F:$F,J$2,Timecards!$C:$C,$B1136,Timecards!$N:$N,$E1136)</f>
        <v>0</v>
      </c>
      <c r="K1136" s="5">
        <f t="shared" si="182"/>
        <v>0</v>
      </c>
      <c r="L1136" s="10">
        <f>SUMIFS(Timecards!$E:$E,Timecards!$D:$D,L$2,Timecards!$C:$C,$B1136,Timecards!$N:$N,$E1136)+SUMIFS(Timecards!$G:$G,Timecards!$F:$F,L$2,Timecards!$C:$C,$B1136,Timecards!$N:$N,$E1136)</f>
        <v>0</v>
      </c>
      <c r="M1136" s="5">
        <f t="shared" si="183"/>
        <v>0</v>
      </c>
      <c r="N1136" s="10">
        <f>SUMIFS(Timecards!$E:$E,Timecards!$D:$D,N$2,Timecards!$C:$C,$B1136,Timecards!$N:$N,$E1136)+SUMIFS(Timecards!$G:$G,Timecards!$F:$F,N$2,Timecards!$C:$C,$B1136,Timecards!$N:$N,$E1136)</f>
        <v>0</v>
      </c>
      <c r="O1136" s="5">
        <f t="shared" si="184"/>
        <v>0</v>
      </c>
      <c r="P1136" s="10">
        <f>SUMIFS(Timecards!$E:$E,Timecards!$D:$D,P$2,Timecards!$C:$C,$B1136,Timecards!$N:$N,$E1136)+SUMIFS(Timecards!$G:$G,Timecards!$F:$F,P$2,Timecards!$C:$C,$B1136,Timecards!$N:$N,$E1136)</f>
        <v>0</v>
      </c>
      <c r="Q1136" s="5">
        <f t="shared" si="185"/>
        <v>0</v>
      </c>
      <c r="R1136" s="10">
        <f>SUMIFS(Timecards!$E:$E,Timecards!$D:$D,R$2,Timecards!$C:$C,$B1136,Timecards!$N:$N,$E1136)+SUMIFS(Timecards!$G:$G,Timecards!$F:$F,R$2,Timecards!$C:$C,$B1136,Timecards!$N:$N,$E1136)</f>
        <v>0</v>
      </c>
      <c r="S1136" s="5">
        <f t="shared" si="186"/>
        <v>0</v>
      </c>
      <c r="T1136" s="10">
        <f t="shared" si="188"/>
        <v>0</v>
      </c>
      <c r="U1136" s="14">
        <f t="shared" si="188"/>
        <v>0</v>
      </c>
    </row>
    <row r="1137" spans="2:21" hidden="1">
      <c r="B1137" s="7" t="str">
        <f>IF(Timecards!O1135="","",Timecards!C1135)</f>
        <v/>
      </c>
      <c r="C1137" s="7" t="str">
        <f>IF(B1137="","",Timecards!L1135)</f>
        <v/>
      </c>
      <c r="D1137" s="7" t="str">
        <f>IF(B1137="","",SUMIFS(Timecards!$M:$M,Timecards!$C:$C,Summary!$B1137,Timecards!$L:$L,Summary!$C1137,Timecards!$O:$O,1))</f>
        <v/>
      </c>
      <c r="E1137" s="7" t="str">
        <f>IF(B1137="","",VLOOKUP(D1137,'GD rates'!$B$3:$C$9,2,FALSE))</f>
        <v/>
      </c>
      <c r="F1137" s="23" t="str">
        <f t="shared" si="180"/>
        <v/>
      </c>
      <c r="G1137" s="5">
        <f>IF(ISERROR(VLOOKUP(E1137,'GD rates'!C:D,2,FALSE)),0,VLOOKUP(E1137,'GD rates'!C:D,2,FALSE))</f>
        <v>0</v>
      </c>
      <c r="H1137" s="10">
        <f>SUMIFS(Timecards!$E:$E,Timecards!$D:$D,H$2,Timecards!$C:$C,$B1137,Timecards!$N:$N,$E1137)+SUMIFS(Timecards!$G:$G,Timecards!$F:$F,H$2,Timecards!$C:$C,$B1137,Timecards!$N:$N,$E1137)</f>
        <v>0</v>
      </c>
      <c r="I1137" s="5">
        <f t="shared" si="181"/>
        <v>0</v>
      </c>
      <c r="J1137" s="10">
        <f>SUMIFS(Timecards!$E:$E,Timecards!$D:$D,J$2,Timecards!$C:$C,$B1137,Timecards!$N:$N,$E1137)+SUMIFS(Timecards!$G:$G,Timecards!$F:$F,J$2,Timecards!$C:$C,$B1137,Timecards!$N:$N,$E1137)</f>
        <v>0</v>
      </c>
      <c r="K1137" s="5">
        <f t="shared" si="182"/>
        <v>0</v>
      </c>
      <c r="L1137" s="10">
        <f>SUMIFS(Timecards!$E:$E,Timecards!$D:$D,L$2,Timecards!$C:$C,$B1137,Timecards!$N:$N,$E1137)+SUMIFS(Timecards!$G:$G,Timecards!$F:$F,L$2,Timecards!$C:$C,$B1137,Timecards!$N:$N,$E1137)</f>
        <v>0</v>
      </c>
      <c r="M1137" s="5">
        <f t="shared" si="183"/>
        <v>0</v>
      </c>
      <c r="N1137" s="10">
        <f>SUMIFS(Timecards!$E:$E,Timecards!$D:$D,N$2,Timecards!$C:$C,$B1137,Timecards!$N:$N,$E1137)+SUMIFS(Timecards!$G:$G,Timecards!$F:$F,N$2,Timecards!$C:$C,$B1137,Timecards!$N:$N,$E1137)</f>
        <v>0</v>
      </c>
      <c r="O1137" s="5">
        <f t="shared" si="184"/>
        <v>0</v>
      </c>
      <c r="P1137" s="10">
        <f>SUMIFS(Timecards!$E:$E,Timecards!$D:$D,P$2,Timecards!$C:$C,$B1137,Timecards!$N:$N,$E1137)+SUMIFS(Timecards!$G:$G,Timecards!$F:$F,P$2,Timecards!$C:$C,$B1137,Timecards!$N:$N,$E1137)</f>
        <v>0</v>
      </c>
      <c r="Q1137" s="5">
        <f t="shared" si="185"/>
        <v>0</v>
      </c>
      <c r="R1137" s="10">
        <f>SUMIFS(Timecards!$E:$E,Timecards!$D:$D,R$2,Timecards!$C:$C,$B1137,Timecards!$N:$N,$E1137)+SUMIFS(Timecards!$G:$G,Timecards!$F:$F,R$2,Timecards!$C:$C,$B1137,Timecards!$N:$N,$E1137)</f>
        <v>0</v>
      </c>
      <c r="S1137" s="5">
        <f t="shared" si="186"/>
        <v>0</v>
      </c>
      <c r="T1137" s="10">
        <f t="shared" si="188"/>
        <v>0</v>
      </c>
      <c r="U1137" s="14">
        <f t="shared" si="188"/>
        <v>0</v>
      </c>
    </row>
    <row r="1138" spans="2:21" hidden="1">
      <c r="B1138" s="7" t="str">
        <f>IF(Timecards!O1136="","",Timecards!C1136)</f>
        <v/>
      </c>
      <c r="C1138" s="7" t="str">
        <f>IF(B1138="","",Timecards!L1136)</f>
        <v/>
      </c>
      <c r="D1138" s="7" t="str">
        <f>IF(B1138="","",SUMIFS(Timecards!$M:$M,Timecards!$C:$C,Summary!$B1138,Timecards!$L:$L,Summary!$C1138,Timecards!$O:$O,1))</f>
        <v/>
      </c>
      <c r="E1138" s="7" t="str">
        <f>IF(B1138="","",VLOOKUP(D1138,'GD rates'!$B$3:$C$9,2,FALSE))</f>
        <v/>
      </c>
      <c r="F1138" s="23" t="str">
        <f t="shared" si="180"/>
        <v/>
      </c>
      <c r="G1138" s="5">
        <f>IF(ISERROR(VLOOKUP(E1138,'GD rates'!C:D,2,FALSE)),0,VLOOKUP(E1138,'GD rates'!C:D,2,FALSE))</f>
        <v>0</v>
      </c>
      <c r="H1138" s="10">
        <f>SUMIFS(Timecards!$E:$E,Timecards!$D:$D,H$2,Timecards!$C:$C,$B1138,Timecards!$N:$N,$E1138)+SUMIFS(Timecards!$G:$G,Timecards!$F:$F,H$2,Timecards!$C:$C,$B1138,Timecards!$N:$N,$E1138)</f>
        <v>0</v>
      </c>
      <c r="I1138" s="5">
        <f t="shared" si="181"/>
        <v>0</v>
      </c>
      <c r="J1138" s="10">
        <f>SUMIFS(Timecards!$E:$E,Timecards!$D:$D,J$2,Timecards!$C:$C,$B1138,Timecards!$N:$N,$E1138)+SUMIFS(Timecards!$G:$G,Timecards!$F:$F,J$2,Timecards!$C:$C,$B1138,Timecards!$N:$N,$E1138)</f>
        <v>0</v>
      </c>
      <c r="K1138" s="5">
        <f t="shared" si="182"/>
        <v>0</v>
      </c>
      <c r="L1138" s="10">
        <f>SUMIFS(Timecards!$E:$E,Timecards!$D:$D,L$2,Timecards!$C:$C,$B1138,Timecards!$N:$N,$E1138)+SUMIFS(Timecards!$G:$G,Timecards!$F:$F,L$2,Timecards!$C:$C,$B1138,Timecards!$N:$N,$E1138)</f>
        <v>0</v>
      </c>
      <c r="M1138" s="5">
        <f t="shared" si="183"/>
        <v>0</v>
      </c>
      <c r="N1138" s="10">
        <f>SUMIFS(Timecards!$E:$E,Timecards!$D:$D,N$2,Timecards!$C:$C,$B1138,Timecards!$N:$N,$E1138)+SUMIFS(Timecards!$G:$G,Timecards!$F:$F,N$2,Timecards!$C:$C,$B1138,Timecards!$N:$N,$E1138)</f>
        <v>0</v>
      </c>
      <c r="O1138" s="5">
        <f t="shared" si="184"/>
        <v>0</v>
      </c>
      <c r="P1138" s="10">
        <f>SUMIFS(Timecards!$E:$E,Timecards!$D:$D,P$2,Timecards!$C:$C,$B1138,Timecards!$N:$N,$E1138)+SUMIFS(Timecards!$G:$G,Timecards!$F:$F,P$2,Timecards!$C:$C,$B1138,Timecards!$N:$N,$E1138)</f>
        <v>0</v>
      </c>
      <c r="Q1138" s="5">
        <f t="shared" si="185"/>
        <v>0</v>
      </c>
      <c r="R1138" s="10">
        <f>SUMIFS(Timecards!$E:$E,Timecards!$D:$D,R$2,Timecards!$C:$C,$B1138,Timecards!$N:$N,$E1138)+SUMIFS(Timecards!$G:$G,Timecards!$F:$F,R$2,Timecards!$C:$C,$B1138,Timecards!$N:$N,$E1138)</f>
        <v>0</v>
      </c>
      <c r="S1138" s="5">
        <f t="shared" si="186"/>
        <v>0</v>
      </c>
      <c r="T1138" s="10">
        <f t="shared" si="188"/>
        <v>0</v>
      </c>
      <c r="U1138" s="14">
        <f t="shared" si="188"/>
        <v>0</v>
      </c>
    </row>
    <row r="1139" spans="2:21" hidden="1">
      <c r="B1139" s="7" t="str">
        <f>IF(Timecards!O1137="","",Timecards!C1137)</f>
        <v/>
      </c>
      <c r="C1139" s="7" t="str">
        <f>IF(B1139="","",Timecards!L1137)</f>
        <v/>
      </c>
      <c r="D1139" s="7" t="str">
        <f>IF(B1139="","",SUMIFS(Timecards!$M:$M,Timecards!$C:$C,Summary!$B1139,Timecards!$L:$L,Summary!$C1139,Timecards!$O:$O,1))</f>
        <v/>
      </c>
      <c r="E1139" s="7" t="str">
        <f>IF(B1139="","",VLOOKUP(D1139,'GD rates'!$B$3:$C$9,2,FALSE))</f>
        <v/>
      </c>
      <c r="F1139" s="23" t="str">
        <f t="shared" si="180"/>
        <v/>
      </c>
      <c r="G1139" s="5">
        <f>IF(ISERROR(VLOOKUP(E1139,'GD rates'!C:D,2,FALSE)),0,VLOOKUP(E1139,'GD rates'!C:D,2,FALSE))</f>
        <v>0</v>
      </c>
      <c r="H1139" s="10">
        <f>SUMIFS(Timecards!$E:$E,Timecards!$D:$D,H$2,Timecards!$C:$C,$B1139,Timecards!$N:$N,$E1139)+SUMIFS(Timecards!$G:$G,Timecards!$F:$F,H$2,Timecards!$C:$C,$B1139,Timecards!$N:$N,$E1139)</f>
        <v>0</v>
      </c>
      <c r="I1139" s="5">
        <f t="shared" si="181"/>
        <v>0</v>
      </c>
      <c r="J1139" s="10">
        <f>SUMIFS(Timecards!$E:$E,Timecards!$D:$D,J$2,Timecards!$C:$C,$B1139,Timecards!$N:$N,$E1139)+SUMIFS(Timecards!$G:$G,Timecards!$F:$F,J$2,Timecards!$C:$C,$B1139,Timecards!$N:$N,$E1139)</f>
        <v>0</v>
      </c>
      <c r="K1139" s="5">
        <f t="shared" si="182"/>
        <v>0</v>
      </c>
      <c r="L1139" s="10">
        <f>SUMIFS(Timecards!$E:$E,Timecards!$D:$D,L$2,Timecards!$C:$C,$B1139,Timecards!$N:$N,$E1139)+SUMIFS(Timecards!$G:$G,Timecards!$F:$F,L$2,Timecards!$C:$C,$B1139,Timecards!$N:$N,$E1139)</f>
        <v>0</v>
      </c>
      <c r="M1139" s="5">
        <f t="shared" si="183"/>
        <v>0</v>
      </c>
      <c r="N1139" s="10">
        <f>SUMIFS(Timecards!$E:$E,Timecards!$D:$D,N$2,Timecards!$C:$C,$B1139,Timecards!$N:$N,$E1139)+SUMIFS(Timecards!$G:$G,Timecards!$F:$F,N$2,Timecards!$C:$C,$B1139,Timecards!$N:$N,$E1139)</f>
        <v>0</v>
      </c>
      <c r="O1139" s="5">
        <f t="shared" si="184"/>
        <v>0</v>
      </c>
      <c r="P1139" s="10">
        <f>SUMIFS(Timecards!$E:$E,Timecards!$D:$D,P$2,Timecards!$C:$C,$B1139,Timecards!$N:$N,$E1139)+SUMIFS(Timecards!$G:$G,Timecards!$F:$F,P$2,Timecards!$C:$C,$B1139,Timecards!$N:$N,$E1139)</f>
        <v>0</v>
      </c>
      <c r="Q1139" s="5">
        <f t="shared" si="185"/>
        <v>0</v>
      </c>
      <c r="R1139" s="10">
        <f>SUMIFS(Timecards!$E:$E,Timecards!$D:$D,R$2,Timecards!$C:$C,$B1139,Timecards!$N:$N,$E1139)+SUMIFS(Timecards!$G:$G,Timecards!$F:$F,R$2,Timecards!$C:$C,$B1139,Timecards!$N:$N,$E1139)</f>
        <v>0</v>
      </c>
      <c r="S1139" s="5">
        <f t="shared" si="186"/>
        <v>0</v>
      </c>
      <c r="T1139" s="10">
        <f t="shared" si="188"/>
        <v>0</v>
      </c>
      <c r="U1139" s="14">
        <f t="shared" si="188"/>
        <v>0</v>
      </c>
    </row>
    <row r="1140" spans="2:21" hidden="1">
      <c r="B1140" s="7" t="str">
        <f>IF(Timecards!O1138="","",Timecards!C1138)</f>
        <v/>
      </c>
      <c r="C1140" s="7" t="str">
        <f>IF(B1140="","",Timecards!L1138)</f>
        <v/>
      </c>
      <c r="D1140" s="7" t="str">
        <f>IF(B1140="","",SUMIFS(Timecards!$M:$M,Timecards!$C:$C,Summary!$B1140,Timecards!$L:$L,Summary!$C1140,Timecards!$O:$O,1))</f>
        <v/>
      </c>
      <c r="E1140" s="7" t="str">
        <f>IF(B1140="","",VLOOKUP(D1140,'GD rates'!$B$3:$C$9,2,FALSE))</f>
        <v/>
      </c>
      <c r="F1140" s="23" t="str">
        <f t="shared" si="180"/>
        <v/>
      </c>
      <c r="G1140" s="5">
        <f>IF(ISERROR(VLOOKUP(E1140,'GD rates'!C:D,2,FALSE)),0,VLOOKUP(E1140,'GD rates'!C:D,2,FALSE))</f>
        <v>0</v>
      </c>
      <c r="H1140" s="10">
        <f>SUMIFS(Timecards!$E:$E,Timecards!$D:$D,H$2,Timecards!$C:$C,$B1140,Timecards!$N:$N,$E1140)+SUMIFS(Timecards!$G:$G,Timecards!$F:$F,H$2,Timecards!$C:$C,$B1140,Timecards!$N:$N,$E1140)</f>
        <v>0</v>
      </c>
      <c r="I1140" s="5">
        <f t="shared" si="181"/>
        <v>0</v>
      </c>
      <c r="J1140" s="10">
        <f>SUMIFS(Timecards!$E:$E,Timecards!$D:$D,J$2,Timecards!$C:$C,$B1140,Timecards!$N:$N,$E1140)+SUMIFS(Timecards!$G:$G,Timecards!$F:$F,J$2,Timecards!$C:$C,$B1140,Timecards!$N:$N,$E1140)</f>
        <v>0</v>
      </c>
      <c r="K1140" s="5">
        <f t="shared" si="182"/>
        <v>0</v>
      </c>
      <c r="L1140" s="10">
        <f>SUMIFS(Timecards!$E:$E,Timecards!$D:$D,L$2,Timecards!$C:$C,$B1140,Timecards!$N:$N,$E1140)+SUMIFS(Timecards!$G:$G,Timecards!$F:$F,L$2,Timecards!$C:$C,$B1140,Timecards!$N:$N,$E1140)</f>
        <v>0</v>
      </c>
      <c r="M1140" s="5">
        <f t="shared" si="183"/>
        <v>0</v>
      </c>
      <c r="N1140" s="10">
        <f>SUMIFS(Timecards!$E:$E,Timecards!$D:$D,N$2,Timecards!$C:$C,$B1140,Timecards!$N:$N,$E1140)+SUMIFS(Timecards!$G:$G,Timecards!$F:$F,N$2,Timecards!$C:$C,$B1140,Timecards!$N:$N,$E1140)</f>
        <v>0</v>
      </c>
      <c r="O1140" s="5">
        <f t="shared" si="184"/>
        <v>0</v>
      </c>
      <c r="P1140" s="10">
        <f>SUMIFS(Timecards!$E:$E,Timecards!$D:$D,P$2,Timecards!$C:$C,$B1140,Timecards!$N:$N,$E1140)+SUMIFS(Timecards!$G:$G,Timecards!$F:$F,P$2,Timecards!$C:$C,$B1140,Timecards!$N:$N,$E1140)</f>
        <v>0</v>
      </c>
      <c r="Q1140" s="5">
        <f t="shared" si="185"/>
        <v>0</v>
      </c>
      <c r="R1140" s="10">
        <f>SUMIFS(Timecards!$E:$E,Timecards!$D:$D,R$2,Timecards!$C:$C,$B1140,Timecards!$N:$N,$E1140)+SUMIFS(Timecards!$G:$G,Timecards!$F:$F,R$2,Timecards!$C:$C,$B1140,Timecards!$N:$N,$E1140)</f>
        <v>0</v>
      </c>
      <c r="S1140" s="5">
        <f t="shared" si="186"/>
        <v>0</v>
      </c>
      <c r="T1140" s="10">
        <f t="shared" si="188"/>
        <v>0</v>
      </c>
      <c r="U1140" s="14">
        <f t="shared" si="188"/>
        <v>0</v>
      </c>
    </row>
    <row r="1141" spans="2:21" hidden="1">
      <c r="B1141" s="7" t="str">
        <f>IF(Timecards!O1139="","",Timecards!C1139)</f>
        <v/>
      </c>
      <c r="C1141" s="7" t="str">
        <f>IF(B1141="","",Timecards!L1139)</f>
        <v/>
      </c>
      <c r="D1141" s="7" t="str">
        <f>IF(B1141="","",SUMIFS(Timecards!$M:$M,Timecards!$C:$C,Summary!$B1141,Timecards!$L:$L,Summary!$C1141,Timecards!$O:$O,1))</f>
        <v/>
      </c>
      <c r="E1141" s="7" t="str">
        <f>IF(B1141="","",VLOOKUP(D1141,'GD rates'!$B$3:$C$9,2,FALSE))</f>
        <v/>
      </c>
      <c r="F1141" s="23" t="str">
        <f t="shared" si="180"/>
        <v/>
      </c>
      <c r="G1141" s="5">
        <f>IF(ISERROR(VLOOKUP(E1141,'GD rates'!C:D,2,FALSE)),0,VLOOKUP(E1141,'GD rates'!C:D,2,FALSE))</f>
        <v>0</v>
      </c>
      <c r="H1141" s="10">
        <f>SUMIFS(Timecards!$E:$E,Timecards!$D:$D,H$2,Timecards!$C:$C,$B1141,Timecards!$N:$N,$E1141)+SUMIFS(Timecards!$G:$G,Timecards!$F:$F,H$2,Timecards!$C:$C,$B1141,Timecards!$N:$N,$E1141)</f>
        <v>0</v>
      </c>
      <c r="I1141" s="5">
        <f t="shared" si="181"/>
        <v>0</v>
      </c>
      <c r="J1141" s="10">
        <f>SUMIFS(Timecards!$E:$E,Timecards!$D:$D,J$2,Timecards!$C:$C,$B1141,Timecards!$N:$N,$E1141)+SUMIFS(Timecards!$G:$G,Timecards!$F:$F,J$2,Timecards!$C:$C,$B1141,Timecards!$N:$N,$E1141)</f>
        <v>0</v>
      </c>
      <c r="K1141" s="5">
        <f t="shared" si="182"/>
        <v>0</v>
      </c>
      <c r="L1141" s="10">
        <f>SUMIFS(Timecards!$E:$E,Timecards!$D:$D,L$2,Timecards!$C:$C,$B1141,Timecards!$N:$N,$E1141)+SUMIFS(Timecards!$G:$G,Timecards!$F:$F,L$2,Timecards!$C:$C,$B1141,Timecards!$N:$N,$E1141)</f>
        <v>0</v>
      </c>
      <c r="M1141" s="5">
        <f t="shared" si="183"/>
        <v>0</v>
      </c>
      <c r="N1141" s="10">
        <f>SUMIFS(Timecards!$E:$E,Timecards!$D:$D,N$2,Timecards!$C:$C,$B1141,Timecards!$N:$N,$E1141)+SUMIFS(Timecards!$G:$G,Timecards!$F:$F,N$2,Timecards!$C:$C,$B1141,Timecards!$N:$N,$E1141)</f>
        <v>0</v>
      </c>
      <c r="O1141" s="5">
        <f t="shared" si="184"/>
        <v>0</v>
      </c>
      <c r="P1141" s="10">
        <f>SUMIFS(Timecards!$E:$E,Timecards!$D:$D,P$2,Timecards!$C:$C,$B1141,Timecards!$N:$N,$E1141)+SUMIFS(Timecards!$G:$G,Timecards!$F:$F,P$2,Timecards!$C:$C,$B1141,Timecards!$N:$N,$E1141)</f>
        <v>0</v>
      </c>
      <c r="Q1141" s="5">
        <f t="shared" si="185"/>
        <v>0</v>
      </c>
      <c r="R1141" s="10">
        <f>SUMIFS(Timecards!$E:$E,Timecards!$D:$D,R$2,Timecards!$C:$C,$B1141,Timecards!$N:$N,$E1141)+SUMIFS(Timecards!$G:$G,Timecards!$F:$F,R$2,Timecards!$C:$C,$B1141,Timecards!$N:$N,$E1141)</f>
        <v>0</v>
      </c>
      <c r="S1141" s="5">
        <f t="shared" si="186"/>
        <v>0</v>
      </c>
      <c r="T1141" s="10">
        <f t="shared" si="188"/>
        <v>0</v>
      </c>
      <c r="U1141" s="14">
        <f t="shared" si="188"/>
        <v>0</v>
      </c>
    </row>
    <row r="1142" spans="2:21" hidden="1">
      <c r="B1142" s="7" t="str">
        <f>IF(Timecards!O1140="","",Timecards!C1140)</f>
        <v/>
      </c>
      <c r="C1142" s="7" t="str">
        <f>IF(B1142="","",Timecards!L1140)</f>
        <v/>
      </c>
      <c r="D1142" s="7" t="str">
        <f>IF(B1142="","",SUMIFS(Timecards!$M:$M,Timecards!$C:$C,Summary!$B1142,Timecards!$L:$L,Summary!$C1142,Timecards!$O:$O,1))</f>
        <v/>
      </c>
      <c r="E1142" s="7" t="str">
        <f>IF(B1142="","",VLOOKUP(D1142,'GD rates'!$B$3:$C$9,2,FALSE))</f>
        <v/>
      </c>
      <c r="F1142" s="23" t="str">
        <f t="shared" si="180"/>
        <v/>
      </c>
      <c r="G1142" s="5">
        <f>IF(ISERROR(VLOOKUP(E1142,'GD rates'!C:D,2,FALSE)),0,VLOOKUP(E1142,'GD rates'!C:D,2,FALSE))</f>
        <v>0</v>
      </c>
      <c r="H1142" s="10">
        <f>SUMIFS(Timecards!$E:$E,Timecards!$D:$D,H$2,Timecards!$C:$C,$B1142,Timecards!$N:$N,$E1142)+SUMIFS(Timecards!$G:$G,Timecards!$F:$F,H$2,Timecards!$C:$C,$B1142,Timecards!$N:$N,$E1142)</f>
        <v>0</v>
      </c>
      <c r="I1142" s="5">
        <f t="shared" si="181"/>
        <v>0</v>
      </c>
      <c r="J1142" s="10">
        <f>SUMIFS(Timecards!$E:$E,Timecards!$D:$D,J$2,Timecards!$C:$C,$B1142,Timecards!$N:$N,$E1142)+SUMIFS(Timecards!$G:$G,Timecards!$F:$F,J$2,Timecards!$C:$C,$B1142,Timecards!$N:$N,$E1142)</f>
        <v>0</v>
      </c>
      <c r="K1142" s="5">
        <f t="shared" si="182"/>
        <v>0</v>
      </c>
      <c r="L1142" s="10">
        <f>SUMIFS(Timecards!$E:$E,Timecards!$D:$D,L$2,Timecards!$C:$C,$B1142,Timecards!$N:$N,$E1142)+SUMIFS(Timecards!$G:$G,Timecards!$F:$F,L$2,Timecards!$C:$C,$B1142,Timecards!$N:$N,$E1142)</f>
        <v>0</v>
      </c>
      <c r="M1142" s="5">
        <f t="shared" si="183"/>
        <v>0</v>
      </c>
      <c r="N1142" s="10">
        <f>SUMIFS(Timecards!$E:$E,Timecards!$D:$D,N$2,Timecards!$C:$C,$B1142,Timecards!$N:$N,$E1142)+SUMIFS(Timecards!$G:$G,Timecards!$F:$F,N$2,Timecards!$C:$C,$B1142,Timecards!$N:$N,$E1142)</f>
        <v>0</v>
      </c>
      <c r="O1142" s="5">
        <f t="shared" si="184"/>
        <v>0</v>
      </c>
      <c r="P1142" s="10">
        <f>SUMIFS(Timecards!$E:$E,Timecards!$D:$D,P$2,Timecards!$C:$C,$B1142,Timecards!$N:$N,$E1142)+SUMIFS(Timecards!$G:$G,Timecards!$F:$F,P$2,Timecards!$C:$C,$B1142,Timecards!$N:$N,$E1142)</f>
        <v>0</v>
      </c>
      <c r="Q1142" s="5">
        <f t="shared" si="185"/>
        <v>0</v>
      </c>
      <c r="R1142" s="10">
        <f>SUMIFS(Timecards!$E:$E,Timecards!$D:$D,R$2,Timecards!$C:$C,$B1142,Timecards!$N:$N,$E1142)+SUMIFS(Timecards!$G:$G,Timecards!$F:$F,R$2,Timecards!$C:$C,$B1142,Timecards!$N:$N,$E1142)</f>
        <v>0</v>
      </c>
      <c r="S1142" s="5">
        <f t="shared" si="186"/>
        <v>0</v>
      </c>
      <c r="T1142" s="10">
        <f t="shared" si="188"/>
        <v>0</v>
      </c>
      <c r="U1142" s="14">
        <f t="shared" si="188"/>
        <v>0</v>
      </c>
    </row>
    <row r="1143" spans="2:21" hidden="1">
      <c r="B1143" s="7" t="str">
        <f>IF(Timecards!O1141="","",Timecards!C1141)</f>
        <v/>
      </c>
      <c r="C1143" s="7" t="str">
        <f>IF(B1143="","",Timecards!L1141)</f>
        <v/>
      </c>
      <c r="D1143" s="7" t="str">
        <f>IF(B1143="","",SUMIFS(Timecards!$M:$M,Timecards!$C:$C,Summary!$B1143,Timecards!$L:$L,Summary!$C1143,Timecards!$O:$O,1))</f>
        <v/>
      </c>
      <c r="E1143" s="7" t="str">
        <f>IF(B1143="","",VLOOKUP(D1143,'GD rates'!$B$3:$C$9,2,FALSE))</f>
        <v/>
      </c>
      <c r="F1143" s="23" t="str">
        <f t="shared" si="180"/>
        <v/>
      </c>
      <c r="G1143" s="5">
        <f>IF(ISERROR(VLOOKUP(E1143,'GD rates'!C:D,2,FALSE)),0,VLOOKUP(E1143,'GD rates'!C:D,2,FALSE))</f>
        <v>0</v>
      </c>
      <c r="H1143" s="10">
        <f>SUMIFS(Timecards!$E:$E,Timecards!$D:$D,H$2,Timecards!$C:$C,$B1143,Timecards!$N:$N,$E1143)+SUMIFS(Timecards!$G:$G,Timecards!$F:$F,H$2,Timecards!$C:$C,$B1143,Timecards!$N:$N,$E1143)</f>
        <v>0</v>
      </c>
      <c r="I1143" s="5">
        <f t="shared" si="181"/>
        <v>0</v>
      </c>
      <c r="J1143" s="10">
        <f>SUMIFS(Timecards!$E:$E,Timecards!$D:$D,J$2,Timecards!$C:$C,$B1143,Timecards!$N:$N,$E1143)+SUMIFS(Timecards!$G:$G,Timecards!$F:$F,J$2,Timecards!$C:$C,$B1143,Timecards!$N:$N,$E1143)</f>
        <v>0</v>
      </c>
      <c r="K1143" s="5">
        <f t="shared" si="182"/>
        <v>0</v>
      </c>
      <c r="L1143" s="10">
        <f>SUMIFS(Timecards!$E:$E,Timecards!$D:$D,L$2,Timecards!$C:$C,$B1143,Timecards!$N:$N,$E1143)+SUMIFS(Timecards!$G:$G,Timecards!$F:$F,L$2,Timecards!$C:$C,$B1143,Timecards!$N:$N,$E1143)</f>
        <v>0</v>
      </c>
      <c r="M1143" s="5">
        <f t="shared" si="183"/>
        <v>0</v>
      </c>
      <c r="N1143" s="10">
        <f>SUMIFS(Timecards!$E:$E,Timecards!$D:$D,N$2,Timecards!$C:$C,$B1143,Timecards!$N:$N,$E1143)+SUMIFS(Timecards!$G:$G,Timecards!$F:$F,N$2,Timecards!$C:$C,$B1143,Timecards!$N:$N,$E1143)</f>
        <v>0</v>
      </c>
      <c r="O1143" s="5">
        <f t="shared" si="184"/>
        <v>0</v>
      </c>
      <c r="P1143" s="10">
        <f>SUMIFS(Timecards!$E:$E,Timecards!$D:$D,P$2,Timecards!$C:$C,$B1143,Timecards!$N:$N,$E1143)+SUMIFS(Timecards!$G:$G,Timecards!$F:$F,P$2,Timecards!$C:$C,$B1143,Timecards!$N:$N,$E1143)</f>
        <v>0</v>
      </c>
      <c r="Q1143" s="5">
        <f t="shared" si="185"/>
        <v>0</v>
      </c>
      <c r="R1143" s="10">
        <f>SUMIFS(Timecards!$E:$E,Timecards!$D:$D,R$2,Timecards!$C:$C,$B1143,Timecards!$N:$N,$E1143)+SUMIFS(Timecards!$G:$G,Timecards!$F:$F,R$2,Timecards!$C:$C,$B1143,Timecards!$N:$N,$E1143)</f>
        <v>0</v>
      </c>
      <c r="S1143" s="5">
        <f t="shared" si="186"/>
        <v>0</v>
      </c>
      <c r="T1143" s="10">
        <f t="shared" si="188"/>
        <v>0</v>
      </c>
      <c r="U1143" s="14">
        <f t="shared" si="188"/>
        <v>0</v>
      </c>
    </row>
    <row r="1144" spans="2:21" hidden="1">
      <c r="B1144" s="7" t="str">
        <f>IF(Timecards!O1142="","",Timecards!C1142)</f>
        <v/>
      </c>
      <c r="C1144" s="7" t="str">
        <f>IF(B1144="","",Timecards!L1142)</f>
        <v/>
      </c>
      <c r="D1144" s="7" t="str">
        <f>IF(B1144="","",SUMIFS(Timecards!$M:$M,Timecards!$C:$C,Summary!$B1144,Timecards!$L:$L,Summary!$C1144,Timecards!$O:$O,1))</f>
        <v/>
      </c>
      <c r="E1144" s="7" t="str">
        <f>IF(B1144="","",VLOOKUP(D1144,'GD rates'!$B$3:$C$9,2,FALSE))</f>
        <v/>
      </c>
      <c r="F1144" s="23" t="str">
        <f t="shared" si="180"/>
        <v/>
      </c>
      <c r="G1144" s="5">
        <f>IF(ISERROR(VLOOKUP(E1144,'GD rates'!C:D,2,FALSE)),0,VLOOKUP(E1144,'GD rates'!C:D,2,FALSE))</f>
        <v>0</v>
      </c>
      <c r="H1144" s="10">
        <f>SUMIFS(Timecards!$E:$E,Timecards!$D:$D,H$2,Timecards!$C:$C,$B1144,Timecards!$N:$N,$E1144)+SUMIFS(Timecards!$G:$G,Timecards!$F:$F,H$2,Timecards!$C:$C,$B1144,Timecards!$N:$N,$E1144)</f>
        <v>0</v>
      </c>
      <c r="I1144" s="5">
        <f t="shared" si="181"/>
        <v>0</v>
      </c>
      <c r="J1144" s="10">
        <f>SUMIFS(Timecards!$E:$E,Timecards!$D:$D,J$2,Timecards!$C:$C,$B1144,Timecards!$N:$N,$E1144)+SUMIFS(Timecards!$G:$G,Timecards!$F:$F,J$2,Timecards!$C:$C,$B1144,Timecards!$N:$N,$E1144)</f>
        <v>0</v>
      </c>
      <c r="K1144" s="5">
        <f t="shared" si="182"/>
        <v>0</v>
      </c>
      <c r="L1144" s="10">
        <f>SUMIFS(Timecards!$E:$E,Timecards!$D:$D,L$2,Timecards!$C:$C,$B1144,Timecards!$N:$N,$E1144)+SUMIFS(Timecards!$G:$G,Timecards!$F:$F,L$2,Timecards!$C:$C,$B1144,Timecards!$N:$N,$E1144)</f>
        <v>0</v>
      </c>
      <c r="M1144" s="5">
        <f t="shared" si="183"/>
        <v>0</v>
      </c>
      <c r="N1144" s="10">
        <f>SUMIFS(Timecards!$E:$E,Timecards!$D:$D,N$2,Timecards!$C:$C,$B1144,Timecards!$N:$N,$E1144)+SUMIFS(Timecards!$G:$G,Timecards!$F:$F,N$2,Timecards!$C:$C,$B1144,Timecards!$N:$N,$E1144)</f>
        <v>0</v>
      </c>
      <c r="O1144" s="5">
        <f t="shared" si="184"/>
        <v>0</v>
      </c>
      <c r="P1144" s="10">
        <f>SUMIFS(Timecards!$E:$E,Timecards!$D:$D,P$2,Timecards!$C:$C,$B1144,Timecards!$N:$N,$E1144)+SUMIFS(Timecards!$G:$G,Timecards!$F:$F,P$2,Timecards!$C:$C,$B1144,Timecards!$N:$N,$E1144)</f>
        <v>0</v>
      </c>
      <c r="Q1144" s="5">
        <f t="shared" si="185"/>
        <v>0</v>
      </c>
      <c r="R1144" s="10">
        <f>SUMIFS(Timecards!$E:$E,Timecards!$D:$D,R$2,Timecards!$C:$C,$B1144,Timecards!$N:$N,$E1144)+SUMIFS(Timecards!$G:$G,Timecards!$F:$F,R$2,Timecards!$C:$C,$B1144,Timecards!$N:$N,$E1144)</f>
        <v>0</v>
      </c>
      <c r="S1144" s="5">
        <f t="shared" si="186"/>
        <v>0</v>
      </c>
      <c r="T1144" s="10">
        <f t="shared" ref="T1144:U1163" si="189">SUMIF($H$3:$S$3,T$3,$H1144:$S1144)</f>
        <v>0</v>
      </c>
      <c r="U1144" s="14">
        <f t="shared" si="189"/>
        <v>0</v>
      </c>
    </row>
    <row r="1145" spans="2:21" hidden="1">
      <c r="B1145" s="7" t="str">
        <f>IF(Timecards!O1143="","",Timecards!C1143)</f>
        <v/>
      </c>
      <c r="C1145" s="7" t="str">
        <f>IF(B1145="","",Timecards!L1143)</f>
        <v/>
      </c>
      <c r="D1145" s="7" t="str">
        <f>IF(B1145="","",SUMIFS(Timecards!$M:$M,Timecards!$C:$C,Summary!$B1145,Timecards!$L:$L,Summary!$C1145,Timecards!$O:$O,1))</f>
        <v/>
      </c>
      <c r="E1145" s="7" t="str">
        <f>IF(B1145="","",VLOOKUP(D1145,'GD rates'!$B$3:$C$9,2,FALSE))</f>
        <v/>
      </c>
      <c r="F1145" s="23" t="str">
        <f t="shared" si="180"/>
        <v/>
      </c>
      <c r="G1145" s="5">
        <f>IF(ISERROR(VLOOKUP(E1145,'GD rates'!C:D,2,FALSE)),0,VLOOKUP(E1145,'GD rates'!C:D,2,FALSE))</f>
        <v>0</v>
      </c>
      <c r="H1145" s="10">
        <f>SUMIFS(Timecards!$E:$E,Timecards!$D:$D,H$2,Timecards!$C:$C,$B1145,Timecards!$N:$N,$E1145)+SUMIFS(Timecards!$G:$G,Timecards!$F:$F,H$2,Timecards!$C:$C,$B1145,Timecards!$N:$N,$E1145)</f>
        <v>0</v>
      </c>
      <c r="I1145" s="5">
        <f t="shared" si="181"/>
        <v>0</v>
      </c>
      <c r="J1145" s="10">
        <f>SUMIFS(Timecards!$E:$E,Timecards!$D:$D,J$2,Timecards!$C:$C,$B1145,Timecards!$N:$N,$E1145)+SUMIFS(Timecards!$G:$G,Timecards!$F:$F,J$2,Timecards!$C:$C,$B1145,Timecards!$N:$N,$E1145)</f>
        <v>0</v>
      </c>
      <c r="K1145" s="5">
        <f t="shared" si="182"/>
        <v>0</v>
      </c>
      <c r="L1145" s="10">
        <f>SUMIFS(Timecards!$E:$E,Timecards!$D:$D,L$2,Timecards!$C:$C,$B1145,Timecards!$N:$N,$E1145)+SUMIFS(Timecards!$G:$G,Timecards!$F:$F,L$2,Timecards!$C:$C,$B1145,Timecards!$N:$N,$E1145)</f>
        <v>0</v>
      </c>
      <c r="M1145" s="5">
        <f t="shared" si="183"/>
        <v>0</v>
      </c>
      <c r="N1145" s="10">
        <f>SUMIFS(Timecards!$E:$E,Timecards!$D:$D,N$2,Timecards!$C:$C,$B1145,Timecards!$N:$N,$E1145)+SUMIFS(Timecards!$G:$G,Timecards!$F:$F,N$2,Timecards!$C:$C,$B1145,Timecards!$N:$N,$E1145)</f>
        <v>0</v>
      </c>
      <c r="O1145" s="5">
        <f t="shared" si="184"/>
        <v>0</v>
      </c>
      <c r="P1145" s="10">
        <f>SUMIFS(Timecards!$E:$E,Timecards!$D:$D,P$2,Timecards!$C:$C,$B1145,Timecards!$N:$N,$E1145)+SUMIFS(Timecards!$G:$G,Timecards!$F:$F,P$2,Timecards!$C:$C,$B1145,Timecards!$N:$N,$E1145)</f>
        <v>0</v>
      </c>
      <c r="Q1145" s="5">
        <f t="shared" si="185"/>
        <v>0</v>
      </c>
      <c r="R1145" s="10">
        <f>SUMIFS(Timecards!$E:$E,Timecards!$D:$D,R$2,Timecards!$C:$C,$B1145,Timecards!$N:$N,$E1145)+SUMIFS(Timecards!$G:$G,Timecards!$F:$F,R$2,Timecards!$C:$C,$B1145,Timecards!$N:$N,$E1145)</f>
        <v>0</v>
      </c>
      <c r="S1145" s="5">
        <f t="shared" si="186"/>
        <v>0</v>
      </c>
      <c r="T1145" s="10">
        <f t="shared" si="189"/>
        <v>0</v>
      </c>
      <c r="U1145" s="14">
        <f t="shared" si="189"/>
        <v>0</v>
      </c>
    </row>
    <row r="1146" spans="2:21" hidden="1">
      <c r="B1146" s="7" t="str">
        <f>IF(Timecards!O1144="","",Timecards!C1144)</f>
        <v/>
      </c>
      <c r="C1146" s="7" t="str">
        <f>IF(B1146="","",Timecards!L1144)</f>
        <v/>
      </c>
      <c r="D1146" s="7" t="str">
        <f>IF(B1146="","",SUMIFS(Timecards!$M:$M,Timecards!$C:$C,Summary!$B1146,Timecards!$L:$L,Summary!$C1146,Timecards!$O:$O,1))</f>
        <v/>
      </c>
      <c r="E1146" s="7" t="str">
        <f>IF(B1146="","",VLOOKUP(D1146,'GD rates'!$B$3:$C$9,2,FALSE))</f>
        <v/>
      </c>
      <c r="F1146" s="23" t="str">
        <f t="shared" si="180"/>
        <v/>
      </c>
      <c r="G1146" s="5">
        <f>IF(ISERROR(VLOOKUP(E1146,'GD rates'!C:D,2,FALSE)),0,VLOOKUP(E1146,'GD rates'!C:D,2,FALSE))</f>
        <v>0</v>
      </c>
      <c r="H1146" s="10">
        <f>SUMIFS(Timecards!$E:$E,Timecards!$D:$D,H$2,Timecards!$C:$C,$B1146,Timecards!$N:$N,$E1146)+SUMIFS(Timecards!$G:$G,Timecards!$F:$F,H$2,Timecards!$C:$C,$B1146,Timecards!$N:$N,$E1146)</f>
        <v>0</v>
      </c>
      <c r="I1146" s="5">
        <f t="shared" si="181"/>
        <v>0</v>
      </c>
      <c r="J1146" s="10">
        <f>SUMIFS(Timecards!$E:$E,Timecards!$D:$D,J$2,Timecards!$C:$C,$B1146,Timecards!$N:$N,$E1146)+SUMIFS(Timecards!$G:$G,Timecards!$F:$F,J$2,Timecards!$C:$C,$B1146,Timecards!$N:$N,$E1146)</f>
        <v>0</v>
      </c>
      <c r="K1146" s="5">
        <f t="shared" si="182"/>
        <v>0</v>
      </c>
      <c r="L1146" s="10">
        <f>SUMIFS(Timecards!$E:$E,Timecards!$D:$D,L$2,Timecards!$C:$C,$B1146,Timecards!$N:$N,$E1146)+SUMIFS(Timecards!$G:$G,Timecards!$F:$F,L$2,Timecards!$C:$C,$B1146,Timecards!$N:$N,$E1146)</f>
        <v>0</v>
      </c>
      <c r="M1146" s="5">
        <f t="shared" si="183"/>
        <v>0</v>
      </c>
      <c r="N1146" s="10">
        <f>SUMIFS(Timecards!$E:$E,Timecards!$D:$D,N$2,Timecards!$C:$C,$B1146,Timecards!$N:$N,$E1146)+SUMIFS(Timecards!$G:$G,Timecards!$F:$F,N$2,Timecards!$C:$C,$B1146,Timecards!$N:$N,$E1146)</f>
        <v>0</v>
      </c>
      <c r="O1146" s="5">
        <f t="shared" si="184"/>
        <v>0</v>
      </c>
      <c r="P1146" s="10">
        <f>SUMIFS(Timecards!$E:$E,Timecards!$D:$D,P$2,Timecards!$C:$C,$B1146,Timecards!$N:$N,$E1146)+SUMIFS(Timecards!$G:$G,Timecards!$F:$F,P$2,Timecards!$C:$C,$B1146,Timecards!$N:$N,$E1146)</f>
        <v>0</v>
      </c>
      <c r="Q1146" s="5">
        <f t="shared" si="185"/>
        <v>0</v>
      </c>
      <c r="R1146" s="10">
        <f>SUMIFS(Timecards!$E:$E,Timecards!$D:$D,R$2,Timecards!$C:$C,$B1146,Timecards!$N:$N,$E1146)+SUMIFS(Timecards!$G:$G,Timecards!$F:$F,R$2,Timecards!$C:$C,$B1146,Timecards!$N:$N,$E1146)</f>
        <v>0</v>
      </c>
      <c r="S1146" s="5">
        <f t="shared" si="186"/>
        <v>0</v>
      </c>
      <c r="T1146" s="10">
        <f t="shared" si="189"/>
        <v>0</v>
      </c>
      <c r="U1146" s="14">
        <f t="shared" si="189"/>
        <v>0</v>
      </c>
    </row>
    <row r="1147" spans="2:21" hidden="1">
      <c r="B1147" s="7" t="str">
        <f>IF(Timecards!O1145="","",Timecards!C1145)</f>
        <v/>
      </c>
      <c r="C1147" s="7" t="str">
        <f>IF(B1147="","",Timecards!L1145)</f>
        <v/>
      </c>
      <c r="D1147" s="7" t="str">
        <f>IF(B1147="","",SUMIFS(Timecards!$M:$M,Timecards!$C:$C,Summary!$B1147,Timecards!$L:$L,Summary!$C1147,Timecards!$O:$O,1))</f>
        <v/>
      </c>
      <c r="E1147" s="7" t="str">
        <f>IF(B1147="","",VLOOKUP(D1147,'GD rates'!$B$3:$C$9,2,FALSE))</f>
        <v/>
      </c>
      <c r="F1147" s="23" t="str">
        <f t="shared" si="180"/>
        <v/>
      </c>
      <c r="G1147" s="5">
        <f>IF(ISERROR(VLOOKUP(E1147,'GD rates'!C:D,2,FALSE)),0,VLOOKUP(E1147,'GD rates'!C:D,2,FALSE))</f>
        <v>0</v>
      </c>
      <c r="H1147" s="10">
        <f>SUMIFS(Timecards!$E:$E,Timecards!$D:$D,H$2,Timecards!$C:$C,$B1147,Timecards!$N:$N,$E1147)+SUMIFS(Timecards!$G:$G,Timecards!$F:$F,H$2,Timecards!$C:$C,$B1147,Timecards!$N:$N,$E1147)</f>
        <v>0</v>
      </c>
      <c r="I1147" s="5">
        <f t="shared" si="181"/>
        <v>0</v>
      </c>
      <c r="J1147" s="10">
        <f>SUMIFS(Timecards!$E:$E,Timecards!$D:$D,J$2,Timecards!$C:$C,$B1147,Timecards!$N:$N,$E1147)+SUMIFS(Timecards!$G:$G,Timecards!$F:$F,J$2,Timecards!$C:$C,$B1147,Timecards!$N:$N,$E1147)</f>
        <v>0</v>
      </c>
      <c r="K1147" s="5">
        <f t="shared" si="182"/>
        <v>0</v>
      </c>
      <c r="L1147" s="10">
        <f>SUMIFS(Timecards!$E:$E,Timecards!$D:$D,L$2,Timecards!$C:$C,$B1147,Timecards!$N:$N,$E1147)+SUMIFS(Timecards!$G:$G,Timecards!$F:$F,L$2,Timecards!$C:$C,$B1147,Timecards!$N:$N,$E1147)</f>
        <v>0</v>
      </c>
      <c r="M1147" s="5">
        <f t="shared" si="183"/>
        <v>0</v>
      </c>
      <c r="N1147" s="10">
        <f>SUMIFS(Timecards!$E:$E,Timecards!$D:$D,N$2,Timecards!$C:$C,$B1147,Timecards!$N:$N,$E1147)+SUMIFS(Timecards!$G:$G,Timecards!$F:$F,N$2,Timecards!$C:$C,$B1147,Timecards!$N:$N,$E1147)</f>
        <v>0</v>
      </c>
      <c r="O1147" s="5">
        <f t="shared" si="184"/>
        <v>0</v>
      </c>
      <c r="P1147" s="10">
        <f>SUMIFS(Timecards!$E:$E,Timecards!$D:$D,P$2,Timecards!$C:$C,$B1147,Timecards!$N:$N,$E1147)+SUMIFS(Timecards!$G:$G,Timecards!$F:$F,P$2,Timecards!$C:$C,$B1147,Timecards!$N:$N,$E1147)</f>
        <v>0</v>
      </c>
      <c r="Q1147" s="5">
        <f t="shared" si="185"/>
        <v>0</v>
      </c>
      <c r="R1147" s="10">
        <f>SUMIFS(Timecards!$E:$E,Timecards!$D:$D,R$2,Timecards!$C:$C,$B1147,Timecards!$N:$N,$E1147)+SUMIFS(Timecards!$G:$G,Timecards!$F:$F,R$2,Timecards!$C:$C,$B1147,Timecards!$N:$N,$E1147)</f>
        <v>0</v>
      </c>
      <c r="S1147" s="5">
        <f t="shared" si="186"/>
        <v>0</v>
      </c>
      <c r="T1147" s="10">
        <f t="shared" si="189"/>
        <v>0</v>
      </c>
      <c r="U1147" s="14">
        <f t="shared" si="189"/>
        <v>0</v>
      </c>
    </row>
    <row r="1148" spans="2:21" hidden="1">
      <c r="B1148" s="7" t="str">
        <f>IF(Timecards!O1146="","",Timecards!C1146)</f>
        <v/>
      </c>
      <c r="C1148" s="7" t="str">
        <f>IF(B1148="","",Timecards!L1146)</f>
        <v/>
      </c>
      <c r="D1148" s="7" t="str">
        <f>IF(B1148="","",SUMIFS(Timecards!$M:$M,Timecards!$C:$C,Summary!$B1148,Timecards!$L:$L,Summary!$C1148,Timecards!$O:$O,1))</f>
        <v/>
      </c>
      <c r="E1148" s="7" t="str">
        <f>IF(B1148="","",VLOOKUP(D1148,'GD rates'!$B$3:$C$9,2,FALSE))</f>
        <v/>
      </c>
      <c r="F1148" s="23" t="str">
        <f t="shared" si="180"/>
        <v/>
      </c>
      <c r="G1148" s="5">
        <f>IF(ISERROR(VLOOKUP(E1148,'GD rates'!C:D,2,FALSE)),0,VLOOKUP(E1148,'GD rates'!C:D,2,FALSE))</f>
        <v>0</v>
      </c>
      <c r="H1148" s="10">
        <f>SUMIFS(Timecards!$E:$E,Timecards!$D:$D,H$2,Timecards!$C:$C,$B1148,Timecards!$N:$N,$E1148)+SUMIFS(Timecards!$G:$G,Timecards!$F:$F,H$2,Timecards!$C:$C,$B1148,Timecards!$N:$N,$E1148)</f>
        <v>0</v>
      </c>
      <c r="I1148" s="5">
        <f t="shared" si="181"/>
        <v>0</v>
      </c>
      <c r="J1148" s="10">
        <f>SUMIFS(Timecards!$E:$E,Timecards!$D:$D,J$2,Timecards!$C:$C,$B1148,Timecards!$N:$N,$E1148)+SUMIFS(Timecards!$G:$G,Timecards!$F:$F,J$2,Timecards!$C:$C,$B1148,Timecards!$N:$N,$E1148)</f>
        <v>0</v>
      </c>
      <c r="K1148" s="5">
        <f t="shared" si="182"/>
        <v>0</v>
      </c>
      <c r="L1148" s="10">
        <f>SUMIFS(Timecards!$E:$E,Timecards!$D:$D,L$2,Timecards!$C:$C,$B1148,Timecards!$N:$N,$E1148)+SUMIFS(Timecards!$G:$G,Timecards!$F:$F,L$2,Timecards!$C:$C,$B1148,Timecards!$N:$N,$E1148)</f>
        <v>0</v>
      </c>
      <c r="M1148" s="5">
        <f t="shared" si="183"/>
        <v>0</v>
      </c>
      <c r="N1148" s="10">
        <f>SUMIFS(Timecards!$E:$E,Timecards!$D:$D,N$2,Timecards!$C:$C,$B1148,Timecards!$N:$N,$E1148)+SUMIFS(Timecards!$G:$G,Timecards!$F:$F,N$2,Timecards!$C:$C,$B1148,Timecards!$N:$N,$E1148)</f>
        <v>0</v>
      </c>
      <c r="O1148" s="5">
        <f t="shared" si="184"/>
        <v>0</v>
      </c>
      <c r="P1148" s="10">
        <f>SUMIFS(Timecards!$E:$E,Timecards!$D:$D,P$2,Timecards!$C:$C,$B1148,Timecards!$N:$N,$E1148)+SUMIFS(Timecards!$G:$G,Timecards!$F:$F,P$2,Timecards!$C:$C,$B1148,Timecards!$N:$N,$E1148)</f>
        <v>0</v>
      </c>
      <c r="Q1148" s="5">
        <f t="shared" si="185"/>
        <v>0</v>
      </c>
      <c r="R1148" s="10">
        <f>SUMIFS(Timecards!$E:$E,Timecards!$D:$D,R$2,Timecards!$C:$C,$B1148,Timecards!$N:$N,$E1148)+SUMIFS(Timecards!$G:$G,Timecards!$F:$F,R$2,Timecards!$C:$C,$B1148,Timecards!$N:$N,$E1148)</f>
        <v>0</v>
      </c>
      <c r="S1148" s="5">
        <f t="shared" si="186"/>
        <v>0</v>
      </c>
      <c r="T1148" s="10">
        <f t="shared" si="189"/>
        <v>0</v>
      </c>
      <c r="U1148" s="14">
        <f t="shared" si="189"/>
        <v>0</v>
      </c>
    </row>
    <row r="1149" spans="2:21" hidden="1">
      <c r="B1149" s="7" t="str">
        <f>IF(Timecards!O1147="","",Timecards!C1147)</f>
        <v/>
      </c>
      <c r="C1149" s="7" t="str">
        <f>IF(B1149="","",Timecards!L1147)</f>
        <v/>
      </c>
      <c r="D1149" s="7" t="str">
        <f>IF(B1149="","",SUMIFS(Timecards!$M:$M,Timecards!$C:$C,Summary!$B1149,Timecards!$L:$L,Summary!$C1149,Timecards!$O:$O,1))</f>
        <v/>
      </c>
      <c r="E1149" s="7" t="str">
        <f>IF(B1149="","",VLOOKUP(D1149,'GD rates'!$B$3:$C$9,2,FALSE))</f>
        <v/>
      </c>
      <c r="F1149" s="23" t="str">
        <f t="shared" si="180"/>
        <v/>
      </c>
      <c r="G1149" s="5">
        <f>IF(ISERROR(VLOOKUP(E1149,'GD rates'!C:D,2,FALSE)),0,VLOOKUP(E1149,'GD rates'!C:D,2,FALSE))</f>
        <v>0</v>
      </c>
      <c r="H1149" s="10">
        <f>SUMIFS(Timecards!$E:$E,Timecards!$D:$D,H$2,Timecards!$C:$C,$B1149,Timecards!$N:$N,$E1149)+SUMIFS(Timecards!$G:$G,Timecards!$F:$F,H$2,Timecards!$C:$C,$B1149,Timecards!$N:$N,$E1149)</f>
        <v>0</v>
      </c>
      <c r="I1149" s="5">
        <f t="shared" si="181"/>
        <v>0</v>
      </c>
      <c r="J1149" s="10">
        <f>SUMIFS(Timecards!$E:$E,Timecards!$D:$D,J$2,Timecards!$C:$C,$B1149,Timecards!$N:$N,$E1149)+SUMIFS(Timecards!$G:$G,Timecards!$F:$F,J$2,Timecards!$C:$C,$B1149,Timecards!$N:$N,$E1149)</f>
        <v>0</v>
      </c>
      <c r="K1149" s="5">
        <f t="shared" si="182"/>
        <v>0</v>
      </c>
      <c r="L1149" s="10">
        <f>SUMIFS(Timecards!$E:$E,Timecards!$D:$D,L$2,Timecards!$C:$C,$B1149,Timecards!$N:$N,$E1149)+SUMIFS(Timecards!$G:$G,Timecards!$F:$F,L$2,Timecards!$C:$C,$B1149,Timecards!$N:$N,$E1149)</f>
        <v>0</v>
      </c>
      <c r="M1149" s="5">
        <f t="shared" si="183"/>
        <v>0</v>
      </c>
      <c r="N1149" s="10">
        <f>SUMIFS(Timecards!$E:$E,Timecards!$D:$D,N$2,Timecards!$C:$C,$B1149,Timecards!$N:$N,$E1149)+SUMIFS(Timecards!$G:$G,Timecards!$F:$F,N$2,Timecards!$C:$C,$B1149,Timecards!$N:$N,$E1149)</f>
        <v>0</v>
      </c>
      <c r="O1149" s="5">
        <f t="shared" si="184"/>
        <v>0</v>
      </c>
      <c r="P1149" s="10">
        <f>SUMIFS(Timecards!$E:$E,Timecards!$D:$D,P$2,Timecards!$C:$C,$B1149,Timecards!$N:$N,$E1149)+SUMIFS(Timecards!$G:$G,Timecards!$F:$F,P$2,Timecards!$C:$C,$B1149,Timecards!$N:$N,$E1149)</f>
        <v>0</v>
      </c>
      <c r="Q1149" s="5">
        <f t="shared" si="185"/>
        <v>0</v>
      </c>
      <c r="R1149" s="10">
        <f>SUMIFS(Timecards!$E:$E,Timecards!$D:$D,R$2,Timecards!$C:$C,$B1149,Timecards!$N:$N,$E1149)+SUMIFS(Timecards!$G:$G,Timecards!$F:$F,R$2,Timecards!$C:$C,$B1149,Timecards!$N:$N,$E1149)</f>
        <v>0</v>
      </c>
      <c r="S1149" s="5">
        <f t="shared" si="186"/>
        <v>0</v>
      </c>
      <c r="T1149" s="10">
        <f t="shared" si="189"/>
        <v>0</v>
      </c>
      <c r="U1149" s="14">
        <f t="shared" si="189"/>
        <v>0</v>
      </c>
    </row>
    <row r="1150" spans="2:21" hidden="1">
      <c r="B1150" s="7" t="str">
        <f>IF(Timecards!O1148="","",Timecards!C1148)</f>
        <v/>
      </c>
      <c r="C1150" s="7" t="str">
        <f>IF(B1150="","",Timecards!L1148)</f>
        <v/>
      </c>
      <c r="D1150" s="7" t="str">
        <f>IF(B1150="","",SUMIFS(Timecards!$M:$M,Timecards!$C:$C,Summary!$B1150,Timecards!$L:$L,Summary!$C1150,Timecards!$O:$O,1))</f>
        <v/>
      </c>
      <c r="E1150" s="7" t="str">
        <f>IF(B1150="","",VLOOKUP(D1150,'GD rates'!$B$3:$C$9,2,FALSE))</f>
        <v/>
      </c>
      <c r="F1150" s="23" t="str">
        <f t="shared" si="180"/>
        <v/>
      </c>
      <c r="G1150" s="5">
        <f>IF(ISERROR(VLOOKUP(E1150,'GD rates'!C:D,2,FALSE)),0,VLOOKUP(E1150,'GD rates'!C:D,2,FALSE))</f>
        <v>0</v>
      </c>
      <c r="H1150" s="10">
        <f>SUMIFS(Timecards!$E:$E,Timecards!$D:$D,H$2,Timecards!$C:$C,$B1150,Timecards!$N:$N,$E1150)+SUMIFS(Timecards!$G:$G,Timecards!$F:$F,H$2,Timecards!$C:$C,$B1150,Timecards!$N:$N,$E1150)</f>
        <v>0</v>
      </c>
      <c r="I1150" s="5">
        <f t="shared" si="181"/>
        <v>0</v>
      </c>
      <c r="J1150" s="10">
        <f>SUMIFS(Timecards!$E:$E,Timecards!$D:$D,J$2,Timecards!$C:$C,$B1150,Timecards!$N:$N,$E1150)+SUMIFS(Timecards!$G:$G,Timecards!$F:$F,J$2,Timecards!$C:$C,$B1150,Timecards!$N:$N,$E1150)</f>
        <v>0</v>
      </c>
      <c r="K1150" s="5">
        <f t="shared" si="182"/>
        <v>0</v>
      </c>
      <c r="L1150" s="10">
        <f>SUMIFS(Timecards!$E:$E,Timecards!$D:$D,L$2,Timecards!$C:$C,$B1150,Timecards!$N:$N,$E1150)+SUMIFS(Timecards!$G:$G,Timecards!$F:$F,L$2,Timecards!$C:$C,$B1150,Timecards!$N:$N,$E1150)</f>
        <v>0</v>
      </c>
      <c r="M1150" s="5">
        <f t="shared" si="183"/>
        <v>0</v>
      </c>
      <c r="N1150" s="10">
        <f>SUMIFS(Timecards!$E:$E,Timecards!$D:$D,N$2,Timecards!$C:$C,$B1150,Timecards!$N:$N,$E1150)+SUMIFS(Timecards!$G:$G,Timecards!$F:$F,N$2,Timecards!$C:$C,$B1150,Timecards!$N:$N,$E1150)</f>
        <v>0</v>
      </c>
      <c r="O1150" s="5">
        <f t="shared" si="184"/>
        <v>0</v>
      </c>
      <c r="P1150" s="10">
        <f>SUMIFS(Timecards!$E:$E,Timecards!$D:$D,P$2,Timecards!$C:$C,$B1150,Timecards!$N:$N,$E1150)+SUMIFS(Timecards!$G:$G,Timecards!$F:$F,P$2,Timecards!$C:$C,$B1150,Timecards!$N:$N,$E1150)</f>
        <v>0</v>
      </c>
      <c r="Q1150" s="5">
        <f t="shared" si="185"/>
        <v>0</v>
      </c>
      <c r="R1150" s="10">
        <f>SUMIFS(Timecards!$E:$E,Timecards!$D:$D,R$2,Timecards!$C:$C,$B1150,Timecards!$N:$N,$E1150)+SUMIFS(Timecards!$G:$G,Timecards!$F:$F,R$2,Timecards!$C:$C,$B1150,Timecards!$N:$N,$E1150)</f>
        <v>0</v>
      </c>
      <c r="S1150" s="5">
        <f t="shared" si="186"/>
        <v>0</v>
      </c>
      <c r="T1150" s="10">
        <f t="shared" si="189"/>
        <v>0</v>
      </c>
      <c r="U1150" s="14">
        <f t="shared" si="189"/>
        <v>0</v>
      </c>
    </row>
    <row r="1151" spans="2:21" hidden="1">
      <c r="B1151" s="7" t="str">
        <f>IF(Timecards!O1149="","",Timecards!C1149)</f>
        <v/>
      </c>
      <c r="C1151" s="7" t="str">
        <f>IF(B1151="","",Timecards!L1149)</f>
        <v/>
      </c>
      <c r="D1151" s="7" t="str">
        <f>IF(B1151="","",SUMIFS(Timecards!$M:$M,Timecards!$C:$C,Summary!$B1151,Timecards!$L:$L,Summary!$C1151,Timecards!$O:$O,1))</f>
        <v/>
      </c>
      <c r="E1151" s="7" t="str">
        <f>IF(B1151="","",VLOOKUP(D1151,'GD rates'!$B$3:$C$9,2,FALSE))</f>
        <v/>
      </c>
      <c r="F1151" s="23" t="str">
        <f t="shared" si="180"/>
        <v/>
      </c>
      <c r="G1151" s="5">
        <f>IF(ISERROR(VLOOKUP(E1151,'GD rates'!C:D,2,FALSE)),0,VLOOKUP(E1151,'GD rates'!C:D,2,FALSE))</f>
        <v>0</v>
      </c>
      <c r="H1151" s="10">
        <f>SUMIFS(Timecards!$E:$E,Timecards!$D:$D,H$2,Timecards!$C:$C,$B1151,Timecards!$N:$N,$E1151)+SUMIFS(Timecards!$G:$G,Timecards!$F:$F,H$2,Timecards!$C:$C,$B1151,Timecards!$N:$N,$E1151)</f>
        <v>0</v>
      </c>
      <c r="I1151" s="5">
        <f t="shared" si="181"/>
        <v>0</v>
      </c>
      <c r="J1151" s="10">
        <f>SUMIFS(Timecards!$E:$E,Timecards!$D:$D,J$2,Timecards!$C:$C,$B1151,Timecards!$N:$N,$E1151)+SUMIFS(Timecards!$G:$G,Timecards!$F:$F,J$2,Timecards!$C:$C,$B1151,Timecards!$N:$N,$E1151)</f>
        <v>0</v>
      </c>
      <c r="K1151" s="5">
        <f t="shared" si="182"/>
        <v>0</v>
      </c>
      <c r="L1151" s="10">
        <f>SUMIFS(Timecards!$E:$E,Timecards!$D:$D,L$2,Timecards!$C:$C,$B1151,Timecards!$N:$N,$E1151)+SUMIFS(Timecards!$G:$G,Timecards!$F:$F,L$2,Timecards!$C:$C,$B1151,Timecards!$N:$N,$E1151)</f>
        <v>0</v>
      </c>
      <c r="M1151" s="5">
        <f t="shared" si="183"/>
        <v>0</v>
      </c>
      <c r="N1151" s="10">
        <f>SUMIFS(Timecards!$E:$E,Timecards!$D:$D,N$2,Timecards!$C:$C,$B1151,Timecards!$N:$N,$E1151)+SUMIFS(Timecards!$G:$G,Timecards!$F:$F,N$2,Timecards!$C:$C,$B1151,Timecards!$N:$N,$E1151)</f>
        <v>0</v>
      </c>
      <c r="O1151" s="5">
        <f t="shared" si="184"/>
        <v>0</v>
      </c>
      <c r="P1151" s="10">
        <f>SUMIFS(Timecards!$E:$E,Timecards!$D:$D,P$2,Timecards!$C:$C,$B1151,Timecards!$N:$N,$E1151)+SUMIFS(Timecards!$G:$G,Timecards!$F:$F,P$2,Timecards!$C:$C,$B1151,Timecards!$N:$N,$E1151)</f>
        <v>0</v>
      </c>
      <c r="Q1151" s="5">
        <f t="shared" si="185"/>
        <v>0</v>
      </c>
      <c r="R1151" s="10">
        <f>SUMIFS(Timecards!$E:$E,Timecards!$D:$D,R$2,Timecards!$C:$C,$B1151,Timecards!$N:$N,$E1151)+SUMIFS(Timecards!$G:$G,Timecards!$F:$F,R$2,Timecards!$C:$C,$B1151,Timecards!$N:$N,$E1151)</f>
        <v>0</v>
      </c>
      <c r="S1151" s="5">
        <f t="shared" si="186"/>
        <v>0</v>
      </c>
      <c r="T1151" s="10">
        <f t="shared" si="189"/>
        <v>0</v>
      </c>
      <c r="U1151" s="14">
        <f t="shared" si="189"/>
        <v>0</v>
      </c>
    </row>
    <row r="1152" spans="2:21" hidden="1">
      <c r="B1152" s="7" t="str">
        <f>IF(Timecards!O1150="","",Timecards!C1150)</f>
        <v/>
      </c>
      <c r="C1152" s="7" t="str">
        <f>IF(B1152="","",Timecards!L1150)</f>
        <v/>
      </c>
      <c r="D1152" s="7" t="str">
        <f>IF(B1152="","",SUMIFS(Timecards!$M:$M,Timecards!$C:$C,Summary!$B1152,Timecards!$L:$L,Summary!$C1152,Timecards!$O:$O,1))</f>
        <v/>
      </c>
      <c r="E1152" s="7" t="str">
        <f>IF(B1152="","",VLOOKUP(D1152,'GD rates'!$B$3:$C$9,2,FALSE))</f>
        <v/>
      </c>
      <c r="F1152" s="23" t="str">
        <f t="shared" si="180"/>
        <v/>
      </c>
      <c r="G1152" s="5">
        <f>IF(ISERROR(VLOOKUP(E1152,'GD rates'!C:D,2,FALSE)),0,VLOOKUP(E1152,'GD rates'!C:D,2,FALSE))</f>
        <v>0</v>
      </c>
      <c r="H1152" s="10">
        <f>SUMIFS(Timecards!$E:$E,Timecards!$D:$D,H$2,Timecards!$C:$C,$B1152,Timecards!$N:$N,$E1152)+SUMIFS(Timecards!$G:$G,Timecards!$F:$F,H$2,Timecards!$C:$C,$B1152,Timecards!$N:$N,$E1152)</f>
        <v>0</v>
      </c>
      <c r="I1152" s="5">
        <f t="shared" si="181"/>
        <v>0</v>
      </c>
      <c r="J1152" s="10">
        <f>SUMIFS(Timecards!$E:$E,Timecards!$D:$D,J$2,Timecards!$C:$C,$B1152,Timecards!$N:$N,$E1152)+SUMIFS(Timecards!$G:$G,Timecards!$F:$F,J$2,Timecards!$C:$C,$B1152,Timecards!$N:$N,$E1152)</f>
        <v>0</v>
      </c>
      <c r="K1152" s="5">
        <f t="shared" si="182"/>
        <v>0</v>
      </c>
      <c r="L1152" s="10">
        <f>SUMIFS(Timecards!$E:$E,Timecards!$D:$D,L$2,Timecards!$C:$C,$B1152,Timecards!$N:$N,$E1152)+SUMIFS(Timecards!$G:$G,Timecards!$F:$F,L$2,Timecards!$C:$C,$B1152,Timecards!$N:$N,$E1152)</f>
        <v>0</v>
      </c>
      <c r="M1152" s="5">
        <f t="shared" si="183"/>
        <v>0</v>
      </c>
      <c r="N1152" s="10">
        <f>SUMIFS(Timecards!$E:$E,Timecards!$D:$D,N$2,Timecards!$C:$C,$B1152,Timecards!$N:$N,$E1152)+SUMIFS(Timecards!$G:$G,Timecards!$F:$F,N$2,Timecards!$C:$C,$B1152,Timecards!$N:$N,$E1152)</f>
        <v>0</v>
      </c>
      <c r="O1152" s="5">
        <f t="shared" si="184"/>
        <v>0</v>
      </c>
      <c r="P1152" s="10">
        <f>SUMIFS(Timecards!$E:$E,Timecards!$D:$D,P$2,Timecards!$C:$C,$B1152,Timecards!$N:$N,$E1152)+SUMIFS(Timecards!$G:$G,Timecards!$F:$F,P$2,Timecards!$C:$C,$B1152,Timecards!$N:$N,$E1152)</f>
        <v>0</v>
      </c>
      <c r="Q1152" s="5">
        <f t="shared" si="185"/>
        <v>0</v>
      </c>
      <c r="R1152" s="10">
        <f>SUMIFS(Timecards!$E:$E,Timecards!$D:$D,R$2,Timecards!$C:$C,$B1152,Timecards!$N:$N,$E1152)+SUMIFS(Timecards!$G:$G,Timecards!$F:$F,R$2,Timecards!$C:$C,$B1152,Timecards!$N:$N,$E1152)</f>
        <v>0</v>
      </c>
      <c r="S1152" s="5">
        <f t="shared" si="186"/>
        <v>0</v>
      </c>
      <c r="T1152" s="10">
        <f t="shared" si="189"/>
        <v>0</v>
      </c>
      <c r="U1152" s="14">
        <f t="shared" si="189"/>
        <v>0</v>
      </c>
    </row>
    <row r="1153" spans="2:21" hidden="1">
      <c r="B1153" s="7" t="str">
        <f>IF(Timecards!O1151="","",Timecards!C1151)</f>
        <v/>
      </c>
      <c r="C1153" s="7" t="str">
        <f>IF(B1153="","",Timecards!L1151)</f>
        <v/>
      </c>
      <c r="D1153" s="7" t="str">
        <f>IF(B1153="","",SUMIFS(Timecards!$M:$M,Timecards!$C:$C,Summary!$B1153,Timecards!$L:$L,Summary!$C1153,Timecards!$O:$O,1))</f>
        <v/>
      </c>
      <c r="E1153" s="7" t="str">
        <f>IF(B1153="","",VLOOKUP(D1153,'GD rates'!$B$3:$C$9,2,FALSE))</f>
        <v/>
      </c>
      <c r="F1153" s="23" t="str">
        <f t="shared" si="180"/>
        <v/>
      </c>
      <c r="G1153" s="5">
        <f>IF(ISERROR(VLOOKUP(E1153,'GD rates'!C:D,2,FALSE)),0,VLOOKUP(E1153,'GD rates'!C:D,2,FALSE))</f>
        <v>0</v>
      </c>
      <c r="H1153" s="10">
        <f>SUMIFS(Timecards!$E:$E,Timecards!$D:$D,H$2,Timecards!$C:$C,$B1153,Timecards!$N:$N,$E1153)+SUMIFS(Timecards!$G:$G,Timecards!$F:$F,H$2,Timecards!$C:$C,$B1153,Timecards!$N:$N,$E1153)</f>
        <v>0</v>
      </c>
      <c r="I1153" s="5">
        <f t="shared" si="181"/>
        <v>0</v>
      </c>
      <c r="J1153" s="10">
        <f>SUMIFS(Timecards!$E:$E,Timecards!$D:$D,J$2,Timecards!$C:$C,$B1153,Timecards!$N:$N,$E1153)+SUMIFS(Timecards!$G:$G,Timecards!$F:$F,J$2,Timecards!$C:$C,$B1153,Timecards!$N:$N,$E1153)</f>
        <v>0</v>
      </c>
      <c r="K1153" s="5">
        <f t="shared" si="182"/>
        <v>0</v>
      </c>
      <c r="L1153" s="10">
        <f>SUMIFS(Timecards!$E:$E,Timecards!$D:$D,L$2,Timecards!$C:$C,$B1153,Timecards!$N:$N,$E1153)+SUMIFS(Timecards!$G:$G,Timecards!$F:$F,L$2,Timecards!$C:$C,$B1153,Timecards!$N:$N,$E1153)</f>
        <v>0</v>
      </c>
      <c r="M1153" s="5">
        <f t="shared" si="183"/>
        <v>0</v>
      </c>
      <c r="N1153" s="10">
        <f>SUMIFS(Timecards!$E:$E,Timecards!$D:$D,N$2,Timecards!$C:$C,$B1153,Timecards!$N:$N,$E1153)+SUMIFS(Timecards!$G:$G,Timecards!$F:$F,N$2,Timecards!$C:$C,$B1153,Timecards!$N:$N,$E1153)</f>
        <v>0</v>
      </c>
      <c r="O1153" s="5">
        <f t="shared" si="184"/>
        <v>0</v>
      </c>
      <c r="P1153" s="10">
        <f>SUMIFS(Timecards!$E:$E,Timecards!$D:$D,P$2,Timecards!$C:$C,$B1153,Timecards!$N:$N,$E1153)+SUMIFS(Timecards!$G:$G,Timecards!$F:$F,P$2,Timecards!$C:$C,$B1153,Timecards!$N:$N,$E1153)</f>
        <v>0</v>
      </c>
      <c r="Q1153" s="5">
        <f t="shared" si="185"/>
        <v>0</v>
      </c>
      <c r="R1153" s="10">
        <f>SUMIFS(Timecards!$E:$E,Timecards!$D:$D,R$2,Timecards!$C:$C,$B1153,Timecards!$N:$N,$E1153)+SUMIFS(Timecards!$G:$G,Timecards!$F:$F,R$2,Timecards!$C:$C,$B1153,Timecards!$N:$N,$E1153)</f>
        <v>0</v>
      </c>
      <c r="S1153" s="5">
        <f t="shared" si="186"/>
        <v>0</v>
      </c>
      <c r="T1153" s="10">
        <f t="shared" si="189"/>
        <v>0</v>
      </c>
      <c r="U1153" s="14">
        <f t="shared" si="189"/>
        <v>0</v>
      </c>
    </row>
    <row r="1154" spans="2:21" hidden="1">
      <c r="B1154" s="7" t="str">
        <f>IF(Timecards!O1152="","",Timecards!C1152)</f>
        <v/>
      </c>
      <c r="C1154" s="7" t="str">
        <f>IF(B1154="","",Timecards!L1152)</f>
        <v/>
      </c>
      <c r="D1154" s="7" t="str">
        <f>IF(B1154="","",SUMIFS(Timecards!$M:$M,Timecards!$C:$C,Summary!$B1154,Timecards!$L:$L,Summary!$C1154,Timecards!$O:$O,1))</f>
        <v/>
      </c>
      <c r="E1154" s="7" t="str">
        <f>IF(B1154="","",VLOOKUP(D1154,'GD rates'!$B$3:$C$9,2,FALSE))</f>
        <v/>
      </c>
      <c r="F1154" s="23" t="str">
        <f t="shared" si="180"/>
        <v/>
      </c>
      <c r="G1154" s="5">
        <f>IF(ISERROR(VLOOKUP(E1154,'GD rates'!C:D,2,FALSE)),0,VLOOKUP(E1154,'GD rates'!C:D,2,FALSE))</f>
        <v>0</v>
      </c>
      <c r="H1154" s="10">
        <f>SUMIFS(Timecards!$E:$E,Timecards!$D:$D,H$2,Timecards!$C:$C,$B1154,Timecards!$N:$N,$E1154)+SUMIFS(Timecards!$G:$G,Timecards!$F:$F,H$2,Timecards!$C:$C,$B1154,Timecards!$N:$N,$E1154)</f>
        <v>0</v>
      </c>
      <c r="I1154" s="5">
        <f t="shared" si="181"/>
        <v>0</v>
      </c>
      <c r="J1154" s="10">
        <f>SUMIFS(Timecards!$E:$E,Timecards!$D:$D,J$2,Timecards!$C:$C,$B1154,Timecards!$N:$N,$E1154)+SUMIFS(Timecards!$G:$G,Timecards!$F:$F,J$2,Timecards!$C:$C,$B1154,Timecards!$N:$N,$E1154)</f>
        <v>0</v>
      </c>
      <c r="K1154" s="5">
        <f t="shared" si="182"/>
        <v>0</v>
      </c>
      <c r="L1154" s="10">
        <f>SUMIFS(Timecards!$E:$E,Timecards!$D:$D,L$2,Timecards!$C:$C,$B1154,Timecards!$N:$N,$E1154)+SUMIFS(Timecards!$G:$G,Timecards!$F:$F,L$2,Timecards!$C:$C,$B1154,Timecards!$N:$N,$E1154)</f>
        <v>0</v>
      </c>
      <c r="M1154" s="5">
        <f t="shared" si="183"/>
        <v>0</v>
      </c>
      <c r="N1154" s="10">
        <f>SUMIFS(Timecards!$E:$E,Timecards!$D:$D,N$2,Timecards!$C:$C,$B1154,Timecards!$N:$N,$E1154)+SUMIFS(Timecards!$G:$G,Timecards!$F:$F,N$2,Timecards!$C:$C,$B1154,Timecards!$N:$N,$E1154)</f>
        <v>0</v>
      </c>
      <c r="O1154" s="5">
        <f t="shared" si="184"/>
        <v>0</v>
      </c>
      <c r="P1154" s="10">
        <f>SUMIFS(Timecards!$E:$E,Timecards!$D:$D,P$2,Timecards!$C:$C,$B1154,Timecards!$N:$N,$E1154)+SUMIFS(Timecards!$G:$G,Timecards!$F:$F,P$2,Timecards!$C:$C,$B1154,Timecards!$N:$N,$E1154)</f>
        <v>0</v>
      </c>
      <c r="Q1154" s="5">
        <f t="shared" si="185"/>
        <v>0</v>
      </c>
      <c r="R1154" s="10">
        <f>SUMIFS(Timecards!$E:$E,Timecards!$D:$D,R$2,Timecards!$C:$C,$B1154,Timecards!$N:$N,$E1154)+SUMIFS(Timecards!$G:$G,Timecards!$F:$F,R$2,Timecards!$C:$C,$B1154,Timecards!$N:$N,$E1154)</f>
        <v>0</v>
      </c>
      <c r="S1154" s="5">
        <f t="shared" si="186"/>
        <v>0</v>
      </c>
      <c r="T1154" s="10">
        <f t="shared" si="189"/>
        <v>0</v>
      </c>
      <c r="U1154" s="14">
        <f t="shared" si="189"/>
        <v>0</v>
      </c>
    </row>
    <row r="1155" spans="2:21" hidden="1">
      <c r="B1155" s="7" t="str">
        <f>IF(Timecards!O1153="","",Timecards!C1153)</f>
        <v/>
      </c>
      <c r="C1155" s="7" t="str">
        <f>IF(B1155="","",Timecards!L1153)</f>
        <v/>
      </c>
      <c r="D1155" s="7" t="str">
        <f>IF(B1155="","",SUMIFS(Timecards!$M:$M,Timecards!$C:$C,Summary!$B1155,Timecards!$L:$L,Summary!$C1155,Timecards!$O:$O,1))</f>
        <v/>
      </c>
      <c r="E1155" s="7" t="str">
        <f>IF(B1155="","",VLOOKUP(D1155,'GD rates'!$B$3:$C$9,2,FALSE))</f>
        <v/>
      </c>
      <c r="F1155" s="23" t="str">
        <f t="shared" si="180"/>
        <v/>
      </c>
      <c r="G1155" s="5">
        <f>IF(ISERROR(VLOOKUP(E1155,'GD rates'!C:D,2,FALSE)),0,VLOOKUP(E1155,'GD rates'!C:D,2,FALSE))</f>
        <v>0</v>
      </c>
      <c r="H1155" s="10">
        <f>SUMIFS(Timecards!$E:$E,Timecards!$D:$D,H$2,Timecards!$C:$C,$B1155,Timecards!$N:$N,$E1155)+SUMIFS(Timecards!$G:$G,Timecards!$F:$F,H$2,Timecards!$C:$C,$B1155,Timecards!$N:$N,$E1155)</f>
        <v>0</v>
      </c>
      <c r="I1155" s="5">
        <f t="shared" si="181"/>
        <v>0</v>
      </c>
      <c r="J1155" s="10">
        <f>SUMIFS(Timecards!$E:$E,Timecards!$D:$D,J$2,Timecards!$C:$C,$B1155,Timecards!$N:$N,$E1155)+SUMIFS(Timecards!$G:$G,Timecards!$F:$F,J$2,Timecards!$C:$C,$B1155,Timecards!$N:$N,$E1155)</f>
        <v>0</v>
      </c>
      <c r="K1155" s="5">
        <f t="shared" si="182"/>
        <v>0</v>
      </c>
      <c r="L1155" s="10">
        <f>SUMIFS(Timecards!$E:$E,Timecards!$D:$D,L$2,Timecards!$C:$C,$B1155,Timecards!$N:$N,$E1155)+SUMIFS(Timecards!$G:$G,Timecards!$F:$F,L$2,Timecards!$C:$C,$B1155,Timecards!$N:$N,$E1155)</f>
        <v>0</v>
      </c>
      <c r="M1155" s="5">
        <f t="shared" si="183"/>
        <v>0</v>
      </c>
      <c r="N1155" s="10">
        <f>SUMIFS(Timecards!$E:$E,Timecards!$D:$D,N$2,Timecards!$C:$C,$B1155,Timecards!$N:$N,$E1155)+SUMIFS(Timecards!$G:$G,Timecards!$F:$F,N$2,Timecards!$C:$C,$B1155,Timecards!$N:$N,$E1155)</f>
        <v>0</v>
      </c>
      <c r="O1155" s="5">
        <f t="shared" si="184"/>
        <v>0</v>
      </c>
      <c r="P1155" s="10">
        <f>SUMIFS(Timecards!$E:$E,Timecards!$D:$D,P$2,Timecards!$C:$C,$B1155,Timecards!$N:$N,$E1155)+SUMIFS(Timecards!$G:$G,Timecards!$F:$F,P$2,Timecards!$C:$C,$B1155,Timecards!$N:$N,$E1155)</f>
        <v>0</v>
      </c>
      <c r="Q1155" s="5">
        <f t="shared" si="185"/>
        <v>0</v>
      </c>
      <c r="R1155" s="10">
        <f>SUMIFS(Timecards!$E:$E,Timecards!$D:$D,R$2,Timecards!$C:$C,$B1155,Timecards!$N:$N,$E1155)+SUMIFS(Timecards!$G:$G,Timecards!$F:$F,R$2,Timecards!$C:$C,$B1155,Timecards!$N:$N,$E1155)</f>
        <v>0</v>
      </c>
      <c r="S1155" s="5">
        <f t="shared" si="186"/>
        <v>0</v>
      </c>
      <c r="T1155" s="10">
        <f t="shared" si="189"/>
        <v>0</v>
      </c>
      <c r="U1155" s="14">
        <f t="shared" si="189"/>
        <v>0</v>
      </c>
    </row>
    <row r="1156" spans="2:21" hidden="1">
      <c r="B1156" s="7" t="str">
        <f>IF(Timecards!O1154="","",Timecards!C1154)</f>
        <v/>
      </c>
      <c r="C1156" s="7" t="str">
        <f>IF(B1156="","",Timecards!L1154)</f>
        <v/>
      </c>
      <c r="D1156" s="7" t="str">
        <f>IF(B1156="","",SUMIFS(Timecards!$M:$M,Timecards!$C:$C,Summary!$B1156,Timecards!$L:$L,Summary!$C1156,Timecards!$O:$O,1))</f>
        <v/>
      </c>
      <c r="E1156" s="7" t="str">
        <f>IF(B1156="","",VLOOKUP(D1156,'GD rates'!$B$3:$C$9,2,FALSE))</f>
        <v/>
      </c>
      <c r="F1156" s="23" t="str">
        <f t="shared" si="180"/>
        <v/>
      </c>
      <c r="G1156" s="5">
        <f>IF(ISERROR(VLOOKUP(E1156,'GD rates'!C:D,2,FALSE)),0,VLOOKUP(E1156,'GD rates'!C:D,2,FALSE))</f>
        <v>0</v>
      </c>
      <c r="H1156" s="10">
        <f>SUMIFS(Timecards!$E:$E,Timecards!$D:$D,H$2,Timecards!$C:$C,$B1156,Timecards!$N:$N,$E1156)+SUMIFS(Timecards!$G:$G,Timecards!$F:$F,H$2,Timecards!$C:$C,$B1156,Timecards!$N:$N,$E1156)</f>
        <v>0</v>
      </c>
      <c r="I1156" s="5">
        <f t="shared" si="181"/>
        <v>0</v>
      </c>
      <c r="J1156" s="10">
        <f>SUMIFS(Timecards!$E:$E,Timecards!$D:$D,J$2,Timecards!$C:$C,$B1156,Timecards!$N:$N,$E1156)+SUMIFS(Timecards!$G:$G,Timecards!$F:$F,J$2,Timecards!$C:$C,$B1156,Timecards!$N:$N,$E1156)</f>
        <v>0</v>
      </c>
      <c r="K1156" s="5">
        <f t="shared" si="182"/>
        <v>0</v>
      </c>
      <c r="L1156" s="10">
        <f>SUMIFS(Timecards!$E:$E,Timecards!$D:$D,L$2,Timecards!$C:$C,$B1156,Timecards!$N:$N,$E1156)+SUMIFS(Timecards!$G:$G,Timecards!$F:$F,L$2,Timecards!$C:$C,$B1156,Timecards!$N:$N,$E1156)</f>
        <v>0</v>
      </c>
      <c r="M1156" s="5">
        <f t="shared" si="183"/>
        <v>0</v>
      </c>
      <c r="N1156" s="10">
        <f>SUMIFS(Timecards!$E:$E,Timecards!$D:$D,N$2,Timecards!$C:$C,$B1156,Timecards!$N:$N,$E1156)+SUMIFS(Timecards!$G:$G,Timecards!$F:$F,N$2,Timecards!$C:$C,$B1156,Timecards!$N:$N,$E1156)</f>
        <v>0</v>
      </c>
      <c r="O1156" s="5">
        <f t="shared" si="184"/>
        <v>0</v>
      </c>
      <c r="P1156" s="10">
        <f>SUMIFS(Timecards!$E:$E,Timecards!$D:$D,P$2,Timecards!$C:$C,$B1156,Timecards!$N:$N,$E1156)+SUMIFS(Timecards!$G:$G,Timecards!$F:$F,P$2,Timecards!$C:$C,$B1156,Timecards!$N:$N,$E1156)</f>
        <v>0</v>
      </c>
      <c r="Q1156" s="5">
        <f t="shared" si="185"/>
        <v>0</v>
      </c>
      <c r="R1156" s="10">
        <f>SUMIFS(Timecards!$E:$E,Timecards!$D:$D,R$2,Timecards!$C:$C,$B1156,Timecards!$N:$N,$E1156)+SUMIFS(Timecards!$G:$G,Timecards!$F:$F,R$2,Timecards!$C:$C,$B1156,Timecards!$N:$N,$E1156)</f>
        <v>0</v>
      </c>
      <c r="S1156" s="5">
        <f t="shared" si="186"/>
        <v>0</v>
      </c>
      <c r="T1156" s="10">
        <f t="shared" si="189"/>
        <v>0</v>
      </c>
      <c r="U1156" s="14">
        <f t="shared" si="189"/>
        <v>0</v>
      </c>
    </row>
    <row r="1157" spans="2:21" hidden="1">
      <c r="B1157" s="7" t="str">
        <f>IF(Timecards!O1155="","",Timecards!C1155)</f>
        <v/>
      </c>
      <c r="C1157" s="7" t="str">
        <f>IF(B1157="","",Timecards!L1155)</f>
        <v/>
      </c>
      <c r="D1157" s="7" t="str">
        <f>IF(B1157="","",SUMIFS(Timecards!$M:$M,Timecards!$C:$C,Summary!$B1157,Timecards!$L:$L,Summary!$C1157,Timecards!$O:$O,1))</f>
        <v/>
      </c>
      <c r="E1157" s="7" t="str">
        <f>IF(B1157="","",VLOOKUP(D1157,'GD rates'!$B$3:$C$9,2,FALSE))</f>
        <v/>
      </c>
      <c r="F1157" s="23" t="str">
        <f t="shared" ref="F1157:F1220" si="190">IF(B1157="","",CONCATENATE(E1157," / ",LEFT(B1157,FIND("&lt;",B1157)-2)))</f>
        <v/>
      </c>
      <c r="G1157" s="5">
        <f>IF(ISERROR(VLOOKUP(E1157,'GD rates'!C:D,2,FALSE)),0,VLOOKUP(E1157,'GD rates'!C:D,2,FALSE))</f>
        <v>0</v>
      </c>
      <c r="H1157" s="10">
        <f>SUMIFS(Timecards!$E:$E,Timecards!$D:$D,H$2,Timecards!$C:$C,$B1157,Timecards!$N:$N,$E1157)+SUMIFS(Timecards!$G:$G,Timecards!$F:$F,H$2,Timecards!$C:$C,$B1157,Timecards!$N:$N,$E1157)</f>
        <v>0</v>
      </c>
      <c r="I1157" s="5">
        <f t="shared" ref="I1157:I1220" si="191">H1157*$G1157</f>
        <v>0</v>
      </c>
      <c r="J1157" s="10">
        <f>SUMIFS(Timecards!$E:$E,Timecards!$D:$D,J$2,Timecards!$C:$C,$B1157,Timecards!$N:$N,$E1157)+SUMIFS(Timecards!$G:$G,Timecards!$F:$F,J$2,Timecards!$C:$C,$B1157,Timecards!$N:$N,$E1157)</f>
        <v>0</v>
      </c>
      <c r="K1157" s="5">
        <f t="shared" ref="K1157:K1220" si="192">J1157*$G1157</f>
        <v>0</v>
      </c>
      <c r="L1157" s="10">
        <f>SUMIFS(Timecards!$E:$E,Timecards!$D:$D,L$2,Timecards!$C:$C,$B1157,Timecards!$N:$N,$E1157)+SUMIFS(Timecards!$G:$G,Timecards!$F:$F,L$2,Timecards!$C:$C,$B1157,Timecards!$N:$N,$E1157)</f>
        <v>0</v>
      </c>
      <c r="M1157" s="5">
        <f t="shared" ref="M1157:M1220" si="193">L1157*$G1157</f>
        <v>0</v>
      </c>
      <c r="N1157" s="10">
        <f>SUMIFS(Timecards!$E:$E,Timecards!$D:$D,N$2,Timecards!$C:$C,$B1157,Timecards!$N:$N,$E1157)+SUMIFS(Timecards!$G:$G,Timecards!$F:$F,N$2,Timecards!$C:$C,$B1157,Timecards!$N:$N,$E1157)</f>
        <v>0</v>
      </c>
      <c r="O1157" s="5">
        <f t="shared" ref="O1157:O1220" si="194">N1157*$G1157</f>
        <v>0</v>
      </c>
      <c r="P1157" s="10">
        <f>SUMIFS(Timecards!$E:$E,Timecards!$D:$D,P$2,Timecards!$C:$C,$B1157,Timecards!$N:$N,$E1157)+SUMIFS(Timecards!$G:$G,Timecards!$F:$F,P$2,Timecards!$C:$C,$B1157,Timecards!$N:$N,$E1157)</f>
        <v>0</v>
      </c>
      <c r="Q1157" s="5">
        <f t="shared" ref="Q1157:Q1220" si="195">P1157*$G1157</f>
        <v>0</v>
      </c>
      <c r="R1157" s="10">
        <f>SUMIFS(Timecards!$E:$E,Timecards!$D:$D,R$2,Timecards!$C:$C,$B1157,Timecards!$N:$N,$E1157)+SUMIFS(Timecards!$G:$G,Timecards!$F:$F,R$2,Timecards!$C:$C,$B1157,Timecards!$N:$N,$E1157)</f>
        <v>0</v>
      </c>
      <c r="S1157" s="5">
        <f t="shared" ref="S1157:S1220" si="196">R1157*$G1157</f>
        <v>0</v>
      </c>
      <c r="T1157" s="10">
        <f t="shared" si="189"/>
        <v>0</v>
      </c>
      <c r="U1157" s="14">
        <f t="shared" si="189"/>
        <v>0</v>
      </c>
    </row>
    <row r="1158" spans="2:21" hidden="1">
      <c r="B1158" s="7" t="str">
        <f>IF(Timecards!O1156="","",Timecards!C1156)</f>
        <v/>
      </c>
      <c r="C1158" s="7" t="str">
        <f>IF(B1158="","",Timecards!L1156)</f>
        <v/>
      </c>
      <c r="D1158" s="7" t="str">
        <f>IF(B1158="","",SUMIFS(Timecards!$M:$M,Timecards!$C:$C,Summary!$B1158,Timecards!$L:$L,Summary!$C1158,Timecards!$O:$O,1))</f>
        <v/>
      </c>
      <c r="E1158" s="7" t="str">
        <f>IF(B1158="","",VLOOKUP(D1158,'GD rates'!$B$3:$C$9,2,FALSE))</f>
        <v/>
      </c>
      <c r="F1158" s="23" t="str">
        <f t="shared" si="190"/>
        <v/>
      </c>
      <c r="G1158" s="5">
        <f>IF(ISERROR(VLOOKUP(E1158,'GD rates'!C:D,2,FALSE)),0,VLOOKUP(E1158,'GD rates'!C:D,2,FALSE))</f>
        <v>0</v>
      </c>
      <c r="H1158" s="10">
        <f>SUMIFS(Timecards!$E:$E,Timecards!$D:$D,H$2,Timecards!$C:$C,$B1158,Timecards!$N:$N,$E1158)+SUMIFS(Timecards!$G:$G,Timecards!$F:$F,H$2,Timecards!$C:$C,$B1158,Timecards!$N:$N,$E1158)</f>
        <v>0</v>
      </c>
      <c r="I1158" s="5">
        <f t="shared" si="191"/>
        <v>0</v>
      </c>
      <c r="J1158" s="10">
        <f>SUMIFS(Timecards!$E:$E,Timecards!$D:$D,J$2,Timecards!$C:$C,$B1158,Timecards!$N:$N,$E1158)+SUMIFS(Timecards!$G:$G,Timecards!$F:$F,J$2,Timecards!$C:$C,$B1158,Timecards!$N:$N,$E1158)</f>
        <v>0</v>
      </c>
      <c r="K1158" s="5">
        <f t="shared" si="192"/>
        <v>0</v>
      </c>
      <c r="L1158" s="10">
        <f>SUMIFS(Timecards!$E:$E,Timecards!$D:$D,L$2,Timecards!$C:$C,$B1158,Timecards!$N:$N,$E1158)+SUMIFS(Timecards!$G:$G,Timecards!$F:$F,L$2,Timecards!$C:$C,$B1158,Timecards!$N:$N,$E1158)</f>
        <v>0</v>
      </c>
      <c r="M1158" s="5">
        <f t="shared" si="193"/>
        <v>0</v>
      </c>
      <c r="N1158" s="10">
        <f>SUMIFS(Timecards!$E:$E,Timecards!$D:$D,N$2,Timecards!$C:$C,$B1158,Timecards!$N:$N,$E1158)+SUMIFS(Timecards!$G:$G,Timecards!$F:$F,N$2,Timecards!$C:$C,$B1158,Timecards!$N:$N,$E1158)</f>
        <v>0</v>
      </c>
      <c r="O1158" s="5">
        <f t="shared" si="194"/>
        <v>0</v>
      </c>
      <c r="P1158" s="10">
        <f>SUMIFS(Timecards!$E:$E,Timecards!$D:$D,P$2,Timecards!$C:$C,$B1158,Timecards!$N:$N,$E1158)+SUMIFS(Timecards!$G:$G,Timecards!$F:$F,P$2,Timecards!$C:$C,$B1158,Timecards!$N:$N,$E1158)</f>
        <v>0</v>
      </c>
      <c r="Q1158" s="5">
        <f t="shared" si="195"/>
        <v>0</v>
      </c>
      <c r="R1158" s="10">
        <f>SUMIFS(Timecards!$E:$E,Timecards!$D:$D,R$2,Timecards!$C:$C,$B1158,Timecards!$N:$N,$E1158)+SUMIFS(Timecards!$G:$G,Timecards!$F:$F,R$2,Timecards!$C:$C,$B1158,Timecards!$N:$N,$E1158)</f>
        <v>0</v>
      </c>
      <c r="S1158" s="5">
        <f t="shared" si="196"/>
        <v>0</v>
      </c>
      <c r="T1158" s="10">
        <f t="shared" si="189"/>
        <v>0</v>
      </c>
      <c r="U1158" s="14">
        <f t="shared" si="189"/>
        <v>0</v>
      </c>
    </row>
    <row r="1159" spans="2:21" hidden="1">
      <c r="B1159" s="7" t="str">
        <f>IF(Timecards!O1157="","",Timecards!C1157)</f>
        <v/>
      </c>
      <c r="C1159" s="7" t="str">
        <f>IF(B1159="","",Timecards!L1157)</f>
        <v/>
      </c>
      <c r="D1159" s="7" t="str">
        <f>IF(B1159="","",SUMIFS(Timecards!$M:$M,Timecards!$C:$C,Summary!$B1159,Timecards!$L:$L,Summary!$C1159,Timecards!$O:$O,1))</f>
        <v/>
      </c>
      <c r="E1159" s="7" t="str">
        <f>IF(B1159="","",VLOOKUP(D1159,'GD rates'!$B$3:$C$9,2,FALSE))</f>
        <v/>
      </c>
      <c r="F1159" s="23" t="str">
        <f t="shared" si="190"/>
        <v/>
      </c>
      <c r="G1159" s="5">
        <f>IF(ISERROR(VLOOKUP(E1159,'GD rates'!C:D,2,FALSE)),0,VLOOKUP(E1159,'GD rates'!C:D,2,FALSE))</f>
        <v>0</v>
      </c>
      <c r="H1159" s="10">
        <f>SUMIFS(Timecards!$E:$E,Timecards!$D:$D,H$2,Timecards!$C:$C,$B1159,Timecards!$N:$N,$E1159)+SUMIFS(Timecards!$G:$G,Timecards!$F:$F,H$2,Timecards!$C:$C,$B1159,Timecards!$N:$N,$E1159)</f>
        <v>0</v>
      </c>
      <c r="I1159" s="5">
        <f t="shared" si="191"/>
        <v>0</v>
      </c>
      <c r="J1159" s="10">
        <f>SUMIFS(Timecards!$E:$E,Timecards!$D:$D,J$2,Timecards!$C:$C,$B1159,Timecards!$N:$N,$E1159)+SUMIFS(Timecards!$G:$G,Timecards!$F:$F,J$2,Timecards!$C:$C,$B1159,Timecards!$N:$N,$E1159)</f>
        <v>0</v>
      </c>
      <c r="K1159" s="5">
        <f t="shared" si="192"/>
        <v>0</v>
      </c>
      <c r="L1159" s="10">
        <f>SUMIFS(Timecards!$E:$E,Timecards!$D:$D,L$2,Timecards!$C:$C,$B1159,Timecards!$N:$N,$E1159)+SUMIFS(Timecards!$G:$G,Timecards!$F:$F,L$2,Timecards!$C:$C,$B1159,Timecards!$N:$N,$E1159)</f>
        <v>0</v>
      </c>
      <c r="M1159" s="5">
        <f t="shared" si="193"/>
        <v>0</v>
      </c>
      <c r="N1159" s="10">
        <f>SUMIFS(Timecards!$E:$E,Timecards!$D:$D,N$2,Timecards!$C:$C,$B1159,Timecards!$N:$N,$E1159)+SUMIFS(Timecards!$G:$G,Timecards!$F:$F,N$2,Timecards!$C:$C,$B1159,Timecards!$N:$N,$E1159)</f>
        <v>0</v>
      </c>
      <c r="O1159" s="5">
        <f t="shared" si="194"/>
        <v>0</v>
      </c>
      <c r="P1159" s="10">
        <f>SUMIFS(Timecards!$E:$E,Timecards!$D:$D,P$2,Timecards!$C:$C,$B1159,Timecards!$N:$N,$E1159)+SUMIFS(Timecards!$G:$G,Timecards!$F:$F,P$2,Timecards!$C:$C,$B1159,Timecards!$N:$N,$E1159)</f>
        <v>0</v>
      </c>
      <c r="Q1159" s="5">
        <f t="shared" si="195"/>
        <v>0</v>
      </c>
      <c r="R1159" s="10">
        <f>SUMIFS(Timecards!$E:$E,Timecards!$D:$D,R$2,Timecards!$C:$C,$B1159,Timecards!$N:$N,$E1159)+SUMIFS(Timecards!$G:$G,Timecards!$F:$F,R$2,Timecards!$C:$C,$B1159,Timecards!$N:$N,$E1159)</f>
        <v>0</v>
      </c>
      <c r="S1159" s="5">
        <f t="shared" si="196"/>
        <v>0</v>
      </c>
      <c r="T1159" s="10">
        <f t="shared" si="189"/>
        <v>0</v>
      </c>
      <c r="U1159" s="14">
        <f t="shared" si="189"/>
        <v>0</v>
      </c>
    </row>
    <row r="1160" spans="2:21" hidden="1">
      <c r="B1160" s="7" t="str">
        <f>IF(Timecards!O1158="","",Timecards!C1158)</f>
        <v/>
      </c>
      <c r="C1160" s="7" t="str">
        <f>IF(B1160="","",Timecards!L1158)</f>
        <v/>
      </c>
      <c r="D1160" s="7" t="str">
        <f>IF(B1160="","",SUMIFS(Timecards!$M:$M,Timecards!$C:$C,Summary!$B1160,Timecards!$L:$L,Summary!$C1160,Timecards!$O:$O,1))</f>
        <v/>
      </c>
      <c r="E1160" s="7" t="str">
        <f>IF(B1160="","",VLOOKUP(D1160,'GD rates'!$B$3:$C$9,2,FALSE))</f>
        <v/>
      </c>
      <c r="F1160" s="23" t="str">
        <f t="shared" si="190"/>
        <v/>
      </c>
      <c r="G1160" s="5">
        <f>IF(ISERROR(VLOOKUP(E1160,'GD rates'!C:D,2,FALSE)),0,VLOOKUP(E1160,'GD rates'!C:D,2,FALSE))</f>
        <v>0</v>
      </c>
      <c r="H1160" s="10">
        <f>SUMIFS(Timecards!$E:$E,Timecards!$D:$D,H$2,Timecards!$C:$C,$B1160,Timecards!$N:$N,$E1160)+SUMIFS(Timecards!$G:$G,Timecards!$F:$F,H$2,Timecards!$C:$C,$B1160,Timecards!$N:$N,$E1160)</f>
        <v>0</v>
      </c>
      <c r="I1160" s="5">
        <f t="shared" si="191"/>
        <v>0</v>
      </c>
      <c r="J1160" s="10">
        <f>SUMIFS(Timecards!$E:$E,Timecards!$D:$D,J$2,Timecards!$C:$C,$B1160,Timecards!$N:$N,$E1160)+SUMIFS(Timecards!$G:$G,Timecards!$F:$F,J$2,Timecards!$C:$C,$B1160,Timecards!$N:$N,$E1160)</f>
        <v>0</v>
      </c>
      <c r="K1160" s="5">
        <f t="shared" si="192"/>
        <v>0</v>
      </c>
      <c r="L1160" s="10">
        <f>SUMIFS(Timecards!$E:$E,Timecards!$D:$D,L$2,Timecards!$C:$C,$B1160,Timecards!$N:$N,$E1160)+SUMIFS(Timecards!$G:$G,Timecards!$F:$F,L$2,Timecards!$C:$C,$B1160,Timecards!$N:$N,$E1160)</f>
        <v>0</v>
      </c>
      <c r="M1160" s="5">
        <f t="shared" si="193"/>
        <v>0</v>
      </c>
      <c r="N1160" s="10">
        <f>SUMIFS(Timecards!$E:$E,Timecards!$D:$D,N$2,Timecards!$C:$C,$B1160,Timecards!$N:$N,$E1160)+SUMIFS(Timecards!$G:$G,Timecards!$F:$F,N$2,Timecards!$C:$C,$B1160,Timecards!$N:$N,$E1160)</f>
        <v>0</v>
      </c>
      <c r="O1160" s="5">
        <f t="shared" si="194"/>
        <v>0</v>
      </c>
      <c r="P1160" s="10">
        <f>SUMIFS(Timecards!$E:$E,Timecards!$D:$D,P$2,Timecards!$C:$C,$B1160,Timecards!$N:$N,$E1160)+SUMIFS(Timecards!$G:$G,Timecards!$F:$F,P$2,Timecards!$C:$C,$B1160,Timecards!$N:$N,$E1160)</f>
        <v>0</v>
      </c>
      <c r="Q1160" s="5">
        <f t="shared" si="195"/>
        <v>0</v>
      </c>
      <c r="R1160" s="10">
        <f>SUMIFS(Timecards!$E:$E,Timecards!$D:$D,R$2,Timecards!$C:$C,$B1160,Timecards!$N:$N,$E1160)+SUMIFS(Timecards!$G:$G,Timecards!$F:$F,R$2,Timecards!$C:$C,$B1160,Timecards!$N:$N,$E1160)</f>
        <v>0</v>
      </c>
      <c r="S1160" s="5">
        <f t="shared" si="196"/>
        <v>0</v>
      </c>
      <c r="T1160" s="10">
        <f t="shared" si="189"/>
        <v>0</v>
      </c>
      <c r="U1160" s="14">
        <f t="shared" si="189"/>
        <v>0</v>
      </c>
    </row>
    <row r="1161" spans="2:21" hidden="1">
      <c r="B1161" s="7" t="str">
        <f>IF(Timecards!O1159="","",Timecards!C1159)</f>
        <v/>
      </c>
      <c r="C1161" s="7" t="str">
        <f>IF(B1161="","",Timecards!L1159)</f>
        <v/>
      </c>
      <c r="D1161" s="7" t="str">
        <f>IF(B1161="","",SUMIFS(Timecards!$M:$M,Timecards!$C:$C,Summary!$B1161,Timecards!$L:$L,Summary!$C1161,Timecards!$O:$O,1))</f>
        <v/>
      </c>
      <c r="E1161" s="7" t="str">
        <f>IF(B1161="","",VLOOKUP(D1161,'GD rates'!$B$3:$C$9,2,FALSE))</f>
        <v/>
      </c>
      <c r="F1161" s="23" t="str">
        <f t="shared" si="190"/>
        <v/>
      </c>
      <c r="G1161" s="5">
        <f>IF(ISERROR(VLOOKUP(E1161,'GD rates'!C:D,2,FALSE)),0,VLOOKUP(E1161,'GD rates'!C:D,2,FALSE))</f>
        <v>0</v>
      </c>
      <c r="H1161" s="10">
        <f>SUMIFS(Timecards!$E:$E,Timecards!$D:$D,H$2,Timecards!$C:$C,$B1161,Timecards!$N:$N,$E1161)+SUMIFS(Timecards!$G:$G,Timecards!$F:$F,H$2,Timecards!$C:$C,$B1161,Timecards!$N:$N,$E1161)</f>
        <v>0</v>
      </c>
      <c r="I1161" s="5">
        <f t="shared" si="191"/>
        <v>0</v>
      </c>
      <c r="J1161" s="10">
        <f>SUMIFS(Timecards!$E:$E,Timecards!$D:$D,J$2,Timecards!$C:$C,$B1161,Timecards!$N:$N,$E1161)+SUMIFS(Timecards!$G:$G,Timecards!$F:$F,J$2,Timecards!$C:$C,$B1161,Timecards!$N:$N,$E1161)</f>
        <v>0</v>
      </c>
      <c r="K1161" s="5">
        <f t="shared" si="192"/>
        <v>0</v>
      </c>
      <c r="L1161" s="10">
        <f>SUMIFS(Timecards!$E:$E,Timecards!$D:$D,L$2,Timecards!$C:$C,$B1161,Timecards!$N:$N,$E1161)+SUMIFS(Timecards!$G:$G,Timecards!$F:$F,L$2,Timecards!$C:$C,$B1161,Timecards!$N:$N,$E1161)</f>
        <v>0</v>
      </c>
      <c r="M1161" s="5">
        <f t="shared" si="193"/>
        <v>0</v>
      </c>
      <c r="N1161" s="10">
        <f>SUMIFS(Timecards!$E:$E,Timecards!$D:$D,N$2,Timecards!$C:$C,$B1161,Timecards!$N:$N,$E1161)+SUMIFS(Timecards!$G:$G,Timecards!$F:$F,N$2,Timecards!$C:$C,$B1161,Timecards!$N:$N,$E1161)</f>
        <v>0</v>
      </c>
      <c r="O1161" s="5">
        <f t="shared" si="194"/>
        <v>0</v>
      </c>
      <c r="P1161" s="10">
        <f>SUMIFS(Timecards!$E:$E,Timecards!$D:$D,P$2,Timecards!$C:$C,$B1161,Timecards!$N:$N,$E1161)+SUMIFS(Timecards!$G:$G,Timecards!$F:$F,P$2,Timecards!$C:$C,$B1161,Timecards!$N:$N,$E1161)</f>
        <v>0</v>
      </c>
      <c r="Q1161" s="5">
        <f t="shared" si="195"/>
        <v>0</v>
      </c>
      <c r="R1161" s="10">
        <f>SUMIFS(Timecards!$E:$E,Timecards!$D:$D,R$2,Timecards!$C:$C,$B1161,Timecards!$N:$N,$E1161)+SUMIFS(Timecards!$G:$G,Timecards!$F:$F,R$2,Timecards!$C:$C,$B1161,Timecards!$N:$N,$E1161)</f>
        <v>0</v>
      </c>
      <c r="S1161" s="5">
        <f t="shared" si="196"/>
        <v>0</v>
      </c>
      <c r="T1161" s="10">
        <f t="shared" si="189"/>
        <v>0</v>
      </c>
      <c r="U1161" s="14">
        <f t="shared" si="189"/>
        <v>0</v>
      </c>
    </row>
    <row r="1162" spans="2:21" hidden="1">
      <c r="B1162" s="7" t="str">
        <f>IF(Timecards!O1160="","",Timecards!C1160)</f>
        <v/>
      </c>
      <c r="C1162" s="7" t="str">
        <f>IF(B1162="","",Timecards!L1160)</f>
        <v/>
      </c>
      <c r="D1162" s="7" t="str">
        <f>IF(B1162="","",SUMIFS(Timecards!$M:$M,Timecards!$C:$C,Summary!$B1162,Timecards!$L:$L,Summary!$C1162,Timecards!$O:$O,1))</f>
        <v/>
      </c>
      <c r="E1162" s="7" t="str">
        <f>IF(B1162="","",VLOOKUP(D1162,'GD rates'!$B$3:$C$9,2,FALSE))</f>
        <v/>
      </c>
      <c r="F1162" s="23" t="str">
        <f t="shared" si="190"/>
        <v/>
      </c>
      <c r="G1162" s="5">
        <f>IF(ISERROR(VLOOKUP(E1162,'GD rates'!C:D,2,FALSE)),0,VLOOKUP(E1162,'GD rates'!C:D,2,FALSE))</f>
        <v>0</v>
      </c>
      <c r="H1162" s="10">
        <f>SUMIFS(Timecards!$E:$E,Timecards!$D:$D,H$2,Timecards!$C:$C,$B1162,Timecards!$N:$N,$E1162)+SUMIFS(Timecards!$G:$G,Timecards!$F:$F,H$2,Timecards!$C:$C,$B1162,Timecards!$N:$N,$E1162)</f>
        <v>0</v>
      </c>
      <c r="I1162" s="5">
        <f t="shared" si="191"/>
        <v>0</v>
      </c>
      <c r="J1162" s="10">
        <f>SUMIFS(Timecards!$E:$E,Timecards!$D:$D,J$2,Timecards!$C:$C,$B1162,Timecards!$N:$N,$E1162)+SUMIFS(Timecards!$G:$G,Timecards!$F:$F,J$2,Timecards!$C:$C,$B1162,Timecards!$N:$N,$E1162)</f>
        <v>0</v>
      </c>
      <c r="K1162" s="5">
        <f t="shared" si="192"/>
        <v>0</v>
      </c>
      <c r="L1162" s="10">
        <f>SUMIFS(Timecards!$E:$E,Timecards!$D:$D,L$2,Timecards!$C:$C,$B1162,Timecards!$N:$N,$E1162)+SUMIFS(Timecards!$G:$G,Timecards!$F:$F,L$2,Timecards!$C:$C,$B1162,Timecards!$N:$N,$E1162)</f>
        <v>0</v>
      </c>
      <c r="M1162" s="5">
        <f t="shared" si="193"/>
        <v>0</v>
      </c>
      <c r="N1162" s="10">
        <f>SUMIFS(Timecards!$E:$E,Timecards!$D:$D,N$2,Timecards!$C:$C,$B1162,Timecards!$N:$N,$E1162)+SUMIFS(Timecards!$G:$G,Timecards!$F:$F,N$2,Timecards!$C:$C,$B1162,Timecards!$N:$N,$E1162)</f>
        <v>0</v>
      </c>
      <c r="O1162" s="5">
        <f t="shared" si="194"/>
        <v>0</v>
      </c>
      <c r="P1162" s="10">
        <f>SUMIFS(Timecards!$E:$E,Timecards!$D:$D,P$2,Timecards!$C:$C,$B1162,Timecards!$N:$N,$E1162)+SUMIFS(Timecards!$G:$G,Timecards!$F:$F,P$2,Timecards!$C:$C,$B1162,Timecards!$N:$N,$E1162)</f>
        <v>0</v>
      </c>
      <c r="Q1162" s="5">
        <f t="shared" si="195"/>
        <v>0</v>
      </c>
      <c r="R1162" s="10">
        <f>SUMIFS(Timecards!$E:$E,Timecards!$D:$D,R$2,Timecards!$C:$C,$B1162,Timecards!$N:$N,$E1162)+SUMIFS(Timecards!$G:$G,Timecards!$F:$F,R$2,Timecards!$C:$C,$B1162,Timecards!$N:$N,$E1162)</f>
        <v>0</v>
      </c>
      <c r="S1162" s="5">
        <f t="shared" si="196"/>
        <v>0</v>
      </c>
      <c r="T1162" s="10">
        <f t="shared" si="189"/>
        <v>0</v>
      </c>
      <c r="U1162" s="14">
        <f t="shared" si="189"/>
        <v>0</v>
      </c>
    </row>
    <row r="1163" spans="2:21" hidden="1">
      <c r="B1163" s="7" t="str">
        <f>IF(Timecards!O1161="","",Timecards!C1161)</f>
        <v/>
      </c>
      <c r="C1163" s="7" t="str">
        <f>IF(B1163="","",Timecards!L1161)</f>
        <v/>
      </c>
      <c r="D1163" s="7" t="str">
        <f>IF(B1163="","",SUMIFS(Timecards!$M:$M,Timecards!$C:$C,Summary!$B1163,Timecards!$L:$L,Summary!$C1163,Timecards!$O:$O,1))</f>
        <v/>
      </c>
      <c r="E1163" s="7" t="str">
        <f>IF(B1163="","",VLOOKUP(D1163,'GD rates'!$B$3:$C$9,2,FALSE))</f>
        <v/>
      </c>
      <c r="F1163" s="23" t="str">
        <f t="shared" si="190"/>
        <v/>
      </c>
      <c r="G1163" s="5">
        <f>IF(ISERROR(VLOOKUP(E1163,'GD rates'!C:D,2,FALSE)),0,VLOOKUP(E1163,'GD rates'!C:D,2,FALSE))</f>
        <v>0</v>
      </c>
      <c r="H1163" s="10">
        <f>SUMIFS(Timecards!$E:$E,Timecards!$D:$D,H$2,Timecards!$C:$C,$B1163,Timecards!$N:$N,$E1163)+SUMIFS(Timecards!$G:$G,Timecards!$F:$F,H$2,Timecards!$C:$C,$B1163,Timecards!$N:$N,$E1163)</f>
        <v>0</v>
      </c>
      <c r="I1163" s="5">
        <f t="shared" si="191"/>
        <v>0</v>
      </c>
      <c r="J1163" s="10">
        <f>SUMIFS(Timecards!$E:$E,Timecards!$D:$D,J$2,Timecards!$C:$C,$B1163,Timecards!$N:$N,$E1163)+SUMIFS(Timecards!$G:$G,Timecards!$F:$F,J$2,Timecards!$C:$C,$B1163,Timecards!$N:$N,$E1163)</f>
        <v>0</v>
      </c>
      <c r="K1163" s="5">
        <f t="shared" si="192"/>
        <v>0</v>
      </c>
      <c r="L1163" s="10">
        <f>SUMIFS(Timecards!$E:$E,Timecards!$D:$D,L$2,Timecards!$C:$C,$B1163,Timecards!$N:$N,$E1163)+SUMIFS(Timecards!$G:$G,Timecards!$F:$F,L$2,Timecards!$C:$C,$B1163,Timecards!$N:$N,$E1163)</f>
        <v>0</v>
      </c>
      <c r="M1163" s="5">
        <f t="shared" si="193"/>
        <v>0</v>
      </c>
      <c r="N1163" s="10">
        <f>SUMIFS(Timecards!$E:$E,Timecards!$D:$D,N$2,Timecards!$C:$C,$B1163,Timecards!$N:$N,$E1163)+SUMIFS(Timecards!$G:$G,Timecards!$F:$F,N$2,Timecards!$C:$C,$B1163,Timecards!$N:$N,$E1163)</f>
        <v>0</v>
      </c>
      <c r="O1163" s="5">
        <f t="shared" si="194"/>
        <v>0</v>
      </c>
      <c r="P1163" s="10">
        <f>SUMIFS(Timecards!$E:$E,Timecards!$D:$D,P$2,Timecards!$C:$C,$B1163,Timecards!$N:$N,$E1163)+SUMIFS(Timecards!$G:$G,Timecards!$F:$F,P$2,Timecards!$C:$C,$B1163,Timecards!$N:$N,$E1163)</f>
        <v>0</v>
      </c>
      <c r="Q1163" s="5">
        <f t="shared" si="195"/>
        <v>0</v>
      </c>
      <c r="R1163" s="10">
        <f>SUMIFS(Timecards!$E:$E,Timecards!$D:$D,R$2,Timecards!$C:$C,$B1163,Timecards!$N:$N,$E1163)+SUMIFS(Timecards!$G:$G,Timecards!$F:$F,R$2,Timecards!$C:$C,$B1163,Timecards!$N:$N,$E1163)</f>
        <v>0</v>
      </c>
      <c r="S1163" s="5">
        <f t="shared" si="196"/>
        <v>0</v>
      </c>
      <c r="T1163" s="10">
        <f t="shared" si="189"/>
        <v>0</v>
      </c>
      <c r="U1163" s="14">
        <f t="shared" si="189"/>
        <v>0</v>
      </c>
    </row>
    <row r="1164" spans="2:21" hidden="1">
      <c r="B1164" s="7" t="str">
        <f>IF(Timecards!O1162="","",Timecards!C1162)</f>
        <v/>
      </c>
      <c r="C1164" s="7" t="str">
        <f>IF(B1164="","",Timecards!L1162)</f>
        <v/>
      </c>
      <c r="D1164" s="7" t="str">
        <f>IF(B1164="","",SUMIFS(Timecards!$M:$M,Timecards!$C:$C,Summary!$B1164,Timecards!$L:$L,Summary!$C1164,Timecards!$O:$O,1))</f>
        <v/>
      </c>
      <c r="E1164" s="7" t="str">
        <f>IF(B1164="","",VLOOKUP(D1164,'GD rates'!$B$3:$C$9,2,FALSE))</f>
        <v/>
      </c>
      <c r="F1164" s="23" t="str">
        <f t="shared" si="190"/>
        <v/>
      </c>
      <c r="G1164" s="5">
        <f>IF(ISERROR(VLOOKUP(E1164,'GD rates'!C:D,2,FALSE)),0,VLOOKUP(E1164,'GD rates'!C:D,2,FALSE))</f>
        <v>0</v>
      </c>
      <c r="H1164" s="10">
        <f>SUMIFS(Timecards!$E:$E,Timecards!$D:$D,H$2,Timecards!$C:$C,$B1164,Timecards!$N:$N,$E1164)+SUMIFS(Timecards!$G:$G,Timecards!$F:$F,H$2,Timecards!$C:$C,$B1164,Timecards!$N:$N,$E1164)</f>
        <v>0</v>
      </c>
      <c r="I1164" s="5">
        <f t="shared" si="191"/>
        <v>0</v>
      </c>
      <c r="J1164" s="10">
        <f>SUMIFS(Timecards!$E:$E,Timecards!$D:$D,J$2,Timecards!$C:$C,$B1164,Timecards!$N:$N,$E1164)+SUMIFS(Timecards!$G:$G,Timecards!$F:$F,J$2,Timecards!$C:$C,$B1164,Timecards!$N:$N,$E1164)</f>
        <v>0</v>
      </c>
      <c r="K1164" s="5">
        <f t="shared" si="192"/>
        <v>0</v>
      </c>
      <c r="L1164" s="10">
        <f>SUMIFS(Timecards!$E:$E,Timecards!$D:$D,L$2,Timecards!$C:$C,$B1164,Timecards!$N:$N,$E1164)+SUMIFS(Timecards!$G:$G,Timecards!$F:$F,L$2,Timecards!$C:$C,$B1164,Timecards!$N:$N,$E1164)</f>
        <v>0</v>
      </c>
      <c r="M1164" s="5">
        <f t="shared" si="193"/>
        <v>0</v>
      </c>
      <c r="N1164" s="10">
        <f>SUMIFS(Timecards!$E:$E,Timecards!$D:$D,N$2,Timecards!$C:$C,$B1164,Timecards!$N:$N,$E1164)+SUMIFS(Timecards!$G:$G,Timecards!$F:$F,N$2,Timecards!$C:$C,$B1164,Timecards!$N:$N,$E1164)</f>
        <v>0</v>
      </c>
      <c r="O1164" s="5">
        <f t="shared" si="194"/>
        <v>0</v>
      </c>
      <c r="P1164" s="10">
        <f>SUMIFS(Timecards!$E:$E,Timecards!$D:$D,P$2,Timecards!$C:$C,$B1164,Timecards!$N:$N,$E1164)+SUMIFS(Timecards!$G:$G,Timecards!$F:$F,P$2,Timecards!$C:$C,$B1164,Timecards!$N:$N,$E1164)</f>
        <v>0</v>
      </c>
      <c r="Q1164" s="5">
        <f t="shared" si="195"/>
        <v>0</v>
      </c>
      <c r="R1164" s="10">
        <f>SUMIFS(Timecards!$E:$E,Timecards!$D:$D,R$2,Timecards!$C:$C,$B1164,Timecards!$N:$N,$E1164)+SUMIFS(Timecards!$G:$G,Timecards!$F:$F,R$2,Timecards!$C:$C,$B1164,Timecards!$N:$N,$E1164)</f>
        <v>0</v>
      </c>
      <c r="S1164" s="5">
        <f t="shared" si="196"/>
        <v>0</v>
      </c>
      <c r="T1164" s="10">
        <f t="shared" ref="T1164:U1183" si="197">SUMIF($H$3:$S$3,T$3,$H1164:$S1164)</f>
        <v>0</v>
      </c>
      <c r="U1164" s="14">
        <f t="shared" si="197"/>
        <v>0</v>
      </c>
    </row>
    <row r="1165" spans="2:21" hidden="1">
      <c r="B1165" s="7" t="str">
        <f>IF(Timecards!O1163="","",Timecards!C1163)</f>
        <v/>
      </c>
      <c r="C1165" s="7" t="str">
        <f>IF(B1165="","",Timecards!L1163)</f>
        <v/>
      </c>
      <c r="D1165" s="7" t="str">
        <f>IF(B1165="","",SUMIFS(Timecards!$M:$M,Timecards!$C:$C,Summary!$B1165,Timecards!$L:$L,Summary!$C1165,Timecards!$O:$O,1))</f>
        <v/>
      </c>
      <c r="E1165" s="7" t="str">
        <f>IF(B1165="","",VLOOKUP(D1165,'GD rates'!$B$3:$C$9,2,FALSE))</f>
        <v/>
      </c>
      <c r="F1165" s="23" t="str">
        <f t="shared" si="190"/>
        <v/>
      </c>
      <c r="G1165" s="5">
        <f>IF(ISERROR(VLOOKUP(E1165,'GD rates'!C:D,2,FALSE)),0,VLOOKUP(E1165,'GD rates'!C:D,2,FALSE))</f>
        <v>0</v>
      </c>
      <c r="H1165" s="10">
        <f>SUMIFS(Timecards!$E:$E,Timecards!$D:$D,H$2,Timecards!$C:$C,$B1165,Timecards!$N:$N,$E1165)+SUMIFS(Timecards!$G:$G,Timecards!$F:$F,H$2,Timecards!$C:$C,$B1165,Timecards!$N:$N,$E1165)</f>
        <v>0</v>
      </c>
      <c r="I1165" s="5">
        <f t="shared" si="191"/>
        <v>0</v>
      </c>
      <c r="J1165" s="10">
        <f>SUMIFS(Timecards!$E:$E,Timecards!$D:$D,J$2,Timecards!$C:$C,$B1165,Timecards!$N:$N,$E1165)+SUMIFS(Timecards!$G:$G,Timecards!$F:$F,J$2,Timecards!$C:$C,$B1165,Timecards!$N:$N,$E1165)</f>
        <v>0</v>
      </c>
      <c r="K1165" s="5">
        <f t="shared" si="192"/>
        <v>0</v>
      </c>
      <c r="L1165" s="10">
        <f>SUMIFS(Timecards!$E:$E,Timecards!$D:$D,L$2,Timecards!$C:$C,$B1165,Timecards!$N:$N,$E1165)+SUMIFS(Timecards!$G:$G,Timecards!$F:$F,L$2,Timecards!$C:$C,$B1165,Timecards!$N:$N,$E1165)</f>
        <v>0</v>
      </c>
      <c r="M1165" s="5">
        <f t="shared" si="193"/>
        <v>0</v>
      </c>
      <c r="N1165" s="10">
        <f>SUMIFS(Timecards!$E:$E,Timecards!$D:$D,N$2,Timecards!$C:$C,$B1165,Timecards!$N:$N,$E1165)+SUMIFS(Timecards!$G:$G,Timecards!$F:$F,N$2,Timecards!$C:$C,$B1165,Timecards!$N:$N,$E1165)</f>
        <v>0</v>
      </c>
      <c r="O1165" s="5">
        <f t="shared" si="194"/>
        <v>0</v>
      </c>
      <c r="P1165" s="10">
        <f>SUMIFS(Timecards!$E:$E,Timecards!$D:$D,P$2,Timecards!$C:$C,$B1165,Timecards!$N:$N,$E1165)+SUMIFS(Timecards!$G:$G,Timecards!$F:$F,P$2,Timecards!$C:$C,$B1165,Timecards!$N:$N,$E1165)</f>
        <v>0</v>
      </c>
      <c r="Q1165" s="5">
        <f t="shared" si="195"/>
        <v>0</v>
      </c>
      <c r="R1165" s="10">
        <f>SUMIFS(Timecards!$E:$E,Timecards!$D:$D,R$2,Timecards!$C:$C,$B1165,Timecards!$N:$N,$E1165)+SUMIFS(Timecards!$G:$G,Timecards!$F:$F,R$2,Timecards!$C:$C,$B1165,Timecards!$N:$N,$E1165)</f>
        <v>0</v>
      </c>
      <c r="S1165" s="5">
        <f t="shared" si="196"/>
        <v>0</v>
      </c>
      <c r="T1165" s="10">
        <f t="shared" si="197"/>
        <v>0</v>
      </c>
      <c r="U1165" s="14">
        <f t="shared" si="197"/>
        <v>0</v>
      </c>
    </row>
    <row r="1166" spans="2:21" hidden="1">
      <c r="B1166" s="7" t="str">
        <f>IF(Timecards!O1164="","",Timecards!C1164)</f>
        <v/>
      </c>
      <c r="C1166" s="7" t="str">
        <f>IF(B1166="","",Timecards!L1164)</f>
        <v/>
      </c>
      <c r="D1166" s="7" t="str">
        <f>IF(B1166="","",SUMIFS(Timecards!$M:$M,Timecards!$C:$C,Summary!$B1166,Timecards!$L:$L,Summary!$C1166,Timecards!$O:$O,1))</f>
        <v/>
      </c>
      <c r="E1166" s="7" t="str">
        <f>IF(B1166="","",VLOOKUP(D1166,'GD rates'!$B$3:$C$9,2,FALSE))</f>
        <v/>
      </c>
      <c r="F1166" s="23" t="str">
        <f t="shared" si="190"/>
        <v/>
      </c>
      <c r="G1166" s="5">
        <f>IF(ISERROR(VLOOKUP(E1166,'GD rates'!C:D,2,FALSE)),0,VLOOKUP(E1166,'GD rates'!C:D,2,FALSE))</f>
        <v>0</v>
      </c>
      <c r="H1166" s="10">
        <f>SUMIFS(Timecards!$E:$E,Timecards!$D:$D,H$2,Timecards!$C:$C,$B1166,Timecards!$N:$N,$E1166)+SUMIFS(Timecards!$G:$G,Timecards!$F:$F,H$2,Timecards!$C:$C,$B1166,Timecards!$N:$N,$E1166)</f>
        <v>0</v>
      </c>
      <c r="I1166" s="5">
        <f t="shared" si="191"/>
        <v>0</v>
      </c>
      <c r="J1166" s="10">
        <f>SUMIFS(Timecards!$E:$E,Timecards!$D:$D,J$2,Timecards!$C:$C,$B1166,Timecards!$N:$N,$E1166)+SUMIFS(Timecards!$G:$G,Timecards!$F:$F,J$2,Timecards!$C:$C,$B1166,Timecards!$N:$N,$E1166)</f>
        <v>0</v>
      </c>
      <c r="K1166" s="5">
        <f t="shared" si="192"/>
        <v>0</v>
      </c>
      <c r="L1166" s="10">
        <f>SUMIFS(Timecards!$E:$E,Timecards!$D:$D,L$2,Timecards!$C:$C,$B1166,Timecards!$N:$N,$E1166)+SUMIFS(Timecards!$G:$G,Timecards!$F:$F,L$2,Timecards!$C:$C,$B1166,Timecards!$N:$N,$E1166)</f>
        <v>0</v>
      </c>
      <c r="M1166" s="5">
        <f t="shared" si="193"/>
        <v>0</v>
      </c>
      <c r="N1166" s="10">
        <f>SUMIFS(Timecards!$E:$E,Timecards!$D:$D,N$2,Timecards!$C:$C,$B1166,Timecards!$N:$N,$E1166)+SUMIFS(Timecards!$G:$G,Timecards!$F:$F,N$2,Timecards!$C:$C,$B1166,Timecards!$N:$N,$E1166)</f>
        <v>0</v>
      </c>
      <c r="O1166" s="5">
        <f t="shared" si="194"/>
        <v>0</v>
      </c>
      <c r="P1166" s="10">
        <f>SUMIFS(Timecards!$E:$E,Timecards!$D:$D,P$2,Timecards!$C:$C,$B1166,Timecards!$N:$N,$E1166)+SUMIFS(Timecards!$G:$G,Timecards!$F:$F,P$2,Timecards!$C:$C,$B1166,Timecards!$N:$N,$E1166)</f>
        <v>0</v>
      </c>
      <c r="Q1166" s="5">
        <f t="shared" si="195"/>
        <v>0</v>
      </c>
      <c r="R1166" s="10">
        <f>SUMIFS(Timecards!$E:$E,Timecards!$D:$D,R$2,Timecards!$C:$C,$B1166,Timecards!$N:$N,$E1166)+SUMIFS(Timecards!$G:$G,Timecards!$F:$F,R$2,Timecards!$C:$C,$B1166,Timecards!$N:$N,$E1166)</f>
        <v>0</v>
      </c>
      <c r="S1166" s="5">
        <f t="shared" si="196"/>
        <v>0</v>
      </c>
      <c r="T1166" s="10">
        <f t="shared" si="197"/>
        <v>0</v>
      </c>
      <c r="U1166" s="14">
        <f t="shared" si="197"/>
        <v>0</v>
      </c>
    </row>
    <row r="1167" spans="2:21" hidden="1">
      <c r="B1167" s="7" t="str">
        <f>IF(Timecards!O1165="","",Timecards!C1165)</f>
        <v/>
      </c>
      <c r="C1167" s="7" t="str">
        <f>IF(B1167="","",Timecards!L1165)</f>
        <v/>
      </c>
      <c r="D1167" s="7" t="str">
        <f>IF(B1167="","",SUMIFS(Timecards!$M:$M,Timecards!$C:$C,Summary!$B1167,Timecards!$L:$L,Summary!$C1167,Timecards!$O:$O,1))</f>
        <v/>
      </c>
      <c r="E1167" s="7" t="str">
        <f>IF(B1167="","",VLOOKUP(D1167,'GD rates'!$B$3:$C$9,2,FALSE))</f>
        <v/>
      </c>
      <c r="F1167" s="23" t="str">
        <f t="shared" si="190"/>
        <v/>
      </c>
      <c r="G1167" s="5">
        <f>IF(ISERROR(VLOOKUP(E1167,'GD rates'!C:D,2,FALSE)),0,VLOOKUP(E1167,'GD rates'!C:D,2,FALSE))</f>
        <v>0</v>
      </c>
      <c r="H1167" s="10">
        <f>SUMIFS(Timecards!$E:$E,Timecards!$D:$D,H$2,Timecards!$C:$C,$B1167,Timecards!$N:$N,$E1167)+SUMIFS(Timecards!$G:$G,Timecards!$F:$F,H$2,Timecards!$C:$C,$B1167,Timecards!$N:$N,$E1167)</f>
        <v>0</v>
      </c>
      <c r="I1167" s="5">
        <f t="shared" si="191"/>
        <v>0</v>
      </c>
      <c r="J1167" s="10">
        <f>SUMIFS(Timecards!$E:$E,Timecards!$D:$D,J$2,Timecards!$C:$C,$B1167,Timecards!$N:$N,$E1167)+SUMIFS(Timecards!$G:$G,Timecards!$F:$F,J$2,Timecards!$C:$C,$B1167,Timecards!$N:$N,$E1167)</f>
        <v>0</v>
      </c>
      <c r="K1167" s="5">
        <f t="shared" si="192"/>
        <v>0</v>
      </c>
      <c r="L1167" s="10">
        <f>SUMIFS(Timecards!$E:$E,Timecards!$D:$D,L$2,Timecards!$C:$C,$B1167,Timecards!$N:$N,$E1167)+SUMIFS(Timecards!$G:$G,Timecards!$F:$F,L$2,Timecards!$C:$C,$B1167,Timecards!$N:$N,$E1167)</f>
        <v>0</v>
      </c>
      <c r="M1167" s="5">
        <f t="shared" si="193"/>
        <v>0</v>
      </c>
      <c r="N1167" s="10">
        <f>SUMIFS(Timecards!$E:$E,Timecards!$D:$D,N$2,Timecards!$C:$C,$B1167,Timecards!$N:$N,$E1167)+SUMIFS(Timecards!$G:$G,Timecards!$F:$F,N$2,Timecards!$C:$C,$B1167,Timecards!$N:$N,$E1167)</f>
        <v>0</v>
      </c>
      <c r="O1167" s="5">
        <f t="shared" si="194"/>
        <v>0</v>
      </c>
      <c r="P1167" s="10">
        <f>SUMIFS(Timecards!$E:$E,Timecards!$D:$D,P$2,Timecards!$C:$C,$B1167,Timecards!$N:$N,$E1167)+SUMIFS(Timecards!$G:$G,Timecards!$F:$F,P$2,Timecards!$C:$C,$B1167,Timecards!$N:$N,$E1167)</f>
        <v>0</v>
      </c>
      <c r="Q1167" s="5">
        <f t="shared" si="195"/>
        <v>0</v>
      </c>
      <c r="R1167" s="10">
        <f>SUMIFS(Timecards!$E:$E,Timecards!$D:$D,R$2,Timecards!$C:$C,$B1167,Timecards!$N:$N,$E1167)+SUMIFS(Timecards!$G:$G,Timecards!$F:$F,R$2,Timecards!$C:$C,$B1167,Timecards!$N:$N,$E1167)</f>
        <v>0</v>
      </c>
      <c r="S1167" s="5">
        <f t="shared" si="196"/>
        <v>0</v>
      </c>
      <c r="T1167" s="10">
        <f t="shared" si="197"/>
        <v>0</v>
      </c>
      <c r="U1167" s="14">
        <f t="shared" si="197"/>
        <v>0</v>
      </c>
    </row>
    <row r="1168" spans="2:21" hidden="1">
      <c r="B1168" s="7" t="str">
        <f>IF(Timecards!O1166="","",Timecards!C1166)</f>
        <v/>
      </c>
      <c r="C1168" s="7" t="str">
        <f>IF(B1168="","",Timecards!L1166)</f>
        <v/>
      </c>
      <c r="D1168" s="7" t="str">
        <f>IF(B1168="","",SUMIFS(Timecards!$M:$M,Timecards!$C:$C,Summary!$B1168,Timecards!$L:$L,Summary!$C1168,Timecards!$O:$O,1))</f>
        <v/>
      </c>
      <c r="E1168" s="7" t="str">
        <f>IF(B1168="","",VLOOKUP(D1168,'GD rates'!$B$3:$C$9,2,FALSE))</f>
        <v/>
      </c>
      <c r="F1168" s="23" t="str">
        <f t="shared" si="190"/>
        <v/>
      </c>
      <c r="G1168" s="5">
        <f>IF(ISERROR(VLOOKUP(E1168,'GD rates'!C:D,2,FALSE)),0,VLOOKUP(E1168,'GD rates'!C:D,2,FALSE))</f>
        <v>0</v>
      </c>
      <c r="H1168" s="10">
        <f>SUMIFS(Timecards!$E:$E,Timecards!$D:$D,H$2,Timecards!$C:$C,$B1168,Timecards!$N:$N,$E1168)+SUMIFS(Timecards!$G:$G,Timecards!$F:$F,H$2,Timecards!$C:$C,$B1168,Timecards!$N:$N,$E1168)</f>
        <v>0</v>
      </c>
      <c r="I1168" s="5">
        <f t="shared" si="191"/>
        <v>0</v>
      </c>
      <c r="J1168" s="10">
        <f>SUMIFS(Timecards!$E:$E,Timecards!$D:$D,J$2,Timecards!$C:$C,$B1168,Timecards!$N:$N,$E1168)+SUMIFS(Timecards!$G:$G,Timecards!$F:$F,J$2,Timecards!$C:$C,$B1168,Timecards!$N:$N,$E1168)</f>
        <v>0</v>
      </c>
      <c r="K1168" s="5">
        <f t="shared" si="192"/>
        <v>0</v>
      </c>
      <c r="L1168" s="10">
        <f>SUMIFS(Timecards!$E:$E,Timecards!$D:$D,L$2,Timecards!$C:$C,$B1168,Timecards!$N:$N,$E1168)+SUMIFS(Timecards!$G:$G,Timecards!$F:$F,L$2,Timecards!$C:$C,$B1168,Timecards!$N:$N,$E1168)</f>
        <v>0</v>
      </c>
      <c r="M1168" s="5">
        <f t="shared" si="193"/>
        <v>0</v>
      </c>
      <c r="N1168" s="10">
        <f>SUMIFS(Timecards!$E:$E,Timecards!$D:$D,N$2,Timecards!$C:$C,$B1168,Timecards!$N:$N,$E1168)+SUMIFS(Timecards!$G:$G,Timecards!$F:$F,N$2,Timecards!$C:$C,$B1168,Timecards!$N:$N,$E1168)</f>
        <v>0</v>
      </c>
      <c r="O1168" s="5">
        <f t="shared" si="194"/>
        <v>0</v>
      </c>
      <c r="P1168" s="10">
        <f>SUMIFS(Timecards!$E:$E,Timecards!$D:$D,P$2,Timecards!$C:$C,$B1168,Timecards!$N:$N,$E1168)+SUMIFS(Timecards!$G:$G,Timecards!$F:$F,P$2,Timecards!$C:$C,$B1168,Timecards!$N:$N,$E1168)</f>
        <v>0</v>
      </c>
      <c r="Q1168" s="5">
        <f t="shared" si="195"/>
        <v>0</v>
      </c>
      <c r="R1168" s="10">
        <f>SUMIFS(Timecards!$E:$E,Timecards!$D:$D,R$2,Timecards!$C:$C,$B1168,Timecards!$N:$N,$E1168)+SUMIFS(Timecards!$G:$G,Timecards!$F:$F,R$2,Timecards!$C:$C,$B1168,Timecards!$N:$N,$E1168)</f>
        <v>0</v>
      </c>
      <c r="S1168" s="5">
        <f t="shared" si="196"/>
        <v>0</v>
      </c>
      <c r="T1168" s="10">
        <f t="shared" si="197"/>
        <v>0</v>
      </c>
      <c r="U1168" s="14">
        <f t="shared" si="197"/>
        <v>0</v>
      </c>
    </row>
    <row r="1169" spans="2:21" hidden="1">
      <c r="B1169" s="7" t="str">
        <f>IF(Timecards!O1167="","",Timecards!C1167)</f>
        <v/>
      </c>
      <c r="C1169" s="7" t="str">
        <f>IF(B1169="","",Timecards!L1167)</f>
        <v/>
      </c>
      <c r="D1169" s="7" t="str">
        <f>IF(B1169="","",SUMIFS(Timecards!$M:$M,Timecards!$C:$C,Summary!$B1169,Timecards!$L:$L,Summary!$C1169,Timecards!$O:$O,1))</f>
        <v/>
      </c>
      <c r="E1169" s="7" t="str">
        <f>IF(B1169="","",VLOOKUP(D1169,'GD rates'!$B$3:$C$9,2,FALSE))</f>
        <v/>
      </c>
      <c r="F1169" s="23" t="str">
        <f t="shared" si="190"/>
        <v/>
      </c>
      <c r="G1169" s="5">
        <f>IF(ISERROR(VLOOKUP(E1169,'GD rates'!C:D,2,FALSE)),0,VLOOKUP(E1169,'GD rates'!C:D,2,FALSE))</f>
        <v>0</v>
      </c>
      <c r="H1169" s="10">
        <f>SUMIFS(Timecards!$E:$E,Timecards!$D:$D,H$2,Timecards!$C:$C,$B1169,Timecards!$N:$N,$E1169)+SUMIFS(Timecards!$G:$G,Timecards!$F:$F,H$2,Timecards!$C:$C,$B1169,Timecards!$N:$N,$E1169)</f>
        <v>0</v>
      </c>
      <c r="I1169" s="5">
        <f t="shared" si="191"/>
        <v>0</v>
      </c>
      <c r="J1169" s="10">
        <f>SUMIFS(Timecards!$E:$E,Timecards!$D:$D,J$2,Timecards!$C:$C,$B1169,Timecards!$N:$N,$E1169)+SUMIFS(Timecards!$G:$G,Timecards!$F:$F,J$2,Timecards!$C:$C,$B1169,Timecards!$N:$N,$E1169)</f>
        <v>0</v>
      </c>
      <c r="K1169" s="5">
        <f t="shared" si="192"/>
        <v>0</v>
      </c>
      <c r="L1169" s="10">
        <f>SUMIFS(Timecards!$E:$E,Timecards!$D:$D,L$2,Timecards!$C:$C,$B1169,Timecards!$N:$N,$E1169)+SUMIFS(Timecards!$G:$G,Timecards!$F:$F,L$2,Timecards!$C:$C,$B1169,Timecards!$N:$N,$E1169)</f>
        <v>0</v>
      </c>
      <c r="M1169" s="5">
        <f t="shared" si="193"/>
        <v>0</v>
      </c>
      <c r="N1169" s="10">
        <f>SUMIFS(Timecards!$E:$E,Timecards!$D:$D,N$2,Timecards!$C:$C,$B1169,Timecards!$N:$N,$E1169)+SUMIFS(Timecards!$G:$G,Timecards!$F:$F,N$2,Timecards!$C:$C,$B1169,Timecards!$N:$N,$E1169)</f>
        <v>0</v>
      </c>
      <c r="O1169" s="5">
        <f t="shared" si="194"/>
        <v>0</v>
      </c>
      <c r="P1169" s="10">
        <f>SUMIFS(Timecards!$E:$E,Timecards!$D:$D,P$2,Timecards!$C:$C,$B1169,Timecards!$N:$N,$E1169)+SUMIFS(Timecards!$G:$G,Timecards!$F:$F,P$2,Timecards!$C:$C,$B1169,Timecards!$N:$N,$E1169)</f>
        <v>0</v>
      </c>
      <c r="Q1169" s="5">
        <f t="shared" si="195"/>
        <v>0</v>
      </c>
      <c r="R1169" s="10">
        <f>SUMIFS(Timecards!$E:$E,Timecards!$D:$D,R$2,Timecards!$C:$C,$B1169,Timecards!$N:$N,$E1169)+SUMIFS(Timecards!$G:$G,Timecards!$F:$F,R$2,Timecards!$C:$C,$B1169,Timecards!$N:$N,$E1169)</f>
        <v>0</v>
      </c>
      <c r="S1169" s="5">
        <f t="shared" si="196"/>
        <v>0</v>
      </c>
      <c r="T1169" s="10">
        <f t="shared" si="197"/>
        <v>0</v>
      </c>
      <c r="U1169" s="14">
        <f t="shared" si="197"/>
        <v>0</v>
      </c>
    </row>
    <row r="1170" spans="2:21" hidden="1">
      <c r="B1170" s="7" t="str">
        <f>IF(Timecards!O1168="","",Timecards!C1168)</f>
        <v/>
      </c>
      <c r="C1170" s="7" t="str">
        <f>IF(B1170="","",Timecards!L1168)</f>
        <v/>
      </c>
      <c r="D1170" s="7" t="str">
        <f>IF(B1170="","",SUMIFS(Timecards!$M:$M,Timecards!$C:$C,Summary!$B1170,Timecards!$L:$L,Summary!$C1170,Timecards!$O:$O,1))</f>
        <v/>
      </c>
      <c r="E1170" s="7" t="str">
        <f>IF(B1170="","",VLOOKUP(D1170,'GD rates'!$B$3:$C$9,2,FALSE))</f>
        <v/>
      </c>
      <c r="F1170" s="23" t="str">
        <f t="shared" si="190"/>
        <v/>
      </c>
      <c r="G1170" s="5">
        <f>IF(ISERROR(VLOOKUP(E1170,'GD rates'!C:D,2,FALSE)),0,VLOOKUP(E1170,'GD rates'!C:D,2,FALSE))</f>
        <v>0</v>
      </c>
      <c r="H1170" s="10">
        <f>SUMIFS(Timecards!$E:$E,Timecards!$D:$D,H$2,Timecards!$C:$C,$B1170,Timecards!$N:$N,$E1170)+SUMIFS(Timecards!$G:$G,Timecards!$F:$F,H$2,Timecards!$C:$C,$B1170,Timecards!$N:$N,$E1170)</f>
        <v>0</v>
      </c>
      <c r="I1170" s="5">
        <f t="shared" si="191"/>
        <v>0</v>
      </c>
      <c r="J1170" s="10">
        <f>SUMIFS(Timecards!$E:$E,Timecards!$D:$D,J$2,Timecards!$C:$C,$B1170,Timecards!$N:$N,$E1170)+SUMIFS(Timecards!$G:$G,Timecards!$F:$F,J$2,Timecards!$C:$C,$B1170,Timecards!$N:$N,$E1170)</f>
        <v>0</v>
      </c>
      <c r="K1170" s="5">
        <f t="shared" si="192"/>
        <v>0</v>
      </c>
      <c r="L1170" s="10">
        <f>SUMIFS(Timecards!$E:$E,Timecards!$D:$D,L$2,Timecards!$C:$C,$B1170,Timecards!$N:$N,$E1170)+SUMIFS(Timecards!$G:$G,Timecards!$F:$F,L$2,Timecards!$C:$C,$B1170,Timecards!$N:$N,$E1170)</f>
        <v>0</v>
      </c>
      <c r="M1170" s="5">
        <f t="shared" si="193"/>
        <v>0</v>
      </c>
      <c r="N1170" s="10">
        <f>SUMIFS(Timecards!$E:$E,Timecards!$D:$D,N$2,Timecards!$C:$C,$B1170,Timecards!$N:$N,$E1170)+SUMIFS(Timecards!$G:$G,Timecards!$F:$F,N$2,Timecards!$C:$C,$B1170,Timecards!$N:$N,$E1170)</f>
        <v>0</v>
      </c>
      <c r="O1170" s="5">
        <f t="shared" si="194"/>
        <v>0</v>
      </c>
      <c r="P1170" s="10">
        <f>SUMIFS(Timecards!$E:$E,Timecards!$D:$D,P$2,Timecards!$C:$C,$B1170,Timecards!$N:$N,$E1170)+SUMIFS(Timecards!$G:$G,Timecards!$F:$F,P$2,Timecards!$C:$C,$B1170,Timecards!$N:$N,$E1170)</f>
        <v>0</v>
      </c>
      <c r="Q1170" s="5">
        <f t="shared" si="195"/>
        <v>0</v>
      </c>
      <c r="R1170" s="10">
        <f>SUMIFS(Timecards!$E:$E,Timecards!$D:$D,R$2,Timecards!$C:$C,$B1170,Timecards!$N:$N,$E1170)+SUMIFS(Timecards!$G:$G,Timecards!$F:$F,R$2,Timecards!$C:$C,$B1170,Timecards!$N:$N,$E1170)</f>
        <v>0</v>
      </c>
      <c r="S1170" s="5">
        <f t="shared" si="196"/>
        <v>0</v>
      </c>
      <c r="T1170" s="10">
        <f t="shared" si="197"/>
        <v>0</v>
      </c>
      <c r="U1170" s="14">
        <f t="shared" si="197"/>
        <v>0</v>
      </c>
    </row>
    <row r="1171" spans="2:21" hidden="1">
      <c r="B1171" s="7" t="str">
        <f>IF(Timecards!O1169="","",Timecards!C1169)</f>
        <v/>
      </c>
      <c r="C1171" s="7" t="str">
        <f>IF(B1171="","",Timecards!L1169)</f>
        <v/>
      </c>
      <c r="D1171" s="7" t="str">
        <f>IF(B1171="","",SUMIFS(Timecards!$M:$M,Timecards!$C:$C,Summary!$B1171,Timecards!$L:$L,Summary!$C1171,Timecards!$O:$O,1))</f>
        <v/>
      </c>
      <c r="E1171" s="7" t="str">
        <f>IF(B1171="","",VLOOKUP(D1171,'GD rates'!$B$3:$C$9,2,FALSE))</f>
        <v/>
      </c>
      <c r="F1171" s="23" t="str">
        <f t="shared" si="190"/>
        <v/>
      </c>
      <c r="G1171" s="5">
        <f>IF(ISERROR(VLOOKUP(E1171,'GD rates'!C:D,2,FALSE)),0,VLOOKUP(E1171,'GD rates'!C:D,2,FALSE))</f>
        <v>0</v>
      </c>
      <c r="H1171" s="10">
        <f>SUMIFS(Timecards!$E:$E,Timecards!$D:$D,H$2,Timecards!$C:$C,$B1171,Timecards!$N:$N,$E1171)+SUMIFS(Timecards!$G:$G,Timecards!$F:$F,H$2,Timecards!$C:$C,$B1171,Timecards!$N:$N,$E1171)</f>
        <v>0</v>
      </c>
      <c r="I1171" s="5">
        <f t="shared" si="191"/>
        <v>0</v>
      </c>
      <c r="J1171" s="10">
        <f>SUMIFS(Timecards!$E:$E,Timecards!$D:$D,J$2,Timecards!$C:$C,$B1171,Timecards!$N:$N,$E1171)+SUMIFS(Timecards!$G:$G,Timecards!$F:$F,J$2,Timecards!$C:$C,$B1171,Timecards!$N:$N,$E1171)</f>
        <v>0</v>
      </c>
      <c r="K1171" s="5">
        <f t="shared" si="192"/>
        <v>0</v>
      </c>
      <c r="L1171" s="10">
        <f>SUMIFS(Timecards!$E:$E,Timecards!$D:$D,L$2,Timecards!$C:$C,$B1171,Timecards!$N:$N,$E1171)+SUMIFS(Timecards!$G:$G,Timecards!$F:$F,L$2,Timecards!$C:$C,$B1171,Timecards!$N:$N,$E1171)</f>
        <v>0</v>
      </c>
      <c r="M1171" s="5">
        <f t="shared" si="193"/>
        <v>0</v>
      </c>
      <c r="N1171" s="10">
        <f>SUMIFS(Timecards!$E:$E,Timecards!$D:$D,N$2,Timecards!$C:$C,$B1171,Timecards!$N:$N,$E1171)+SUMIFS(Timecards!$G:$G,Timecards!$F:$F,N$2,Timecards!$C:$C,$B1171,Timecards!$N:$N,$E1171)</f>
        <v>0</v>
      </c>
      <c r="O1171" s="5">
        <f t="shared" si="194"/>
        <v>0</v>
      </c>
      <c r="P1171" s="10">
        <f>SUMIFS(Timecards!$E:$E,Timecards!$D:$D,P$2,Timecards!$C:$C,$B1171,Timecards!$N:$N,$E1171)+SUMIFS(Timecards!$G:$G,Timecards!$F:$F,P$2,Timecards!$C:$C,$B1171,Timecards!$N:$N,$E1171)</f>
        <v>0</v>
      </c>
      <c r="Q1171" s="5">
        <f t="shared" si="195"/>
        <v>0</v>
      </c>
      <c r="R1171" s="10">
        <f>SUMIFS(Timecards!$E:$E,Timecards!$D:$D,R$2,Timecards!$C:$C,$B1171,Timecards!$N:$N,$E1171)+SUMIFS(Timecards!$G:$G,Timecards!$F:$F,R$2,Timecards!$C:$C,$B1171,Timecards!$N:$N,$E1171)</f>
        <v>0</v>
      </c>
      <c r="S1171" s="5">
        <f t="shared" si="196"/>
        <v>0</v>
      </c>
      <c r="T1171" s="10">
        <f t="shared" si="197"/>
        <v>0</v>
      </c>
      <c r="U1171" s="14">
        <f t="shared" si="197"/>
        <v>0</v>
      </c>
    </row>
    <row r="1172" spans="2:21" hidden="1">
      <c r="B1172" s="7" t="str">
        <f>IF(Timecards!O1170="","",Timecards!C1170)</f>
        <v/>
      </c>
      <c r="C1172" s="7" t="str">
        <f>IF(B1172="","",Timecards!L1170)</f>
        <v/>
      </c>
      <c r="D1172" s="7" t="str">
        <f>IF(B1172="","",SUMIFS(Timecards!$M:$M,Timecards!$C:$C,Summary!$B1172,Timecards!$L:$L,Summary!$C1172,Timecards!$O:$O,1))</f>
        <v/>
      </c>
      <c r="E1172" s="7" t="str">
        <f>IF(B1172="","",VLOOKUP(D1172,'GD rates'!$B$3:$C$9,2,FALSE))</f>
        <v/>
      </c>
      <c r="F1172" s="23" t="str">
        <f t="shared" si="190"/>
        <v/>
      </c>
      <c r="G1172" s="5">
        <f>IF(ISERROR(VLOOKUP(E1172,'GD rates'!C:D,2,FALSE)),0,VLOOKUP(E1172,'GD rates'!C:D,2,FALSE))</f>
        <v>0</v>
      </c>
      <c r="H1172" s="10">
        <f>SUMIFS(Timecards!$E:$E,Timecards!$D:$D,H$2,Timecards!$C:$C,$B1172,Timecards!$N:$N,$E1172)+SUMIFS(Timecards!$G:$G,Timecards!$F:$F,H$2,Timecards!$C:$C,$B1172,Timecards!$N:$N,$E1172)</f>
        <v>0</v>
      </c>
      <c r="I1172" s="5">
        <f t="shared" si="191"/>
        <v>0</v>
      </c>
      <c r="J1172" s="10">
        <f>SUMIFS(Timecards!$E:$E,Timecards!$D:$D,J$2,Timecards!$C:$C,$B1172,Timecards!$N:$N,$E1172)+SUMIFS(Timecards!$G:$G,Timecards!$F:$F,J$2,Timecards!$C:$C,$B1172,Timecards!$N:$N,$E1172)</f>
        <v>0</v>
      </c>
      <c r="K1172" s="5">
        <f t="shared" si="192"/>
        <v>0</v>
      </c>
      <c r="L1172" s="10">
        <f>SUMIFS(Timecards!$E:$E,Timecards!$D:$D,L$2,Timecards!$C:$C,$B1172,Timecards!$N:$N,$E1172)+SUMIFS(Timecards!$G:$G,Timecards!$F:$F,L$2,Timecards!$C:$C,$B1172,Timecards!$N:$N,$E1172)</f>
        <v>0</v>
      </c>
      <c r="M1172" s="5">
        <f t="shared" si="193"/>
        <v>0</v>
      </c>
      <c r="N1172" s="10">
        <f>SUMIFS(Timecards!$E:$E,Timecards!$D:$D,N$2,Timecards!$C:$C,$B1172,Timecards!$N:$N,$E1172)+SUMIFS(Timecards!$G:$G,Timecards!$F:$F,N$2,Timecards!$C:$C,$B1172,Timecards!$N:$N,$E1172)</f>
        <v>0</v>
      </c>
      <c r="O1172" s="5">
        <f t="shared" si="194"/>
        <v>0</v>
      </c>
      <c r="P1172" s="10">
        <f>SUMIFS(Timecards!$E:$E,Timecards!$D:$D,P$2,Timecards!$C:$C,$B1172,Timecards!$N:$N,$E1172)+SUMIFS(Timecards!$G:$G,Timecards!$F:$F,P$2,Timecards!$C:$C,$B1172,Timecards!$N:$N,$E1172)</f>
        <v>0</v>
      </c>
      <c r="Q1172" s="5">
        <f t="shared" si="195"/>
        <v>0</v>
      </c>
      <c r="R1172" s="10">
        <f>SUMIFS(Timecards!$E:$E,Timecards!$D:$D,R$2,Timecards!$C:$C,$B1172,Timecards!$N:$N,$E1172)+SUMIFS(Timecards!$G:$G,Timecards!$F:$F,R$2,Timecards!$C:$C,$B1172,Timecards!$N:$N,$E1172)</f>
        <v>0</v>
      </c>
      <c r="S1172" s="5">
        <f t="shared" si="196"/>
        <v>0</v>
      </c>
      <c r="T1172" s="10">
        <f t="shared" si="197"/>
        <v>0</v>
      </c>
      <c r="U1172" s="14">
        <f t="shared" si="197"/>
        <v>0</v>
      </c>
    </row>
    <row r="1173" spans="2:21" hidden="1">
      <c r="B1173" s="7" t="str">
        <f>IF(Timecards!O1171="","",Timecards!C1171)</f>
        <v/>
      </c>
      <c r="C1173" s="7" t="str">
        <f>IF(B1173="","",Timecards!L1171)</f>
        <v/>
      </c>
      <c r="D1173" s="7" t="str">
        <f>IF(B1173="","",SUMIFS(Timecards!$M:$M,Timecards!$C:$C,Summary!$B1173,Timecards!$L:$L,Summary!$C1173,Timecards!$O:$O,1))</f>
        <v/>
      </c>
      <c r="E1173" s="7" t="str">
        <f>IF(B1173="","",VLOOKUP(D1173,'GD rates'!$B$3:$C$9,2,FALSE))</f>
        <v/>
      </c>
      <c r="F1173" s="23" t="str">
        <f t="shared" si="190"/>
        <v/>
      </c>
      <c r="G1173" s="5">
        <f>IF(ISERROR(VLOOKUP(E1173,'GD rates'!C:D,2,FALSE)),0,VLOOKUP(E1173,'GD rates'!C:D,2,FALSE))</f>
        <v>0</v>
      </c>
      <c r="H1173" s="10">
        <f>SUMIFS(Timecards!$E:$E,Timecards!$D:$D,H$2,Timecards!$C:$C,$B1173,Timecards!$N:$N,$E1173)+SUMIFS(Timecards!$G:$G,Timecards!$F:$F,H$2,Timecards!$C:$C,$B1173,Timecards!$N:$N,$E1173)</f>
        <v>0</v>
      </c>
      <c r="I1173" s="5">
        <f t="shared" si="191"/>
        <v>0</v>
      </c>
      <c r="J1173" s="10">
        <f>SUMIFS(Timecards!$E:$E,Timecards!$D:$D,J$2,Timecards!$C:$C,$B1173,Timecards!$N:$N,$E1173)+SUMIFS(Timecards!$G:$G,Timecards!$F:$F,J$2,Timecards!$C:$C,$B1173,Timecards!$N:$N,$E1173)</f>
        <v>0</v>
      </c>
      <c r="K1173" s="5">
        <f t="shared" si="192"/>
        <v>0</v>
      </c>
      <c r="L1173" s="10">
        <f>SUMIFS(Timecards!$E:$E,Timecards!$D:$D,L$2,Timecards!$C:$C,$B1173,Timecards!$N:$N,$E1173)+SUMIFS(Timecards!$G:$G,Timecards!$F:$F,L$2,Timecards!$C:$C,$B1173,Timecards!$N:$N,$E1173)</f>
        <v>0</v>
      </c>
      <c r="M1173" s="5">
        <f t="shared" si="193"/>
        <v>0</v>
      </c>
      <c r="N1173" s="10">
        <f>SUMIFS(Timecards!$E:$E,Timecards!$D:$D,N$2,Timecards!$C:$C,$B1173,Timecards!$N:$N,$E1173)+SUMIFS(Timecards!$G:$G,Timecards!$F:$F,N$2,Timecards!$C:$C,$B1173,Timecards!$N:$N,$E1173)</f>
        <v>0</v>
      </c>
      <c r="O1173" s="5">
        <f t="shared" si="194"/>
        <v>0</v>
      </c>
      <c r="P1173" s="10">
        <f>SUMIFS(Timecards!$E:$E,Timecards!$D:$D,P$2,Timecards!$C:$C,$B1173,Timecards!$N:$N,$E1173)+SUMIFS(Timecards!$G:$G,Timecards!$F:$F,P$2,Timecards!$C:$C,$B1173,Timecards!$N:$N,$E1173)</f>
        <v>0</v>
      </c>
      <c r="Q1173" s="5">
        <f t="shared" si="195"/>
        <v>0</v>
      </c>
      <c r="R1173" s="10">
        <f>SUMIFS(Timecards!$E:$E,Timecards!$D:$D,R$2,Timecards!$C:$C,$B1173,Timecards!$N:$N,$E1173)+SUMIFS(Timecards!$G:$G,Timecards!$F:$F,R$2,Timecards!$C:$C,$B1173,Timecards!$N:$N,$E1173)</f>
        <v>0</v>
      </c>
      <c r="S1173" s="5">
        <f t="shared" si="196"/>
        <v>0</v>
      </c>
      <c r="T1173" s="10">
        <f t="shared" si="197"/>
        <v>0</v>
      </c>
      <c r="U1173" s="14">
        <f t="shared" si="197"/>
        <v>0</v>
      </c>
    </row>
    <row r="1174" spans="2:21" hidden="1">
      <c r="B1174" s="7" t="str">
        <f>IF(Timecards!O1172="","",Timecards!C1172)</f>
        <v/>
      </c>
      <c r="C1174" s="7" t="str">
        <f>IF(B1174="","",Timecards!L1172)</f>
        <v/>
      </c>
      <c r="D1174" s="7" t="str">
        <f>IF(B1174="","",SUMIFS(Timecards!$M:$M,Timecards!$C:$C,Summary!$B1174,Timecards!$L:$L,Summary!$C1174,Timecards!$O:$O,1))</f>
        <v/>
      </c>
      <c r="E1174" s="7" t="str">
        <f>IF(B1174="","",VLOOKUP(D1174,'GD rates'!$B$3:$C$9,2,FALSE))</f>
        <v/>
      </c>
      <c r="F1174" s="23" t="str">
        <f t="shared" si="190"/>
        <v/>
      </c>
      <c r="G1174" s="5">
        <f>IF(ISERROR(VLOOKUP(E1174,'GD rates'!C:D,2,FALSE)),0,VLOOKUP(E1174,'GD rates'!C:D,2,FALSE))</f>
        <v>0</v>
      </c>
      <c r="H1174" s="10">
        <f>SUMIFS(Timecards!$E:$E,Timecards!$D:$D,H$2,Timecards!$C:$C,$B1174,Timecards!$N:$N,$E1174)+SUMIFS(Timecards!$G:$G,Timecards!$F:$F,H$2,Timecards!$C:$C,$B1174,Timecards!$N:$N,$E1174)</f>
        <v>0</v>
      </c>
      <c r="I1174" s="5">
        <f t="shared" si="191"/>
        <v>0</v>
      </c>
      <c r="J1174" s="10">
        <f>SUMIFS(Timecards!$E:$E,Timecards!$D:$D,J$2,Timecards!$C:$C,$B1174,Timecards!$N:$N,$E1174)+SUMIFS(Timecards!$G:$G,Timecards!$F:$F,J$2,Timecards!$C:$C,$B1174,Timecards!$N:$N,$E1174)</f>
        <v>0</v>
      </c>
      <c r="K1174" s="5">
        <f t="shared" si="192"/>
        <v>0</v>
      </c>
      <c r="L1174" s="10">
        <f>SUMIFS(Timecards!$E:$E,Timecards!$D:$D,L$2,Timecards!$C:$C,$B1174,Timecards!$N:$N,$E1174)+SUMIFS(Timecards!$G:$G,Timecards!$F:$F,L$2,Timecards!$C:$C,$B1174,Timecards!$N:$N,$E1174)</f>
        <v>0</v>
      </c>
      <c r="M1174" s="5">
        <f t="shared" si="193"/>
        <v>0</v>
      </c>
      <c r="N1174" s="10">
        <f>SUMIFS(Timecards!$E:$E,Timecards!$D:$D,N$2,Timecards!$C:$C,$B1174,Timecards!$N:$N,$E1174)+SUMIFS(Timecards!$G:$G,Timecards!$F:$F,N$2,Timecards!$C:$C,$B1174,Timecards!$N:$N,$E1174)</f>
        <v>0</v>
      </c>
      <c r="O1174" s="5">
        <f t="shared" si="194"/>
        <v>0</v>
      </c>
      <c r="P1174" s="10">
        <f>SUMIFS(Timecards!$E:$E,Timecards!$D:$D,P$2,Timecards!$C:$C,$B1174,Timecards!$N:$N,$E1174)+SUMIFS(Timecards!$G:$G,Timecards!$F:$F,P$2,Timecards!$C:$C,$B1174,Timecards!$N:$N,$E1174)</f>
        <v>0</v>
      </c>
      <c r="Q1174" s="5">
        <f t="shared" si="195"/>
        <v>0</v>
      </c>
      <c r="R1174" s="10">
        <f>SUMIFS(Timecards!$E:$E,Timecards!$D:$D,R$2,Timecards!$C:$C,$B1174,Timecards!$N:$N,$E1174)+SUMIFS(Timecards!$G:$G,Timecards!$F:$F,R$2,Timecards!$C:$C,$B1174,Timecards!$N:$N,$E1174)</f>
        <v>0</v>
      </c>
      <c r="S1174" s="5">
        <f t="shared" si="196"/>
        <v>0</v>
      </c>
      <c r="T1174" s="10">
        <f t="shared" si="197"/>
        <v>0</v>
      </c>
      <c r="U1174" s="14">
        <f t="shared" si="197"/>
        <v>0</v>
      </c>
    </row>
    <row r="1175" spans="2:21" hidden="1">
      <c r="B1175" s="7" t="str">
        <f>IF(Timecards!O1173="","",Timecards!C1173)</f>
        <v/>
      </c>
      <c r="C1175" s="7" t="str">
        <f>IF(B1175="","",Timecards!L1173)</f>
        <v/>
      </c>
      <c r="D1175" s="7" t="str">
        <f>IF(B1175="","",SUMIFS(Timecards!$M:$M,Timecards!$C:$C,Summary!$B1175,Timecards!$L:$L,Summary!$C1175,Timecards!$O:$O,1))</f>
        <v/>
      </c>
      <c r="E1175" s="7" t="str">
        <f>IF(B1175="","",VLOOKUP(D1175,'GD rates'!$B$3:$C$9,2,FALSE))</f>
        <v/>
      </c>
      <c r="F1175" s="23" t="str">
        <f t="shared" si="190"/>
        <v/>
      </c>
      <c r="G1175" s="5">
        <f>IF(ISERROR(VLOOKUP(E1175,'GD rates'!C:D,2,FALSE)),0,VLOOKUP(E1175,'GD rates'!C:D,2,FALSE))</f>
        <v>0</v>
      </c>
      <c r="H1175" s="10">
        <f>SUMIFS(Timecards!$E:$E,Timecards!$D:$D,H$2,Timecards!$C:$C,$B1175,Timecards!$N:$N,$E1175)+SUMIFS(Timecards!$G:$G,Timecards!$F:$F,H$2,Timecards!$C:$C,$B1175,Timecards!$N:$N,$E1175)</f>
        <v>0</v>
      </c>
      <c r="I1175" s="5">
        <f t="shared" si="191"/>
        <v>0</v>
      </c>
      <c r="J1175" s="10">
        <f>SUMIFS(Timecards!$E:$E,Timecards!$D:$D,J$2,Timecards!$C:$C,$B1175,Timecards!$N:$N,$E1175)+SUMIFS(Timecards!$G:$G,Timecards!$F:$F,J$2,Timecards!$C:$C,$B1175,Timecards!$N:$N,$E1175)</f>
        <v>0</v>
      </c>
      <c r="K1175" s="5">
        <f t="shared" si="192"/>
        <v>0</v>
      </c>
      <c r="L1175" s="10">
        <f>SUMIFS(Timecards!$E:$E,Timecards!$D:$D,L$2,Timecards!$C:$C,$B1175,Timecards!$N:$N,$E1175)+SUMIFS(Timecards!$G:$G,Timecards!$F:$F,L$2,Timecards!$C:$C,$B1175,Timecards!$N:$N,$E1175)</f>
        <v>0</v>
      </c>
      <c r="M1175" s="5">
        <f t="shared" si="193"/>
        <v>0</v>
      </c>
      <c r="N1175" s="10">
        <f>SUMIFS(Timecards!$E:$E,Timecards!$D:$D,N$2,Timecards!$C:$C,$B1175,Timecards!$N:$N,$E1175)+SUMIFS(Timecards!$G:$G,Timecards!$F:$F,N$2,Timecards!$C:$C,$B1175,Timecards!$N:$N,$E1175)</f>
        <v>0</v>
      </c>
      <c r="O1175" s="5">
        <f t="shared" si="194"/>
        <v>0</v>
      </c>
      <c r="P1175" s="10">
        <f>SUMIFS(Timecards!$E:$E,Timecards!$D:$D,P$2,Timecards!$C:$C,$B1175,Timecards!$N:$N,$E1175)+SUMIFS(Timecards!$G:$G,Timecards!$F:$F,P$2,Timecards!$C:$C,$B1175,Timecards!$N:$N,$E1175)</f>
        <v>0</v>
      </c>
      <c r="Q1175" s="5">
        <f t="shared" si="195"/>
        <v>0</v>
      </c>
      <c r="R1175" s="10">
        <f>SUMIFS(Timecards!$E:$E,Timecards!$D:$D,R$2,Timecards!$C:$C,$B1175,Timecards!$N:$N,$E1175)+SUMIFS(Timecards!$G:$G,Timecards!$F:$F,R$2,Timecards!$C:$C,$B1175,Timecards!$N:$N,$E1175)</f>
        <v>0</v>
      </c>
      <c r="S1175" s="5">
        <f t="shared" si="196"/>
        <v>0</v>
      </c>
      <c r="T1175" s="10">
        <f t="shared" si="197"/>
        <v>0</v>
      </c>
      <c r="U1175" s="14">
        <f t="shared" si="197"/>
        <v>0</v>
      </c>
    </row>
    <row r="1176" spans="2:21" hidden="1">
      <c r="B1176" s="7" t="str">
        <f>IF(Timecards!O1174="","",Timecards!C1174)</f>
        <v/>
      </c>
      <c r="C1176" s="7" t="str">
        <f>IF(B1176="","",Timecards!L1174)</f>
        <v/>
      </c>
      <c r="D1176" s="7" t="str">
        <f>IF(B1176="","",SUMIFS(Timecards!$M:$M,Timecards!$C:$C,Summary!$B1176,Timecards!$L:$L,Summary!$C1176,Timecards!$O:$O,1))</f>
        <v/>
      </c>
      <c r="E1176" s="7" t="str">
        <f>IF(B1176="","",VLOOKUP(D1176,'GD rates'!$B$3:$C$9,2,FALSE))</f>
        <v/>
      </c>
      <c r="F1176" s="23" t="str">
        <f t="shared" si="190"/>
        <v/>
      </c>
      <c r="G1176" s="5">
        <f>IF(ISERROR(VLOOKUP(E1176,'GD rates'!C:D,2,FALSE)),0,VLOOKUP(E1176,'GD rates'!C:D,2,FALSE))</f>
        <v>0</v>
      </c>
      <c r="H1176" s="10">
        <f>SUMIFS(Timecards!$E:$E,Timecards!$D:$D,H$2,Timecards!$C:$C,$B1176,Timecards!$N:$N,$E1176)+SUMIFS(Timecards!$G:$G,Timecards!$F:$F,H$2,Timecards!$C:$C,$B1176,Timecards!$N:$N,$E1176)</f>
        <v>0</v>
      </c>
      <c r="I1176" s="5">
        <f t="shared" si="191"/>
        <v>0</v>
      </c>
      <c r="J1176" s="10">
        <f>SUMIFS(Timecards!$E:$E,Timecards!$D:$D,J$2,Timecards!$C:$C,$B1176,Timecards!$N:$N,$E1176)+SUMIFS(Timecards!$G:$G,Timecards!$F:$F,J$2,Timecards!$C:$C,$B1176,Timecards!$N:$N,$E1176)</f>
        <v>0</v>
      </c>
      <c r="K1176" s="5">
        <f t="shared" si="192"/>
        <v>0</v>
      </c>
      <c r="L1176" s="10">
        <f>SUMIFS(Timecards!$E:$E,Timecards!$D:$D,L$2,Timecards!$C:$C,$B1176,Timecards!$N:$N,$E1176)+SUMIFS(Timecards!$G:$G,Timecards!$F:$F,L$2,Timecards!$C:$C,$B1176,Timecards!$N:$N,$E1176)</f>
        <v>0</v>
      </c>
      <c r="M1176" s="5">
        <f t="shared" si="193"/>
        <v>0</v>
      </c>
      <c r="N1176" s="10">
        <f>SUMIFS(Timecards!$E:$E,Timecards!$D:$D,N$2,Timecards!$C:$C,$B1176,Timecards!$N:$N,$E1176)+SUMIFS(Timecards!$G:$G,Timecards!$F:$F,N$2,Timecards!$C:$C,$B1176,Timecards!$N:$N,$E1176)</f>
        <v>0</v>
      </c>
      <c r="O1176" s="5">
        <f t="shared" si="194"/>
        <v>0</v>
      </c>
      <c r="P1176" s="10">
        <f>SUMIFS(Timecards!$E:$E,Timecards!$D:$D,P$2,Timecards!$C:$C,$B1176,Timecards!$N:$N,$E1176)+SUMIFS(Timecards!$G:$G,Timecards!$F:$F,P$2,Timecards!$C:$C,$B1176,Timecards!$N:$N,$E1176)</f>
        <v>0</v>
      </c>
      <c r="Q1176" s="5">
        <f t="shared" si="195"/>
        <v>0</v>
      </c>
      <c r="R1176" s="10">
        <f>SUMIFS(Timecards!$E:$E,Timecards!$D:$D,R$2,Timecards!$C:$C,$B1176,Timecards!$N:$N,$E1176)+SUMIFS(Timecards!$G:$G,Timecards!$F:$F,R$2,Timecards!$C:$C,$B1176,Timecards!$N:$N,$E1176)</f>
        <v>0</v>
      </c>
      <c r="S1176" s="5">
        <f t="shared" si="196"/>
        <v>0</v>
      </c>
      <c r="T1176" s="10">
        <f t="shared" si="197"/>
        <v>0</v>
      </c>
      <c r="U1176" s="14">
        <f t="shared" si="197"/>
        <v>0</v>
      </c>
    </row>
    <row r="1177" spans="2:21" hidden="1">
      <c r="B1177" s="7" t="str">
        <f>IF(Timecards!O1175="","",Timecards!C1175)</f>
        <v/>
      </c>
      <c r="C1177" s="7" t="str">
        <f>IF(B1177="","",Timecards!L1175)</f>
        <v/>
      </c>
      <c r="D1177" s="7" t="str">
        <f>IF(B1177="","",SUMIFS(Timecards!$M:$M,Timecards!$C:$C,Summary!$B1177,Timecards!$L:$L,Summary!$C1177,Timecards!$O:$O,1))</f>
        <v/>
      </c>
      <c r="E1177" s="7" t="str">
        <f>IF(B1177="","",VLOOKUP(D1177,'GD rates'!$B$3:$C$9,2,FALSE))</f>
        <v/>
      </c>
      <c r="F1177" s="23" t="str">
        <f t="shared" si="190"/>
        <v/>
      </c>
      <c r="G1177" s="5">
        <f>IF(ISERROR(VLOOKUP(E1177,'GD rates'!C:D,2,FALSE)),0,VLOOKUP(E1177,'GD rates'!C:D,2,FALSE))</f>
        <v>0</v>
      </c>
      <c r="H1177" s="10">
        <f>SUMIFS(Timecards!$E:$E,Timecards!$D:$D,H$2,Timecards!$C:$C,$B1177,Timecards!$N:$N,$E1177)+SUMIFS(Timecards!$G:$G,Timecards!$F:$F,H$2,Timecards!$C:$C,$B1177,Timecards!$N:$N,$E1177)</f>
        <v>0</v>
      </c>
      <c r="I1177" s="5">
        <f t="shared" si="191"/>
        <v>0</v>
      </c>
      <c r="J1177" s="10">
        <f>SUMIFS(Timecards!$E:$E,Timecards!$D:$D,J$2,Timecards!$C:$C,$B1177,Timecards!$N:$N,$E1177)+SUMIFS(Timecards!$G:$G,Timecards!$F:$F,J$2,Timecards!$C:$C,$B1177,Timecards!$N:$N,$E1177)</f>
        <v>0</v>
      </c>
      <c r="K1177" s="5">
        <f t="shared" si="192"/>
        <v>0</v>
      </c>
      <c r="L1177" s="10">
        <f>SUMIFS(Timecards!$E:$E,Timecards!$D:$D,L$2,Timecards!$C:$C,$B1177,Timecards!$N:$N,$E1177)+SUMIFS(Timecards!$G:$G,Timecards!$F:$F,L$2,Timecards!$C:$C,$B1177,Timecards!$N:$N,$E1177)</f>
        <v>0</v>
      </c>
      <c r="M1177" s="5">
        <f t="shared" si="193"/>
        <v>0</v>
      </c>
      <c r="N1177" s="10">
        <f>SUMIFS(Timecards!$E:$E,Timecards!$D:$D,N$2,Timecards!$C:$C,$B1177,Timecards!$N:$N,$E1177)+SUMIFS(Timecards!$G:$G,Timecards!$F:$F,N$2,Timecards!$C:$C,$B1177,Timecards!$N:$N,$E1177)</f>
        <v>0</v>
      </c>
      <c r="O1177" s="5">
        <f t="shared" si="194"/>
        <v>0</v>
      </c>
      <c r="P1177" s="10">
        <f>SUMIFS(Timecards!$E:$E,Timecards!$D:$D,P$2,Timecards!$C:$C,$B1177,Timecards!$N:$N,$E1177)+SUMIFS(Timecards!$G:$G,Timecards!$F:$F,P$2,Timecards!$C:$C,$B1177,Timecards!$N:$N,$E1177)</f>
        <v>0</v>
      </c>
      <c r="Q1177" s="5">
        <f t="shared" si="195"/>
        <v>0</v>
      </c>
      <c r="R1177" s="10">
        <f>SUMIFS(Timecards!$E:$E,Timecards!$D:$D,R$2,Timecards!$C:$C,$B1177,Timecards!$N:$N,$E1177)+SUMIFS(Timecards!$G:$G,Timecards!$F:$F,R$2,Timecards!$C:$C,$B1177,Timecards!$N:$N,$E1177)</f>
        <v>0</v>
      </c>
      <c r="S1177" s="5">
        <f t="shared" si="196"/>
        <v>0</v>
      </c>
      <c r="T1177" s="10">
        <f t="shared" si="197"/>
        <v>0</v>
      </c>
      <c r="U1177" s="14">
        <f t="shared" si="197"/>
        <v>0</v>
      </c>
    </row>
    <row r="1178" spans="2:21" hidden="1">
      <c r="B1178" s="7" t="str">
        <f>IF(Timecards!O1176="","",Timecards!C1176)</f>
        <v/>
      </c>
      <c r="C1178" s="7" t="str">
        <f>IF(B1178="","",Timecards!L1176)</f>
        <v/>
      </c>
      <c r="D1178" s="7" t="str">
        <f>IF(B1178="","",SUMIFS(Timecards!$M:$M,Timecards!$C:$C,Summary!$B1178,Timecards!$L:$L,Summary!$C1178,Timecards!$O:$O,1))</f>
        <v/>
      </c>
      <c r="E1178" s="7" t="str">
        <f>IF(B1178="","",VLOOKUP(D1178,'GD rates'!$B$3:$C$9,2,FALSE))</f>
        <v/>
      </c>
      <c r="F1178" s="23" t="str">
        <f t="shared" si="190"/>
        <v/>
      </c>
      <c r="G1178" s="5">
        <f>IF(ISERROR(VLOOKUP(E1178,'GD rates'!C:D,2,FALSE)),0,VLOOKUP(E1178,'GD rates'!C:D,2,FALSE))</f>
        <v>0</v>
      </c>
      <c r="H1178" s="10">
        <f>SUMIFS(Timecards!$E:$E,Timecards!$D:$D,H$2,Timecards!$C:$C,$B1178,Timecards!$N:$N,$E1178)+SUMIFS(Timecards!$G:$G,Timecards!$F:$F,H$2,Timecards!$C:$C,$B1178,Timecards!$N:$N,$E1178)</f>
        <v>0</v>
      </c>
      <c r="I1178" s="5">
        <f t="shared" si="191"/>
        <v>0</v>
      </c>
      <c r="J1178" s="10">
        <f>SUMIFS(Timecards!$E:$E,Timecards!$D:$D,J$2,Timecards!$C:$C,$B1178,Timecards!$N:$N,$E1178)+SUMIFS(Timecards!$G:$G,Timecards!$F:$F,J$2,Timecards!$C:$C,$B1178,Timecards!$N:$N,$E1178)</f>
        <v>0</v>
      </c>
      <c r="K1178" s="5">
        <f t="shared" si="192"/>
        <v>0</v>
      </c>
      <c r="L1178" s="10">
        <f>SUMIFS(Timecards!$E:$E,Timecards!$D:$D,L$2,Timecards!$C:$C,$B1178,Timecards!$N:$N,$E1178)+SUMIFS(Timecards!$G:$G,Timecards!$F:$F,L$2,Timecards!$C:$C,$B1178,Timecards!$N:$N,$E1178)</f>
        <v>0</v>
      </c>
      <c r="M1178" s="5">
        <f t="shared" si="193"/>
        <v>0</v>
      </c>
      <c r="N1178" s="10">
        <f>SUMIFS(Timecards!$E:$E,Timecards!$D:$D,N$2,Timecards!$C:$C,$B1178,Timecards!$N:$N,$E1178)+SUMIFS(Timecards!$G:$G,Timecards!$F:$F,N$2,Timecards!$C:$C,$B1178,Timecards!$N:$N,$E1178)</f>
        <v>0</v>
      </c>
      <c r="O1178" s="5">
        <f t="shared" si="194"/>
        <v>0</v>
      </c>
      <c r="P1178" s="10">
        <f>SUMIFS(Timecards!$E:$E,Timecards!$D:$D,P$2,Timecards!$C:$C,$B1178,Timecards!$N:$N,$E1178)+SUMIFS(Timecards!$G:$G,Timecards!$F:$F,P$2,Timecards!$C:$C,$B1178,Timecards!$N:$N,$E1178)</f>
        <v>0</v>
      </c>
      <c r="Q1178" s="5">
        <f t="shared" si="195"/>
        <v>0</v>
      </c>
      <c r="R1178" s="10">
        <f>SUMIFS(Timecards!$E:$E,Timecards!$D:$D,R$2,Timecards!$C:$C,$B1178,Timecards!$N:$N,$E1178)+SUMIFS(Timecards!$G:$G,Timecards!$F:$F,R$2,Timecards!$C:$C,$B1178,Timecards!$N:$N,$E1178)</f>
        <v>0</v>
      </c>
      <c r="S1178" s="5">
        <f t="shared" si="196"/>
        <v>0</v>
      </c>
      <c r="T1178" s="10">
        <f t="shared" si="197"/>
        <v>0</v>
      </c>
      <c r="U1178" s="14">
        <f t="shared" si="197"/>
        <v>0</v>
      </c>
    </row>
    <row r="1179" spans="2:21" hidden="1">
      <c r="B1179" s="7" t="str">
        <f>IF(Timecards!O1177="","",Timecards!C1177)</f>
        <v/>
      </c>
      <c r="C1179" s="7" t="str">
        <f>IF(B1179="","",Timecards!L1177)</f>
        <v/>
      </c>
      <c r="D1179" s="7" t="str">
        <f>IF(B1179="","",SUMIFS(Timecards!$M:$M,Timecards!$C:$C,Summary!$B1179,Timecards!$L:$L,Summary!$C1179,Timecards!$O:$O,1))</f>
        <v/>
      </c>
      <c r="E1179" s="7" t="str">
        <f>IF(B1179="","",VLOOKUP(D1179,'GD rates'!$B$3:$C$9,2,FALSE))</f>
        <v/>
      </c>
      <c r="F1179" s="23" t="str">
        <f t="shared" si="190"/>
        <v/>
      </c>
      <c r="G1179" s="5">
        <f>IF(ISERROR(VLOOKUP(E1179,'GD rates'!C:D,2,FALSE)),0,VLOOKUP(E1179,'GD rates'!C:D,2,FALSE))</f>
        <v>0</v>
      </c>
      <c r="H1179" s="10">
        <f>SUMIFS(Timecards!$E:$E,Timecards!$D:$D,H$2,Timecards!$C:$C,$B1179,Timecards!$N:$N,$E1179)+SUMIFS(Timecards!$G:$G,Timecards!$F:$F,H$2,Timecards!$C:$C,$B1179,Timecards!$N:$N,$E1179)</f>
        <v>0</v>
      </c>
      <c r="I1179" s="5">
        <f t="shared" si="191"/>
        <v>0</v>
      </c>
      <c r="J1179" s="10">
        <f>SUMIFS(Timecards!$E:$E,Timecards!$D:$D,J$2,Timecards!$C:$C,$B1179,Timecards!$N:$N,$E1179)+SUMIFS(Timecards!$G:$G,Timecards!$F:$F,J$2,Timecards!$C:$C,$B1179,Timecards!$N:$N,$E1179)</f>
        <v>0</v>
      </c>
      <c r="K1179" s="5">
        <f t="shared" si="192"/>
        <v>0</v>
      </c>
      <c r="L1179" s="10">
        <f>SUMIFS(Timecards!$E:$E,Timecards!$D:$D,L$2,Timecards!$C:$C,$B1179,Timecards!$N:$N,$E1179)+SUMIFS(Timecards!$G:$G,Timecards!$F:$F,L$2,Timecards!$C:$C,$B1179,Timecards!$N:$N,$E1179)</f>
        <v>0</v>
      </c>
      <c r="M1179" s="5">
        <f t="shared" si="193"/>
        <v>0</v>
      </c>
      <c r="N1179" s="10">
        <f>SUMIFS(Timecards!$E:$E,Timecards!$D:$D,N$2,Timecards!$C:$C,$B1179,Timecards!$N:$N,$E1179)+SUMIFS(Timecards!$G:$G,Timecards!$F:$F,N$2,Timecards!$C:$C,$B1179,Timecards!$N:$N,$E1179)</f>
        <v>0</v>
      </c>
      <c r="O1179" s="5">
        <f t="shared" si="194"/>
        <v>0</v>
      </c>
      <c r="P1179" s="10">
        <f>SUMIFS(Timecards!$E:$E,Timecards!$D:$D,P$2,Timecards!$C:$C,$B1179,Timecards!$N:$N,$E1179)+SUMIFS(Timecards!$G:$G,Timecards!$F:$F,P$2,Timecards!$C:$C,$B1179,Timecards!$N:$N,$E1179)</f>
        <v>0</v>
      </c>
      <c r="Q1179" s="5">
        <f t="shared" si="195"/>
        <v>0</v>
      </c>
      <c r="R1179" s="10">
        <f>SUMIFS(Timecards!$E:$E,Timecards!$D:$D,R$2,Timecards!$C:$C,$B1179,Timecards!$N:$N,$E1179)+SUMIFS(Timecards!$G:$G,Timecards!$F:$F,R$2,Timecards!$C:$C,$B1179,Timecards!$N:$N,$E1179)</f>
        <v>0</v>
      </c>
      <c r="S1179" s="5">
        <f t="shared" si="196"/>
        <v>0</v>
      </c>
      <c r="T1179" s="10">
        <f t="shared" si="197"/>
        <v>0</v>
      </c>
      <c r="U1179" s="14">
        <f t="shared" si="197"/>
        <v>0</v>
      </c>
    </row>
    <row r="1180" spans="2:21" hidden="1">
      <c r="B1180" s="7" t="str">
        <f>IF(Timecards!O1178="","",Timecards!C1178)</f>
        <v/>
      </c>
      <c r="C1180" s="7" t="str">
        <f>IF(B1180="","",Timecards!L1178)</f>
        <v/>
      </c>
      <c r="D1180" s="7" t="str">
        <f>IF(B1180="","",SUMIFS(Timecards!$M:$M,Timecards!$C:$C,Summary!$B1180,Timecards!$L:$L,Summary!$C1180,Timecards!$O:$O,1))</f>
        <v/>
      </c>
      <c r="E1180" s="7" t="str">
        <f>IF(B1180="","",VLOOKUP(D1180,'GD rates'!$B$3:$C$9,2,FALSE))</f>
        <v/>
      </c>
      <c r="F1180" s="23" t="str">
        <f t="shared" si="190"/>
        <v/>
      </c>
      <c r="G1180" s="5">
        <f>IF(ISERROR(VLOOKUP(E1180,'GD rates'!C:D,2,FALSE)),0,VLOOKUP(E1180,'GD rates'!C:D,2,FALSE))</f>
        <v>0</v>
      </c>
      <c r="H1180" s="10">
        <f>SUMIFS(Timecards!$E:$E,Timecards!$D:$D,H$2,Timecards!$C:$C,$B1180,Timecards!$N:$N,$E1180)+SUMIFS(Timecards!$G:$G,Timecards!$F:$F,H$2,Timecards!$C:$C,$B1180,Timecards!$N:$N,$E1180)</f>
        <v>0</v>
      </c>
      <c r="I1180" s="5">
        <f t="shared" si="191"/>
        <v>0</v>
      </c>
      <c r="J1180" s="10">
        <f>SUMIFS(Timecards!$E:$E,Timecards!$D:$D,J$2,Timecards!$C:$C,$B1180,Timecards!$N:$N,$E1180)+SUMIFS(Timecards!$G:$G,Timecards!$F:$F,J$2,Timecards!$C:$C,$B1180,Timecards!$N:$N,$E1180)</f>
        <v>0</v>
      </c>
      <c r="K1180" s="5">
        <f t="shared" si="192"/>
        <v>0</v>
      </c>
      <c r="L1180" s="10">
        <f>SUMIFS(Timecards!$E:$E,Timecards!$D:$D,L$2,Timecards!$C:$C,$B1180,Timecards!$N:$N,$E1180)+SUMIFS(Timecards!$G:$G,Timecards!$F:$F,L$2,Timecards!$C:$C,$B1180,Timecards!$N:$N,$E1180)</f>
        <v>0</v>
      </c>
      <c r="M1180" s="5">
        <f t="shared" si="193"/>
        <v>0</v>
      </c>
      <c r="N1180" s="10">
        <f>SUMIFS(Timecards!$E:$E,Timecards!$D:$D,N$2,Timecards!$C:$C,$B1180,Timecards!$N:$N,$E1180)+SUMIFS(Timecards!$G:$G,Timecards!$F:$F,N$2,Timecards!$C:$C,$B1180,Timecards!$N:$N,$E1180)</f>
        <v>0</v>
      </c>
      <c r="O1180" s="5">
        <f t="shared" si="194"/>
        <v>0</v>
      </c>
      <c r="P1180" s="10">
        <f>SUMIFS(Timecards!$E:$E,Timecards!$D:$D,P$2,Timecards!$C:$C,$B1180,Timecards!$N:$N,$E1180)+SUMIFS(Timecards!$G:$G,Timecards!$F:$F,P$2,Timecards!$C:$C,$B1180,Timecards!$N:$N,$E1180)</f>
        <v>0</v>
      </c>
      <c r="Q1180" s="5">
        <f t="shared" si="195"/>
        <v>0</v>
      </c>
      <c r="R1180" s="10">
        <f>SUMIFS(Timecards!$E:$E,Timecards!$D:$D,R$2,Timecards!$C:$C,$B1180,Timecards!$N:$N,$E1180)+SUMIFS(Timecards!$G:$G,Timecards!$F:$F,R$2,Timecards!$C:$C,$B1180,Timecards!$N:$N,$E1180)</f>
        <v>0</v>
      </c>
      <c r="S1180" s="5">
        <f t="shared" si="196"/>
        <v>0</v>
      </c>
      <c r="T1180" s="10">
        <f t="shared" si="197"/>
        <v>0</v>
      </c>
      <c r="U1180" s="14">
        <f t="shared" si="197"/>
        <v>0</v>
      </c>
    </row>
    <row r="1181" spans="2:21" hidden="1">
      <c r="B1181" s="7" t="str">
        <f>IF(Timecards!O1179="","",Timecards!C1179)</f>
        <v/>
      </c>
      <c r="C1181" s="7" t="str">
        <f>IF(B1181="","",Timecards!L1179)</f>
        <v/>
      </c>
      <c r="D1181" s="7" t="str">
        <f>IF(B1181="","",SUMIFS(Timecards!$M:$M,Timecards!$C:$C,Summary!$B1181,Timecards!$L:$L,Summary!$C1181,Timecards!$O:$O,1))</f>
        <v/>
      </c>
      <c r="E1181" s="7" t="str">
        <f>IF(B1181="","",VLOOKUP(D1181,'GD rates'!$B$3:$C$9,2,FALSE))</f>
        <v/>
      </c>
      <c r="F1181" s="23" t="str">
        <f t="shared" si="190"/>
        <v/>
      </c>
      <c r="G1181" s="5">
        <f>IF(ISERROR(VLOOKUP(E1181,'GD rates'!C:D,2,FALSE)),0,VLOOKUP(E1181,'GD rates'!C:D,2,FALSE))</f>
        <v>0</v>
      </c>
      <c r="H1181" s="10">
        <f>SUMIFS(Timecards!$E:$E,Timecards!$D:$D,H$2,Timecards!$C:$C,$B1181,Timecards!$N:$N,$E1181)+SUMIFS(Timecards!$G:$G,Timecards!$F:$F,H$2,Timecards!$C:$C,$B1181,Timecards!$N:$N,$E1181)</f>
        <v>0</v>
      </c>
      <c r="I1181" s="5">
        <f t="shared" si="191"/>
        <v>0</v>
      </c>
      <c r="J1181" s="10">
        <f>SUMIFS(Timecards!$E:$E,Timecards!$D:$D,J$2,Timecards!$C:$C,$B1181,Timecards!$N:$N,$E1181)+SUMIFS(Timecards!$G:$G,Timecards!$F:$F,J$2,Timecards!$C:$C,$B1181,Timecards!$N:$N,$E1181)</f>
        <v>0</v>
      </c>
      <c r="K1181" s="5">
        <f t="shared" si="192"/>
        <v>0</v>
      </c>
      <c r="L1181" s="10">
        <f>SUMIFS(Timecards!$E:$E,Timecards!$D:$D,L$2,Timecards!$C:$C,$B1181,Timecards!$N:$N,$E1181)+SUMIFS(Timecards!$G:$G,Timecards!$F:$F,L$2,Timecards!$C:$C,$B1181,Timecards!$N:$N,$E1181)</f>
        <v>0</v>
      </c>
      <c r="M1181" s="5">
        <f t="shared" si="193"/>
        <v>0</v>
      </c>
      <c r="N1181" s="10">
        <f>SUMIFS(Timecards!$E:$E,Timecards!$D:$D,N$2,Timecards!$C:$C,$B1181,Timecards!$N:$N,$E1181)+SUMIFS(Timecards!$G:$G,Timecards!$F:$F,N$2,Timecards!$C:$C,$B1181,Timecards!$N:$N,$E1181)</f>
        <v>0</v>
      </c>
      <c r="O1181" s="5">
        <f t="shared" si="194"/>
        <v>0</v>
      </c>
      <c r="P1181" s="10">
        <f>SUMIFS(Timecards!$E:$E,Timecards!$D:$D,P$2,Timecards!$C:$C,$B1181,Timecards!$N:$N,$E1181)+SUMIFS(Timecards!$G:$G,Timecards!$F:$F,P$2,Timecards!$C:$C,$B1181,Timecards!$N:$N,$E1181)</f>
        <v>0</v>
      </c>
      <c r="Q1181" s="5">
        <f t="shared" si="195"/>
        <v>0</v>
      </c>
      <c r="R1181" s="10">
        <f>SUMIFS(Timecards!$E:$E,Timecards!$D:$D,R$2,Timecards!$C:$C,$B1181,Timecards!$N:$N,$E1181)+SUMIFS(Timecards!$G:$G,Timecards!$F:$F,R$2,Timecards!$C:$C,$B1181,Timecards!$N:$N,$E1181)</f>
        <v>0</v>
      </c>
      <c r="S1181" s="5">
        <f t="shared" si="196"/>
        <v>0</v>
      </c>
      <c r="T1181" s="10">
        <f t="shared" si="197"/>
        <v>0</v>
      </c>
      <c r="U1181" s="14">
        <f t="shared" si="197"/>
        <v>0</v>
      </c>
    </row>
    <row r="1182" spans="2:21" hidden="1">
      <c r="B1182" s="7" t="str">
        <f>IF(Timecards!O1180="","",Timecards!C1180)</f>
        <v/>
      </c>
      <c r="C1182" s="7" t="str">
        <f>IF(B1182="","",Timecards!L1180)</f>
        <v/>
      </c>
      <c r="D1182" s="7" t="str">
        <f>IF(B1182="","",SUMIFS(Timecards!$M:$M,Timecards!$C:$C,Summary!$B1182,Timecards!$L:$L,Summary!$C1182,Timecards!$O:$O,1))</f>
        <v/>
      </c>
      <c r="E1182" s="7" t="str">
        <f>IF(B1182="","",VLOOKUP(D1182,'GD rates'!$B$3:$C$9,2,FALSE))</f>
        <v/>
      </c>
      <c r="F1182" s="23" t="str">
        <f t="shared" si="190"/>
        <v/>
      </c>
      <c r="G1182" s="5">
        <f>IF(ISERROR(VLOOKUP(E1182,'GD rates'!C:D,2,FALSE)),0,VLOOKUP(E1182,'GD rates'!C:D,2,FALSE))</f>
        <v>0</v>
      </c>
      <c r="H1182" s="10">
        <f>SUMIFS(Timecards!$E:$E,Timecards!$D:$D,H$2,Timecards!$C:$C,$B1182,Timecards!$N:$N,$E1182)+SUMIFS(Timecards!$G:$G,Timecards!$F:$F,H$2,Timecards!$C:$C,$B1182,Timecards!$N:$N,$E1182)</f>
        <v>0</v>
      </c>
      <c r="I1182" s="5">
        <f t="shared" si="191"/>
        <v>0</v>
      </c>
      <c r="J1182" s="10">
        <f>SUMIFS(Timecards!$E:$E,Timecards!$D:$D,J$2,Timecards!$C:$C,$B1182,Timecards!$N:$N,$E1182)+SUMIFS(Timecards!$G:$G,Timecards!$F:$F,J$2,Timecards!$C:$C,$B1182,Timecards!$N:$N,$E1182)</f>
        <v>0</v>
      </c>
      <c r="K1182" s="5">
        <f t="shared" si="192"/>
        <v>0</v>
      </c>
      <c r="L1182" s="10">
        <f>SUMIFS(Timecards!$E:$E,Timecards!$D:$D,L$2,Timecards!$C:$C,$B1182,Timecards!$N:$N,$E1182)+SUMIFS(Timecards!$G:$G,Timecards!$F:$F,L$2,Timecards!$C:$C,$B1182,Timecards!$N:$N,$E1182)</f>
        <v>0</v>
      </c>
      <c r="M1182" s="5">
        <f t="shared" si="193"/>
        <v>0</v>
      </c>
      <c r="N1182" s="10">
        <f>SUMIFS(Timecards!$E:$E,Timecards!$D:$D,N$2,Timecards!$C:$C,$B1182,Timecards!$N:$N,$E1182)+SUMIFS(Timecards!$G:$G,Timecards!$F:$F,N$2,Timecards!$C:$C,$B1182,Timecards!$N:$N,$E1182)</f>
        <v>0</v>
      </c>
      <c r="O1182" s="5">
        <f t="shared" si="194"/>
        <v>0</v>
      </c>
      <c r="P1182" s="10">
        <f>SUMIFS(Timecards!$E:$E,Timecards!$D:$D,P$2,Timecards!$C:$C,$B1182,Timecards!$N:$N,$E1182)+SUMIFS(Timecards!$G:$G,Timecards!$F:$F,P$2,Timecards!$C:$C,$B1182,Timecards!$N:$N,$E1182)</f>
        <v>0</v>
      </c>
      <c r="Q1182" s="5">
        <f t="shared" si="195"/>
        <v>0</v>
      </c>
      <c r="R1182" s="10">
        <f>SUMIFS(Timecards!$E:$E,Timecards!$D:$D,R$2,Timecards!$C:$C,$B1182,Timecards!$N:$N,$E1182)+SUMIFS(Timecards!$G:$G,Timecards!$F:$F,R$2,Timecards!$C:$C,$B1182,Timecards!$N:$N,$E1182)</f>
        <v>0</v>
      </c>
      <c r="S1182" s="5">
        <f t="shared" si="196"/>
        <v>0</v>
      </c>
      <c r="T1182" s="10">
        <f t="shared" si="197"/>
        <v>0</v>
      </c>
      <c r="U1182" s="14">
        <f t="shared" si="197"/>
        <v>0</v>
      </c>
    </row>
    <row r="1183" spans="2:21" hidden="1">
      <c r="B1183" s="7" t="str">
        <f>IF(Timecards!O1181="","",Timecards!C1181)</f>
        <v/>
      </c>
      <c r="C1183" s="7" t="str">
        <f>IF(B1183="","",Timecards!L1181)</f>
        <v/>
      </c>
      <c r="D1183" s="7" t="str">
        <f>IF(B1183="","",SUMIFS(Timecards!$M:$M,Timecards!$C:$C,Summary!$B1183,Timecards!$L:$L,Summary!$C1183,Timecards!$O:$O,1))</f>
        <v/>
      </c>
      <c r="E1183" s="7" t="str">
        <f>IF(B1183="","",VLOOKUP(D1183,'GD rates'!$B$3:$C$9,2,FALSE))</f>
        <v/>
      </c>
      <c r="F1183" s="23" t="str">
        <f t="shared" si="190"/>
        <v/>
      </c>
      <c r="G1183" s="5">
        <f>IF(ISERROR(VLOOKUP(E1183,'GD rates'!C:D,2,FALSE)),0,VLOOKUP(E1183,'GD rates'!C:D,2,FALSE))</f>
        <v>0</v>
      </c>
      <c r="H1183" s="10">
        <f>SUMIFS(Timecards!$E:$E,Timecards!$D:$D,H$2,Timecards!$C:$C,$B1183,Timecards!$N:$N,$E1183)+SUMIFS(Timecards!$G:$G,Timecards!$F:$F,H$2,Timecards!$C:$C,$B1183,Timecards!$N:$N,$E1183)</f>
        <v>0</v>
      </c>
      <c r="I1183" s="5">
        <f t="shared" si="191"/>
        <v>0</v>
      </c>
      <c r="J1183" s="10">
        <f>SUMIFS(Timecards!$E:$E,Timecards!$D:$D,J$2,Timecards!$C:$C,$B1183,Timecards!$N:$N,$E1183)+SUMIFS(Timecards!$G:$G,Timecards!$F:$F,J$2,Timecards!$C:$C,$B1183,Timecards!$N:$N,$E1183)</f>
        <v>0</v>
      </c>
      <c r="K1183" s="5">
        <f t="shared" si="192"/>
        <v>0</v>
      </c>
      <c r="L1183" s="10">
        <f>SUMIFS(Timecards!$E:$E,Timecards!$D:$D,L$2,Timecards!$C:$C,$B1183,Timecards!$N:$N,$E1183)+SUMIFS(Timecards!$G:$G,Timecards!$F:$F,L$2,Timecards!$C:$C,$B1183,Timecards!$N:$N,$E1183)</f>
        <v>0</v>
      </c>
      <c r="M1183" s="5">
        <f t="shared" si="193"/>
        <v>0</v>
      </c>
      <c r="N1183" s="10">
        <f>SUMIFS(Timecards!$E:$E,Timecards!$D:$D,N$2,Timecards!$C:$C,$B1183,Timecards!$N:$N,$E1183)+SUMIFS(Timecards!$G:$G,Timecards!$F:$F,N$2,Timecards!$C:$C,$B1183,Timecards!$N:$N,$E1183)</f>
        <v>0</v>
      </c>
      <c r="O1183" s="5">
        <f t="shared" si="194"/>
        <v>0</v>
      </c>
      <c r="P1183" s="10">
        <f>SUMIFS(Timecards!$E:$E,Timecards!$D:$D,P$2,Timecards!$C:$C,$B1183,Timecards!$N:$N,$E1183)+SUMIFS(Timecards!$G:$G,Timecards!$F:$F,P$2,Timecards!$C:$C,$B1183,Timecards!$N:$N,$E1183)</f>
        <v>0</v>
      </c>
      <c r="Q1183" s="5">
        <f t="shared" si="195"/>
        <v>0</v>
      </c>
      <c r="R1183" s="10">
        <f>SUMIFS(Timecards!$E:$E,Timecards!$D:$D,R$2,Timecards!$C:$C,$B1183,Timecards!$N:$N,$E1183)+SUMIFS(Timecards!$G:$G,Timecards!$F:$F,R$2,Timecards!$C:$C,$B1183,Timecards!$N:$N,$E1183)</f>
        <v>0</v>
      </c>
      <c r="S1183" s="5">
        <f t="shared" si="196"/>
        <v>0</v>
      </c>
      <c r="T1183" s="10">
        <f t="shared" si="197"/>
        <v>0</v>
      </c>
      <c r="U1183" s="14">
        <f t="shared" si="197"/>
        <v>0</v>
      </c>
    </row>
    <row r="1184" spans="2:21" hidden="1">
      <c r="B1184" s="7" t="str">
        <f>IF(Timecards!O1182="","",Timecards!C1182)</f>
        <v/>
      </c>
      <c r="C1184" s="7" t="str">
        <f>IF(B1184="","",Timecards!L1182)</f>
        <v/>
      </c>
      <c r="D1184" s="7" t="str">
        <f>IF(B1184="","",SUMIFS(Timecards!$M:$M,Timecards!$C:$C,Summary!$B1184,Timecards!$L:$L,Summary!$C1184,Timecards!$O:$O,1))</f>
        <v/>
      </c>
      <c r="E1184" s="7" t="str">
        <f>IF(B1184="","",VLOOKUP(D1184,'GD rates'!$B$3:$C$9,2,FALSE))</f>
        <v/>
      </c>
      <c r="F1184" s="23" t="str">
        <f t="shared" si="190"/>
        <v/>
      </c>
      <c r="G1184" s="5">
        <f>IF(ISERROR(VLOOKUP(E1184,'GD rates'!C:D,2,FALSE)),0,VLOOKUP(E1184,'GD rates'!C:D,2,FALSE))</f>
        <v>0</v>
      </c>
      <c r="H1184" s="10">
        <f>SUMIFS(Timecards!$E:$E,Timecards!$D:$D,H$2,Timecards!$C:$C,$B1184,Timecards!$N:$N,$E1184)+SUMIFS(Timecards!$G:$G,Timecards!$F:$F,H$2,Timecards!$C:$C,$B1184,Timecards!$N:$N,$E1184)</f>
        <v>0</v>
      </c>
      <c r="I1184" s="5">
        <f t="shared" si="191"/>
        <v>0</v>
      </c>
      <c r="J1184" s="10">
        <f>SUMIFS(Timecards!$E:$E,Timecards!$D:$D,J$2,Timecards!$C:$C,$B1184,Timecards!$N:$N,$E1184)+SUMIFS(Timecards!$G:$G,Timecards!$F:$F,J$2,Timecards!$C:$C,$B1184,Timecards!$N:$N,$E1184)</f>
        <v>0</v>
      </c>
      <c r="K1184" s="5">
        <f t="shared" si="192"/>
        <v>0</v>
      </c>
      <c r="L1184" s="10">
        <f>SUMIFS(Timecards!$E:$E,Timecards!$D:$D,L$2,Timecards!$C:$C,$B1184,Timecards!$N:$N,$E1184)+SUMIFS(Timecards!$G:$G,Timecards!$F:$F,L$2,Timecards!$C:$C,$B1184,Timecards!$N:$N,$E1184)</f>
        <v>0</v>
      </c>
      <c r="M1184" s="5">
        <f t="shared" si="193"/>
        <v>0</v>
      </c>
      <c r="N1184" s="10">
        <f>SUMIFS(Timecards!$E:$E,Timecards!$D:$D,N$2,Timecards!$C:$C,$B1184,Timecards!$N:$N,$E1184)+SUMIFS(Timecards!$G:$G,Timecards!$F:$F,N$2,Timecards!$C:$C,$B1184,Timecards!$N:$N,$E1184)</f>
        <v>0</v>
      </c>
      <c r="O1184" s="5">
        <f t="shared" si="194"/>
        <v>0</v>
      </c>
      <c r="P1184" s="10">
        <f>SUMIFS(Timecards!$E:$E,Timecards!$D:$D,P$2,Timecards!$C:$C,$B1184,Timecards!$N:$N,$E1184)+SUMIFS(Timecards!$G:$G,Timecards!$F:$F,P$2,Timecards!$C:$C,$B1184,Timecards!$N:$N,$E1184)</f>
        <v>0</v>
      </c>
      <c r="Q1184" s="5">
        <f t="shared" si="195"/>
        <v>0</v>
      </c>
      <c r="R1184" s="10">
        <f>SUMIFS(Timecards!$E:$E,Timecards!$D:$D,R$2,Timecards!$C:$C,$B1184,Timecards!$N:$N,$E1184)+SUMIFS(Timecards!$G:$G,Timecards!$F:$F,R$2,Timecards!$C:$C,$B1184,Timecards!$N:$N,$E1184)</f>
        <v>0</v>
      </c>
      <c r="S1184" s="5">
        <f t="shared" si="196"/>
        <v>0</v>
      </c>
      <c r="T1184" s="10">
        <f t="shared" ref="T1184:U1203" si="198">SUMIF($H$3:$S$3,T$3,$H1184:$S1184)</f>
        <v>0</v>
      </c>
      <c r="U1184" s="14">
        <f t="shared" si="198"/>
        <v>0</v>
      </c>
    </row>
    <row r="1185" spans="2:21" hidden="1">
      <c r="B1185" s="7" t="str">
        <f>IF(Timecards!O1183="","",Timecards!C1183)</f>
        <v/>
      </c>
      <c r="C1185" s="7" t="str">
        <f>IF(B1185="","",Timecards!L1183)</f>
        <v/>
      </c>
      <c r="D1185" s="7" t="str">
        <f>IF(B1185="","",SUMIFS(Timecards!$M:$M,Timecards!$C:$C,Summary!$B1185,Timecards!$L:$L,Summary!$C1185,Timecards!$O:$O,1))</f>
        <v/>
      </c>
      <c r="E1185" s="7" t="str">
        <f>IF(B1185="","",VLOOKUP(D1185,'GD rates'!$B$3:$C$9,2,FALSE))</f>
        <v/>
      </c>
      <c r="F1185" s="23" t="str">
        <f t="shared" si="190"/>
        <v/>
      </c>
      <c r="G1185" s="5">
        <f>IF(ISERROR(VLOOKUP(E1185,'GD rates'!C:D,2,FALSE)),0,VLOOKUP(E1185,'GD rates'!C:D,2,FALSE))</f>
        <v>0</v>
      </c>
      <c r="H1185" s="10">
        <f>SUMIFS(Timecards!$E:$E,Timecards!$D:$D,H$2,Timecards!$C:$C,$B1185,Timecards!$N:$N,$E1185)+SUMIFS(Timecards!$G:$G,Timecards!$F:$F,H$2,Timecards!$C:$C,$B1185,Timecards!$N:$N,$E1185)</f>
        <v>0</v>
      </c>
      <c r="I1185" s="5">
        <f t="shared" si="191"/>
        <v>0</v>
      </c>
      <c r="J1185" s="10">
        <f>SUMIFS(Timecards!$E:$E,Timecards!$D:$D,J$2,Timecards!$C:$C,$B1185,Timecards!$N:$N,$E1185)+SUMIFS(Timecards!$G:$G,Timecards!$F:$F,J$2,Timecards!$C:$C,$B1185,Timecards!$N:$N,$E1185)</f>
        <v>0</v>
      </c>
      <c r="K1185" s="5">
        <f t="shared" si="192"/>
        <v>0</v>
      </c>
      <c r="L1185" s="10">
        <f>SUMIFS(Timecards!$E:$E,Timecards!$D:$D,L$2,Timecards!$C:$C,$B1185,Timecards!$N:$N,$E1185)+SUMIFS(Timecards!$G:$G,Timecards!$F:$F,L$2,Timecards!$C:$C,$B1185,Timecards!$N:$N,$E1185)</f>
        <v>0</v>
      </c>
      <c r="M1185" s="5">
        <f t="shared" si="193"/>
        <v>0</v>
      </c>
      <c r="N1185" s="10">
        <f>SUMIFS(Timecards!$E:$E,Timecards!$D:$D,N$2,Timecards!$C:$C,$B1185,Timecards!$N:$N,$E1185)+SUMIFS(Timecards!$G:$G,Timecards!$F:$F,N$2,Timecards!$C:$C,$B1185,Timecards!$N:$N,$E1185)</f>
        <v>0</v>
      </c>
      <c r="O1185" s="5">
        <f t="shared" si="194"/>
        <v>0</v>
      </c>
      <c r="P1185" s="10">
        <f>SUMIFS(Timecards!$E:$E,Timecards!$D:$D,P$2,Timecards!$C:$C,$B1185,Timecards!$N:$N,$E1185)+SUMIFS(Timecards!$G:$G,Timecards!$F:$F,P$2,Timecards!$C:$C,$B1185,Timecards!$N:$N,$E1185)</f>
        <v>0</v>
      </c>
      <c r="Q1185" s="5">
        <f t="shared" si="195"/>
        <v>0</v>
      </c>
      <c r="R1185" s="10">
        <f>SUMIFS(Timecards!$E:$E,Timecards!$D:$D,R$2,Timecards!$C:$C,$B1185,Timecards!$N:$N,$E1185)+SUMIFS(Timecards!$G:$G,Timecards!$F:$F,R$2,Timecards!$C:$C,$B1185,Timecards!$N:$N,$E1185)</f>
        <v>0</v>
      </c>
      <c r="S1185" s="5">
        <f t="shared" si="196"/>
        <v>0</v>
      </c>
      <c r="T1185" s="10">
        <f t="shared" si="198"/>
        <v>0</v>
      </c>
      <c r="U1185" s="14">
        <f t="shared" si="198"/>
        <v>0</v>
      </c>
    </row>
    <row r="1186" spans="2:21" hidden="1">
      <c r="B1186" s="7" t="str">
        <f>IF(Timecards!O1184="","",Timecards!C1184)</f>
        <v/>
      </c>
      <c r="C1186" s="7" t="str">
        <f>IF(B1186="","",Timecards!L1184)</f>
        <v/>
      </c>
      <c r="D1186" s="7" t="str">
        <f>IF(B1186="","",SUMIFS(Timecards!$M:$M,Timecards!$C:$C,Summary!$B1186,Timecards!$L:$L,Summary!$C1186,Timecards!$O:$O,1))</f>
        <v/>
      </c>
      <c r="E1186" s="7" t="str">
        <f>IF(B1186="","",VLOOKUP(D1186,'GD rates'!$B$3:$C$9,2,FALSE))</f>
        <v/>
      </c>
      <c r="F1186" s="23" t="str">
        <f t="shared" si="190"/>
        <v/>
      </c>
      <c r="G1186" s="5">
        <f>IF(ISERROR(VLOOKUP(E1186,'GD rates'!C:D,2,FALSE)),0,VLOOKUP(E1186,'GD rates'!C:D,2,FALSE))</f>
        <v>0</v>
      </c>
      <c r="H1186" s="10">
        <f>SUMIFS(Timecards!$E:$E,Timecards!$D:$D,H$2,Timecards!$C:$C,$B1186,Timecards!$N:$N,$E1186)+SUMIFS(Timecards!$G:$G,Timecards!$F:$F,H$2,Timecards!$C:$C,$B1186,Timecards!$N:$N,$E1186)</f>
        <v>0</v>
      </c>
      <c r="I1186" s="5">
        <f t="shared" si="191"/>
        <v>0</v>
      </c>
      <c r="J1186" s="10">
        <f>SUMIFS(Timecards!$E:$E,Timecards!$D:$D,J$2,Timecards!$C:$C,$B1186,Timecards!$N:$N,$E1186)+SUMIFS(Timecards!$G:$G,Timecards!$F:$F,J$2,Timecards!$C:$C,$B1186,Timecards!$N:$N,$E1186)</f>
        <v>0</v>
      </c>
      <c r="K1186" s="5">
        <f t="shared" si="192"/>
        <v>0</v>
      </c>
      <c r="L1186" s="10">
        <f>SUMIFS(Timecards!$E:$E,Timecards!$D:$D,L$2,Timecards!$C:$C,$B1186,Timecards!$N:$N,$E1186)+SUMIFS(Timecards!$G:$G,Timecards!$F:$F,L$2,Timecards!$C:$C,$B1186,Timecards!$N:$N,$E1186)</f>
        <v>0</v>
      </c>
      <c r="M1186" s="5">
        <f t="shared" si="193"/>
        <v>0</v>
      </c>
      <c r="N1186" s="10">
        <f>SUMIFS(Timecards!$E:$E,Timecards!$D:$D,N$2,Timecards!$C:$C,$B1186,Timecards!$N:$N,$E1186)+SUMIFS(Timecards!$G:$G,Timecards!$F:$F,N$2,Timecards!$C:$C,$B1186,Timecards!$N:$N,$E1186)</f>
        <v>0</v>
      </c>
      <c r="O1186" s="5">
        <f t="shared" si="194"/>
        <v>0</v>
      </c>
      <c r="P1186" s="10">
        <f>SUMIFS(Timecards!$E:$E,Timecards!$D:$D,P$2,Timecards!$C:$C,$B1186,Timecards!$N:$N,$E1186)+SUMIFS(Timecards!$G:$G,Timecards!$F:$F,P$2,Timecards!$C:$C,$B1186,Timecards!$N:$N,$E1186)</f>
        <v>0</v>
      </c>
      <c r="Q1186" s="5">
        <f t="shared" si="195"/>
        <v>0</v>
      </c>
      <c r="R1186" s="10">
        <f>SUMIFS(Timecards!$E:$E,Timecards!$D:$D,R$2,Timecards!$C:$C,$B1186,Timecards!$N:$N,$E1186)+SUMIFS(Timecards!$G:$G,Timecards!$F:$F,R$2,Timecards!$C:$C,$B1186,Timecards!$N:$N,$E1186)</f>
        <v>0</v>
      </c>
      <c r="S1186" s="5">
        <f t="shared" si="196"/>
        <v>0</v>
      </c>
      <c r="T1186" s="10">
        <f t="shared" si="198"/>
        <v>0</v>
      </c>
      <c r="U1186" s="14">
        <f t="shared" si="198"/>
        <v>0</v>
      </c>
    </row>
    <row r="1187" spans="2:21" hidden="1">
      <c r="B1187" s="7" t="str">
        <f>IF(Timecards!O1185="","",Timecards!C1185)</f>
        <v/>
      </c>
      <c r="C1187" s="7" t="str">
        <f>IF(B1187="","",Timecards!L1185)</f>
        <v/>
      </c>
      <c r="D1187" s="7" t="str">
        <f>IF(B1187="","",SUMIFS(Timecards!$M:$M,Timecards!$C:$C,Summary!$B1187,Timecards!$L:$L,Summary!$C1187,Timecards!$O:$O,1))</f>
        <v/>
      </c>
      <c r="E1187" s="7" t="str">
        <f>IF(B1187="","",VLOOKUP(D1187,'GD rates'!$B$3:$C$9,2,FALSE))</f>
        <v/>
      </c>
      <c r="F1187" s="23" t="str">
        <f t="shared" si="190"/>
        <v/>
      </c>
      <c r="G1187" s="5">
        <f>IF(ISERROR(VLOOKUP(E1187,'GD rates'!C:D,2,FALSE)),0,VLOOKUP(E1187,'GD rates'!C:D,2,FALSE))</f>
        <v>0</v>
      </c>
      <c r="H1187" s="10">
        <f>SUMIFS(Timecards!$E:$E,Timecards!$D:$D,H$2,Timecards!$C:$C,$B1187,Timecards!$N:$N,$E1187)+SUMIFS(Timecards!$G:$G,Timecards!$F:$F,H$2,Timecards!$C:$C,$B1187,Timecards!$N:$N,$E1187)</f>
        <v>0</v>
      </c>
      <c r="I1187" s="5">
        <f t="shared" si="191"/>
        <v>0</v>
      </c>
      <c r="J1187" s="10">
        <f>SUMIFS(Timecards!$E:$E,Timecards!$D:$D,J$2,Timecards!$C:$C,$B1187,Timecards!$N:$N,$E1187)+SUMIFS(Timecards!$G:$G,Timecards!$F:$F,J$2,Timecards!$C:$C,$B1187,Timecards!$N:$N,$E1187)</f>
        <v>0</v>
      </c>
      <c r="K1187" s="5">
        <f t="shared" si="192"/>
        <v>0</v>
      </c>
      <c r="L1187" s="10">
        <f>SUMIFS(Timecards!$E:$E,Timecards!$D:$D,L$2,Timecards!$C:$C,$B1187,Timecards!$N:$N,$E1187)+SUMIFS(Timecards!$G:$G,Timecards!$F:$F,L$2,Timecards!$C:$C,$B1187,Timecards!$N:$N,$E1187)</f>
        <v>0</v>
      </c>
      <c r="M1187" s="5">
        <f t="shared" si="193"/>
        <v>0</v>
      </c>
      <c r="N1187" s="10">
        <f>SUMIFS(Timecards!$E:$E,Timecards!$D:$D,N$2,Timecards!$C:$C,$B1187,Timecards!$N:$N,$E1187)+SUMIFS(Timecards!$G:$G,Timecards!$F:$F,N$2,Timecards!$C:$C,$B1187,Timecards!$N:$N,$E1187)</f>
        <v>0</v>
      </c>
      <c r="O1187" s="5">
        <f t="shared" si="194"/>
        <v>0</v>
      </c>
      <c r="P1187" s="10">
        <f>SUMIFS(Timecards!$E:$E,Timecards!$D:$D,P$2,Timecards!$C:$C,$B1187,Timecards!$N:$N,$E1187)+SUMIFS(Timecards!$G:$G,Timecards!$F:$F,P$2,Timecards!$C:$C,$B1187,Timecards!$N:$N,$E1187)</f>
        <v>0</v>
      </c>
      <c r="Q1187" s="5">
        <f t="shared" si="195"/>
        <v>0</v>
      </c>
      <c r="R1187" s="10">
        <f>SUMIFS(Timecards!$E:$E,Timecards!$D:$D,R$2,Timecards!$C:$C,$B1187,Timecards!$N:$N,$E1187)+SUMIFS(Timecards!$G:$G,Timecards!$F:$F,R$2,Timecards!$C:$C,$B1187,Timecards!$N:$N,$E1187)</f>
        <v>0</v>
      </c>
      <c r="S1187" s="5">
        <f t="shared" si="196"/>
        <v>0</v>
      </c>
      <c r="T1187" s="10">
        <f t="shared" si="198"/>
        <v>0</v>
      </c>
      <c r="U1187" s="14">
        <f t="shared" si="198"/>
        <v>0</v>
      </c>
    </row>
    <row r="1188" spans="2:21" hidden="1">
      <c r="B1188" s="7" t="str">
        <f>IF(Timecards!O1186="","",Timecards!C1186)</f>
        <v/>
      </c>
      <c r="C1188" s="7" t="str">
        <f>IF(B1188="","",Timecards!L1186)</f>
        <v/>
      </c>
      <c r="D1188" s="7" t="str">
        <f>IF(B1188="","",SUMIFS(Timecards!$M:$M,Timecards!$C:$C,Summary!$B1188,Timecards!$L:$L,Summary!$C1188,Timecards!$O:$O,1))</f>
        <v/>
      </c>
      <c r="E1188" s="7" t="str">
        <f>IF(B1188="","",VLOOKUP(D1188,'GD rates'!$B$3:$C$9,2,FALSE))</f>
        <v/>
      </c>
      <c r="F1188" s="23" t="str">
        <f t="shared" si="190"/>
        <v/>
      </c>
      <c r="G1188" s="5">
        <f>IF(ISERROR(VLOOKUP(E1188,'GD rates'!C:D,2,FALSE)),0,VLOOKUP(E1188,'GD rates'!C:D,2,FALSE))</f>
        <v>0</v>
      </c>
      <c r="H1188" s="10">
        <f>SUMIFS(Timecards!$E:$E,Timecards!$D:$D,H$2,Timecards!$C:$C,$B1188,Timecards!$N:$N,$E1188)+SUMIFS(Timecards!$G:$G,Timecards!$F:$F,H$2,Timecards!$C:$C,$B1188,Timecards!$N:$N,$E1188)</f>
        <v>0</v>
      </c>
      <c r="I1188" s="5">
        <f t="shared" si="191"/>
        <v>0</v>
      </c>
      <c r="J1188" s="10">
        <f>SUMIFS(Timecards!$E:$E,Timecards!$D:$D,J$2,Timecards!$C:$C,$B1188,Timecards!$N:$N,$E1188)+SUMIFS(Timecards!$G:$G,Timecards!$F:$F,J$2,Timecards!$C:$C,$B1188,Timecards!$N:$N,$E1188)</f>
        <v>0</v>
      </c>
      <c r="K1188" s="5">
        <f t="shared" si="192"/>
        <v>0</v>
      </c>
      <c r="L1188" s="10">
        <f>SUMIFS(Timecards!$E:$E,Timecards!$D:$D,L$2,Timecards!$C:$C,$B1188,Timecards!$N:$N,$E1188)+SUMIFS(Timecards!$G:$G,Timecards!$F:$F,L$2,Timecards!$C:$C,$B1188,Timecards!$N:$N,$E1188)</f>
        <v>0</v>
      </c>
      <c r="M1188" s="5">
        <f t="shared" si="193"/>
        <v>0</v>
      </c>
      <c r="N1188" s="10">
        <f>SUMIFS(Timecards!$E:$E,Timecards!$D:$D,N$2,Timecards!$C:$C,$B1188,Timecards!$N:$N,$E1188)+SUMIFS(Timecards!$G:$G,Timecards!$F:$F,N$2,Timecards!$C:$C,$B1188,Timecards!$N:$N,$E1188)</f>
        <v>0</v>
      </c>
      <c r="O1188" s="5">
        <f t="shared" si="194"/>
        <v>0</v>
      </c>
      <c r="P1188" s="10">
        <f>SUMIFS(Timecards!$E:$E,Timecards!$D:$D,P$2,Timecards!$C:$C,$B1188,Timecards!$N:$N,$E1188)+SUMIFS(Timecards!$G:$G,Timecards!$F:$F,P$2,Timecards!$C:$C,$B1188,Timecards!$N:$N,$E1188)</f>
        <v>0</v>
      </c>
      <c r="Q1188" s="5">
        <f t="shared" si="195"/>
        <v>0</v>
      </c>
      <c r="R1188" s="10">
        <f>SUMIFS(Timecards!$E:$E,Timecards!$D:$D,R$2,Timecards!$C:$C,$B1188,Timecards!$N:$N,$E1188)+SUMIFS(Timecards!$G:$G,Timecards!$F:$F,R$2,Timecards!$C:$C,$B1188,Timecards!$N:$N,$E1188)</f>
        <v>0</v>
      </c>
      <c r="S1188" s="5">
        <f t="shared" si="196"/>
        <v>0</v>
      </c>
      <c r="T1188" s="10">
        <f t="shared" si="198"/>
        <v>0</v>
      </c>
      <c r="U1188" s="14">
        <f t="shared" si="198"/>
        <v>0</v>
      </c>
    </row>
    <row r="1189" spans="2:21" hidden="1">
      <c r="B1189" s="7" t="str">
        <f>IF(Timecards!O1187="","",Timecards!C1187)</f>
        <v/>
      </c>
      <c r="C1189" s="7" t="str">
        <f>IF(B1189="","",Timecards!L1187)</f>
        <v/>
      </c>
      <c r="D1189" s="7" t="str">
        <f>IF(B1189="","",SUMIFS(Timecards!$M:$M,Timecards!$C:$C,Summary!$B1189,Timecards!$L:$L,Summary!$C1189,Timecards!$O:$O,1))</f>
        <v/>
      </c>
      <c r="E1189" s="7" t="str">
        <f>IF(B1189="","",VLOOKUP(D1189,'GD rates'!$B$3:$C$9,2,FALSE))</f>
        <v/>
      </c>
      <c r="F1189" s="23" t="str">
        <f t="shared" si="190"/>
        <v/>
      </c>
      <c r="G1189" s="5">
        <f>IF(ISERROR(VLOOKUP(E1189,'GD rates'!C:D,2,FALSE)),0,VLOOKUP(E1189,'GD rates'!C:D,2,FALSE))</f>
        <v>0</v>
      </c>
      <c r="H1189" s="10">
        <f>SUMIFS(Timecards!$E:$E,Timecards!$D:$D,H$2,Timecards!$C:$C,$B1189,Timecards!$N:$N,$E1189)+SUMIFS(Timecards!$G:$G,Timecards!$F:$F,H$2,Timecards!$C:$C,$B1189,Timecards!$N:$N,$E1189)</f>
        <v>0</v>
      </c>
      <c r="I1189" s="5">
        <f t="shared" si="191"/>
        <v>0</v>
      </c>
      <c r="J1189" s="10">
        <f>SUMIFS(Timecards!$E:$E,Timecards!$D:$D,J$2,Timecards!$C:$C,$B1189,Timecards!$N:$N,$E1189)+SUMIFS(Timecards!$G:$G,Timecards!$F:$F,J$2,Timecards!$C:$C,$B1189,Timecards!$N:$N,$E1189)</f>
        <v>0</v>
      </c>
      <c r="K1189" s="5">
        <f t="shared" si="192"/>
        <v>0</v>
      </c>
      <c r="L1189" s="10">
        <f>SUMIFS(Timecards!$E:$E,Timecards!$D:$D,L$2,Timecards!$C:$C,$B1189,Timecards!$N:$N,$E1189)+SUMIFS(Timecards!$G:$G,Timecards!$F:$F,L$2,Timecards!$C:$C,$B1189,Timecards!$N:$N,$E1189)</f>
        <v>0</v>
      </c>
      <c r="M1189" s="5">
        <f t="shared" si="193"/>
        <v>0</v>
      </c>
      <c r="N1189" s="10">
        <f>SUMIFS(Timecards!$E:$E,Timecards!$D:$D,N$2,Timecards!$C:$C,$B1189,Timecards!$N:$N,$E1189)+SUMIFS(Timecards!$G:$G,Timecards!$F:$F,N$2,Timecards!$C:$C,$B1189,Timecards!$N:$N,$E1189)</f>
        <v>0</v>
      </c>
      <c r="O1189" s="5">
        <f t="shared" si="194"/>
        <v>0</v>
      </c>
      <c r="P1189" s="10">
        <f>SUMIFS(Timecards!$E:$E,Timecards!$D:$D,P$2,Timecards!$C:$C,$B1189,Timecards!$N:$N,$E1189)+SUMIFS(Timecards!$G:$G,Timecards!$F:$F,P$2,Timecards!$C:$C,$B1189,Timecards!$N:$N,$E1189)</f>
        <v>0</v>
      </c>
      <c r="Q1189" s="5">
        <f t="shared" si="195"/>
        <v>0</v>
      </c>
      <c r="R1189" s="10">
        <f>SUMIFS(Timecards!$E:$E,Timecards!$D:$D,R$2,Timecards!$C:$C,$B1189,Timecards!$N:$N,$E1189)+SUMIFS(Timecards!$G:$G,Timecards!$F:$F,R$2,Timecards!$C:$C,$B1189,Timecards!$N:$N,$E1189)</f>
        <v>0</v>
      </c>
      <c r="S1189" s="5">
        <f t="shared" si="196"/>
        <v>0</v>
      </c>
      <c r="T1189" s="10">
        <f t="shared" si="198"/>
        <v>0</v>
      </c>
      <c r="U1189" s="14">
        <f t="shared" si="198"/>
        <v>0</v>
      </c>
    </row>
    <row r="1190" spans="2:21" hidden="1">
      <c r="B1190" s="7" t="str">
        <f>IF(Timecards!O1188="","",Timecards!C1188)</f>
        <v/>
      </c>
      <c r="C1190" s="7" t="str">
        <f>IF(B1190="","",Timecards!L1188)</f>
        <v/>
      </c>
      <c r="D1190" s="7" t="str">
        <f>IF(B1190="","",SUMIFS(Timecards!$M:$M,Timecards!$C:$C,Summary!$B1190,Timecards!$L:$L,Summary!$C1190,Timecards!$O:$O,1))</f>
        <v/>
      </c>
      <c r="E1190" s="7" t="str">
        <f>IF(B1190="","",VLOOKUP(D1190,'GD rates'!$B$3:$C$9,2,FALSE))</f>
        <v/>
      </c>
      <c r="F1190" s="23" t="str">
        <f t="shared" si="190"/>
        <v/>
      </c>
      <c r="G1190" s="5">
        <f>IF(ISERROR(VLOOKUP(E1190,'GD rates'!C:D,2,FALSE)),0,VLOOKUP(E1190,'GD rates'!C:D,2,FALSE))</f>
        <v>0</v>
      </c>
      <c r="H1190" s="10">
        <f>SUMIFS(Timecards!$E:$E,Timecards!$D:$D,H$2,Timecards!$C:$C,$B1190,Timecards!$N:$N,$E1190)+SUMIFS(Timecards!$G:$G,Timecards!$F:$F,H$2,Timecards!$C:$C,$B1190,Timecards!$N:$N,$E1190)</f>
        <v>0</v>
      </c>
      <c r="I1190" s="5">
        <f t="shared" si="191"/>
        <v>0</v>
      </c>
      <c r="J1190" s="10">
        <f>SUMIFS(Timecards!$E:$E,Timecards!$D:$D,J$2,Timecards!$C:$C,$B1190,Timecards!$N:$N,$E1190)+SUMIFS(Timecards!$G:$G,Timecards!$F:$F,J$2,Timecards!$C:$C,$B1190,Timecards!$N:$N,$E1190)</f>
        <v>0</v>
      </c>
      <c r="K1190" s="5">
        <f t="shared" si="192"/>
        <v>0</v>
      </c>
      <c r="L1190" s="10">
        <f>SUMIFS(Timecards!$E:$E,Timecards!$D:$D,L$2,Timecards!$C:$C,$B1190,Timecards!$N:$N,$E1190)+SUMIFS(Timecards!$G:$G,Timecards!$F:$F,L$2,Timecards!$C:$C,$B1190,Timecards!$N:$N,$E1190)</f>
        <v>0</v>
      </c>
      <c r="M1190" s="5">
        <f t="shared" si="193"/>
        <v>0</v>
      </c>
      <c r="N1190" s="10">
        <f>SUMIFS(Timecards!$E:$E,Timecards!$D:$D,N$2,Timecards!$C:$C,$B1190,Timecards!$N:$N,$E1190)+SUMIFS(Timecards!$G:$G,Timecards!$F:$F,N$2,Timecards!$C:$C,$B1190,Timecards!$N:$N,$E1190)</f>
        <v>0</v>
      </c>
      <c r="O1190" s="5">
        <f t="shared" si="194"/>
        <v>0</v>
      </c>
      <c r="P1190" s="10">
        <f>SUMIFS(Timecards!$E:$E,Timecards!$D:$D,P$2,Timecards!$C:$C,$B1190,Timecards!$N:$N,$E1190)+SUMIFS(Timecards!$G:$G,Timecards!$F:$F,P$2,Timecards!$C:$C,$B1190,Timecards!$N:$N,$E1190)</f>
        <v>0</v>
      </c>
      <c r="Q1190" s="5">
        <f t="shared" si="195"/>
        <v>0</v>
      </c>
      <c r="R1190" s="10">
        <f>SUMIFS(Timecards!$E:$E,Timecards!$D:$D,R$2,Timecards!$C:$C,$B1190,Timecards!$N:$N,$E1190)+SUMIFS(Timecards!$G:$G,Timecards!$F:$F,R$2,Timecards!$C:$C,$B1190,Timecards!$N:$N,$E1190)</f>
        <v>0</v>
      </c>
      <c r="S1190" s="5">
        <f t="shared" si="196"/>
        <v>0</v>
      </c>
      <c r="T1190" s="10">
        <f t="shared" si="198"/>
        <v>0</v>
      </c>
      <c r="U1190" s="14">
        <f t="shared" si="198"/>
        <v>0</v>
      </c>
    </row>
    <row r="1191" spans="2:21" hidden="1">
      <c r="B1191" s="7" t="str">
        <f>IF(Timecards!O1189="","",Timecards!C1189)</f>
        <v/>
      </c>
      <c r="C1191" s="7" t="str">
        <f>IF(B1191="","",Timecards!L1189)</f>
        <v/>
      </c>
      <c r="D1191" s="7" t="str">
        <f>IF(B1191="","",SUMIFS(Timecards!$M:$M,Timecards!$C:$C,Summary!$B1191,Timecards!$L:$L,Summary!$C1191,Timecards!$O:$O,1))</f>
        <v/>
      </c>
      <c r="E1191" s="7" t="str">
        <f>IF(B1191="","",VLOOKUP(D1191,'GD rates'!$B$3:$C$9,2,FALSE))</f>
        <v/>
      </c>
      <c r="F1191" s="23" t="str">
        <f t="shared" si="190"/>
        <v/>
      </c>
      <c r="G1191" s="5">
        <f>IF(ISERROR(VLOOKUP(E1191,'GD rates'!C:D,2,FALSE)),0,VLOOKUP(E1191,'GD rates'!C:D,2,FALSE))</f>
        <v>0</v>
      </c>
      <c r="H1191" s="10">
        <f>SUMIFS(Timecards!$E:$E,Timecards!$D:$D,H$2,Timecards!$C:$C,$B1191,Timecards!$N:$N,$E1191)+SUMIFS(Timecards!$G:$G,Timecards!$F:$F,H$2,Timecards!$C:$C,$B1191,Timecards!$N:$N,$E1191)</f>
        <v>0</v>
      </c>
      <c r="I1191" s="5">
        <f t="shared" si="191"/>
        <v>0</v>
      </c>
      <c r="J1191" s="10">
        <f>SUMIFS(Timecards!$E:$E,Timecards!$D:$D,J$2,Timecards!$C:$C,$B1191,Timecards!$N:$N,$E1191)+SUMIFS(Timecards!$G:$G,Timecards!$F:$F,J$2,Timecards!$C:$C,$B1191,Timecards!$N:$N,$E1191)</f>
        <v>0</v>
      </c>
      <c r="K1191" s="5">
        <f t="shared" si="192"/>
        <v>0</v>
      </c>
      <c r="L1191" s="10">
        <f>SUMIFS(Timecards!$E:$E,Timecards!$D:$D,L$2,Timecards!$C:$C,$B1191,Timecards!$N:$N,$E1191)+SUMIFS(Timecards!$G:$G,Timecards!$F:$F,L$2,Timecards!$C:$C,$B1191,Timecards!$N:$N,$E1191)</f>
        <v>0</v>
      </c>
      <c r="M1191" s="5">
        <f t="shared" si="193"/>
        <v>0</v>
      </c>
      <c r="N1191" s="10">
        <f>SUMIFS(Timecards!$E:$E,Timecards!$D:$D,N$2,Timecards!$C:$C,$B1191,Timecards!$N:$N,$E1191)+SUMIFS(Timecards!$G:$G,Timecards!$F:$F,N$2,Timecards!$C:$C,$B1191,Timecards!$N:$N,$E1191)</f>
        <v>0</v>
      </c>
      <c r="O1191" s="5">
        <f t="shared" si="194"/>
        <v>0</v>
      </c>
      <c r="P1191" s="10">
        <f>SUMIFS(Timecards!$E:$E,Timecards!$D:$D,P$2,Timecards!$C:$C,$B1191,Timecards!$N:$N,$E1191)+SUMIFS(Timecards!$G:$G,Timecards!$F:$F,P$2,Timecards!$C:$C,$B1191,Timecards!$N:$N,$E1191)</f>
        <v>0</v>
      </c>
      <c r="Q1191" s="5">
        <f t="shared" si="195"/>
        <v>0</v>
      </c>
      <c r="R1191" s="10">
        <f>SUMIFS(Timecards!$E:$E,Timecards!$D:$D,R$2,Timecards!$C:$C,$B1191,Timecards!$N:$N,$E1191)+SUMIFS(Timecards!$G:$G,Timecards!$F:$F,R$2,Timecards!$C:$C,$B1191,Timecards!$N:$N,$E1191)</f>
        <v>0</v>
      </c>
      <c r="S1191" s="5">
        <f t="shared" si="196"/>
        <v>0</v>
      </c>
      <c r="T1191" s="10">
        <f t="shared" si="198"/>
        <v>0</v>
      </c>
      <c r="U1191" s="14">
        <f t="shared" si="198"/>
        <v>0</v>
      </c>
    </row>
    <row r="1192" spans="2:21" hidden="1">
      <c r="B1192" s="7" t="str">
        <f>IF(Timecards!O1190="","",Timecards!C1190)</f>
        <v/>
      </c>
      <c r="C1192" s="7" t="str">
        <f>IF(B1192="","",Timecards!L1190)</f>
        <v/>
      </c>
      <c r="D1192" s="7" t="str">
        <f>IF(B1192="","",SUMIFS(Timecards!$M:$M,Timecards!$C:$C,Summary!$B1192,Timecards!$L:$L,Summary!$C1192,Timecards!$O:$O,1))</f>
        <v/>
      </c>
      <c r="E1192" s="7" t="str">
        <f>IF(B1192="","",VLOOKUP(D1192,'GD rates'!$B$3:$C$9,2,FALSE))</f>
        <v/>
      </c>
      <c r="F1192" s="23" t="str">
        <f t="shared" si="190"/>
        <v/>
      </c>
      <c r="G1192" s="5">
        <f>IF(ISERROR(VLOOKUP(E1192,'GD rates'!C:D,2,FALSE)),0,VLOOKUP(E1192,'GD rates'!C:D,2,FALSE))</f>
        <v>0</v>
      </c>
      <c r="H1192" s="10">
        <f>SUMIFS(Timecards!$E:$E,Timecards!$D:$D,H$2,Timecards!$C:$C,$B1192,Timecards!$N:$N,$E1192)+SUMIFS(Timecards!$G:$G,Timecards!$F:$F,H$2,Timecards!$C:$C,$B1192,Timecards!$N:$N,$E1192)</f>
        <v>0</v>
      </c>
      <c r="I1192" s="5">
        <f t="shared" si="191"/>
        <v>0</v>
      </c>
      <c r="J1192" s="10">
        <f>SUMIFS(Timecards!$E:$E,Timecards!$D:$D,J$2,Timecards!$C:$C,$B1192,Timecards!$N:$N,$E1192)+SUMIFS(Timecards!$G:$G,Timecards!$F:$F,J$2,Timecards!$C:$C,$B1192,Timecards!$N:$N,$E1192)</f>
        <v>0</v>
      </c>
      <c r="K1192" s="5">
        <f t="shared" si="192"/>
        <v>0</v>
      </c>
      <c r="L1192" s="10">
        <f>SUMIFS(Timecards!$E:$E,Timecards!$D:$D,L$2,Timecards!$C:$C,$B1192,Timecards!$N:$N,$E1192)+SUMIFS(Timecards!$G:$G,Timecards!$F:$F,L$2,Timecards!$C:$C,$B1192,Timecards!$N:$N,$E1192)</f>
        <v>0</v>
      </c>
      <c r="M1192" s="5">
        <f t="shared" si="193"/>
        <v>0</v>
      </c>
      <c r="N1192" s="10">
        <f>SUMIFS(Timecards!$E:$E,Timecards!$D:$D,N$2,Timecards!$C:$C,$B1192,Timecards!$N:$N,$E1192)+SUMIFS(Timecards!$G:$G,Timecards!$F:$F,N$2,Timecards!$C:$C,$B1192,Timecards!$N:$N,$E1192)</f>
        <v>0</v>
      </c>
      <c r="O1192" s="5">
        <f t="shared" si="194"/>
        <v>0</v>
      </c>
      <c r="P1192" s="10">
        <f>SUMIFS(Timecards!$E:$E,Timecards!$D:$D,P$2,Timecards!$C:$C,$B1192,Timecards!$N:$N,$E1192)+SUMIFS(Timecards!$G:$G,Timecards!$F:$F,P$2,Timecards!$C:$C,$B1192,Timecards!$N:$N,$E1192)</f>
        <v>0</v>
      </c>
      <c r="Q1192" s="5">
        <f t="shared" si="195"/>
        <v>0</v>
      </c>
      <c r="R1192" s="10">
        <f>SUMIFS(Timecards!$E:$E,Timecards!$D:$D,R$2,Timecards!$C:$C,$B1192,Timecards!$N:$N,$E1192)+SUMIFS(Timecards!$G:$G,Timecards!$F:$F,R$2,Timecards!$C:$C,$B1192,Timecards!$N:$N,$E1192)</f>
        <v>0</v>
      </c>
      <c r="S1192" s="5">
        <f t="shared" si="196"/>
        <v>0</v>
      </c>
      <c r="T1192" s="10">
        <f t="shared" si="198"/>
        <v>0</v>
      </c>
      <c r="U1192" s="14">
        <f t="shared" si="198"/>
        <v>0</v>
      </c>
    </row>
    <row r="1193" spans="2:21" hidden="1">
      <c r="B1193" s="7" t="str">
        <f>IF(Timecards!O1191="","",Timecards!C1191)</f>
        <v/>
      </c>
      <c r="C1193" s="7" t="str">
        <f>IF(B1193="","",Timecards!L1191)</f>
        <v/>
      </c>
      <c r="D1193" s="7" t="str">
        <f>IF(B1193="","",SUMIFS(Timecards!$M:$M,Timecards!$C:$C,Summary!$B1193,Timecards!$L:$L,Summary!$C1193,Timecards!$O:$O,1))</f>
        <v/>
      </c>
      <c r="E1193" s="7" t="str">
        <f>IF(B1193="","",VLOOKUP(D1193,'GD rates'!$B$3:$C$9,2,FALSE))</f>
        <v/>
      </c>
      <c r="F1193" s="23" t="str">
        <f t="shared" si="190"/>
        <v/>
      </c>
      <c r="G1193" s="5">
        <f>IF(ISERROR(VLOOKUP(E1193,'GD rates'!C:D,2,FALSE)),0,VLOOKUP(E1193,'GD rates'!C:D,2,FALSE))</f>
        <v>0</v>
      </c>
      <c r="H1193" s="10">
        <f>SUMIFS(Timecards!$E:$E,Timecards!$D:$D,H$2,Timecards!$C:$C,$B1193,Timecards!$N:$N,$E1193)+SUMIFS(Timecards!$G:$G,Timecards!$F:$F,H$2,Timecards!$C:$C,$B1193,Timecards!$N:$N,$E1193)</f>
        <v>0</v>
      </c>
      <c r="I1193" s="5">
        <f t="shared" si="191"/>
        <v>0</v>
      </c>
      <c r="J1193" s="10">
        <f>SUMIFS(Timecards!$E:$E,Timecards!$D:$D,J$2,Timecards!$C:$C,$B1193,Timecards!$N:$N,$E1193)+SUMIFS(Timecards!$G:$G,Timecards!$F:$F,J$2,Timecards!$C:$C,$B1193,Timecards!$N:$N,$E1193)</f>
        <v>0</v>
      </c>
      <c r="K1193" s="5">
        <f t="shared" si="192"/>
        <v>0</v>
      </c>
      <c r="L1193" s="10">
        <f>SUMIFS(Timecards!$E:$E,Timecards!$D:$D,L$2,Timecards!$C:$C,$B1193,Timecards!$N:$N,$E1193)+SUMIFS(Timecards!$G:$G,Timecards!$F:$F,L$2,Timecards!$C:$C,$B1193,Timecards!$N:$N,$E1193)</f>
        <v>0</v>
      </c>
      <c r="M1193" s="5">
        <f t="shared" si="193"/>
        <v>0</v>
      </c>
      <c r="N1193" s="10">
        <f>SUMIFS(Timecards!$E:$E,Timecards!$D:$D,N$2,Timecards!$C:$C,$B1193,Timecards!$N:$N,$E1193)+SUMIFS(Timecards!$G:$G,Timecards!$F:$F,N$2,Timecards!$C:$C,$B1193,Timecards!$N:$N,$E1193)</f>
        <v>0</v>
      </c>
      <c r="O1193" s="5">
        <f t="shared" si="194"/>
        <v>0</v>
      </c>
      <c r="P1193" s="10">
        <f>SUMIFS(Timecards!$E:$E,Timecards!$D:$D,P$2,Timecards!$C:$C,$B1193,Timecards!$N:$N,$E1193)+SUMIFS(Timecards!$G:$G,Timecards!$F:$F,P$2,Timecards!$C:$C,$B1193,Timecards!$N:$N,$E1193)</f>
        <v>0</v>
      </c>
      <c r="Q1193" s="5">
        <f t="shared" si="195"/>
        <v>0</v>
      </c>
      <c r="R1193" s="10">
        <f>SUMIFS(Timecards!$E:$E,Timecards!$D:$D,R$2,Timecards!$C:$C,$B1193,Timecards!$N:$N,$E1193)+SUMIFS(Timecards!$G:$G,Timecards!$F:$F,R$2,Timecards!$C:$C,$B1193,Timecards!$N:$N,$E1193)</f>
        <v>0</v>
      </c>
      <c r="S1193" s="5">
        <f t="shared" si="196"/>
        <v>0</v>
      </c>
      <c r="T1193" s="10">
        <f t="shared" si="198"/>
        <v>0</v>
      </c>
      <c r="U1193" s="14">
        <f t="shared" si="198"/>
        <v>0</v>
      </c>
    </row>
    <row r="1194" spans="2:21" hidden="1">
      <c r="B1194" s="7" t="str">
        <f>IF(Timecards!O1192="","",Timecards!C1192)</f>
        <v/>
      </c>
      <c r="C1194" s="7" t="str">
        <f>IF(B1194="","",Timecards!L1192)</f>
        <v/>
      </c>
      <c r="D1194" s="7" t="str">
        <f>IF(B1194="","",SUMIFS(Timecards!$M:$M,Timecards!$C:$C,Summary!$B1194,Timecards!$L:$L,Summary!$C1194,Timecards!$O:$O,1))</f>
        <v/>
      </c>
      <c r="E1194" s="7" t="str">
        <f>IF(B1194="","",VLOOKUP(D1194,'GD rates'!$B$3:$C$9,2,FALSE))</f>
        <v/>
      </c>
      <c r="F1194" s="23" t="str">
        <f t="shared" si="190"/>
        <v/>
      </c>
      <c r="G1194" s="5">
        <f>IF(ISERROR(VLOOKUP(E1194,'GD rates'!C:D,2,FALSE)),0,VLOOKUP(E1194,'GD rates'!C:D,2,FALSE))</f>
        <v>0</v>
      </c>
      <c r="H1194" s="10">
        <f>SUMIFS(Timecards!$E:$E,Timecards!$D:$D,H$2,Timecards!$C:$C,$B1194,Timecards!$N:$N,$E1194)+SUMIFS(Timecards!$G:$G,Timecards!$F:$F,H$2,Timecards!$C:$C,$B1194,Timecards!$N:$N,$E1194)</f>
        <v>0</v>
      </c>
      <c r="I1194" s="5">
        <f t="shared" si="191"/>
        <v>0</v>
      </c>
      <c r="J1194" s="10">
        <f>SUMIFS(Timecards!$E:$E,Timecards!$D:$D,J$2,Timecards!$C:$C,$B1194,Timecards!$N:$N,$E1194)+SUMIFS(Timecards!$G:$G,Timecards!$F:$F,J$2,Timecards!$C:$C,$B1194,Timecards!$N:$N,$E1194)</f>
        <v>0</v>
      </c>
      <c r="K1194" s="5">
        <f t="shared" si="192"/>
        <v>0</v>
      </c>
      <c r="L1194" s="10">
        <f>SUMIFS(Timecards!$E:$E,Timecards!$D:$D,L$2,Timecards!$C:$C,$B1194,Timecards!$N:$N,$E1194)+SUMIFS(Timecards!$G:$G,Timecards!$F:$F,L$2,Timecards!$C:$C,$B1194,Timecards!$N:$N,$E1194)</f>
        <v>0</v>
      </c>
      <c r="M1194" s="5">
        <f t="shared" si="193"/>
        <v>0</v>
      </c>
      <c r="N1194" s="10">
        <f>SUMIFS(Timecards!$E:$E,Timecards!$D:$D,N$2,Timecards!$C:$C,$B1194,Timecards!$N:$N,$E1194)+SUMIFS(Timecards!$G:$G,Timecards!$F:$F,N$2,Timecards!$C:$C,$B1194,Timecards!$N:$N,$E1194)</f>
        <v>0</v>
      </c>
      <c r="O1194" s="5">
        <f t="shared" si="194"/>
        <v>0</v>
      </c>
      <c r="P1194" s="10">
        <f>SUMIFS(Timecards!$E:$E,Timecards!$D:$D,P$2,Timecards!$C:$C,$B1194,Timecards!$N:$N,$E1194)+SUMIFS(Timecards!$G:$G,Timecards!$F:$F,P$2,Timecards!$C:$C,$B1194,Timecards!$N:$N,$E1194)</f>
        <v>0</v>
      </c>
      <c r="Q1194" s="5">
        <f t="shared" si="195"/>
        <v>0</v>
      </c>
      <c r="R1194" s="10">
        <f>SUMIFS(Timecards!$E:$E,Timecards!$D:$D,R$2,Timecards!$C:$C,$B1194,Timecards!$N:$N,$E1194)+SUMIFS(Timecards!$G:$G,Timecards!$F:$F,R$2,Timecards!$C:$C,$B1194,Timecards!$N:$N,$E1194)</f>
        <v>0</v>
      </c>
      <c r="S1194" s="5">
        <f t="shared" si="196"/>
        <v>0</v>
      </c>
      <c r="T1194" s="10">
        <f t="shared" si="198"/>
        <v>0</v>
      </c>
      <c r="U1194" s="14">
        <f t="shared" si="198"/>
        <v>0</v>
      </c>
    </row>
    <row r="1195" spans="2:21" hidden="1">
      <c r="B1195" s="7" t="str">
        <f>IF(Timecards!O1193="","",Timecards!C1193)</f>
        <v/>
      </c>
      <c r="C1195" s="7" t="str">
        <f>IF(B1195="","",Timecards!L1193)</f>
        <v/>
      </c>
      <c r="D1195" s="7" t="str">
        <f>IF(B1195="","",SUMIFS(Timecards!$M:$M,Timecards!$C:$C,Summary!$B1195,Timecards!$L:$L,Summary!$C1195,Timecards!$O:$O,1))</f>
        <v/>
      </c>
      <c r="E1195" s="7" t="str">
        <f>IF(B1195="","",VLOOKUP(D1195,'GD rates'!$B$3:$C$9,2,FALSE))</f>
        <v/>
      </c>
      <c r="F1195" s="23" t="str">
        <f t="shared" si="190"/>
        <v/>
      </c>
      <c r="G1195" s="5">
        <f>IF(ISERROR(VLOOKUP(E1195,'GD rates'!C:D,2,FALSE)),0,VLOOKUP(E1195,'GD rates'!C:D,2,FALSE))</f>
        <v>0</v>
      </c>
      <c r="H1195" s="10">
        <f>SUMIFS(Timecards!$E:$E,Timecards!$D:$D,H$2,Timecards!$C:$C,$B1195,Timecards!$N:$N,$E1195)+SUMIFS(Timecards!$G:$G,Timecards!$F:$F,H$2,Timecards!$C:$C,$B1195,Timecards!$N:$N,$E1195)</f>
        <v>0</v>
      </c>
      <c r="I1195" s="5">
        <f t="shared" si="191"/>
        <v>0</v>
      </c>
      <c r="J1195" s="10">
        <f>SUMIFS(Timecards!$E:$E,Timecards!$D:$D,J$2,Timecards!$C:$C,$B1195,Timecards!$N:$N,$E1195)+SUMIFS(Timecards!$G:$G,Timecards!$F:$F,J$2,Timecards!$C:$C,$B1195,Timecards!$N:$N,$E1195)</f>
        <v>0</v>
      </c>
      <c r="K1195" s="5">
        <f t="shared" si="192"/>
        <v>0</v>
      </c>
      <c r="L1195" s="10">
        <f>SUMIFS(Timecards!$E:$E,Timecards!$D:$D,L$2,Timecards!$C:$C,$B1195,Timecards!$N:$N,$E1195)+SUMIFS(Timecards!$G:$G,Timecards!$F:$F,L$2,Timecards!$C:$C,$B1195,Timecards!$N:$N,$E1195)</f>
        <v>0</v>
      </c>
      <c r="M1195" s="5">
        <f t="shared" si="193"/>
        <v>0</v>
      </c>
      <c r="N1195" s="10">
        <f>SUMIFS(Timecards!$E:$E,Timecards!$D:$D,N$2,Timecards!$C:$C,$B1195,Timecards!$N:$N,$E1195)+SUMIFS(Timecards!$G:$G,Timecards!$F:$F,N$2,Timecards!$C:$C,$B1195,Timecards!$N:$N,$E1195)</f>
        <v>0</v>
      </c>
      <c r="O1195" s="5">
        <f t="shared" si="194"/>
        <v>0</v>
      </c>
      <c r="P1195" s="10">
        <f>SUMIFS(Timecards!$E:$E,Timecards!$D:$D,P$2,Timecards!$C:$C,$B1195,Timecards!$N:$N,$E1195)+SUMIFS(Timecards!$G:$G,Timecards!$F:$F,P$2,Timecards!$C:$C,$B1195,Timecards!$N:$N,$E1195)</f>
        <v>0</v>
      </c>
      <c r="Q1195" s="5">
        <f t="shared" si="195"/>
        <v>0</v>
      </c>
      <c r="R1195" s="10">
        <f>SUMIFS(Timecards!$E:$E,Timecards!$D:$D,R$2,Timecards!$C:$C,$B1195,Timecards!$N:$N,$E1195)+SUMIFS(Timecards!$G:$G,Timecards!$F:$F,R$2,Timecards!$C:$C,$B1195,Timecards!$N:$N,$E1195)</f>
        <v>0</v>
      </c>
      <c r="S1195" s="5">
        <f t="shared" si="196"/>
        <v>0</v>
      </c>
      <c r="T1195" s="10">
        <f t="shared" si="198"/>
        <v>0</v>
      </c>
      <c r="U1195" s="14">
        <f t="shared" si="198"/>
        <v>0</v>
      </c>
    </row>
    <row r="1196" spans="2:21" hidden="1">
      <c r="B1196" s="7" t="str">
        <f>IF(Timecards!O1194="","",Timecards!C1194)</f>
        <v/>
      </c>
      <c r="C1196" s="7" t="str">
        <f>IF(B1196="","",Timecards!L1194)</f>
        <v/>
      </c>
      <c r="D1196" s="7" t="str">
        <f>IF(B1196="","",SUMIFS(Timecards!$M:$M,Timecards!$C:$C,Summary!$B1196,Timecards!$L:$L,Summary!$C1196,Timecards!$O:$O,1))</f>
        <v/>
      </c>
      <c r="E1196" s="7" t="str">
        <f>IF(B1196="","",VLOOKUP(D1196,'GD rates'!$B$3:$C$9,2,FALSE))</f>
        <v/>
      </c>
      <c r="F1196" s="23" t="str">
        <f t="shared" si="190"/>
        <v/>
      </c>
      <c r="G1196" s="5">
        <f>IF(ISERROR(VLOOKUP(E1196,'GD rates'!C:D,2,FALSE)),0,VLOOKUP(E1196,'GD rates'!C:D,2,FALSE))</f>
        <v>0</v>
      </c>
      <c r="H1196" s="10">
        <f>SUMIFS(Timecards!$E:$E,Timecards!$D:$D,H$2,Timecards!$C:$C,$B1196,Timecards!$N:$N,$E1196)+SUMIFS(Timecards!$G:$G,Timecards!$F:$F,H$2,Timecards!$C:$C,$B1196,Timecards!$N:$N,$E1196)</f>
        <v>0</v>
      </c>
      <c r="I1196" s="5">
        <f t="shared" si="191"/>
        <v>0</v>
      </c>
      <c r="J1196" s="10">
        <f>SUMIFS(Timecards!$E:$E,Timecards!$D:$D,J$2,Timecards!$C:$C,$B1196,Timecards!$N:$N,$E1196)+SUMIFS(Timecards!$G:$G,Timecards!$F:$F,J$2,Timecards!$C:$C,$B1196,Timecards!$N:$N,$E1196)</f>
        <v>0</v>
      </c>
      <c r="K1196" s="5">
        <f t="shared" si="192"/>
        <v>0</v>
      </c>
      <c r="L1196" s="10">
        <f>SUMIFS(Timecards!$E:$E,Timecards!$D:$D,L$2,Timecards!$C:$C,$B1196,Timecards!$N:$N,$E1196)+SUMIFS(Timecards!$G:$G,Timecards!$F:$F,L$2,Timecards!$C:$C,$B1196,Timecards!$N:$N,$E1196)</f>
        <v>0</v>
      </c>
      <c r="M1196" s="5">
        <f t="shared" si="193"/>
        <v>0</v>
      </c>
      <c r="N1196" s="10">
        <f>SUMIFS(Timecards!$E:$E,Timecards!$D:$D,N$2,Timecards!$C:$C,$B1196,Timecards!$N:$N,$E1196)+SUMIFS(Timecards!$G:$G,Timecards!$F:$F,N$2,Timecards!$C:$C,$B1196,Timecards!$N:$N,$E1196)</f>
        <v>0</v>
      </c>
      <c r="O1196" s="5">
        <f t="shared" si="194"/>
        <v>0</v>
      </c>
      <c r="P1196" s="10">
        <f>SUMIFS(Timecards!$E:$E,Timecards!$D:$D,P$2,Timecards!$C:$C,$B1196,Timecards!$N:$N,$E1196)+SUMIFS(Timecards!$G:$G,Timecards!$F:$F,P$2,Timecards!$C:$C,$B1196,Timecards!$N:$N,$E1196)</f>
        <v>0</v>
      </c>
      <c r="Q1196" s="5">
        <f t="shared" si="195"/>
        <v>0</v>
      </c>
      <c r="R1196" s="10">
        <f>SUMIFS(Timecards!$E:$E,Timecards!$D:$D,R$2,Timecards!$C:$C,$B1196,Timecards!$N:$N,$E1196)+SUMIFS(Timecards!$G:$G,Timecards!$F:$F,R$2,Timecards!$C:$C,$B1196,Timecards!$N:$N,$E1196)</f>
        <v>0</v>
      </c>
      <c r="S1196" s="5">
        <f t="shared" si="196"/>
        <v>0</v>
      </c>
      <c r="T1196" s="10">
        <f t="shared" si="198"/>
        <v>0</v>
      </c>
      <c r="U1196" s="14">
        <f t="shared" si="198"/>
        <v>0</v>
      </c>
    </row>
    <row r="1197" spans="2:21" hidden="1">
      <c r="B1197" s="7" t="str">
        <f>IF(Timecards!O1195="","",Timecards!C1195)</f>
        <v/>
      </c>
      <c r="C1197" s="7" t="str">
        <f>IF(B1197="","",Timecards!L1195)</f>
        <v/>
      </c>
      <c r="D1197" s="7" t="str">
        <f>IF(B1197="","",SUMIFS(Timecards!$M:$M,Timecards!$C:$C,Summary!$B1197,Timecards!$L:$L,Summary!$C1197,Timecards!$O:$O,1))</f>
        <v/>
      </c>
      <c r="E1197" s="7" t="str">
        <f>IF(B1197="","",VLOOKUP(D1197,'GD rates'!$B$3:$C$9,2,FALSE))</f>
        <v/>
      </c>
      <c r="F1197" s="23" t="str">
        <f t="shared" si="190"/>
        <v/>
      </c>
      <c r="G1197" s="5">
        <f>IF(ISERROR(VLOOKUP(E1197,'GD rates'!C:D,2,FALSE)),0,VLOOKUP(E1197,'GD rates'!C:D,2,FALSE))</f>
        <v>0</v>
      </c>
      <c r="H1197" s="10">
        <f>SUMIFS(Timecards!$E:$E,Timecards!$D:$D,H$2,Timecards!$C:$C,$B1197,Timecards!$N:$N,$E1197)+SUMIFS(Timecards!$G:$G,Timecards!$F:$F,H$2,Timecards!$C:$C,$B1197,Timecards!$N:$N,$E1197)</f>
        <v>0</v>
      </c>
      <c r="I1197" s="5">
        <f t="shared" si="191"/>
        <v>0</v>
      </c>
      <c r="J1197" s="10">
        <f>SUMIFS(Timecards!$E:$E,Timecards!$D:$D,J$2,Timecards!$C:$C,$B1197,Timecards!$N:$N,$E1197)+SUMIFS(Timecards!$G:$G,Timecards!$F:$F,J$2,Timecards!$C:$C,$B1197,Timecards!$N:$N,$E1197)</f>
        <v>0</v>
      </c>
      <c r="K1197" s="5">
        <f t="shared" si="192"/>
        <v>0</v>
      </c>
      <c r="L1197" s="10">
        <f>SUMIFS(Timecards!$E:$E,Timecards!$D:$D,L$2,Timecards!$C:$C,$B1197,Timecards!$N:$N,$E1197)+SUMIFS(Timecards!$G:$G,Timecards!$F:$F,L$2,Timecards!$C:$C,$B1197,Timecards!$N:$N,$E1197)</f>
        <v>0</v>
      </c>
      <c r="M1197" s="5">
        <f t="shared" si="193"/>
        <v>0</v>
      </c>
      <c r="N1197" s="10">
        <f>SUMIFS(Timecards!$E:$E,Timecards!$D:$D,N$2,Timecards!$C:$C,$B1197,Timecards!$N:$N,$E1197)+SUMIFS(Timecards!$G:$G,Timecards!$F:$F,N$2,Timecards!$C:$C,$B1197,Timecards!$N:$N,$E1197)</f>
        <v>0</v>
      </c>
      <c r="O1197" s="5">
        <f t="shared" si="194"/>
        <v>0</v>
      </c>
      <c r="P1197" s="10">
        <f>SUMIFS(Timecards!$E:$E,Timecards!$D:$D,P$2,Timecards!$C:$C,$B1197,Timecards!$N:$N,$E1197)+SUMIFS(Timecards!$G:$G,Timecards!$F:$F,P$2,Timecards!$C:$C,$B1197,Timecards!$N:$N,$E1197)</f>
        <v>0</v>
      </c>
      <c r="Q1197" s="5">
        <f t="shared" si="195"/>
        <v>0</v>
      </c>
      <c r="R1197" s="10">
        <f>SUMIFS(Timecards!$E:$E,Timecards!$D:$D,R$2,Timecards!$C:$C,$B1197,Timecards!$N:$N,$E1197)+SUMIFS(Timecards!$G:$G,Timecards!$F:$F,R$2,Timecards!$C:$C,$B1197,Timecards!$N:$N,$E1197)</f>
        <v>0</v>
      </c>
      <c r="S1197" s="5">
        <f t="shared" si="196"/>
        <v>0</v>
      </c>
      <c r="T1197" s="10">
        <f t="shared" si="198"/>
        <v>0</v>
      </c>
      <c r="U1197" s="14">
        <f t="shared" si="198"/>
        <v>0</v>
      </c>
    </row>
    <row r="1198" spans="2:21" hidden="1">
      <c r="B1198" s="7" t="str">
        <f>IF(Timecards!O1196="","",Timecards!C1196)</f>
        <v/>
      </c>
      <c r="C1198" s="7" t="str">
        <f>IF(B1198="","",Timecards!L1196)</f>
        <v/>
      </c>
      <c r="D1198" s="7" t="str">
        <f>IF(B1198="","",SUMIFS(Timecards!$M:$M,Timecards!$C:$C,Summary!$B1198,Timecards!$L:$L,Summary!$C1198,Timecards!$O:$O,1))</f>
        <v/>
      </c>
      <c r="E1198" s="7" t="str">
        <f>IF(B1198="","",VLOOKUP(D1198,'GD rates'!$B$3:$C$9,2,FALSE))</f>
        <v/>
      </c>
      <c r="F1198" s="23" t="str">
        <f t="shared" si="190"/>
        <v/>
      </c>
      <c r="G1198" s="5">
        <f>IF(ISERROR(VLOOKUP(E1198,'GD rates'!C:D,2,FALSE)),0,VLOOKUP(E1198,'GD rates'!C:D,2,FALSE))</f>
        <v>0</v>
      </c>
      <c r="H1198" s="10">
        <f>SUMIFS(Timecards!$E:$E,Timecards!$D:$D,H$2,Timecards!$C:$C,$B1198,Timecards!$N:$N,$E1198)+SUMIFS(Timecards!$G:$G,Timecards!$F:$F,H$2,Timecards!$C:$C,$B1198,Timecards!$N:$N,$E1198)</f>
        <v>0</v>
      </c>
      <c r="I1198" s="5">
        <f t="shared" si="191"/>
        <v>0</v>
      </c>
      <c r="J1198" s="10">
        <f>SUMIFS(Timecards!$E:$E,Timecards!$D:$D,J$2,Timecards!$C:$C,$B1198,Timecards!$N:$N,$E1198)+SUMIFS(Timecards!$G:$G,Timecards!$F:$F,J$2,Timecards!$C:$C,$B1198,Timecards!$N:$N,$E1198)</f>
        <v>0</v>
      </c>
      <c r="K1198" s="5">
        <f t="shared" si="192"/>
        <v>0</v>
      </c>
      <c r="L1198" s="10">
        <f>SUMIFS(Timecards!$E:$E,Timecards!$D:$D,L$2,Timecards!$C:$C,$B1198,Timecards!$N:$N,$E1198)+SUMIFS(Timecards!$G:$G,Timecards!$F:$F,L$2,Timecards!$C:$C,$B1198,Timecards!$N:$N,$E1198)</f>
        <v>0</v>
      </c>
      <c r="M1198" s="5">
        <f t="shared" si="193"/>
        <v>0</v>
      </c>
      <c r="N1198" s="10">
        <f>SUMIFS(Timecards!$E:$E,Timecards!$D:$D,N$2,Timecards!$C:$C,$B1198,Timecards!$N:$N,$E1198)+SUMIFS(Timecards!$G:$G,Timecards!$F:$F,N$2,Timecards!$C:$C,$B1198,Timecards!$N:$N,$E1198)</f>
        <v>0</v>
      </c>
      <c r="O1198" s="5">
        <f t="shared" si="194"/>
        <v>0</v>
      </c>
      <c r="P1198" s="10">
        <f>SUMIFS(Timecards!$E:$E,Timecards!$D:$D,P$2,Timecards!$C:$C,$B1198,Timecards!$N:$N,$E1198)+SUMIFS(Timecards!$G:$G,Timecards!$F:$F,P$2,Timecards!$C:$C,$B1198,Timecards!$N:$N,$E1198)</f>
        <v>0</v>
      </c>
      <c r="Q1198" s="5">
        <f t="shared" si="195"/>
        <v>0</v>
      </c>
      <c r="R1198" s="10">
        <f>SUMIFS(Timecards!$E:$E,Timecards!$D:$D,R$2,Timecards!$C:$C,$B1198,Timecards!$N:$N,$E1198)+SUMIFS(Timecards!$G:$G,Timecards!$F:$F,R$2,Timecards!$C:$C,$B1198,Timecards!$N:$N,$E1198)</f>
        <v>0</v>
      </c>
      <c r="S1198" s="5">
        <f t="shared" si="196"/>
        <v>0</v>
      </c>
      <c r="T1198" s="10">
        <f t="shared" si="198"/>
        <v>0</v>
      </c>
      <c r="U1198" s="14">
        <f t="shared" si="198"/>
        <v>0</v>
      </c>
    </row>
    <row r="1199" spans="2:21" hidden="1">
      <c r="B1199" s="7" t="str">
        <f>IF(Timecards!O1197="","",Timecards!C1197)</f>
        <v/>
      </c>
      <c r="C1199" s="7" t="str">
        <f>IF(B1199="","",Timecards!L1197)</f>
        <v/>
      </c>
      <c r="D1199" s="7" t="str">
        <f>IF(B1199="","",SUMIFS(Timecards!$M:$M,Timecards!$C:$C,Summary!$B1199,Timecards!$L:$L,Summary!$C1199,Timecards!$O:$O,1))</f>
        <v/>
      </c>
      <c r="E1199" s="7" t="str">
        <f>IF(B1199="","",VLOOKUP(D1199,'GD rates'!$B$3:$C$9,2,FALSE))</f>
        <v/>
      </c>
      <c r="F1199" s="23" t="str">
        <f t="shared" si="190"/>
        <v/>
      </c>
      <c r="G1199" s="5">
        <f>IF(ISERROR(VLOOKUP(E1199,'GD rates'!C:D,2,FALSE)),0,VLOOKUP(E1199,'GD rates'!C:D,2,FALSE))</f>
        <v>0</v>
      </c>
      <c r="H1199" s="10">
        <f>SUMIFS(Timecards!$E:$E,Timecards!$D:$D,H$2,Timecards!$C:$C,$B1199,Timecards!$N:$N,$E1199)+SUMIFS(Timecards!$G:$G,Timecards!$F:$F,H$2,Timecards!$C:$C,$B1199,Timecards!$N:$N,$E1199)</f>
        <v>0</v>
      </c>
      <c r="I1199" s="5">
        <f t="shared" si="191"/>
        <v>0</v>
      </c>
      <c r="J1199" s="10">
        <f>SUMIFS(Timecards!$E:$E,Timecards!$D:$D,J$2,Timecards!$C:$C,$B1199,Timecards!$N:$N,$E1199)+SUMIFS(Timecards!$G:$G,Timecards!$F:$F,J$2,Timecards!$C:$C,$B1199,Timecards!$N:$N,$E1199)</f>
        <v>0</v>
      </c>
      <c r="K1199" s="5">
        <f t="shared" si="192"/>
        <v>0</v>
      </c>
      <c r="L1199" s="10">
        <f>SUMIFS(Timecards!$E:$E,Timecards!$D:$D,L$2,Timecards!$C:$C,$B1199,Timecards!$N:$N,$E1199)+SUMIFS(Timecards!$G:$G,Timecards!$F:$F,L$2,Timecards!$C:$C,$B1199,Timecards!$N:$N,$E1199)</f>
        <v>0</v>
      </c>
      <c r="M1199" s="5">
        <f t="shared" si="193"/>
        <v>0</v>
      </c>
      <c r="N1199" s="10">
        <f>SUMIFS(Timecards!$E:$E,Timecards!$D:$D,N$2,Timecards!$C:$C,$B1199,Timecards!$N:$N,$E1199)+SUMIFS(Timecards!$G:$G,Timecards!$F:$F,N$2,Timecards!$C:$C,$B1199,Timecards!$N:$N,$E1199)</f>
        <v>0</v>
      </c>
      <c r="O1199" s="5">
        <f t="shared" si="194"/>
        <v>0</v>
      </c>
      <c r="P1199" s="10">
        <f>SUMIFS(Timecards!$E:$E,Timecards!$D:$D,P$2,Timecards!$C:$C,$B1199,Timecards!$N:$N,$E1199)+SUMIFS(Timecards!$G:$G,Timecards!$F:$F,P$2,Timecards!$C:$C,$B1199,Timecards!$N:$N,$E1199)</f>
        <v>0</v>
      </c>
      <c r="Q1199" s="5">
        <f t="shared" si="195"/>
        <v>0</v>
      </c>
      <c r="R1199" s="10">
        <f>SUMIFS(Timecards!$E:$E,Timecards!$D:$D,R$2,Timecards!$C:$C,$B1199,Timecards!$N:$N,$E1199)+SUMIFS(Timecards!$G:$G,Timecards!$F:$F,R$2,Timecards!$C:$C,$B1199,Timecards!$N:$N,$E1199)</f>
        <v>0</v>
      </c>
      <c r="S1199" s="5">
        <f t="shared" si="196"/>
        <v>0</v>
      </c>
      <c r="T1199" s="10">
        <f t="shared" si="198"/>
        <v>0</v>
      </c>
      <c r="U1199" s="14">
        <f t="shared" si="198"/>
        <v>0</v>
      </c>
    </row>
    <row r="1200" spans="2:21" hidden="1">
      <c r="B1200" s="7" t="str">
        <f>IF(Timecards!O1198="","",Timecards!C1198)</f>
        <v/>
      </c>
      <c r="C1200" s="7" t="str">
        <f>IF(B1200="","",Timecards!L1198)</f>
        <v/>
      </c>
      <c r="D1200" s="7" t="str">
        <f>IF(B1200="","",SUMIFS(Timecards!$M:$M,Timecards!$C:$C,Summary!$B1200,Timecards!$L:$L,Summary!$C1200,Timecards!$O:$O,1))</f>
        <v/>
      </c>
      <c r="E1200" s="7" t="str">
        <f>IF(B1200="","",VLOOKUP(D1200,'GD rates'!$B$3:$C$9,2,FALSE))</f>
        <v/>
      </c>
      <c r="F1200" s="23" t="str">
        <f t="shared" si="190"/>
        <v/>
      </c>
      <c r="G1200" s="5">
        <f>IF(ISERROR(VLOOKUP(E1200,'GD rates'!C:D,2,FALSE)),0,VLOOKUP(E1200,'GD rates'!C:D,2,FALSE))</f>
        <v>0</v>
      </c>
      <c r="H1200" s="10">
        <f>SUMIFS(Timecards!$E:$E,Timecards!$D:$D,H$2,Timecards!$C:$C,$B1200,Timecards!$N:$N,$E1200)+SUMIFS(Timecards!$G:$G,Timecards!$F:$F,H$2,Timecards!$C:$C,$B1200,Timecards!$N:$N,$E1200)</f>
        <v>0</v>
      </c>
      <c r="I1200" s="5">
        <f t="shared" si="191"/>
        <v>0</v>
      </c>
      <c r="J1200" s="10">
        <f>SUMIFS(Timecards!$E:$E,Timecards!$D:$D,J$2,Timecards!$C:$C,$B1200,Timecards!$N:$N,$E1200)+SUMIFS(Timecards!$G:$G,Timecards!$F:$F,J$2,Timecards!$C:$C,$B1200,Timecards!$N:$N,$E1200)</f>
        <v>0</v>
      </c>
      <c r="K1200" s="5">
        <f t="shared" si="192"/>
        <v>0</v>
      </c>
      <c r="L1200" s="10">
        <f>SUMIFS(Timecards!$E:$E,Timecards!$D:$D,L$2,Timecards!$C:$C,$B1200,Timecards!$N:$N,$E1200)+SUMIFS(Timecards!$G:$G,Timecards!$F:$F,L$2,Timecards!$C:$C,$B1200,Timecards!$N:$N,$E1200)</f>
        <v>0</v>
      </c>
      <c r="M1200" s="5">
        <f t="shared" si="193"/>
        <v>0</v>
      </c>
      <c r="N1200" s="10">
        <f>SUMIFS(Timecards!$E:$E,Timecards!$D:$D,N$2,Timecards!$C:$C,$B1200,Timecards!$N:$N,$E1200)+SUMIFS(Timecards!$G:$G,Timecards!$F:$F,N$2,Timecards!$C:$C,$B1200,Timecards!$N:$N,$E1200)</f>
        <v>0</v>
      </c>
      <c r="O1200" s="5">
        <f t="shared" si="194"/>
        <v>0</v>
      </c>
      <c r="P1200" s="10">
        <f>SUMIFS(Timecards!$E:$E,Timecards!$D:$D,P$2,Timecards!$C:$C,$B1200,Timecards!$N:$N,$E1200)+SUMIFS(Timecards!$G:$G,Timecards!$F:$F,P$2,Timecards!$C:$C,$B1200,Timecards!$N:$N,$E1200)</f>
        <v>0</v>
      </c>
      <c r="Q1200" s="5">
        <f t="shared" si="195"/>
        <v>0</v>
      </c>
      <c r="R1200" s="10">
        <f>SUMIFS(Timecards!$E:$E,Timecards!$D:$D,R$2,Timecards!$C:$C,$B1200,Timecards!$N:$N,$E1200)+SUMIFS(Timecards!$G:$G,Timecards!$F:$F,R$2,Timecards!$C:$C,$B1200,Timecards!$N:$N,$E1200)</f>
        <v>0</v>
      </c>
      <c r="S1200" s="5">
        <f t="shared" si="196"/>
        <v>0</v>
      </c>
      <c r="T1200" s="10">
        <f t="shared" si="198"/>
        <v>0</v>
      </c>
      <c r="U1200" s="14">
        <f t="shared" si="198"/>
        <v>0</v>
      </c>
    </row>
    <row r="1201" spans="2:21" hidden="1">
      <c r="B1201" s="7" t="str">
        <f>IF(Timecards!O1199="","",Timecards!C1199)</f>
        <v/>
      </c>
      <c r="C1201" s="7" t="str">
        <f>IF(B1201="","",Timecards!L1199)</f>
        <v/>
      </c>
      <c r="D1201" s="7" t="str">
        <f>IF(B1201="","",SUMIFS(Timecards!$M:$M,Timecards!$C:$C,Summary!$B1201,Timecards!$L:$L,Summary!$C1201,Timecards!$O:$O,1))</f>
        <v/>
      </c>
      <c r="E1201" s="7" t="str">
        <f>IF(B1201="","",VLOOKUP(D1201,'GD rates'!$B$3:$C$9,2,FALSE))</f>
        <v/>
      </c>
      <c r="F1201" s="23" t="str">
        <f t="shared" si="190"/>
        <v/>
      </c>
      <c r="G1201" s="5">
        <f>IF(ISERROR(VLOOKUP(E1201,'GD rates'!C:D,2,FALSE)),0,VLOOKUP(E1201,'GD rates'!C:D,2,FALSE))</f>
        <v>0</v>
      </c>
      <c r="H1201" s="10">
        <f>SUMIFS(Timecards!$E:$E,Timecards!$D:$D,H$2,Timecards!$C:$C,$B1201,Timecards!$N:$N,$E1201)+SUMIFS(Timecards!$G:$G,Timecards!$F:$F,H$2,Timecards!$C:$C,$B1201,Timecards!$N:$N,$E1201)</f>
        <v>0</v>
      </c>
      <c r="I1201" s="5">
        <f t="shared" si="191"/>
        <v>0</v>
      </c>
      <c r="J1201" s="10">
        <f>SUMIFS(Timecards!$E:$E,Timecards!$D:$D,J$2,Timecards!$C:$C,$B1201,Timecards!$N:$N,$E1201)+SUMIFS(Timecards!$G:$G,Timecards!$F:$F,J$2,Timecards!$C:$C,$B1201,Timecards!$N:$N,$E1201)</f>
        <v>0</v>
      </c>
      <c r="K1201" s="5">
        <f t="shared" si="192"/>
        <v>0</v>
      </c>
      <c r="L1201" s="10">
        <f>SUMIFS(Timecards!$E:$E,Timecards!$D:$D,L$2,Timecards!$C:$C,$B1201,Timecards!$N:$N,$E1201)+SUMIFS(Timecards!$G:$G,Timecards!$F:$F,L$2,Timecards!$C:$C,$B1201,Timecards!$N:$N,$E1201)</f>
        <v>0</v>
      </c>
      <c r="M1201" s="5">
        <f t="shared" si="193"/>
        <v>0</v>
      </c>
      <c r="N1201" s="10">
        <f>SUMIFS(Timecards!$E:$E,Timecards!$D:$D,N$2,Timecards!$C:$C,$B1201,Timecards!$N:$N,$E1201)+SUMIFS(Timecards!$G:$G,Timecards!$F:$F,N$2,Timecards!$C:$C,$B1201,Timecards!$N:$N,$E1201)</f>
        <v>0</v>
      </c>
      <c r="O1201" s="5">
        <f t="shared" si="194"/>
        <v>0</v>
      </c>
      <c r="P1201" s="10">
        <f>SUMIFS(Timecards!$E:$E,Timecards!$D:$D,P$2,Timecards!$C:$C,$B1201,Timecards!$N:$N,$E1201)+SUMIFS(Timecards!$G:$G,Timecards!$F:$F,P$2,Timecards!$C:$C,$B1201,Timecards!$N:$N,$E1201)</f>
        <v>0</v>
      </c>
      <c r="Q1201" s="5">
        <f t="shared" si="195"/>
        <v>0</v>
      </c>
      <c r="R1201" s="10">
        <f>SUMIFS(Timecards!$E:$E,Timecards!$D:$D,R$2,Timecards!$C:$C,$B1201,Timecards!$N:$N,$E1201)+SUMIFS(Timecards!$G:$G,Timecards!$F:$F,R$2,Timecards!$C:$C,$B1201,Timecards!$N:$N,$E1201)</f>
        <v>0</v>
      </c>
      <c r="S1201" s="5">
        <f t="shared" si="196"/>
        <v>0</v>
      </c>
      <c r="T1201" s="10">
        <f t="shared" si="198"/>
        <v>0</v>
      </c>
      <c r="U1201" s="14">
        <f t="shared" si="198"/>
        <v>0</v>
      </c>
    </row>
    <row r="1202" spans="2:21" hidden="1">
      <c r="B1202" s="7" t="str">
        <f>IF(Timecards!O1200="","",Timecards!C1200)</f>
        <v/>
      </c>
      <c r="C1202" s="7" t="str">
        <f>IF(B1202="","",Timecards!L1200)</f>
        <v/>
      </c>
      <c r="D1202" s="7" t="str">
        <f>IF(B1202="","",SUMIFS(Timecards!$M:$M,Timecards!$C:$C,Summary!$B1202,Timecards!$L:$L,Summary!$C1202,Timecards!$O:$O,1))</f>
        <v/>
      </c>
      <c r="E1202" s="7" t="str">
        <f>IF(B1202="","",VLOOKUP(D1202,'GD rates'!$B$3:$C$9,2,FALSE))</f>
        <v/>
      </c>
      <c r="F1202" s="23" t="str">
        <f t="shared" si="190"/>
        <v/>
      </c>
      <c r="G1202" s="5">
        <f>IF(ISERROR(VLOOKUP(E1202,'GD rates'!C:D,2,FALSE)),0,VLOOKUP(E1202,'GD rates'!C:D,2,FALSE))</f>
        <v>0</v>
      </c>
      <c r="H1202" s="10">
        <f>SUMIFS(Timecards!$E:$E,Timecards!$D:$D,H$2,Timecards!$C:$C,$B1202,Timecards!$N:$N,$E1202)+SUMIFS(Timecards!$G:$G,Timecards!$F:$F,H$2,Timecards!$C:$C,$B1202,Timecards!$N:$N,$E1202)</f>
        <v>0</v>
      </c>
      <c r="I1202" s="5">
        <f t="shared" si="191"/>
        <v>0</v>
      </c>
      <c r="J1202" s="10">
        <f>SUMIFS(Timecards!$E:$E,Timecards!$D:$D,J$2,Timecards!$C:$C,$B1202,Timecards!$N:$N,$E1202)+SUMIFS(Timecards!$G:$G,Timecards!$F:$F,J$2,Timecards!$C:$C,$B1202,Timecards!$N:$N,$E1202)</f>
        <v>0</v>
      </c>
      <c r="K1202" s="5">
        <f t="shared" si="192"/>
        <v>0</v>
      </c>
      <c r="L1202" s="10">
        <f>SUMIFS(Timecards!$E:$E,Timecards!$D:$D,L$2,Timecards!$C:$C,$B1202,Timecards!$N:$N,$E1202)+SUMIFS(Timecards!$G:$G,Timecards!$F:$F,L$2,Timecards!$C:$C,$B1202,Timecards!$N:$N,$E1202)</f>
        <v>0</v>
      </c>
      <c r="M1202" s="5">
        <f t="shared" si="193"/>
        <v>0</v>
      </c>
      <c r="N1202" s="10">
        <f>SUMIFS(Timecards!$E:$E,Timecards!$D:$D,N$2,Timecards!$C:$C,$B1202,Timecards!$N:$N,$E1202)+SUMIFS(Timecards!$G:$G,Timecards!$F:$F,N$2,Timecards!$C:$C,$B1202,Timecards!$N:$N,$E1202)</f>
        <v>0</v>
      </c>
      <c r="O1202" s="5">
        <f t="shared" si="194"/>
        <v>0</v>
      </c>
      <c r="P1202" s="10">
        <f>SUMIFS(Timecards!$E:$E,Timecards!$D:$D,P$2,Timecards!$C:$C,$B1202,Timecards!$N:$N,$E1202)+SUMIFS(Timecards!$G:$G,Timecards!$F:$F,P$2,Timecards!$C:$C,$B1202,Timecards!$N:$N,$E1202)</f>
        <v>0</v>
      </c>
      <c r="Q1202" s="5">
        <f t="shared" si="195"/>
        <v>0</v>
      </c>
      <c r="R1202" s="10">
        <f>SUMIFS(Timecards!$E:$E,Timecards!$D:$D,R$2,Timecards!$C:$C,$B1202,Timecards!$N:$N,$E1202)+SUMIFS(Timecards!$G:$G,Timecards!$F:$F,R$2,Timecards!$C:$C,$B1202,Timecards!$N:$N,$E1202)</f>
        <v>0</v>
      </c>
      <c r="S1202" s="5">
        <f t="shared" si="196"/>
        <v>0</v>
      </c>
      <c r="T1202" s="10">
        <f t="shared" si="198"/>
        <v>0</v>
      </c>
      <c r="U1202" s="14">
        <f t="shared" si="198"/>
        <v>0</v>
      </c>
    </row>
    <row r="1203" spans="2:21" hidden="1">
      <c r="B1203" s="7" t="str">
        <f>IF(Timecards!O1201="","",Timecards!C1201)</f>
        <v/>
      </c>
      <c r="C1203" s="7" t="str">
        <f>IF(B1203="","",Timecards!L1201)</f>
        <v/>
      </c>
      <c r="D1203" s="7" t="str">
        <f>IF(B1203="","",SUMIFS(Timecards!$M:$M,Timecards!$C:$C,Summary!$B1203,Timecards!$L:$L,Summary!$C1203,Timecards!$O:$O,1))</f>
        <v/>
      </c>
      <c r="E1203" s="7" t="str">
        <f>IF(B1203="","",VLOOKUP(D1203,'GD rates'!$B$3:$C$9,2,FALSE))</f>
        <v/>
      </c>
      <c r="F1203" s="23" t="str">
        <f t="shared" si="190"/>
        <v/>
      </c>
      <c r="G1203" s="5">
        <f>IF(ISERROR(VLOOKUP(E1203,'GD rates'!C:D,2,FALSE)),0,VLOOKUP(E1203,'GD rates'!C:D,2,FALSE))</f>
        <v>0</v>
      </c>
      <c r="H1203" s="10">
        <f>SUMIFS(Timecards!$E:$E,Timecards!$D:$D,H$2,Timecards!$C:$C,$B1203,Timecards!$N:$N,$E1203)+SUMIFS(Timecards!$G:$G,Timecards!$F:$F,H$2,Timecards!$C:$C,$B1203,Timecards!$N:$N,$E1203)</f>
        <v>0</v>
      </c>
      <c r="I1203" s="5">
        <f t="shared" si="191"/>
        <v>0</v>
      </c>
      <c r="J1203" s="10">
        <f>SUMIFS(Timecards!$E:$E,Timecards!$D:$D,J$2,Timecards!$C:$C,$B1203,Timecards!$N:$N,$E1203)+SUMIFS(Timecards!$G:$G,Timecards!$F:$F,J$2,Timecards!$C:$C,$B1203,Timecards!$N:$N,$E1203)</f>
        <v>0</v>
      </c>
      <c r="K1203" s="5">
        <f t="shared" si="192"/>
        <v>0</v>
      </c>
      <c r="L1203" s="10">
        <f>SUMIFS(Timecards!$E:$E,Timecards!$D:$D,L$2,Timecards!$C:$C,$B1203,Timecards!$N:$N,$E1203)+SUMIFS(Timecards!$G:$G,Timecards!$F:$F,L$2,Timecards!$C:$C,$B1203,Timecards!$N:$N,$E1203)</f>
        <v>0</v>
      </c>
      <c r="M1203" s="5">
        <f t="shared" si="193"/>
        <v>0</v>
      </c>
      <c r="N1203" s="10">
        <f>SUMIFS(Timecards!$E:$E,Timecards!$D:$D,N$2,Timecards!$C:$C,$B1203,Timecards!$N:$N,$E1203)+SUMIFS(Timecards!$G:$G,Timecards!$F:$F,N$2,Timecards!$C:$C,$B1203,Timecards!$N:$N,$E1203)</f>
        <v>0</v>
      </c>
      <c r="O1203" s="5">
        <f t="shared" si="194"/>
        <v>0</v>
      </c>
      <c r="P1203" s="10">
        <f>SUMIFS(Timecards!$E:$E,Timecards!$D:$D,P$2,Timecards!$C:$C,$B1203,Timecards!$N:$N,$E1203)+SUMIFS(Timecards!$G:$G,Timecards!$F:$F,P$2,Timecards!$C:$C,$B1203,Timecards!$N:$N,$E1203)</f>
        <v>0</v>
      </c>
      <c r="Q1203" s="5">
        <f t="shared" si="195"/>
        <v>0</v>
      </c>
      <c r="R1203" s="10">
        <f>SUMIFS(Timecards!$E:$E,Timecards!$D:$D,R$2,Timecards!$C:$C,$B1203,Timecards!$N:$N,$E1203)+SUMIFS(Timecards!$G:$G,Timecards!$F:$F,R$2,Timecards!$C:$C,$B1203,Timecards!$N:$N,$E1203)</f>
        <v>0</v>
      </c>
      <c r="S1203" s="5">
        <f t="shared" si="196"/>
        <v>0</v>
      </c>
      <c r="T1203" s="10">
        <f t="shared" si="198"/>
        <v>0</v>
      </c>
      <c r="U1203" s="14">
        <f t="shared" si="198"/>
        <v>0</v>
      </c>
    </row>
    <row r="1204" spans="2:21" hidden="1">
      <c r="B1204" s="7" t="str">
        <f>IF(Timecards!O1202="","",Timecards!C1202)</f>
        <v/>
      </c>
      <c r="C1204" s="7" t="str">
        <f>IF(B1204="","",Timecards!L1202)</f>
        <v/>
      </c>
      <c r="D1204" s="7" t="str">
        <f>IF(B1204="","",SUMIFS(Timecards!$M:$M,Timecards!$C:$C,Summary!$B1204,Timecards!$L:$L,Summary!$C1204,Timecards!$O:$O,1))</f>
        <v/>
      </c>
      <c r="E1204" s="7" t="str">
        <f>IF(B1204="","",VLOOKUP(D1204,'GD rates'!$B$3:$C$9,2,FALSE))</f>
        <v/>
      </c>
      <c r="F1204" s="23" t="str">
        <f t="shared" si="190"/>
        <v/>
      </c>
      <c r="G1204" s="5">
        <f>IF(ISERROR(VLOOKUP(E1204,'GD rates'!C:D,2,FALSE)),0,VLOOKUP(E1204,'GD rates'!C:D,2,FALSE))</f>
        <v>0</v>
      </c>
      <c r="H1204" s="10">
        <f>SUMIFS(Timecards!$E:$E,Timecards!$D:$D,H$2,Timecards!$C:$C,$B1204,Timecards!$N:$N,$E1204)+SUMIFS(Timecards!$G:$G,Timecards!$F:$F,H$2,Timecards!$C:$C,$B1204,Timecards!$N:$N,$E1204)</f>
        <v>0</v>
      </c>
      <c r="I1204" s="5">
        <f t="shared" si="191"/>
        <v>0</v>
      </c>
      <c r="J1204" s="10">
        <f>SUMIFS(Timecards!$E:$E,Timecards!$D:$D,J$2,Timecards!$C:$C,$B1204,Timecards!$N:$N,$E1204)+SUMIFS(Timecards!$G:$G,Timecards!$F:$F,J$2,Timecards!$C:$C,$B1204,Timecards!$N:$N,$E1204)</f>
        <v>0</v>
      </c>
      <c r="K1204" s="5">
        <f t="shared" si="192"/>
        <v>0</v>
      </c>
      <c r="L1204" s="10">
        <f>SUMIFS(Timecards!$E:$E,Timecards!$D:$D,L$2,Timecards!$C:$C,$B1204,Timecards!$N:$N,$E1204)+SUMIFS(Timecards!$G:$G,Timecards!$F:$F,L$2,Timecards!$C:$C,$B1204,Timecards!$N:$N,$E1204)</f>
        <v>0</v>
      </c>
      <c r="M1204" s="5">
        <f t="shared" si="193"/>
        <v>0</v>
      </c>
      <c r="N1204" s="10">
        <f>SUMIFS(Timecards!$E:$E,Timecards!$D:$D,N$2,Timecards!$C:$C,$B1204,Timecards!$N:$N,$E1204)+SUMIFS(Timecards!$G:$G,Timecards!$F:$F,N$2,Timecards!$C:$C,$B1204,Timecards!$N:$N,$E1204)</f>
        <v>0</v>
      </c>
      <c r="O1204" s="5">
        <f t="shared" si="194"/>
        <v>0</v>
      </c>
      <c r="P1204" s="10">
        <f>SUMIFS(Timecards!$E:$E,Timecards!$D:$D,P$2,Timecards!$C:$C,$B1204,Timecards!$N:$N,$E1204)+SUMIFS(Timecards!$G:$G,Timecards!$F:$F,P$2,Timecards!$C:$C,$B1204,Timecards!$N:$N,$E1204)</f>
        <v>0</v>
      </c>
      <c r="Q1204" s="5">
        <f t="shared" si="195"/>
        <v>0</v>
      </c>
      <c r="R1204" s="10">
        <f>SUMIFS(Timecards!$E:$E,Timecards!$D:$D,R$2,Timecards!$C:$C,$B1204,Timecards!$N:$N,$E1204)+SUMIFS(Timecards!$G:$G,Timecards!$F:$F,R$2,Timecards!$C:$C,$B1204,Timecards!$N:$N,$E1204)</f>
        <v>0</v>
      </c>
      <c r="S1204" s="5">
        <f t="shared" si="196"/>
        <v>0</v>
      </c>
      <c r="T1204" s="10">
        <f t="shared" ref="T1204:U1223" si="199">SUMIF($H$3:$S$3,T$3,$H1204:$S1204)</f>
        <v>0</v>
      </c>
      <c r="U1204" s="14">
        <f t="shared" si="199"/>
        <v>0</v>
      </c>
    </row>
    <row r="1205" spans="2:21" hidden="1">
      <c r="B1205" s="7" t="str">
        <f>IF(Timecards!O1203="","",Timecards!C1203)</f>
        <v/>
      </c>
      <c r="C1205" s="7" t="str">
        <f>IF(B1205="","",Timecards!L1203)</f>
        <v/>
      </c>
      <c r="D1205" s="7" t="str">
        <f>IF(B1205="","",SUMIFS(Timecards!$M:$M,Timecards!$C:$C,Summary!$B1205,Timecards!$L:$L,Summary!$C1205,Timecards!$O:$O,1))</f>
        <v/>
      </c>
      <c r="E1205" s="7" t="str">
        <f>IF(B1205="","",VLOOKUP(D1205,'GD rates'!$B$3:$C$9,2,FALSE))</f>
        <v/>
      </c>
      <c r="F1205" s="23" t="str">
        <f t="shared" si="190"/>
        <v/>
      </c>
      <c r="G1205" s="5">
        <f>IF(ISERROR(VLOOKUP(E1205,'GD rates'!C:D,2,FALSE)),0,VLOOKUP(E1205,'GD rates'!C:D,2,FALSE))</f>
        <v>0</v>
      </c>
      <c r="H1205" s="10">
        <f>SUMIFS(Timecards!$E:$E,Timecards!$D:$D,H$2,Timecards!$C:$C,$B1205,Timecards!$N:$N,$E1205)+SUMIFS(Timecards!$G:$G,Timecards!$F:$F,H$2,Timecards!$C:$C,$B1205,Timecards!$N:$N,$E1205)</f>
        <v>0</v>
      </c>
      <c r="I1205" s="5">
        <f t="shared" si="191"/>
        <v>0</v>
      </c>
      <c r="J1205" s="10">
        <f>SUMIFS(Timecards!$E:$E,Timecards!$D:$D,J$2,Timecards!$C:$C,$B1205,Timecards!$N:$N,$E1205)+SUMIFS(Timecards!$G:$G,Timecards!$F:$F,J$2,Timecards!$C:$C,$B1205,Timecards!$N:$N,$E1205)</f>
        <v>0</v>
      </c>
      <c r="K1205" s="5">
        <f t="shared" si="192"/>
        <v>0</v>
      </c>
      <c r="L1205" s="10">
        <f>SUMIFS(Timecards!$E:$E,Timecards!$D:$D,L$2,Timecards!$C:$C,$B1205,Timecards!$N:$N,$E1205)+SUMIFS(Timecards!$G:$G,Timecards!$F:$F,L$2,Timecards!$C:$C,$B1205,Timecards!$N:$N,$E1205)</f>
        <v>0</v>
      </c>
      <c r="M1205" s="5">
        <f t="shared" si="193"/>
        <v>0</v>
      </c>
      <c r="N1205" s="10">
        <f>SUMIFS(Timecards!$E:$E,Timecards!$D:$D,N$2,Timecards!$C:$C,$B1205,Timecards!$N:$N,$E1205)+SUMIFS(Timecards!$G:$G,Timecards!$F:$F,N$2,Timecards!$C:$C,$B1205,Timecards!$N:$N,$E1205)</f>
        <v>0</v>
      </c>
      <c r="O1205" s="5">
        <f t="shared" si="194"/>
        <v>0</v>
      </c>
      <c r="P1205" s="10">
        <f>SUMIFS(Timecards!$E:$E,Timecards!$D:$D,P$2,Timecards!$C:$C,$B1205,Timecards!$N:$N,$E1205)+SUMIFS(Timecards!$G:$G,Timecards!$F:$F,P$2,Timecards!$C:$C,$B1205,Timecards!$N:$N,$E1205)</f>
        <v>0</v>
      </c>
      <c r="Q1205" s="5">
        <f t="shared" si="195"/>
        <v>0</v>
      </c>
      <c r="R1205" s="10">
        <f>SUMIFS(Timecards!$E:$E,Timecards!$D:$D,R$2,Timecards!$C:$C,$B1205,Timecards!$N:$N,$E1205)+SUMIFS(Timecards!$G:$G,Timecards!$F:$F,R$2,Timecards!$C:$C,$B1205,Timecards!$N:$N,$E1205)</f>
        <v>0</v>
      </c>
      <c r="S1205" s="5">
        <f t="shared" si="196"/>
        <v>0</v>
      </c>
      <c r="T1205" s="10">
        <f t="shared" si="199"/>
        <v>0</v>
      </c>
      <c r="U1205" s="14">
        <f t="shared" si="199"/>
        <v>0</v>
      </c>
    </row>
    <row r="1206" spans="2:21" hidden="1">
      <c r="B1206" s="7" t="str">
        <f>IF(Timecards!O1204="","",Timecards!C1204)</f>
        <v/>
      </c>
      <c r="C1206" s="7" t="str">
        <f>IF(B1206="","",Timecards!L1204)</f>
        <v/>
      </c>
      <c r="D1206" s="7" t="str">
        <f>IF(B1206="","",SUMIFS(Timecards!$M:$M,Timecards!$C:$C,Summary!$B1206,Timecards!$L:$L,Summary!$C1206,Timecards!$O:$O,1))</f>
        <v/>
      </c>
      <c r="E1206" s="7" t="str">
        <f>IF(B1206="","",VLOOKUP(D1206,'GD rates'!$B$3:$C$9,2,FALSE))</f>
        <v/>
      </c>
      <c r="F1206" s="23" t="str">
        <f t="shared" si="190"/>
        <v/>
      </c>
      <c r="G1206" s="5">
        <f>IF(ISERROR(VLOOKUP(E1206,'GD rates'!C:D,2,FALSE)),0,VLOOKUP(E1206,'GD rates'!C:D,2,FALSE))</f>
        <v>0</v>
      </c>
      <c r="H1206" s="10">
        <f>SUMIFS(Timecards!$E:$E,Timecards!$D:$D,H$2,Timecards!$C:$C,$B1206,Timecards!$N:$N,$E1206)+SUMIFS(Timecards!$G:$G,Timecards!$F:$F,H$2,Timecards!$C:$C,$B1206,Timecards!$N:$N,$E1206)</f>
        <v>0</v>
      </c>
      <c r="I1206" s="5">
        <f t="shared" si="191"/>
        <v>0</v>
      </c>
      <c r="J1206" s="10">
        <f>SUMIFS(Timecards!$E:$E,Timecards!$D:$D,J$2,Timecards!$C:$C,$B1206,Timecards!$N:$N,$E1206)+SUMIFS(Timecards!$G:$G,Timecards!$F:$F,J$2,Timecards!$C:$C,$B1206,Timecards!$N:$N,$E1206)</f>
        <v>0</v>
      </c>
      <c r="K1206" s="5">
        <f t="shared" si="192"/>
        <v>0</v>
      </c>
      <c r="L1206" s="10">
        <f>SUMIFS(Timecards!$E:$E,Timecards!$D:$D,L$2,Timecards!$C:$C,$B1206,Timecards!$N:$N,$E1206)+SUMIFS(Timecards!$G:$G,Timecards!$F:$F,L$2,Timecards!$C:$C,$B1206,Timecards!$N:$N,$E1206)</f>
        <v>0</v>
      </c>
      <c r="M1206" s="5">
        <f t="shared" si="193"/>
        <v>0</v>
      </c>
      <c r="N1206" s="10">
        <f>SUMIFS(Timecards!$E:$E,Timecards!$D:$D,N$2,Timecards!$C:$C,$B1206,Timecards!$N:$N,$E1206)+SUMIFS(Timecards!$G:$G,Timecards!$F:$F,N$2,Timecards!$C:$C,$B1206,Timecards!$N:$N,$E1206)</f>
        <v>0</v>
      </c>
      <c r="O1206" s="5">
        <f t="shared" si="194"/>
        <v>0</v>
      </c>
      <c r="P1206" s="10">
        <f>SUMIFS(Timecards!$E:$E,Timecards!$D:$D,P$2,Timecards!$C:$C,$B1206,Timecards!$N:$N,$E1206)+SUMIFS(Timecards!$G:$G,Timecards!$F:$F,P$2,Timecards!$C:$C,$B1206,Timecards!$N:$N,$E1206)</f>
        <v>0</v>
      </c>
      <c r="Q1206" s="5">
        <f t="shared" si="195"/>
        <v>0</v>
      </c>
      <c r="R1206" s="10">
        <f>SUMIFS(Timecards!$E:$E,Timecards!$D:$D,R$2,Timecards!$C:$C,$B1206,Timecards!$N:$N,$E1206)+SUMIFS(Timecards!$G:$G,Timecards!$F:$F,R$2,Timecards!$C:$C,$B1206,Timecards!$N:$N,$E1206)</f>
        <v>0</v>
      </c>
      <c r="S1206" s="5">
        <f t="shared" si="196"/>
        <v>0</v>
      </c>
      <c r="T1206" s="10">
        <f t="shared" si="199"/>
        <v>0</v>
      </c>
      <c r="U1206" s="14">
        <f t="shared" si="199"/>
        <v>0</v>
      </c>
    </row>
    <row r="1207" spans="2:21" hidden="1">
      <c r="B1207" s="7" t="str">
        <f>IF(Timecards!O1205="","",Timecards!C1205)</f>
        <v/>
      </c>
      <c r="C1207" s="7" t="str">
        <f>IF(B1207="","",Timecards!L1205)</f>
        <v/>
      </c>
      <c r="D1207" s="7" t="str">
        <f>IF(B1207="","",SUMIFS(Timecards!$M:$M,Timecards!$C:$C,Summary!$B1207,Timecards!$L:$L,Summary!$C1207,Timecards!$O:$O,1))</f>
        <v/>
      </c>
      <c r="E1207" s="7" t="str">
        <f>IF(B1207="","",VLOOKUP(D1207,'GD rates'!$B$3:$C$9,2,FALSE))</f>
        <v/>
      </c>
      <c r="F1207" s="23" t="str">
        <f t="shared" si="190"/>
        <v/>
      </c>
      <c r="G1207" s="5">
        <f>IF(ISERROR(VLOOKUP(E1207,'GD rates'!C:D,2,FALSE)),0,VLOOKUP(E1207,'GD rates'!C:D,2,FALSE))</f>
        <v>0</v>
      </c>
      <c r="H1207" s="10">
        <f>SUMIFS(Timecards!$E:$E,Timecards!$D:$D,H$2,Timecards!$C:$C,$B1207,Timecards!$N:$N,$E1207)+SUMIFS(Timecards!$G:$G,Timecards!$F:$F,H$2,Timecards!$C:$C,$B1207,Timecards!$N:$N,$E1207)</f>
        <v>0</v>
      </c>
      <c r="I1207" s="5">
        <f t="shared" si="191"/>
        <v>0</v>
      </c>
      <c r="J1207" s="10">
        <f>SUMIFS(Timecards!$E:$E,Timecards!$D:$D,J$2,Timecards!$C:$C,$B1207,Timecards!$N:$N,$E1207)+SUMIFS(Timecards!$G:$G,Timecards!$F:$F,J$2,Timecards!$C:$C,$B1207,Timecards!$N:$N,$E1207)</f>
        <v>0</v>
      </c>
      <c r="K1207" s="5">
        <f t="shared" si="192"/>
        <v>0</v>
      </c>
      <c r="L1207" s="10">
        <f>SUMIFS(Timecards!$E:$E,Timecards!$D:$D,L$2,Timecards!$C:$C,$B1207,Timecards!$N:$N,$E1207)+SUMIFS(Timecards!$G:$G,Timecards!$F:$F,L$2,Timecards!$C:$C,$B1207,Timecards!$N:$N,$E1207)</f>
        <v>0</v>
      </c>
      <c r="M1207" s="5">
        <f t="shared" si="193"/>
        <v>0</v>
      </c>
      <c r="N1207" s="10">
        <f>SUMIFS(Timecards!$E:$E,Timecards!$D:$D,N$2,Timecards!$C:$C,$B1207,Timecards!$N:$N,$E1207)+SUMIFS(Timecards!$G:$G,Timecards!$F:$F,N$2,Timecards!$C:$C,$B1207,Timecards!$N:$N,$E1207)</f>
        <v>0</v>
      </c>
      <c r="O1207" s="5">
        <f t="shared" si="194"/>
        <v>0</v>
      </c>
      <c r="P1207" s="10">
        <f>SUMIFS(Timecards!$E:$E,Timecards!$D:$D,P$2,Timecards!$C:$C,$B1207,Timecards!$N:$N,$E1207)+SUMIFS(Timecards!$G:$G,Timecards!$F:$F,P$2,Timecards!$C:$C,$B1207,Timecards!$N:$N,$E1207)</f>
        <v>0</v>
      </c>
      <c r="Q1207" s="5">
        <f t="shared" si="195"/>
        <v>0</v>
      </c>
      <c r="R1207" s="10">
        <f>SUMIFS(Timecards!$E:$E,Timecards!$D:$D,R$2,Timecards!$C:$C,$B1207,Timecards!$N:$N,$E1207)+SUMIFS(Timecards!$G:$G,Timecards!$F:$F,R$2,Timecards!$C:$C,$B1207,Timecards!$N:$N,$E1207)</f>
        <v>0</v>
      </c>
      <c r="S1207" s="5">
        <f t="shared" si="196"/>
        <v>0</v>
      </c>
      <c r="T1207" s="10">
        <f t="shared" si="199"/>
        <v>0</v>
      </c>
      <c r="U1207" s="14">
        <f t="shared" si="199"/>
        <v>0</v>
      </c>
    </row>
    <row r="1208" spans="2:21" hidden="1">
      <c r="B1208" s="7" t="str">
        <f>IF(Timecards!O1206="","",Timecards!C1206)</f>
        <v/>
      </c>
      <c r="C1208" s="7" t="str">
        <f>IF(B1208="","",Timecards!L1206)</f>
        <v/>
      </c>
      <c r="D1208" s="7" t="str">
        <f>IF(B1208="","",SUMIFS(Timecards!$M:$M,Timecards!$C:$C,Summary!$B1208,Timecards!$L:$L,Summary!$C1208,Timecards!$O:$O,1))</f>
        <v/>
      </c>
      <c r="E1208" s="7" t="str">
        <f>IF(B1208="","",VLOOKUP(D1208,'GD rates'!$B$3:$C$9,2,FALSE))</f>
        <v/>
      </c>
      <c r="F1208" s="23" t="str">
        <f t="shared" si="190"/>
        <v/>
      </c>
      <c r="G1208" s="5">
        <f>IF(ISERROR(VLOOKUP(E1208,'GD rates'!C:D,2,FALSE)),0,VLOOKUP(E1208,'GD rates'!C:D,2,FALSE))</f>
        <v>0</v>
      </c>
      <c r="H1208" s="10">
        <f>SUMIFS(Timecards!$E:$E,Timecards!$D:$D,H$2,Timecards!$C:$C,$B1208,Timecards!$N:$N,$E1208)+SUMIFS(Timecards!$G:$G,Timecards!$F:$F,H$2,Timecards!$C:$C,$B1208,Timecards!$N:$N,$E1208)</f>
        <v>0</v>
      </c>
      <c r="I1208" s="5">
        <f t="shared" si="191"/>
        <v>0</v>
      </c>
      <c r="J1208" s="10">
        <f>SUMIFS(Timecards!$E:$E,Timecards!$D:$D,J$2,Timecards!$C:$C,$B1208,Timecards!$N:$N,$E1208)+SUMIFS(Timecards!$G:$G,Timecards!$F:$F,J$2,Timecards!$C:$C,$B1208,Timecards!$N:$N,$E1208)</f>
        <v>0</v>
      </c>
      <c r="K1208" s="5">
        <f t="shared" si="192"/>
        <v>0</v>
      </c>
      <c r="L1208" s="10">
        <f>SUMIFS(Timecards!$E:$E,Timecards!$D:$D,L$2,Timecards!$C:$C,$B1208,Timecards!$N:$N,$E1208)+SUMIFS(Timecards!$G:$G,Timecards!$F:$F,L$2,Timecards!$C:$C,$B1208,Timecards!$N:$N,$E1208)</f>
        <v>0</v>
      </c>
      <c r="M1208" s="5">
        <f t="shared" si="193"/>
        <v>0</v>
      </c>
      <c r="N1208" s="10">
        <f>SUMIFS(Timecards!$E:$E,Timecards!$D:$D,N$2,Timecards!$C:$C,$B1208,Timecards!$N:$N,$E1208)+SUMIFS(Timecards!$G:$G,Timecards!$F:$F,N$2,Timecards!$C:$C,$B1208,Timecards!$N:$N,$E1208)</f>
        <v>0</v>
      </c>
      <c r="O1208" s="5">
        <f t="shared" si="194"/>
        <v>0</v>
      </c>
      <c r="P1208" s="10">
        <f>SUMIFS(Timecards!$E:$E,Timecards!$D:$D,P$2,Timecards!$C:$C,$B1208,Timecards!$N:$N,$E1208)+SUMIFS(Timecards!$G:$G,Timecards!$F:$F,P$2,Timecards!$C:$C,$B1208,Timecards!$N:$N,$E1208)</f>
        <v>0</v>
      </c>
      <c r="Q1208" s="5">
        <f t="shared" si="195"/>
        <v>0</v>
      </c>
      <c r="R1208" s="10">
        <f>SUMIFS(Timecards!$E:$E,Timecards!$D:$D,R$2,Timecards!$C:$C,$B1208,Timecards!$N:$N,$E1208)+SUMIFS(Timecards!$G:$G,Timecards!$F:$F,R$2,Timecards!$C:$C,$B1208,Timecards!$N:$N,$E1208)</f>
        <v>0</v>
      </c>
      <c r="S1208" s="5">
        <f t="shared" si="196"/>
        <v>0</v>
      </c>
      <c r="T1208" s="10">
        <f t="shared" si="199"/>
        <v>0</v>
      </c>
      <c r="U1208" s="14">
        <f t="shared" si="199"/>
        <v>0</v>
      </c>
    </row>
    <row r="1209" spans="2:21" hidden="1">
      <c r="B1209" s="7" t="str">
        <f>IF(Timecards!O1207="","",Timecards!C1207)</f>
        <v/>
      </c>
      <c r="C1209" s="7" t="str">
        <f>IF(B1209="","",Timecards!L1207)</f>
        <v/>
      </c>
      <c r="D1209" s="7" t="str">
        <f>IF(B1209="","",SUMIFS(Timecards!$M:$M,Timecards!$C:$C,Summary!$B1209,Timecards!$L:$L,Summary!$C1209,Timecards!$O:$O,1))</f>
        <v/>
      </c>
      <c r="E1209" s="7" t="str">
        <f>IF(B1209="","",VLOOKUP(D1209,'GD rates'!$B$3:$C$9,2,FALSE))</f>
        <v/>
      </c>
      <c r="F1209" s="23" t="str">
        <f t="shared" si="190"/>
        <v/>
      </c>
      <c r="G1209" s="5">
        <f>IF(ISERROR(VLOOKUP(E1209,'GD rates'!C:D,2,FALSE)),0,VLOOKUP(E1209,'GD rates'!C:D,2,FALSE))</f>
        <v>0</v>
      </c>
      <c r="H1209" s="10">
        <f>SUMIFS(Timecards!$E:$E,Timecards!$D:$D,H$2,Timecards!$C:$C,$B1209,Timecards!$N:$N,$E1209)+SUMIFS(Timecards!$G:$G,Timecards!$F:$F,H$2,Timecards!$C:$C,$B1209,Timecards!$N:$N,$E1209)</f>
        <v>0</v>
      </c>
      <c r="I1209" s="5">
        <f t="shared" si="191"/>
        <v>0</v>
      </c>
      <c r="J1209" s="10">
        <f>SUMIFS(Timecards!$E:$E,Timecards!$D:$D,J$2,Timecards!$C:$C,$B1209,Timecards!$N:$N,$E1209)+SUMIFS(Timecards!$G:$G,Timecards!$F:$F,J$2,Timecards!$C:$C,$B1209,Timecards!$N:$N,$E1209)</f>
        <v>0</v>
      </c>
      <c r="K1209" s="5">
        <f t="shared" si="192"/>
        <v>0</v>
      </c>
      <c r="L1209" s="10">
        <f>SUMIFS(Timecards!$E:$E,Timecards!$D:$D,L$2,Timecards!$C:$C,$B1209,Timecards!$N:$N,$E1209)+SUMIFS(Timecards!$G:$G,Timecards!$F:$F,L$2,Timecards!$C:$C,$B1209,Timecards!$N:$N,$E1209)</f>
        <v>0</v>
      </c>
      <c r="M1209" s="5">
        <f t="shared" si="193"/>
        <v>0</v>
      </c>
      <c r="N1209" s="10">
        <f>SUMIFS(Timecards!$E:$E,Timecards!$D:$D,N$2,Timecards!$C:$C,$B1209,Timecards!$N:$N,$E1209)+SUMIFS(Timecards!$G:$G,Timecards!$F:$F,N$2,Timecards!$C:$C,$B1209,Timecards!$N:$N,$E1209)</f>
        <v>0</v>
      </c>
      <c r="O1209" s="5">
        <f t="shared" si="194"/>
        <v>0</v>
      </c>
      <c r="P1209" s="10">
        <f>SUMIFS(Timecards!$E:$E,Timecards!$D:$D,P$2,Timecards!$C:$C,$B1209,Timecards!$N:$N,$E1209)+SUMIFS(Timecards!$G:$G,Timecards!$F:$F,P$2,Timecards!$C:$C,$B1209,Timecards!$N:$N,$E1209)</f>
        <v>0</v>
      </c>
      <c r="Q1209" s="5">
        <f t="shared" si="195"/>
        <v>0</v>
      </c>
      <c r="R1209" s="10">
        <f>SUMIFS(Timecards!$E:$E,Timecards!$D:$D,R$2,Timecards!$C:$C,$B1209,Timecards!$N:$N,$E1209)+SUMIFS(Timecards!$G:$G,Timecards!$F:$F,R$2,Timecards!$C:$C,$B1209,Timecards!$N:$N,$E1209)</f>
        <v>0</v>
      </c>
      <c r="S1209" s="5">
        <f t="shared" si="196"/>
        <v>0</v>
      </c>
      <c r="T1209" s="10">
        <f t="shared" si="199"/>
        <v>0</v>
      </c>
      <c r="U1209" s="14">
        <f t="shared" si="199"/>
        <v>0</v>
      </c>
    </row>
    <row r="1210" spans="2:21" hidden="1">
      <c r="B1210" s="7" t="str">
        <f>IF(Timecards!O1208="","",Timecards!C1208)</f>
        <v/>
      </c>
      <c r="C1210" s="7" t="str">
        <f>IF(B1210="","",Timecards!L1208)</f>
        <v/>
      </c>
      <c r="D1210" s="7" t="str">
        <f>IF(B1210="","",SUMIFS(Timecards!$M:$M,Timecards!$C:$C,Summary!$B1210,Timecards!$L:$L,Summary!$C1210,Timecards!$O:$O,1))</f>
        <v/>
      </c>
      <c r="E1210" s="7" t="str">
        <f>IF(B1210="","",VLOOKUP(D1210,'GD rates'!$B$3:$C$9,2,FALSE))</f>
        <v/>
      </c>
      <c r="F1210" s="23" t="str">
        <f t="shared" si="190"/>
        <v/>
      </c>
      <c r="G1210" s="5">
        <f>IF(ISERROR(VLOOKUP(E1210,'GD rates'!C:D,2,FALSE)),0,VLOOKUP(E1210,'GD rates'!C:D,2,FALSE))</f>
        <v>0</v>
      </c>
      <c r="H1210" s="10">
        <f>SUMIFS(Timecards!$E:$E,Timecards!$D:$D,H$2,Timecards!$C:$C,$B1210,Timecards!$N:$N,$E1210)+SUMIFS(Timecards!$G:$G,Timecards!$F:$F,H$2,Timecards!$C:$C,$B1210,Timecards!$N:$N,$E1210)</f>
        <v>0</v>
      </c>
      <c r="I1210" s="5">
        <f t="shared" si="191"/>
        <v>0</v>
      </c>
      <c r="J1210" s="10">
        <f>SUMIFS(Timecards!$E:$E,Timecards!$D:$D,J$2,Timecards!$C:$C,$B1210,Timecards!$N:$N,$E1210)+SUMIFS(Timecards!$G:$G,Timecards!$F:$F,J$2,Timecards!$C:$C,$B1210,Timecards!$N:$N,$E1210)</f>
        <v>0</v>
      </c>
      <c r="K1210" s="5">
        <f t="shared" si="192"/>
        <v>0</v>
      </c>
      <c r="L1210" s="10">
        <f>SUMIFS(Timecards!$E:$E,Timecards!$D:$D,L$2,Timecards!$C:$C,$B1210,Timecards!$N:$N,$E1210)+SUMIFS(Timecards!$G:$G,Timecards!$F:$F,L$2,Timecards!$C:$C,$B1210,Timecards!$N:$N,$E1210)</f>
        <v>0</v>
      </c>
      <c r="M1210" s="5">
        <f t="shared" si="193"/>
        <v>0</v>
      </c>
      <c r="N1210" s="10">
        <f>SUMIFS(Timecards!$E:$E,Timecards!$D:$D,N$2,Timecards!$C:$C,$B1210,Timecards!$N:$N,$E1210)+SUMIFS(Timecards!$G:$G,Timecards!$F:$F,N$2,Timecards!$C:$C,$B1210,Timecards!$N:$N,$E1210)</f>
        <v>0</v>
      </c>
      <c r="O1210" s="5">
        <f t="shared" si="194"/>
        <v>0</v>
      </c>
      <c r="P1210" s="10">
        <f>SUMIFS(Timecards!$E:$E,Timecards!$D:$D,P$2,Timecards!$C:$C,$B1210,Timecards!$N:$N,$E1210)+SUMIFS(Timecards!$G:$G,Timecards!$F:$F,P$2,Timecards!$C:$C,$B1210,Timecards!$N:$N,$E1210)</f>
        <v>0</v>
      </c>
      <c r="Q1210" s="5">
        <f t="shared" si="195"/>
        <v>0</v>
      </c>
      <c r="R1210" s="10">
        <f>SUMIFS(Timecards!$E:$E,Timecards!$D:$D,R$2,Timecards!$C:$C,$B1210,Timecards!$N:$N,$E1210)+SUMIFS(Timecards!$G:$G,Timecards!$F:$F,R$2,Timecards!$C:$C,$B1210,Timecards!$N:$N,$E1210)</f>
        <v>0</v>
      </c>
      <c r="S1210" s="5">
        <f t="shared" si="196"/>
        <v>0</v>
      </c>
      <c r="T1210" s="10">
        <f t="shared" si="199"/>
        <v>0</v>
      </c>
      <c r="U1210" s="14">
        <f t="shared" si="199"/>
        <v>0</v>
      </c>
    </row>
    <row r="1211" spans="2:21" hidden="1">
      <c r="B1211" s="7" t="str">
        <f>IF(Timecards!O1209="","",Timecards!C1209)</f>
        <v/>
      </c>
      <c r="C1211" s="7" t="str">
        <f>IF(B1211="","",Timecards!L1209)</f>
        <v/>
      </c>
      <c r="D1211" s="7" t="str">
        <f>IF(B1211="","",SUMIFS(Timecards!$M:$M,Timecards!$C:$C,Summary!$B1211,Timecards!$L:$L,Summary!$C1211,Timecards!$O:$O,1))</f>
        <v/>
      </c>
      <c r="E1211" s="7" t="str">
        <f>IF(B1211="","",VLOOKUP(D1211,'GD rates'!$B$3:$C$9,2,FALSE))</f>
        <v/>
      </c>
      <c r="F1211" s="23" t="str">
        <f t="shared" si="190"/>
        <v/>
      </c>
      <c r="G1211" s="5">
        <f>IF(ISERROR(VLOOKUP(E1211,'GD rates'!C:D,2,FALSE)),0,VLOOKUP(E1211,'GD rates'!C:D,2,FALSE))</f>
        <v>0</v>
      </c>
      <c r="H1211" s="10">
        <f>SUMIFS(Timecards!$E:$E,Timecards!$D:$D,H$2,Timecards!$C:$C,$B1211,Timecards!$N:$N,$E1211)+SUMIFS(Timecards!$G:$G,Timecards!$F:$F,H$2,Timecards!$C:$C,$B1211,Timecards!$N:$N,$E1211)</f>
        <v>0</v>
      </c>
      <c r="I1211" s="5">
        <f t="shared" si="191"/>
        <v>0</v>
      </c>
      <c r="J1211" s="10">
        <f>SUMIFS(Timecards!$E:$E,Timecards!$D:$D,J$2,Timecards!$C:$C,$B1211,Timecards!$N:$N,$E1211)+SUMIFS(Timecards!$G:$G,Timecards!$F:$F,J$2,Timecards!$C:$C,$B1211,Timecards!$N:$N,$E1211)</f>
        <v>0</v>
      </c>
      <c r="K1211" s="5">
        <f t="shared" si="192"/>
        <v>0</v>
      </c>
      <c r="L1211" s="10">
        <f>SUMIFS(Timecards!$E:$E,Timecards!$D:$D,L$2,Timecards!$C:$C,$B1211,Timecards!$N:$N,$E1211)+SUMIFS(Timecards!$G:$G,Timecards!$F:$F,L$2,Timecards!$C:$C,$B1211,Timecards!$N:$N,$E1211)</f>
        <v>0</v>
      </c>
      <c r="M1211" s="5">
        <f t="shared" si="193"/>
        <v>0</v>
      </c>
      <c r="N1211" s="10">
        <f>SUMIFS(Timecards!$E:$E,Timecards!$D:$D,N$2,Timecards!$C:$C,$B1211,Timecards!$N:$N,$E1211)+SUMIFS(Timecards!$G:$G,Timecards!$F:$F,N$2,Timecards!$C:$C,$B1211,Timecards!$N:$N,$E1211)</f>
        <v>0</v>
      </c>
      <c r="O1211" s="5">
        <f t="shared" si="194"/>
        <v>0</v>
      </c>
      <c r="P1211" s="10">
        <f>SUMIFS(Timecards!$E:$E,Timecards!$D:$D,P$2,Timecards!$C:$C,$B1211,Timecards!$N:$N,$E1211)+SUMIFS(Timecards!$G:$G,Timecards!$F:$F,P$2,Timecards!$C:$C,$B1211,Timecards!$N:$N,$E1211)</f>
        <v>0</v>
      </c>
      <c r="Q1211" s="5">
        <f t="shared" si="195"/>
        <v>0</v>
      </c>
      <c r="R1211" s="10">
        <f>SUMIFS(Timecards!$E:$E,Timecards!$D:$D,R$2,Timecards!$C:$C,$B1211,Timecards!$N:$N,$E1211)+SUMIFS(Timecards!$G:$G,Timecards!$F:$F,R$2,Timecards!$C:$C,$B1211,Timecards!$N:$N,$E1211)</f>
        <v>0</v>
      </c>
      <c r="S1211" s="5">
        <f t="shared" si="196"/>
        <v>0</v>
      </c>
      <c r="T1211" s="10">
        <f t="shared" si="199"/>
        <v>0</v>
      </c>
      <c r="U1211" s="14">
        <f t="shared" si="199"/>
        <v>0</v>
      </c>
    </row>
    <row r="1212" spans="2:21" hidden="1">
      <c r="B1212" s="7" t="str">
        <f>IF(Timecards!O1210="","",Timecards!C1210)</f>
        <v/>
      </c>
      <c r="C1212" s="7" t="str">
        <f>IF(B1212="","",Timecards!L1210)</f>
        <v/>
      </c>
      <c r="D1212" s="7" t="str">
        <f>IF(B1212="","",SUMIFS(Timecards!$M:$M,Timecards!$C:$C,Summary!$B1212,Timecards!$L:$L,Summary!$C1212,Timecards!$O:$O,1))</f>
        <v/>
      </c>
      <c r="E1212" s="7" t="str">
        <f>IF(B1212="","",VLOOKUP(D1212,'GD rates'!$B$3:$C$9,2,FALSE))</f>
        <v/>
      </c>
      <c r="F1212" s="23" t="str">
        <f t="shared" si="190"/>
        <v/>
      </c>
      <c r="G1212" s="5">
        <f>IF(ISERROR(VLOOKUP(E1212,'GD rates'!C:D,2,FALSE)),0,VLOOKUP(E1212,'GD rates'!C:D,2,FALSE))</f>
        <v>0</v>
      </c>
      <c r="H1212" s="10">
        <f>SUMIFS(Timecards!$E:$E,Timecards!$D:$D,H$2,Timecards!$C:$C,$B1212,Timecards!$N:$N,$E1212)+SUMIFS(Timecards!$G:$G,Timecards!$F:$F,H$2,Timecards!$C:$C,$B1212,Timecards!$N:$N,$E1212)</f>
        <v>0</v>
      </c>
      <c r="I1212" s="5">
        <f t="shared" si="191"/>
        <v>0</v>
      </c>
      <c r="J1212" s="10">
        <f>SUMIFS(Timecards!$E:$E,Timecards!$D:$D,J$2,Timecards!$C:$C,$B1212,Timecards!$N:$N,$E1212)+SUMIFS(Timecards!$G:$G,Timecards!$F:$F,J$2,Timecards!$C:$C,$B1212,Timecards!$N:$N,$E1212)</f>
        <v>0</v>
      </c>
      <c r="K1212" s="5">
        <f t="shared" si="192"/>
        <v>0</v>
      </c>
      <c r="L1212" s="10">
        <f>SUMIFS(Timecards!$E:$E,Timecards!$D:$D,L$2,Timecards!$C:$C,$B1212,Timecards!$N:$N,$E1212)+SUMIFS(Timecards!$G:$G,Timecards!$F:$F,L$2,Timecards!$C:$C,$B1212,Timecards!$N:$N,$E1212)</f>
        <v>0</v>
      </c>
      <c r="M1212" s="5">
        <f t="shared" si="193"/>
        <v>0</v>
      </c>
      <c r="N1212" s="10">
        <f>SUMIFS(Timecards!$E:$E,Timecards!$D:$D,N$2,Timecards!$C:$C,$B1212,Timecards!$N:$N,$E1212)+SUMIFS(Timecards!$G:$G,Timecards!$F:$F,N$2,Timecards!$C:$C,$B1212,Timecards!$N:$N,$E1212)</f>
        <v>0</v>
      </c>
      <c r="O1212" s="5">
        <f t="shared" si="194"/>
        <v>0</v>
      </c>
      <c r="P1212" s="10">
        <f>SUMIFS(Timecards!$E:$E,Timecards!$D:$D,P$2,Timecards!$C:$C,$B1212,Timecards!$N:$N,$E1212)+SUMIFS(Timecards!$G:$G,Timecards!$F:$F,P$2,Timecards!$C:$C,$B1212,Timecards!$N:$N,$E1212)</f>
        <v>0</v>
      </c>
      <c r="Q1212" s="5">
        <f t="shared" si="195"/>
        <v>0</v>
      </c>
      <c r="R1212" s="10">
        <f>SUMIFS(Timecards!$E:$E,Timecards!$D:$D,R$2,Timecards!$C:$C,$B1212,Timecards!$N:$N,$E1212)+SUMIFS(Timecards!$G:$G,Timecards!$F:$F,R$2,Timecards!$C:$C,$B1212,Timecards!$N:$N,$E1212)</f>
        <v>0</v>
      </c>
      <c r="S1212" s="5">
        <f t="shared" si="196"/>
        <v>0</v>
      </c>
      <c r="T1212" s="10">
        <f t="shared" si="199"/>
        <v>0</v>
      </c>
      <c r="U1212" s="14">
        <f t="shared" si="199"/>
        <v>0</v>
      </c>
    </row>
    <row r="1213" spans="2:21" hidden="1">
      <c r="B1213" s="7" t="str">
        <f>IF(Timecards!O1211="","",Timecards!C1211)</f>
        <v/>
      </c>
      <c r="C1213" s="7" t="str">
        <f>IF(B1213="","",Timecards!L1211)</f>
        <v/>
      </c>
      <c r="D1213" s="7" t="str">
        <f>IF(B1213="","",SUMIFS(Timecards!$M:$M,Timecards!$C:$C,Summary!$B1213,Timecards!$L:$L,Summary!$C1213,Timecards!$O:$O,1))</f>
        <v/>
      </c>
      <c r="E1213" s="7" t="str">
        <f>IF(B1213="","",VLOOKUP(D1213,'GD rates'!$B$3:$C$9,2,FALSE))</f>
        <v/>
      </c>
      <c r="F1213" s="23" t="str">
        <f t="shared" si="190"/>
        <v/>
      </c>
      <c r="G1213" s="5">
        <f>IF(ISERROR(VLOOKUP(E1213,'GD rates'!C:D,2,FALSE)),0,VLOOKUP(E1213,'GD rates'!C:D,2,FALSE))</f>
        <v>0</v>
      </c>
      <c r="H1213" s="10">
        <f>SUMIFS(Timecards!$E:$E,Timecards!$D:$D,H$2,Timecards!$C:$C,$B1213,Timecards!$N:$N,$E1213)+SUMIFS(Timecards!$G:$G,Timecards!$F:$F,H$2,Timecards!$C:$C,$B1213,Timecards!$N:$N,$E1213)</f>
        <v>0</v>
      </c>
      <c r="I1213" s="5">
        <f t="shared" si="191"/>
        <v>0</v>
      </c>
      <c r="J1213" s="10">
        <f>SUMIFS(Timecards!$E:$E,Timecards!$D:$D,J$2,Timecards!$C:$C,$B1213,Timecards!$N:$N,$E1213)+SUMIFS(Timecards!$G:$G,Timecards!$F:$F,J$2,Timecards!$C:$C,$B1213,Timecards!$N:$N,$E1213)</f>
        <v>0</v>
      </c>
      <c r="K1213" s="5">
        <f t="shared" si="192"/>
        <v>0</v>
      </c>
      <c r="L1213" s="10">
        <f>SUMIFS(Timecards!$E:$E,Timecards!$D:$D,L$2,Timecards!$C:$C,$B1213,Timecards!$N:$N,$E1213)+SUMIFS(Timecards!$G:$G,Timecards!$F:$F,L$2,Timecards!$C:$C,$B1213,Timecards!$N:$N,$E1213)</f>
        <v>0</v>
      </c>
      <c r="M1213" s="5">
        <f t="shared" si="193"/>
        <v>0</v>
      </c>
      <c r="N1213" s="10">
        <f>SUMIFS(Timecards!$E:$E,Timecards!$D:$D,N$2,Timecards!$C:$C,$B1213,Timecards!$N:$N,$E1213)+SUMIFS(Timecards!$G:$G,Timecards!$F:$F,N$2,Timecards!$C:$C,$B1213,Timecards!$N:$N,$E1213)</f>
        <v>0</v>
      </c>
      <c r="O1213" s="5">
        <f t="shared" si="194"/>
        <v>0</v>
      </c>
      <c r="P1213" s="10">
        <f>SUMIFS(Timecards!$E:$E,Timecards!$D:$D,P$2,Timecards!$C:$C,$B1213,Timecards!$N:$N,$E1213)+SUMIFS(Timecards!$G:$G,Timecards!$F:$F,P$2,Timecards!$C:$C,$B1213,Timecards!$N:$N,$E1213)</f>
        <v>0</v>
      </c>
      <c r="Q1213" s="5">
        <f t="shared" si="195"/>
        <v>0</v>
      </c>
      <c r="R1213" s="10">
        <f>SUMIFS(Timecards!$E:$E,Timecards!$D:$D,R$2,Timecards!$C:$C,$B1213,Timecards!$N:$N,$E1213)+SUMIFS(Timecards!$G:$G,Timecards!$F:$F,R$2,Timecards!$C:$C,$B1213,Timecards!$N:$N,$E1213)</f>
        <v>0</v>
      </c>
      <c r="S1213" s="5">
        <f t="shared" si="196"/>
        <v>0</v>
      </c>
      <c r="T1213" s="10">
        <f t="shared" si="199"/>
        <v>0</v>
      </c>
      <c r="U1213" s="14">
        <f t="shared" si="199"/>
        <v>0</v>
      </c>
    </row>
    <row r="1214" spans="2:21" hidden="1">
      <c r="B1214" s="7" t="str">
        <f>IF(Timecards!O1212="","",Timecards!C1212)</f>
        <v/>
      </c>
      <c r="C1214" s="7" t="str">
        <f>IF(B1214="","",Timecards!L1212)</f>
        <v/>
      </c>
      <c r="D1214" s="7" t="str">
        <f>IF(B1214="","",SUMIFS(Timecards!$M:$M,Timecards!$C:$C,Summary!$B1214,Timecards!$L:$L,Summary!$C1214,Timecards!$O:$O,1))</f>
        <v/>
      </c>
      <c r="E1214" s="7" t="str">
        <f>IF(B1214="","",VLOOKUP(D1214,'GD rates'!$B$3:$C$9,2,FALSE))</f>
        <v/>
      </c>
      <c r="F1214" s="23" t="str">
        <f t="shared" si="190"/>
        <v/>
      </c>
      <c r="G1214" s="5">
        <f>IF(ISERROR(VLOOKUP(E1214,'GD rates'!C:D,2,FALSE)),0,VLOOKUP(E1214,'GD rates'!C:D,2,FALSE))</f>
        <v>0</v>
      </c>
      <c r="H1214" s="10">
        <f>SUMIFS(Timecards!$E:$E,Timecards!$D:$D,H$2,Timecards!$C:$C,$B1214,Timecards!$N:$N,$E1214)+SUMIFS(Timecards!$G:$G,Timecards!$F:$F,H$2,Timecards!$C:$C,$B1214,Timecards!$N:$N,$E1214)</f>
        <v>0</v>
      </c>
      <c r="I1214" s="5">
        <f t="shared" si="191"/>
        <v>0</v>
      </c>
      <c r="J1214" s="10">
        <f>SUMIFS(Timecards!$E:$E,Timecards!$D:$D,J$2,Timecards!$C:$C,$B1214,Timecards!$N:$N,$E1214)+SUMIFS(Timecards!$G:$G,Timecards!$F:$F,J$2,Timecards!$C:$C,$B1214,Timecards!$N:$N,$E1214)</f>
        <v>0</v>
      </c>
      <c r="K1214" s="5">
        <f t="shared" si="192"/>
        <v>0</v>
      </c>
      <c r="L1214" s="10">
        <f>SUMIFS(Timecards!$E:$E,Timecards!$D:$D,L$2,Timecards!$C:$C,$B1214,Timecards!$N:$N,$E1214)+SUMIFS(Timecards!$G:$G,Timecards!$F:$F,L$2,Timecards!$C:$C,$B1214,Timecards!$N:$N,$E1214)</f>
        <v>0</v>
      </c>
      <c r="M1214" s="5">
        <f t="shared" si="193"/>
        <v>0</v>
      </c>
      <c r="N1214" s="10">
        <f>SUMIFS(Timecards!$E:$E,Timecards!$D:$D,N$2,Timecards!$C:$C,$B1214,Timecards!$N:$N,$E1214)+SUMIFS(Timecards!$G:$G,Timecards!$F:$F,N$2,Timecards!$C:$C,$B1214,Timecards!$N:$N,$E1214)</f>
        <v>0</v>
      </c>
      <c r="O1214" s="5">
        <f t="shared" si="194"/>
        <v>0</v>
      </c>
      <c r="P1214" s="10">
        <f>SUMIFS(Timecards!$E:$E,Timecards!$D:$D,P$2,Timecards!$C:$C,$B1214,Timecards!$N:$N,$E1214)+SUMIFS(Timecards!$G:$G,Timecards!$F:$F,P$2,Timecards!$C:$C,$B1214,Timecards!$N:$N,$E1214)</f>
        <v>0</v>
      </c>
      <c r="Q1214" s="5">
        <f t="shared" si="195"/>
        <v>0</v>
      </c>
      <c r="R1214" s="10">
        <f>SUMIFS(Timecards!$E:$E,Timecards!$D:$D,R$2,Timecards!$C:$C,$B1214,Timecards!$N:$N,$E1214)+SUMIFS(Timecards!$G:$G,Timecards!$F:$F,R$2,Timecards!$C:$C,$B1214,Timecards!$N:$N,$E1214)</f>
        <v>0</v>
      </c>
      <c r="S1214" s="5">
        <f t="shared" si="196"/>
        <v>0</v>
      </c>
      <c r="T1214" s="10">
        <f t="shared" si="199"/>
        <v>0</v>
      </c>
      <c r="U1214" s="14">
        <f t="shared" si="199"/>
        <v>0</v>
      </c>
    </row>
    <row r="1215" spans="2:21" hidden="1">
      <c r="B1215" s="7" t="str">
        <f>IF(Timecards!O1213="","",Timecards!C1213)</f>
        <v/>
      </c>
      <c r="C1215" s="7" t="str">
        <f>IF(B1215="","",Timecards!L1213)</f>
        <v/>
      </c>
      <c r="D1215" s="7" t="str">
        <f>IF(B1215="","",SUMIFS(Timecards!$M:$M,Timecards!$C:$C,Summary!$B1215,Timecards!$L:$L,Summary!$C1215,Timecards!$O:$O,1))</f>
        <v/>
      </c>
      <c r="E1215" s="7" t="str">
        <f>IF(B1215="","",VLOOKUP(D1215,'GD rates'!$B$3:$C$9,2,FALSE))</f>
        <v/>
      </c>
      <c r="F1215" s="23" t="str">
        <f t="shared" si="190"/>
        <v/>
      </c>
      <c r="G1215" s="5">
        <f>IF(ISERROR(VLOOKUP(E1215,'GD rates'!C:D,2,FALSE)),0,VLOOKUP(E1215,'GD rates'!C:D,2,FALSE))</f>
        <v>0</v>
      </c>
      <c r="H1215" s="10">
        <f>SUMIFS(Timecards!$E:$E,Timecards!$D:$D,H$2,Timecards!$C:$C,$B1215,Timecards!$N:$N,$E1215)+SUMIFS(Timecards!$G:$G,Timecards!$F:$F,H$2,Timecards!$C:$C,$B1215,Timecards!$N:$N,$E1215)</f>
        <v>0</v>
      </c>
      <c r="I1215" s="5">
        <f t="shared" si="191"/>
        <v>0</v>
      </c>
      <c r="J1215" s="10">
        <f>SUMIFS(Timecards!$E:$E,Timecards!$D:$D,J$2,Timecards!$C:$C,$B1215,Timecards!$N:$N,$E1215)+SUMIFS(Timecards!$G:$G,Timecards!$F:$F,J$2,Timecards!$C:$C,$B1215,Timecards!$N:$N,$E1215)</f>
        <v>0</v>
      </c>
      <c r="K1215" s="5">
        <f t="shared" si="192"/>
        <v>0</v>
      </c>
      <c r="L1215" s="10">
        <f>SUMIFS(Timecards!$E:$E,Timecards!$D:$D,L$2,Timecards!$C:$C,$B1215,Timecards!$N:$N,$E1215)+SUMIFS(Timecards!$G:$G,Timecards!$F:$F,L$2,Timecards!$C:$C,$B1215,Timecards!$N:$N,$E1215)</f>
        <v>0</v>
      </c>
      <c r="M1215" s="5">
        <f t="shared" si="193"/>
        <v>0</v>
      </c>
      <c r="N1215" s="10">
        <f>SUMIFS(Timecards!$E:$E,Timecards!$D:$D,N$2,Timecards!$C:$C,$B1215,Timecards!$N:$N,$E1215)+SUMIFS(Timecards!$G:$G,Timecards!$F:$F,N$2,Timecards!$C:$C,$B1215,Timecards!$N:$N,$E1215)</f>
        <v>0</v>
      </c>
      <c r="O1215" s="5">
        <f t="shared" si="194"/>
        <v>0</v>
      </c>
      <c r="P1215" s="10">
        <f>SUMIFS(Timecards!$E:$E,Timecards!$D:$D,P$2,Timecards!$C:$C,$B1215,Timecards!$N:$N,$E1215)+SUMIFS(Timecards!$G:$G,Timecards!$F:$F,P$2,Timecards!$C:$C,$B1215,Timecards!$N:$N,$E1215)</f>
        <v>0</v>
      </c>
      <c r="Q1215" s="5">
        <f t="shared" si="195"/>
        <v>0</v>
      </c>
      <c r="R1215" s="10">
        <f>SUMIFS(Timecards!$E:$E,Timecards!$D:$D,R$2,Timecards!$C:$C,$B1215,Timecards!$N:$N,$E1215)+SUMIFS(Timecards!$G:$G,Timecards!$F:$F,R$2,Timecards!$C:$C,$B1215,Timecards!$N:$N,$E1215)</f>
        <v>0</v>
      </c>
      <c r="S1215" s="5">
        <f t="shared" si="196"/>
        <v>0</v>
      </c>
      <c r="T1215" s="10">
        <f t="shared" si="199"/>
        <v>0</v>
      </c>
      <c r="U1215" s="14">
        <f t="shared" si="199"/>
        <v>0</v>
      </c>
    </row>
    <row r="1216" spans="2:21" hidden="1">
      <c r="B1216" s="7" t="str">
        <f>IF(Timecards!O1214="","",Timecards!C1214)</f>
        <v/>
      </c>
      <c r="C1216" s="7" t="str">
        <f>IF(B1216="","",Timecards!L1214)</f>
        <v/>
      </c>
      <c r="D1216" s="7" t="str">
        <f>IF(B1216="","",SUMIFS(Timecards!$M:$M,Timecards!$C:$C,Summary!$B1216,Timecards!$L:$L,Summary!$C1216,Timecards!$O:$O,1))</f>
        <v/>
      </c>
      <c r="E1216" s="7" t="str">
        <f>IF(B1216="","",VLOOKUP(D1216,'GD rates'!$B$3:$C$9,2,FALSE))</f>
        <v/>
      </c>
      <c r="F1216" s="23" t="str">
        <f t="shared" si="190"/>
        <v/>
      </c>
      <c r="G1216" s="5">
        <f>IF(ISERROR(VLOOKUP(E1216,'GD rates'!C:D,2,FALSE)),0,VLOOKUP(E1216,'GD rates'!C:D,2,FALSE))</f>
        <v>0</v>
      </c>
      <c r="H1216" s="10">
        <f>SUMIFS(Timecards!$E:$E,Timecards!$D:$D,H$2,Timecards!$C:$C,$B1216,Timecards!$N:$N,$E1216)+SUMIFS(Timecards!$G:$G,Timecards!$F:$F,H$2,Timecards!$C:$C,$B1216,Timecards!$N:$N,$E1216)</f>
        <v>0</v>
      </c>
      <c r="I1216" s="5">
        <f t="shared" si="191"/>
        <v>0</v>
      </c>
      <c r="J1216" s="10">
        <f>SUMIFS(Timecards!$E:$E,Timecards!$D:$D,J$2,Timecards!$C:$C,$B1216,Timecards!$N:$N,$E1216)+SUMIFS(Timecards!$G:$G,Timecards!$F:$F,J$2,Timecards!$C:$C,$B1216,Timecards!$N:$N,$E1216)</f>
        <v>0</v>
      </c>
      <c r="K1216" s="5">
        <f t="shared" si="192"/>
        <v>0</v>
      </c>
      <c r="L1216" s="10">
        <f>SUMIFS(Timecards!$E:$E,Timecards!$D:$D,L$2,Timecards!$C:$C,$B1216,Timecards!$N:$N,$E1216)+SUMIFS(Timecards!$G:$G,Timecards!$F:$F,L$2,Timecards!$C:$C,$B1216,Timecards!$N:$N,$E1216)</f>
        <v>0</v>
      </c>
      <c r="M1216" s="5">
        <f t="shared" si="193"/>
        <v>0</v>
      </c>
      <c r="N1216" s="10">
        <f>SUMIFS(Timecards!$E:$E,Timecards!$D:$D,N$2,Timecards!$C:$C,$B1216,Timecards!$N:$N,$E1216)+SUMIFS(Timecards!$G:$G,Timecards!$F:$F,N$2,Timecards!$C:$C,$B1216,Timecards!$N:$N,$E1216)</f>
        <v>0</v>
      </c>
      <c r="O1216" s="5">
        <f t="shared" si="194"/>
        <v>0</v>
      </c>
      <c r="P1216" s="10">
        <f>SUMIFS(Timecards!$E:$E,Timecards!$D:$D,P$2,Timecards!$C:$C,$B1216,Timecards!$N:$N,$E1216)+SUMIFS(Timecards!$G:$G,Timecards!$F:$F,P$2,Timecards!$C:$C,$B1216,Timecards!$N:$N,$E1216)</f>
        <v>0</v>
      </c>
      <c r="Q1216" s="5">
        <f t="shared" si="195"/>
        <v>0</v>
      </c>
      <c r="R1216" s="10">
        <f>SUMIFS(Timecards!$E:$E,Timecards!$D:$D,R$2,Timecards!$C:$C,$B1216,Timecards!$N:$N,$E1216)+SUMIFS(Timecards!$G:$G,Timecards!$F:$F,R$2,Timecards!$C:$C,$B1216,Timecards!$N:$N,$E1216)</f>
        <v>0</v>
      </c>
      <c r="S1216" s="5">
        <f t="shared" si="196"/>
        <v>0</v>
      </c>
      <c r="T1216" s="10">
        <f t="shared" si="199"/>
        <v>0</v>
      </c>
      <c r="U1216" s="14">
        <f t="shared" si="199"/>
        <v>0</v>
      </c>
    </row>
    <row r="1217" spans="2:21" hidden="1">
      <c r="B1217" s="7" t="str">
        <f>IF(Timecards!O1215="","",Timecards!C1215)</f>
        <v/>
      </c>
      <c r="C1217" s="7" t="str">
        <f>IF(B1217="","",Timecards!L1215)</f>
        <v/>
      </c>
      <c r="D1217" s="7" t="str">
        <f>IF(B1217="","",SUMIFS(Timecards!$M:$M,Timecards!$C:$C,Summary!$B1217,Timecards!$L:$L,Summary!$C1217,Timecards!$O:$O,1))</f>
        <v/>
      </c>
      <c r="E1217" s="7" t="str">
        <f>IF(B1217="","",VLOOKUP(D1217,'GD rates'!$B$3:$C$9,2,FALSE))</f>
        <v/>
      </c>
      <c r="F1217" s="23" t="str">
        <f t="shared" si="190"/>
        <v/>
      </c>
      <c r="G1217" s="5">
        <f>IF(ISERROR(VLOOKUP(E1217,'GD rates'!C:D,2,FALSE)),0,VLOOKUP(E1217,'GD rates'!C:D,2,FALSE))</f>
        <v>0</v>
      </c>
      <c r="H1217" s="10">
        <f>SUMIFS(Timecards!$E:$E,Timecards!$D:$D,H$2,Timecards!$C:$C,$B1217,Timecards!$N:$N,$E1217)+SUMIFS(Timecards!$G:$G,Timecards!$F:$F,H$2,Timecards!$C:$C,$B1217,Timecards!$N:$N,$E1217)</f>
        <v>0</v>
      </c>
      <c r="I1217" s="5">
        <f t="shared" si="191"/>
        <v>0</v>
      </c>
      <c r="J1217" s="10">
        <f>SUMIFS(Timecards!$E:$E,Timecards!$D:$D,J$2,Timecards!$C:$C,$B1217,Timecards!$N:$N,$E1217)+SUMIFS(Timecards!$G:$G,Timecards!$F:$F,J$2,Timecards!$C:$C,$B1217,Timecards!$N:$N,$E1217)</f>
        <v>0</v>
      </c>
      <c r="K1217" s="5">
        <f t="shared" si="192"/>
        <v>0</v>
      </c>
      <c r="L1217" s="10">
        <f>SUMIFS(Timecards!$E:$E,Timecards!$D:$D,L$2,Timecards!$C:$C,$B1217,Timecards!$N:$N,$E1217)+SUMIFS(Timecards!$G:$G,Timecards!$F:$F,L$2,Timecards!$C:$C,$B1217,Timecards!$N:$N,$E1217)</f>
        <v>0</v>
      </c>
      <c r="M1217" s="5">
        <f t="shared" si="193"/>
        <v>0</v>
      </c>
      <c r="N1217" s="10">
        <f>SUMIFS(Timecards!$E:$E,Timecards!$D:$D,N$2,Timecards!$C:$C,$B1217,Timecards!$N:$N,$E1217)+SUMIFS(Timecards!$G:$G,Timecards!$F:$F,N$2,Timecards!$C:$C,$B1217,Timecards!$N:$N,$E1217)</f>
        <v>0</v>
      </c>
      <c r="O1217" s="5">
        <f t="shared" si="194"/>
        <v>0</v>
      </c>
      <c r="P1217" s="10">
        <f>SUMIFS(Timecards!$E:$E,Timecards!$D:$D,P$2,Timecards!$C:$C,$B1217,Timecards!$N:$N,$E1217)+SUMIFS(Timecards!$G:$G,Timecards!$F:$F,P$2,Timecards!$C:$C,$B1217,Timecards!$N:$N,$E1217)</f>
        <v>0</v>
      </c>
      <c r="Q1217" s="5">
        <f t="shared" si="195"/>
        <v>0</v>
      </c>
      <c r="R1217" s="10">
        <f>SUMIFS(Timecards!$E:$E,Timecards!$D:$D,R$2,Timecards!$C:$C,$B1217,Timecards!$N:$N,$E1217)+SUMIFS(Timecards!$G:$G,Timecards!$F:$F,R$2,Timecards!$C:$C,$B1217,Timecards!$N:$N,$E1217)</f>
        <v>0</v>
      </c>
      <c r="S1217" s="5">
        <f t="shared" si="196"/>
        <v>0</v>
      </c>
      <c r="T1217" s="10">
        <f t="shared" si="199"/>
        <v>0</v>
      </c>
      <c r="U1217" s="14">
        <f t="shared" si="199"/>
        <v>0</v>
      </c>
    </row>
    <row r="1218" spans="2:21" hidden="1">
      <c r="B1218" s="7" t="str">
        <f>IF(Timecards!O1216="","",Timecards!C1216)</f>
        <v/>
      </c>
      <c r="C1218" s="7" t="str">
        <f>IF(B1218="","",Timecards!L1216)</f>
        <v/>
      </c>
      <c r="D1218" s="7" t="str">
        <f>IF(B1218="","",SUMIFS(Timecards!$M:$M,Timecards!$C:$C,Summary!$B1218,Timecards!$L:$L,Summary!$C1218,Timecards!$O:$O,1))</f>
        <v/>
      </c>
      <c r="E1218" s="7" t="str">
        <f>IF(B1218="","",VLOOKUP(D1218,'GD rates'!$B$3:$C$9,2,FALSE))</f>
        <v/>
      </c>
      <c r="F1218" s="23" t="str">
        <f t="shared" si="190"/>
        <v/>
      </c>
      <c r="G1218" s="5">
        <f>IF(ISERROR(VLOOKUP(E1218,'GD rates'!C:D,2,FALSE)),0,VLOOKUP(E1218,'GD rates'!C:D,2,FALSE))</f>
        <v>0</v>
      </c>
      <c r="H1218" s="10">
        <f>SUMIFS(Timecards!$E:$E,Timecards!$D:$D,H$2,Timecards!$C:$C,$B1218,Timecards!$N:$N,$E1218)+SUMIFS(Timecards!$G:$G,Timecards!$F:$F,H$2,Timecards!$C:$C,$B1218,Timecards!$N:$N,$E1218)</f>
        <v>0</v>
      </c>
      <c r="I1218" s="5">
        <f t="shared" si="191"/>
        <v>0</v>
      </c>
      <c r="J1218" s="10">
        <f>SUMIFS(Timecards!$E:$E,Timecards!$D:$D,J$2,Timecards!$C:$C,$B1218,Timecards!$N:$N,$E1218)+SUMIFS(Timecards!$G:$G,Timecards!$F:$F,J$2,Timecards!$C:$C,$B1218,Timecards!$N:$N,$E1218)</f>
        <v>0</v>
      </c>
      <c r="K1218" s="5">
        <f t="shared" si="192"/>
        <v>0</v>
      </c>
      <c r="L1218" s="10">
        <f>SUMIFS(Timecards!$E:$E,Timecards!$D:$D,L$2,Timecards!$C:$C,$B1218,Timecards!$N:$N,$E1218)+SUMIFS(Timecards!$G:$G,Timecards!$F:$F,L$2,Timecards!$C:$C,$B1218,Timecards!$N:$N,$E1218)</f>
        <v>0</v>
      </c>
      <c r="M1218" s="5">
        <f t="shared" si="193"/>
        <v>0</v>
      </c>
      <c r="N1218" s="10">
        <f>SUMIFS(Timecards!$E:$E,Timecards!$D:$D,N$2,Timecards!$C:$C,$B1218,Timecards!$N:$N,$E1218)+SUMIFS(Timecards!$G:$G,Timecards!$F:$F,N$2,Timecards!$C:$C,$B1218,Timecards!$N:$N,$E1218)</f>
        <v>0</v>
      </c>
      <c r="O1218" s="5">
        <f t="shared" si="194"/>
        <v>0</v>
      </c>
      <c r="P1218" s="10">
        <f>SUMIFS(Timecards!$E:$E,Timecards!$D:$D,P$2,Timecards!$C:$C,$B1218,Timecards!$N:$N,$E1218)+SUMIFS(Timecards!$G:$G,Timecards!$F:$F,P$2,Timecards!$C:$C,$B1218,Timecards!$N:$N,$E1218)</f>
        <v>0</v>
      </c>
      <c r="Q1218" s="5">
        <f t="shared" si="195"/>
        <v>0</v>
      </c>
      <c r="R1218" s="10">
        <f>SUMIFS(Timecards!$E:$E,Timecards!$D:$D,R$2,Timecards!$C:$C,$B1218,Timecards!$N:$N,$E1218)+SUMIFS(Timecards!$G:$G,Timecards!$F:$F,R$2,Timecards!$C:$C,$B1218,Timecards!$N:$N,$E1218)</f>
        <v>0</v>
      </c>
      <c r="S1218" s="5">
        <f t="shared" si="196"/>
        <v>0</v>
      </c>
      <c r="T1218" s="10">
        <f t="shared" si="199"/>
        <v>0</v>
      </c>
      <c r="U1218" s="14">
        <f t="shared" si="199"/>
        <v>0</v>
      </c>
    </row>
    <row r="1219" spans="2:21" hidden="1">
      <c r="B1219" s="7" t="str">
        <f>IF(Timecards!O1217="","",Timecards!C1217)</f>
        <v/>
      </c>
      <c r="C1219" s="7" t="str">
        <f>IF(B1219="","",Timecards!L1217)</f>
        <v/>
      </c>
      <c r="D1219" s="7" t="str">
        <f>IF(B1219="","",SUMIFS(Timecards!$M:$M,Timecards!$C:$C,Summary!$B1219,Timecards!$L:$L,Summary!$C1219,Timecards!$O:$O,1))</f>
        <v/>
      </c>
      <c r="E1219" s="7" t="str">
        <f>IF(B1219="","",VLOOKUP(D1219,'GD rates'!$B$3:$C$9,2,FALSE))</f>
        <v/>
      </c>
      <c r="F1219" s="23" t="str">
        <f t="shared" si="190"/>
        <v/>
      </c>
      <c r="G1219" s="5">
        <f>IF(ISERROR(VLOOKUP(E1219,'GD rates'!C:D,2,FALSE)),0,VLOOKUP(E1219,'GD rates'!C:D,2,FALSE))</f>
        <v>0</v>
      </c>
      <c r="H1219" s="10">
        <f>SUMIFS(Timecards!$E:$E,Timecards!$D:$D,H$2,Timecards!$C:$C,$B1219,Timecards!$N:$N,$E1219)+SUMIFS(Timecards!$G:$G,Timecards!$F:$F,H$2,Timecards!$C:$C,$B1219,Timecards!$N:$N,$E1219)</f>
        <v>0</v>
      </c>
      <c r="I1219" s="5">
        <f t="shared" si="191"/>
        <v>0</v>
      </c>
      <c r="J1219" s="10">
        <f>SUMIFS(Timecards!$E:$E,Timecards!$D:$D,J$2,Timecards!$C:$C,$B1219,Timecards!$N:$N,$E1219)+SUMIFS(Timecards!$G:$G,Timecards!$F:$F,J$2,Timecards!$C:$C,$B1219,Timecards!$N:$N,$E1219)</f>
        <v>0</v>
      </c>
      <c r="K1219" s="5">
        <f t="shared" si="192"/>
        <v>0</v>
      </c>
      <c r="L1219" s="10">
        <f>SUMIFS(Timecards!$E:$E,Timecards!$D:$D,L$2,Timecards!$C:$C,$B1219,Timecards!$N:$N,$E1219)+SUMIFS(Timecards!$G:$G,Timecards!$F:$F,L$2,Timecards!$C:$C,$B1219,Timecards!$N:$N,$E1219)</f>
        <v>0</v>
      </c>
      <c r="M1219" s="5">
        <f t="shared" si="193"/>
        <v>0</v>
      </c>
      <c r="N1219" s="10">
        <f>SUMIFS(Timecards!$E:$E,Timecards!$D:$D,N$2,Timecards!$C:$C,$B1219,Timecards!$N:$N,$E1219)+SUMIFS(Timecards!$G:$G,Timecards!$F:$F,N$2,Timecards!$C:$C,$B1219,Timecards!$N:$N,$E1219)</f>
        <v>0</v>
      </c>
      <c r="O1219" s="5">
        <f t="shared" si="194"/>
        <v>0</v>
      </c>
      <c r="P1219" s="10">
        <f>SUMIFS(Timecards!$E:$E,Timecards!$D:$D,P$2,Timecards!$C:$C,$B1219,Timecards!$N:$N,$E1219)+SUMIFS(Timecards!$G:$G,Timecards!$F:$F,P$2,Timecards!$C:$C,$B1219,Timecards!$N:$N,$E1219)</f>
        <v>0</v>
      </c>
      <c r="Q1219" s="5">
        <f t="shared" si="195"/>
        <v>0</v>
      </c>
      <c r="R1219" s="10">
        <f>SUMIFS(Timecards!$E:$E,Timecards!$D:$D,R$2,Timecards!$C:$C,$B1219,Timecards!$N:$N,$E1219)+SUMIFS(Timecards!$G:$G,Timecards!$F:$F,R$2,Timecards!$C:$C,$B1219,Timecards!$N:$N,$E1219)</f>
        <v>0</v>
      </c>
      <c r="S1219" s="5">
        <f t="shared" si="196"/>
        <v>0</v>
      </c>
      <c r="T1219" s="10">
        <f t="shared" si="199"/>
        <v>0</v>
      </c>
      <c r="U1219" s="14">
        <f t="shared" si="199"/>
        <v>0</v>
      </c>
    </row>
    <row r="1220" spans="2:21" hidden="1">
      <c r="B1220" s="7" t="str">
        <f>IF(Timecards!O1218="","",Timecards!C1218)</f>
        <v/>
      </c>
      <c r="C1220" s="7" t="str">
        <f>IF(B1220="","",Timecards!L1218)</f>
        <v/>
      </c>
      <c r="D1220" s="7" t="str">
        <f>IF(B1220="","",SUMIFS(Timecards!$M:$M,Timecards!$C:$C,Summary!$B1220,Timecards!$L:$L,Summary!$C1220,Timecards!$O:$O,1))</f>
        <v/>
      </c>
      <c r="E1220" s="7" t="str">
        <f>IF(B1220="","",VLOOKUP(D1220,'GD rates'!$B$3:$C$9,2,FALSE))</f>
        <v/>
      </c>
      <c r="F1220" s="23" t="str">
        <f t="shared" si="190"/>
        <v/>
      </c>
      <c r="G1220" s="5">
        <f>IF(ISERROR(VLOOKUP(E1220,'GD rates'!C:D,2,FALSE)),0,VLOOKUP(E1220,'GD rates'!C:D,2,FALSE))</f>
        <v>0</v>
      </c>
      <c r="H1220" s="10">
        <f>SUMIFS(Timecards!$E:$E,Timecards!$D:$D,H$2,Timecards!$C:$C,$B1220,Timecards!$N:$N,$E1220)+SUMIFS(Timecards!$G:$G,Timecards!$F:$F,H$2,Timecards!$C:$C,$B1220,Timecards!$N:$N,$E1220)</f>
        <v>0</v>
      </c>
      <c r="I1220" s="5">
        <f t="shared" si="191"/>
        <v>0</v>
      </c>
      <c r="J1220" s="10">
        <f>SUMIFS(Timecards!$E:$E,Timecards!$D:$D,J$2,Timecards!$C:$C,$B1220,Timecards!$N:$N,$E1220)+SUMIFS(Timecards!$G:$G,Timecards!$F:$F,J$2,Timecards!$C:$C,$B1220,Timecards!$N:$N,$E1220)</f>
        <v>0</v>
      </c>
      <c r="K1220" s="5">
        <f t="shared" si="192"/>
        <v>0</v>
      </c>
      <c r="L1220" s="10">
        <f>SUMIFS(Timecards!$E:$E,Timecards!$D:$D,L$2,Timecards!$C:$C,$B1220,Timecards!$N:$N,$E1220)+SUMIFS(Timecards!$G:$G,Timecards!$F:$F,L$2,Timecards!$C:$C,$B1220,Timecards!$N:$N,$E1220)</f>
        <v>0</v>
      </c>
      <c r="M1220" s="5">
        <f t="shared" si="193"/>
        <v>0</v>
      </c>
      <c r="N1220" s="10">
        <f>SUMIFS(Timecards!$E:$E,Timecards!$D:$D,N$2,Timecards!$C:$C,$B1220,Timecards!$N:$N,$E1220)+SUMIFS(Timecards!$G:$G,Timecards!$F:$F,N$2,Timecards!$C:$C,$B1220,Timecards!$N:$N,$E1220)</f>
        <v>0</v>
      </c>
      <c r="O1220" s="5">
        <f t="shared" si="194"/>
        <v>0</v>
      </c>
      <c r="P1220" s="10">
        <f>SUMIFS(Timecards!$E:$E,Timecards!$D:$D,P$2,Timecards!$C:$C,$B1220,Timecards!$N:$N,$E1220)+SUMIFS(Timecards!$G:$G,Timecards!$F:$F,P$2,Timecards!$C:$C,$B1220,Timecards!$N:$N,$E1220)</f>
        <v>0</v>
      </c>
      <c r="Q1220" s="5">
        <f t="shared" si="195"/>
        <v>0</v>
      </c>
      <c r="R1220" s="10">
        <f>SUMIFS(Timecards!$E:$E,Timecards!$D:$D,R$2,Timecards!$C:$C,$B1220,Timecards!$N:$N,$E1220)+SUMIFS(Timecards!$G:$G,Timecards!$F:$F,R$2,Timecards!$C:$C,$B1220,Timecards!$N:$N,$E1220)</f>
        <v>0</v>
      </c>
      <c r="S1220" s="5">
        <f t="shared" si="196"/>
        <v>0</v>
      </c>
      <c r="T1220" s="10">
        <f t="shared" si="199"/>
        <v>0</v>
      </c>
      <c r="U1220" s="14">
        <f t="shared" si="199"/>
        <v>0</v>
      </c>
    </row>
    <row r="1221" spans="2:21" hidden="1">
      <c r="B1221" s="7" t="str">
        <f>IF(Timecards!O1219="","",Timecards!C1219)</f>
        <v/>
      </c>
      <c r="C1221" s="7" t="str">
        <f>IF(B1221="","",Timecards!L1219)</f>
        <v/>
      </c>
      <c r="D1221" s="7" t="str">
        <f>IF(B1221="","",SUMIFS(Timecards!$M:$M,Timecards!$C:$C,Summary!$B1221,Timecards!$L:$L,Summary!$C1221,Timecards!$O:$O,1))</f>
        <v/>
      </c>
      <c r="E1221" s="7" t="str">
        <f>IF(B1221="","",VLOOKUP(D1221,'GD rates'!$B$3:$C$9,2,FALSE))</f>
        <v/>
      </c>
      <c r="F1221" s="23" t="str">
        <f t="shared" ref="F1221:F1284" si="200">IF(B1221="","",CONCATENATE(E1221," / ",LEFT(B1221,FIND("&lt;",B1221)-2)))</f>
        <v/>
      </c>
      <c r="G1221" s="5">
        <f>IF(ISERROR(VLOOKUP(E1221,'GD rates'!C:D,2,FALSE)),0,VLOOKUP(E1221,'GD rates'!C:D,2,FALSE))</f>
        <v>0</v>
      </c>
      <c r="H1221" s="10">
        <f>SUMIFS(Timecards!$E:$E,Timecards!$D:$D,H$2,Timecards!$C:$C,$B1221,Timecards!$N:$N,$E1221)+SUMIFS(Timecards!$G:$G,Timecards!$F:$F,H$2,Timecards!$C:$C,$B1221,Timecards!$N:$N,$E1221)</f>
        <v>0</v>
      </c>
      <c r="I1221" s="5">
        <f t="shared" ref="I1221:I1284" si="201">H1221*$G1221</f>
        <v>0</v>
      </c>
      <c r="J1221" s="10">
        <f>SUMIFS(Timecards!$E:$E,Timecards!$D:$D,J$2,Timecards!$C:$C,$B1221,Timecards!$N:$N,$E1221)+SUMIFS(Timecards!$G:$G,Timecards!$F:$F,J$2,Timecards!$C:$C,$B1221,Timecards!$N:$N,$E1221)</f>
        <v>0</v>
      </c>
      <c r="K1221" s="5">
        <f t="shared" ref="K1221:K1284" si="202">J1221*$G1221</f>
        <v>0</v>
      </c>
      <c r="L1221" s="10">
        <f>SUMIFS(Timecards!$E:$E,Timecards!$D:$D,L$2,Timecards!$C:$C,$B1221,Timecards!$N:$N,$E1221)+SUMIFS(Timecards!$G:$G,Timecards!$F:$F,L$2,Timecards!$C:$C,$B1221,Timecards!$N:$N,$E1221)</f>
        <v>0</v>
      </c>
      <c r="M1221" s="5">
        <f t="shared" ref="M1221:M1284" si="203">L1221*$G1221</f>
        <v>0</v>
      </c>
      <c r="N1221" s="10">
        <f>SUMIFS(Timecards!$E:$E,Timecards!$D:$D,N$2,Timecards!$C:$C,$B1221,Timecards!$N:$N,$E1221)+SUMIFS(Timecards!$G:$G,Timecards!$F:$F,N$2,Timecards!$C:$C,$B1221,Timecards!$N:$N,$E1221)</f>
        <v>0</v>
      </c>
      <c r="O1221" s="5">
        <f t="shared" ref="O1221:O1284" si="204">N1221*$G1221</f>
        <v>0</v>
      </c>
      <c r="P1221" s="10">
        <f>SUMIFS(Timecards!$E:$E,Timecards!$D:$D,P$2,Timecards!$C:$C,$B1221,Timecards!$N:$N,$E1221)+SUMIFS(Timecards!$G:$G,Timecards!$F:$F,P$2,Timecards!$C:$C,$B1221,Timecards!$N:$N,$E1221)</f>
        <v>0</v>
      </c>
      <c r="Q1221" s="5">
        <f t="shared" ref="Q1221:Q1284" si="205">P1221*$G1221</f>
        <v>0</v>
      </c>
      <c r="R1221" s="10">
        <f>SUMIFS(Timecards!$E:$E,Timecards!$D:$D,R$2,Timecards!$C:$C,$B1221,Timecards!$N:$N,$E1221)+SUMIFS(Timecards!$G:$G,Timecards!$F:$F,R$2,Timecards!$C:$C,$B1221,Timecards!$N:$N,$E1221)</f>
        <v>0</v>
      </c>
      <c r="S1221" s="5">
        <f t="shared" ref="S1221:S1284" si="206">R1221*$G1221</f>
        <v>0</v>
      </c>
      <c r="T1221" s="10">
        <f t="shared" si="199"/>
        <v>0</v>
      </c>
      <c r="U1221" s="14">
        <f t="shared" si="199"/>
        <v>0</v>
      </c>
    </row>
    <row r="1222" spans="2:21" hidden="1">
      <c r="B1222" s="7" t="str">
        <f>IF(Timecards!O1220="","",Timecards!C1220)</f>
        <v/>
      </c>
      <c r="C1222" s="7" t="str">
        <f>IF(B1222="","",Timecards!L1220)</f>
        <v/>
      </c>
      <c r="D1222" s="7" t="str">
        <f>IF(B1222="","",SUMIFS(Timecards!$M:$M,Timecards!$C:$C,Summary!$B1222,Timecards!$L:$L,Summary!$C1222,Timecards!$O:$O,1))</f>
        <v/>
      </c>
      <c r="E1222" s="7" t="str">
        <f>IF(B1222="","",VLOOKUP(D1222,'GD rates'!$B$3:$C$9,2,FALSE))</f>
        <v/>
      </c>
      <c r="F1222" s="23" t="str">
        <f t="shared" si="200"/>
        <v/>
      </c>
      <c r="G1222" s="5">
        <f>IF(ISERROR(VLOOKUP(E1222,'GD rates'!C:D,2,FALSE)),0,VLOOKUP(E1222,'GD rates'!C:D,2,FALSE))</f>
        <v>0</v>
      </c>
      <c r="H1222" s="10">
        <f>SUMIFS(Timecards!$E:$E,Timecards!$D:$D,H$2,Timecards!$C:$C,$B1222,Timecards!$N:$N,$E1222)+SUMIFS(Timecards!$G:$G,Timecards!$F:$F,H$2,Timecards!$C:$C,$B1222,Timecards!$N:$N,$E1222)</f>
        <v>0</v>
      </c>
      <c r="I1222" s="5">
        <f t="shared" si="201"/>
        <v>0</v>
      </c>
      <c r="J1222" s="10">
        <f>SUMIFS(Timecards!$E:$E,Timecards!$D:$D,J$2,Timecards!$C:$C,$B1222,Timecards!$N:$N,$E1222)+SUMIFS(Timecards!$G:$G,Timecards!$F:$F,J$2,Timecards!$C:$C,$B1222,Timecards!$N:$N,$E1222)</f>
        <v>0</v>
      </c>
      <c r="K1222" s="5">
        <f t="shared" si="202"/>
        <v>0</v>
      </c>
      <c r="L1222" s="10">
        <f>SUMIFS(Timecards!$E:$E,Timecards!$D:$D,L$2,Timecards!$C:$C,$B1222,Timecards!$N:$N,$E1222)+SUMIFS(Timecards!$G:$G,Timecards!$F:$F,L$2,Timecards!$C:$C,$B1222,Timecards!$N:$N,$E1222)</f>
        <v>0</v>
      </c>
      <c r="M1222" s="5">
        <f t="shared" si="203"/>
        <v>0</v>
      </c>
      <c r="N1222" s="10">
        <f>SUMIFS(Timecards!$E:$E,Timecards!$D:$D,N$2,Timecards!$C:$C,$B1222,Timecards!$N:$N,$E1222)+SUMIFS(Timecards!$G:$G,Timecards!$F:$F,N$2,Timecards!$C:$C,$B1222,Timecards!$N:$N,$E1222)</f>
        <v>0</v>
      </c>
      <c r="O1222" s="5">
        <f t="shared" si="204"/>
        <v>0</v>
      </c>
      <c r="P1222" s="10">
        <f>SUMIFS(Timecards!$E:$E,Timecards!$D:$D,P$2,Timecards!$C:$C,$B1222,Timecards!$N:$N,$E1222)+SUMIFS(Timecards!$G:$G,Timecards!$F:$F,P$2,Timecards!$C:$C,$B1222,Timecards!$N:$N,$E1222)</f>
        <v>0</v>
      </c>
      <c r="Q1222" s="5">
        <f t="shared" si="205"/>
        <v>0</v>
      </c>
      <c r="R1222" s="10">
        <f>SUMIFS(Timecards!$E:$E,Timecards!$D:$D,R$2,Timecards!$C:$C,$B1222,Timecards!$N:$N,$E1222)+SUMIFS(Timecards!$G:$G,Timecards!$F:$F,R$2,Timecards!$C:$C,$B1222,Timecards!$N:$N,$E1222)</f>
        <v>0</v>
      </c>
      <c r="S1222" s="5">
        <f t="shared" si="206"/>
        <v>0</v>
      </c>
      <c r="T1222" s="10">
        <f t="shared" si="199"/>
        <v>0</v>
      </c>
      <c r="U1222" s="14">
        <f t="shared" si="199"/>
        <v>0</v>
      </c>
    </row>
    <row r="1223" spans="2:21" hidden="1">
      <c r="B1223" s="7" t="str">
        <f>IF(Timecards!O1221="","",Timecards!C1221)</f>
        <v/>
      </c>
      <c r="C1223" s="7" t="str">
        <f>IF(B1223="","",Timecards!L1221)</f>
        <v/>
      </c>
      <c r="D1223" s="7" t="str">
        <f>IF(B1223="","",SUMIFS(Timecards!$M:$M,Timecards!$C:$C,Summary!$B1223,Timecards!$L:$L,Summary!$C1223,Timecards!$O:$O,1))</f>
        <v/>
      </c>
      <c r="E1223" s="7" t="str">
        <f>IF(B1223="","",VLOOKUP(D1223,'GD rates'!$B$3:$C$9,2,FALSE))</f>
        <v/>
      </c>
      <c r="F1223" s="23" t="str">
        <f t="shared" si="200"/>
        <v/>
      </c>
      <c r="G1223" s="5">
        <f>IF(ISERROR(VLOOKUP(E1223,'GD rates'!C:D,2,FALSE)),0,VLOOKUP(E1223,'GD rates'!C:D,2,FALSE))</f>
        <v>0</v>
      </c>
      <c r="H1223" s="10">
        <f>SUMIFS(Timecards!$E:$E,Timecards!$D:$D,H$2,Timecards!$C:$C,$B1223,Timecards!$N:$N,$E1223)+SUMIFS(Timecards!$G:$G,Timecards!$F:$F,H$2,Timecards!$C:$C,$B1223,Timecards!$N:$N,$E1223)</f>
        <v>0</v>
      </c>
      <c r="I1223" s="5">
        <f t="shared" si="201"/>
        <v>0</v>
      </c>
      <c r="J1223" s="10">
        <f>SUMIFS(Timecards!$E:$E,Timecards!$D:$D,J$2,Timecards!$C:$C,$B1223,Timecards!$N:$N,$E1223)+SUMIFS(Timecards!$G:$G,Timecards!$F:$F,J$2,Timecards!$C:$C,$B1223,Timecards!$N:$N,$E1223)</f>
        <v>0</v>
      </c>
      <c r="K1223" s="5">
        <f t="shared" si="202"/>
        <v>0</v>
      </c>
      <c r="L1223" s="10">
        <f>SUMIFS(Timecards!$E:$E,Timecards!$D:$D,L$2,Timecards!$C:$C,$B1223,Timecards!$N:$N,$E1223)+SUMIFS(Timecards!$G:$G,Timecards!$F:$F,L$2,Timecards!$C:$C,$B1223,Timecards!$N:$N,$E1223)</f>
        <v>0</v>
      </c>
      <c r="M1223" s="5">
        <f t="shared" si="203"/>
        <v>0</v>
      </c>
      <c r="N1223" s="10">
        <f>SUMIFS(Timecards!$E:$E,Timecards!$D:$D,N$2,Timecards!$C:$C,$B1223,Timecards!$N:$N,$E1223)+SUMIFS(Timecards!$G:$G,Timecards!$F:$F,N$2,Timecards!$C:$C,$B1223,Timecards!$N:$N,$E1223)</f>
        <v>0</v>
      </c>
      <c r="O1223" s="5">
        <f t="shared" si="204"/>
        <v>0</v>
      </c>
      <c r="P1223" s="10">
        <f>SUMIFS(Timecards!$E:$E,Timecards!$D:$D,P$2,Timecards!$C:$C,$B1223,Timecards!$N:$N,$E1223)+SUMIFS(Timecards!$G:$G,Timecards!$F:$F,P$2,Timecards!$C:$C,$B1223,Timecards!$N:$N,$E1223)</f>
        <v>0</v>
      </c>
      <c r="Q1223" s="5">
        <f t="shared" si="205"/>
        <v>0</v>
      </c>
      <c r="R1223" s="10">
        <f>SUMIFS(Timecards!$E:$E,Timecards!$D:$D,R$2,Timecards!$C:$C,$B1223,Timecards!$N:$N,$E1223)+SUMIFS(Timecards!$G:$G,Timecards!$F:$F,R$2,Timecards!$C:$C,$B1223,Timecards!$N:$N,$E1223)</f>
        <v>0</v>
      </c>
      <c r="S1223" s="5">
        <f t="shared" si="206"/>
        <v>0</v>
      </c>
      <c r="T1223" s="10">
        <f t="shared" si="199"/>
        <v>0</v>
      </c>
      <c r="U1223" s="14">
        <f t="shared" si="199"/>
        <v>0</v>
      </c>
    </row>
    <row r="1224" spans="2:21" hidden="1">
      <c r="B1224" s="7" t="str">
        <f>IF(Timecards!O1222="","",Timecards!C1222)</f>
        <v/>
      </c>
      <c r="C1224" s="7" t="str">
        <f>IF(B1224="","",Timecards!L1222)</f>
        <v/>
      </c>
      <c r="D1224" s="7" t="str">
        <f>IF(B1224="","",SUMIFS(Timecards!$M:$M,Timecards!$C:$C,Summary!$B1224,Timecards!$L:$L,Summary!$C1224,Timecards!$O:$O,1))</f>
        <v/>
      </c>
      <c r="E1224" s="7" t="str">
        <f>IF(B1224="","",VLOOKUP(D1224,'GD rates'!$B$3:$C$9,2,FALSE))</f>
        <v/>
      </c>
      <c r="F1224" s="23" t="str">
        <f t="shared" si="200"/>
        <v/>
      </c>
      <c r="G1224" s="5">
        <f>IF(ISERROR(VLOOKUP(E1224,'GD rates'!C:D,2,FALSE)),0,VLOOKUP(E1224,'GD rates'!C:D,2,FALSE))</f>
        <v>0</v>
      </c>
      <c r="H1224" s="10">
        <f>SUMIFS(Timecards!$E:$E,Timecards!$D:$D,H$2,Timecards!$C:$C,$B1224,Timecards!$N:$N,$E1224)+SUMIFS(Timecards!$G:$G,Timecards!$F:$F,H$2,Timecards!$C:$C,$B1224,Timecards!$N:$N,$E1224)</f>
        <v>0</v>
      </c>
      <c r="I1224" s="5">
        <f t="shared" si="201"/>
        <v>0</v>
      </c>
      <c r="J1224" s="10">
        <f>SUMIFS(Timecards!$E:$E,Timecards!$D:$D,J$2,Timecards!$C:$C,$B1224,Timecards!$N:$N,$E1224)+SUMIFS(Timecards!$G:$G,Timecards!$F:$F,J$2,Timecards!$C:$C,$B1224,Timecards!$N:$N,$E1224)</f>
        <v>0</v>
      </c>
      <c r="K1224" s="5">
        <f t="shared" si="202"/>
        <v>0</v>
      </c>
      <c r="L1224" s="10">
        <f>SUMIFS(Timecards!$E:$E,Timecards!$D:$D,L$2,Timecards!$C:$C,$B1224,Timecards!$N:$N,$E1224)+SUMIFS(Timecards!$G:$G,Timecards!$F:$F,L$2,Timecards!$C:$C,$B1224,Timecards!$N:$N,$E1224)</f>
        <v>0</v>
      </c>
      <c r="M1224" s="5">
        <f t="shared" si="203"/>
        <v>0</v>
      </c>
      <c r="N1224" s="10">
        <f>SUMIFS(Timecards!$E:$E,Timecards!$D:$D,N$2,Timecards!$C:$C,$B1224,Timecards!$N:$N,$E1224)+SUMIFS(Timecards!$G:$G,Timecards!$F:$F,N$2,Timecards!$C:$C,$B1224,Timecards!$N:$N,$E1224)</f>
        <v>0</v>
      </c>
      <c r="O1224" s="5">
        <f t="shared" si="204"/>
        <v>0</v>
      </c>
      <c r="P1224" s="10">
        <f>SUMIFS(Timecards!$E:$E,Timecards!$D:$D,P$2,Timecards!$C:$C,$B1224,Timecards!$N:$N,$E1224)+SUMIFS(Timecards!$G:$G,Timecards!$F:$F,P$2,Timecards!$C:$C,$B1224,Timecards!$N:$N,$E1224)</f>
        <v>0</v>
      </c>
      <c r="Q1224" s="5">
        <f t="shared" si="205"/>
        <v>0</v>
      </c>
      <c r="R1224" s="10">
        <f>SUMIFS(Timecards!$E:$E,Timecards!$D:$D,R$2,Timecards!$C:$C,$B1224,Timecards!$N:$N,$E1224)+SUMIFS(Timecards!$G:$G,Timecards!$F:$F,R$2,Timecards!$C:$C,$B1224,Timecards!$N:$N,$E1224)</f>
        <v>0</v>
      </c>
      <c r="S1224" s="5">
        <f t="shared" si="206"/>
        <v>0</v>
      </c>
      <c r="T1224" s="10">
        <f t="shared" ref="T1224:U1243" si="207">SUMIF($H$3:$S$3,T$3,$H1224:$S1224)</f>
        <v>0</v>
      </c>
      <c r="U1224" s="14">
        <f t="shared" si="207"/>
        <v>0</v>
      </c>
    </row>
    <row r="1225" spans="2:21" hidden="1">
      <c r="B1225" s="7" t="str">
        <f>IF(Timecards!O1223="","",Timecards!C1223)</f>
        <v/>
      </c>
      <c r="C1225" s="7" t="str">
        <f>IF(B1225="","",Timecards!L1223)</f>
        <v/>
      </c>
      <c r="D1225" s="7" t="str">
        <f>IF(B1225="","",SUMIFS(Timecards!$M:$M,Timecards!$C:$C,Summary!$B1225,Timecards!$L:$L,Summary!$C1225,Timecards!$O:$O,1))</f>
        <v/>
      </c>
      <c r="E1225" s="7" t="str">
        <f>IF(B1225="","",VLOOKUP(D1225,'GD rates'!$B$3:$C$9,2,FALSE))</f>
        <v/>
      </c>
      <c r="F1225" s="23" t="str">
        <f t="shared" si="200"/>
        <v/>
      </c>
      <c r="G1225" s="5">
        <f>IF(ISERROR(VLOOKUP(E1225,'GD rates'!C:D,2,FALSE)),0,VLOOKUP(E1225,'GD rates'!C:D,2,FALSE))</f>
        <v>0</v>
      </c>
      <c r="H1225" s="10">
        <f>SUMIFS(Timecards!$E:$E,Timecards!$D:$D,H$2,Timecards!$C:$C,$B1225,Timecards!$N:$N,$E1225)+SUMIFS(Timecards!$G:$G,Timecards!$F:$F,H$2,Timecards!$C:$C,$B1225,Timecards!$N:$N,$E1225)</f>
        <v>0</v>
      </c>
      <c r="I1225" s="5">
        <f t="shared" si="201"/>
        <v>0</v>
      </c>
      <c r="J1225" s="10">
        <f>SUMIFS(Timecards!$E:$E,Timecards!$D:$D,J$2,Timecards!$C:$C,$B1225,Timecards!$N:$N,$E1225)+SUMIFS(Timecards!$G:$G,Timecards!$F:$F,J$2,Timecards!$C:$C,$B1225,Timecards!$N:$N,$E1225)</f>
        <v>0</v>
      </c>
      <c r="K1225" s="5">
        <f t="shared" si="202"/>
        <v>0</v>
      </c>
      <c r="L1225" s="10">
        <f>SUMIFS(Timecards!$E:$E,Timecards!$D:$D,L$2,Timecards!$C:$C,$B1225,Timecards!$N:$N,$E1225)+SUMIFS(Timecards!$G:$G,Timecards!$F:$F,L$2,Timecards!$C:$C,$B1225,Timecards!$N:$N,$E1225)</f>
        <v>0</v>
      </c>
      <c r="M1225" s="5">
        <f t="shared" si="203"/>
        <v>0</v>
      </c>
      <c r="N1225" s="10">
        <f>SUMIFS(Timecards!$E:$E,Timecards!$D:$D,N$2,Timecards!$C:$C,$B1225,Timecards!$N:$N,$E1225)+SUMIFS(Timecards!$G:$G,Timecards!$F:$F,N$2,Timecards!$C:$C,$B1225,Timecards!$N:$N,$E1225)</f>
        <v>0</v>
      </c>
      <c r="O1225" s="5">
        <f t="shared" si="204"/>
        <v>0</v>
      </c>
      <c r="P1225" s="10">
        <f>SUMIFS(Timecards!$E:$E,Timecards!$D:$D,P$2,Timecards!$C:$C,$B1225,Timecards!$N:$N,$E1225)+SUMIFS(Timecards!$G:$G,Timecards!$F:$F,P$2,Timecards!$C:$C,$B1225,Timecards!$N:$N,$E1225)</f>
        <v>0</v>
      </c>
      <c r="Q1225" s="5">
        <f t="shared" si="205"/>
        <v>0</v>
      </c>
      <c r="R1225" s="10">
        <f>SUMIFS(Timecards!$E:$E,Timecards!$D:$D,R$2,Timecards!$C:$C,$B1225,Timecards!$N:$N,$E1225)+SUMIFS(Timecards!$G:$G,Timecards!$F:$F,R$2,Timecards!$C:$C,$B1225,Timecards!$N:$N,$E1225)</f>
        <v>0</v>
      </c>
      <c r="S1225" s="5">
        <f t="shared" si="206"/>
        <v>0</v>
      </c>
      <c r="T1225" s="10">
        <f t="shared" si="207"/>
        <v>0</v>
      </c>
      <c r="U1225" s="14">
        <f t="shared" si="207"/>
        <v>0</v>
      </c>
    </row>
    <row r="1226" spans="2:21" hidden="1">
      <c r="B1226" s="7" t="str">
        <f>IF(Timecards!O1224="","",Timecards!C1224)</f>
        <v/>
      </c>
      <c r="C1226" s="7" t="str">
        <f>IF(B1226="","",Timecards!L1224)</f>
        <v/>
      </c>
      <c r="D1226" s="7" t="str">
        <f>IF(B1226="","",SUMIFS(Timecards!$M:$M,Timecards!$C:$C,Summary!$B1226,Timecards!$L:$L,Summary!$C1226,Timecards!$O:$O,1))</f>
        <v/>
      </c>
      <c r="E1226" s="7" t="str">
        <f>IF(B1226="","",VLOOKUP(D1226,'GD rates'!$B$3:$C$9,2,FALSE))</f>
        <v/>
      </c>
      <c r="F1226" s="23" t="str">
        <f t="shared" si="200"/>
        <v/>
      </c>
      <c r="G1226" s="5">
        <f>IF(ISERROR(VLOOKUP(E1226,'GD rates'!C:D,2,FALSE)),0,VLOOKUP(E1226,'GD rates'!C:D,2,FALSE))</f>
        <v>0</v>
      </c>
      <c r="H1226" s="10">
        <f>SUMIFS(Timecards!$E:$E,Timecards!$D:$D,H$2,Timecards!$C:$C,$B1226,Timecards!$N:$N,$E1226)+SUMIFS(Timecards!$G:$G,Timecards!$F:$F,H$2,Timecards!$C:$C,$B1226,Timecards!$N:$N,$E1226)</f>
        <v>0</v>
      </c>
      <c r="I1226" s="5">
        <f t="shared" si="201"/>
        <v>0</v>
      </c>
      <c r="J1226" s="10">
        <f>SUMIFS(Timecards!$E:$E,Timecards!$D:$D,J$2,Timecards!$C:$C,$B1226,Timecards!$N:$N,$E1226)+SUMIFS(Timecards!$G:$G,Timecards!$F:$F,J$2,Timecards!$C:$C,$B1226,Timecards!$N:$N,$E1226)</f>
        <v>0</v>
      </c>
      <c r="K1226" s="5">
        <f t="shared" si="202"/>
        <v>0</v>
      </c>
      <c r="L1226" s="10">
        <f>SUMIFS(Timecards!$E:$E,Timecards!$D:$D,L$2,Timecards!$C:$C,$B1226,Timecards!$N:$N,$E1226)+SUMIFS(Timecards!$G:$G,Timecards!$F:$F,L$2,Timecards!$C:$C,$B1226,Timecards!$N:$N,$E1226)</f>
        <v>0</v>
      </c>
      <c r="M1226" s="5">
        <f t="shared" si="203"/>
        <v>0</v>
      </c>
      <c r="N1226" s="10">
        <f>SUMIFS(Timecards!$E:$E,Timecards!$D:$D,N$2,Timecards!$C:$C,$B1226,Timecards!$N:$N,$E1226)+SUMIFS(Timecards!$G:$G,Timecards!$F:$F,N$2,Timecards!$C:$C,$B1226,Timecards!$N:$N,$E1226)</f>
        <v>0</v>
      </c>
      <c r="O1226" s="5">
        <f t="shared" si="204"/>
        <v>0</v>
      </c>
      <c r="P1226" s="10">
        <f>SUMIFS(Timecards!$E:$E,Timecards!$D:$D,P$2,Timecards!$C:$C,$B1226,Timecards!$N:$N,$E1226)+SUMIFS(Timecards!$G:$G,Timecards!$F:$F,P$2,Timecards!$C:$C,$B1226,Timecards!$N:$N,$E1226)</f>
        <v>0</v>
      </c>
      <c r="Q1226" s="5">
        <f t="shared" si="205"/>
        <v>0</v>
      </c>
      <c r="R1226" s="10">
        <f>SUMIFS(Timecards!$E:$E,Timecards!$D:$D,R$2,Timecards!$C:$C,$B1226,Timecards!$N:$N,$E1226)+SUMIFS(Timecards!$G:$G,Timecards!$F:$F,R$2,Timecards!$C:$C,$B1226,Timecards!$N:$N,$E1226)</f>
        <v>0</v>
      </c>
      <c r="S1226" s="5">
        <f t="shared" si="206"/>
        <v>0</v>
      </c>
      <c r="T1226" s="10">
        <f t="shared" si="207"/>
        <v>0</v>
      </c>
      <c r="U1226" s="14">
        <f t="shared" si="207"/>
        <v>0</v>
      </c>
    </row>
    <row r="1227" spans="2:21" hidden="1">
      <c r="B1227" s="7" t="str">
        <f>IF(Timecards!O1225="","",Timecards!C1225)</f>
        <v/>
      </c>
      <c r="C1227" s="7" t="str">
        <f>IF(B1227="","",Timecards!L1225)</f>
        <v/>
      </c>
      <c r="D1227" s="7" t="str">
        <f>IF(B1227="","",SUMIFS(Timecards!$M:$M,Timecards!$C:$C,Summary!$B1227,Timecards!$L:$L,Summary!$C1227,Timecards!$O:$O,1))</f>
        <v/>
      </c>
      <c r="E1227" s="7" t="str">
        <f>IF(B1227="","",VLOOKUP(D1227,'GD rates'!$B$3:$C$9,2,FALSE))</f>
        <v/>
      </c>
      <c r="F1227" s="23" t="str">
        <f t="shared" si="200"/>
        <v/>
      </c>
      <c r="G1227" s="5">
        <f>IF(ISERROR(VLOOKUP(E1227,'GD rates'!C:D,2,FALSE)),0,VLOOKUP(E1227,'GD rates'!C:D,2,FALSE))</f>
        <v>0</v>
      </c>
      <c r="H1227" s="10">
        <f>SUMIFS(Timecards!$E:$E,Timecards!$D:$D,H$2,Timecards!$C:$C,$B1227,Timecards!$N:$N,$E1227)+SUMIFS(Timecards!$G:$G,Timecards!$F:$F,H$2,Timecards!$C:$C,$B1227,Timecards!$N:$N,$E1227)</f>
        <v>0</v>
      </c>
      <c r="I1227" s="5">
        <f t="shared" si="201"/>
        <v>0</v>
      </c>
      <c r="J1227" s="10">
        <f>SUMIFS(Timecards!$E:$E,Timecards!$D:$D,J$2,Timecards!$C:$C,$B1227,Timecards!$N:$N,$E1227)+SUMIFS(Timecards!$G:$G,Timecards!$F:$F,J$2,Timecards!$C:$C,$B1227,Timecards!$N:$N,$E1227)</f>
        <v>0</v>
      </c>
      <c r="K1227" s="5">
        <f t="shared" si="202"/>
        <v>0</v>
      </c>
      <c r="L1227" s="10">
        <f>SUMIFS(Timecards!$E:$E,Timecards!$D:$D,L$2,Timecards!$C:$C,$B1227,Timecards!$N:$N,$E1227)+SUMIFS(Timecards!$G:$G,Timecards!$F:$F,L$2,Timecards!$C:$C,$B1227,Timecards!$N:$N,$E1227)</f>
        <v>0</v>
      </c>
      <c r="M1227" s="5">
        <f t="shared" si="203"/>
        <v>0</v>
      </c>
      <c r="N1227" s="10">
        <f>SUMIFS(Timecards!$E:$E,Timecards!$D:$D,N$2,Timecards!$C:$C,$B1227,Timecards!$N:$N,$E1227)+SUMIFS(Timecards!$G:$G,Timecards!$F:$F,N$2,Timecards!$C:$C,$B1227,Timecards!$N:$N,$E1227)</f>
        <v>0</v>
      </c>
      <c r="O1227" s="5">
        <f t="shared" si="204"/>
        <v>0</v>
      </c>
      <c r="P1227" s="10">
        <f>SUMIFS(Timecards!$E:$E,Timecards!$D:$D,P$2,Timecards!$C:$C,$B1227,Timecards!$N:$N,$E1227)+SUMIFS(Timecards!$G:$G,Timecards!$F:$F,P$2,Timecards!$C:$C,$B1227,Timecards!$N:$N,$E1227)</f>
        <v>0</v>
      </c>
      <c r="Q1227" s="5">
        <f t="shared" si="205"/>
        <v>0</v>
      </c>
      <c r="R1227" s="10">
        <f>SUMIFS(Timecards!$E:$E,Timecards!$D:$D,R$2,Timecards!$C:$C,$B1227,Timecards!$N:$N,$E1227)+SUMIFS(Timecards!$G:$G,Timecards!$F:$F,R$2,Timecards!$C:$C,$B1227,Timecards!$N:$N,$E1227)</f>
        <v>0</v>
      </c>
      <c r="S1227" s="5">
        <f t="shared" si="206"/>
        <v>0</v>
      </c>
      <c r="T1227" s="10">
        <f t="shared" si="207"/>
        <v>0</v>
      </c>
      <c r="U1227" s="14">
        <f t="shared" si="207"/>
        <v>0</v>
      </c>
    </row>
    <row r="1228" spans="2:21" hidden="1">
      <c r="B1228" s="7" t="str">
        <f>IF(Timecards!O1226="","",Timecards!C1226)</f>
        <v/>
      </c>
      <c r="C1228" s="7" t="str">
        <f>IF(B1228="","",Timecards!L1226)</f>
        <v/>
      </c>
      <c r="D1228" s="7" t="str">
        <f>IF(B1228="","",SUMIFS(Timecards!$M:$M,Timecards!$C:$C,Summary!$B1228,Timecards!$L:$L,Summary!$C1228,Timecards!$O:$O,1))</f>
        <v/>
      </c>
      <c r="E1228" s="7" t="str">
        <f>IF(B1228="","",VLOOKUP(D1228,'GD rates'!$B$3:$C$9,2,FALSE))</f>
        <v/>
      </c>
      <c r="F1228" s="23" t="str">
        <f t="shared" si="200"/>
        <v/>
      </c>
      <c r="G1228" s="5">
        <f>IF(ISERROR(VLOOKUP(E1228,'GD rates'!C:D,2,FALSE)),0,VLOOKUP(E1228,'GD rates'!C:D,2,FALSE))</f>
        <v>0</v>
      </c>
      <c r="H1228" s="10">
        <f>SUMIFS(Timecards!$E:$E,Timecards!$D:$D,H$2,Timecards!$C:$C,$B1228,Timecards!$N:$N,$E1228)+SUMIFS(Timecards!$G:$G,Timecards!$F:$F,H$2,Timecards!$C:$C,$B1228,Timecards!$N:$N,$E1228)</f>
        <v>0</v>
      </c>
      <c r="I1228" s="5">
        <f t="shared" si="201"/>
        <v>0</v>
      </c>
      <c r="J1228" s="10">
        <f>SUMIFS(Timecards!$E:$E,Timecards!$D:$D,J$2,Timecards!$C:$C,$B1228,Timecards!$N:$N,$E1228)+SUMIFS(Timecards!$G:$G,Timecards!$F:$F,J$2,Timecards!$C:$C,$B1228,Timecards!$N:$N,$E1228)</f>
        <v>0</v>
      </c>
      <c r="K1228" s="5">
        <f t="shared" si="202"/>
        <v>0</v>
      </c>
      <c r="L1228" s="10">
        <f>SUMIFS(Timecards!$E:$E,Timecards!$D:$D,L$2,Timecards!$C:$C,$B1228,Timecards!$N:$N,$E1228)+SUMIFS(Timecards!$G:$G,Timecards!$F:$F,L$2,Timecards!$C:$C,$B1228,Timecards!$N:$N,$E1228)</f>
        <v>0</v>
      </c>
      <c r="M1228" s="5">
        <f t="shared" si="203"/>
        <v>0</v>
      </c>
      <c r="N1228" s="10">
        <f>SUMIFS(Timecards!$E:$E,Timecards!$D:$D,N$2,Timecards!$C:$C,$B1228,Timecards!$N:$N,$E1228)+SUMIFS(Timecards!$G:$G,Timecards!$F:$F,N$2,Timecards!$C:$C,$B1228,Timecards!$N:$N,$E1228)</f>
        <v>0</v>
      </c>
      <c r="O1228" s="5">
        <f t="shared" si="204"/>
        <v>0</v>
      </c>
      <c r="P1228" s="10">
        <f>SUMIFS(Timecards!$E:$E,Timecards!$D:$D,P$2,Timecards!$C:$C,$B1228,Timecards!$N:$N,$E1228)+SUMIFS(Timecards!$G:$G,Timecards!$F:$F,P$2,Timecards!$C:$C,$B1228,Timecards!$N:$N,$E1228)</f>
        <v>0</v>
      </c>
      <c r="Q1228" s="5">
        <f t="shared" si="205"/>
        <v>0</v>
      </c>
      <c r="R1228" s="10">
        <f>SUMIFS(Timecards!$E:$E,Timecards!$D:$D,R$2,Timecards!$C:$C,$B1228,Timecards!$N:$N,$E1228)+SUMIFS(Timecards!$G:$G,Timecards!$F:$F,R$2,Timecards!$C:$C,$B1228,Timecards!$N:$N,$E1228)</f>
        <v>0</v>
      </c>
      <c r="S1228" s="5">
        <f t="shared" si="206"/>
        <v>0</v>
      </c>
      <c r="T1228" s="10">
        <f t="shared" si="207"/>
        <v>0</v>
      </c>
      <c r="U1228" s="14">
        <f t="shared" si="207"/>
        <v>0</v>
      </c>
    </row>
    <row r="1229" spans="2:21" hidden="1">
      <c r="B1229" s="7" t="str">
        <f>IF(Timecards!O1227="","",Timecards!C1227)</f>
        <v/>
      </c>
      <c r="C1229" s="7" t="str">
        <f>IF(B1229="","",Timecards!L1227)</f>
        <v/>
      </c>
      <c r="D1229" s="7" t="str">
        <f>IF(B1229="","",SUMIFS(Timecards!$M:$M,Timecards!$C:$C,Summary!$B1229,Timecards!$L:$L,Summary!$C1229,Timecards!$O:$O,1))</f>
        <v/>
      </c>
      <c r="E1229" s="7" t="str">
        <f>IF(B1229="","",VLOOKUP(D1229,'GD rates'!$B$3:$C$9,2,FALSE))</f>
        <v/>
      </c>
      <c r="F1229" s="23" t="str">
        <f t="shared" si="200"/>
        <v/>
      </c>
      <c r="G1229" s="5">
        <f>IF(ISERROR(VLOOKUP(E1229,'GD rates'!C:D,2,FALSE)),0,VLOOKUP(E1229,'GD rates'!C:D,2,FALSE))</f>
        <v>0</v>
      </c>
      <c r="H1229" s="10">
        <f>SUMIFS(Timecards!$E:$E,Timecards!$D:$D,H$2,Timecards!$C:$C,$B1229,Timecards!$N:$N,$E1229)+SUMIFS(Timecards!$G:$G,Timecards!$F:$F,H$2,Timecards!$C:$C,$B1229,Timecards!$N:$N,$E1229)</f>
        <v>0</v>
      </c>
      <c r="I1229" s="5">
        <f t="shared" si="201"/>
        <v>0</v>
      </c>
      <c r="J1229" s="10">
        <f>SUMIFS(Timecards!$E:$E,Timecards!$D:$D,J$2,Timecards!$C:$C,$B1229,Timecards!$N:$N,$E1229)+SUMIFS(Timecards!$G:$G,Timecards!$F:$F,J$2,Timecards!$C:$C,$B1229,Timecards!$N:$N,$E1229)</f>
        <v>0</v>
      </c>
      <c r="K1229" s="5">
        <f t="shared" si="202"/>
        <v>0</v>
      </c>
      <c r="L1229" s="10">
        <f>SUMIFS(Timecards!$E:$E,Timecards!$D:$D,L$2,Timecards!$C:$C,$B1229,Timecards!$N:$N,$E1229)+SUMIFS(Timecards!$G:$G,Timecards!$F:$F,L$2,Timecards!$C:$C,$B1229,Timecards!$N:$N,$E1229)</f>
        <v>0</v>
      </c>
      <c r="M1229" s="5">
        <f t="shared" si="203"/>
        <v>0</v>
      </c>
      <c r="N1229" s="10">
        <f>SUMIFS(Timecards!$E:$E,Timecards!$D:$D,N$2,Timecards!$C:$C,$B1229,Timecards!$N:$N,$E1229)+SUMIFS(Timecards!$G:$G,Timecards!$F:$F,N$2,Timecards!$C:$C,$B1229,Timecards!$N:$N,$E1229)</f>
        <v>0</v>
      </c>
      <c r="O1229" s="5">
        <f t="shared" si="204"/>
        <v>0</v>
      </c>
      <c r="P1229" s="10">
        <f>SUMIFS(Timecards!$E:$E,Timecards!$D:$D,P$2,Timecards!$C:$C,$B1229,Timecards!$N:$N,$E1229)+SUMIFS(Timecards!$G:$G,Timecards!$F:$F,P$2,Timecards!$C:$C,$B1229,Timecards!$N:$N,$E1229)</f>
        <v>0</v>
      </c>
      <c r="Q1229" s="5">
        <f t="shared" si="205"/>
        <v>0</v>
      </c>
      <c r="R1229" s="10">
        <f>SUMIFS(Timecards!$E:$E,Timecards!$D:$D,R$2,Timecards!$C:$C,$B1229,Timecards!$N:$N,$E1229)+SUMIFS(Timecards!$G:$G,Timecards!$F:$F,R$2,Timecards!$C:$C,$B1229,Timecards!$N:$N,$E1229)</f>
        <v>0</v>
      </c>
      <c r="S1229" s="5">
        <f t="shared" si="206"/>
        <v>0</v>
      </c>
      <c r="T1229" s="10">
        <f t="shared" si="207"/>
        <v>0</v>
      </c>
      <c r="U1229" s="14">
        <f t="shared" si="207"/>
        <v>0</v>
      </c>
    </row>
    <row r="1230" spans="2:21" hidden="1">
      <c r="B1230" s="7" t="str">
        <f>IF(Timecards!O1228="","",Timecards!C1228)</f>
        <v/>
      </c>
      <c r="C1230" s="7" t="str">
        <f>IF(B1230="","",Timecards!L1228)</f>
        <v/>
      </c>
      <c r="D1230" s="7" t="str">
        <f>IF(B1230="","",SUMIFS(Timecards!$M:$M,Timecards!$C:$C,Summary!$B1230,Timecards!$L:$L,Summary!$C1230,Timecards!$O:$O,1))</f>
        <v/>
      </c>
      <c r="E1230" s="7" t="str">
        <f>IF(B1230="","",VLOOKUP(D1230,'GD rates'!$B$3:$C$9,2,FALSE))</f>
        <v/>
      </c>
      <c r="F1230" s="23" t="str">
        <f t="shared" si="200"/>
        <v/>
      </c>
      <c r="G1230" s="5">
        <f>IF(ISERROR(VLOOKUP(E1230,'GD rates'!C:D,2,FALSE)),0,VLOOKUP(E1230,'GD rates'!C:D,2,FALSE))</f>
        <v>0</v>
      </c>
      <c r="H1230" s="10">
        <f>SUMIFS(Timecards!$E:$E,Timecards!$D:$D,H$2,Timecards!$C:$C,$B1230,Timecards!$N:$N,$E1230)+SUMIFS(Timecards!$G:$G,Timecards!$F:$F,H$2,Timecards!$C:$C,$B1230,Timecards!$N:$N,$E1230)</f>
        <v>0</v>
      </c>
      <c r="I1230" s="5">
        <f t="shared" si="201"/>
        <v>0</v>
      </c>
      <c r="J1230" s="10">
        <f>SUMIFS(Timecards!$E:$E,Timecards!$D:$D,J$2,Timecards!$C:$C,$B1230,Timecards!$N:$N,$E1230)+SUMIFS(Timecards!$G:$G,Timecards!$F:$F,J$2,Timecards!$C:$C,$B1230,Timecards!$N:$N,$E1230)</f>
        <v>0</v>
      </c>
      <c r="K1230" s="5">
        <f t="shared" si="202"/>
        <v>0</v>
      </c>
      <c r="L1230" s="10">
        <f>SUMIFS(Timecards!$E:$E,Timecards!$D:$D,L$2,Timecards!$C:$C,$B1230,Timecards!$N:$N,$E1230)+SUMIFS(Timecards!$G:$G,Timecards!$F:$F,L$2,Timecards!$C:$C,$B1230,Timecards!$N:$N,$E1230)</f>
        <v>0</v>
      </c>
      <c r="M1230" s="5">
        <f t="shared" si="203"/>
        <v>0</v>
      </c>
      <c r="N1230" s="10">
        <f>SUMIFS(Timecards!$E:$E,Timecards!$D:$D,N$2,Timecards!$C:$C,$B1230,Timecards!$N:$N,$E1230)+SUMIFS(Timecards!$G:$G,Timecards!$F:$F,N$2,Timecards!$C:$C,$B1230,Timecards!$N:$N,$E1230)</f>
        <v>0</v>
      </c>
      <c r="O1230" s="5">
        <f t="shared" si="204"/>
        <v>0</v>
      </c>
      <c r="P1230" s="10">
        <f>SUMIFS(Timecards!$E:$E,Timecards!$D:$D,P$2,Timecards!$C:$C,$B1230,Timecards!$N:$N,$E1230)+SUMIFS(Timecards!$G:$G,Timecards!$F:$F,P$2,Timecards!$C:$C,$B1230,Timecards!$N:$N,$E1230)</f>
        <v>0</v>
      </c>
      <c r="Q1230" s="5">
        <f t="shared" si="205"/>
        <v>0</v>
      </c>
      <c r="R1230" s="10">
        <f>SUMIFS(Timecards!$E:$E,Timecards!$D:$D,R$2,Timecards!$C:$C,$B1230,Timecards!$N:$N,$E1230)+SUMIFS(Timecards!$G:$G,Timecards!$F:$F,R$2,Timecards!$C:$C,$B1230,Timecards!$N:$N,$E1230)</f>
        <v>0</v>
      </c>
      <c r="S1230" s="5">
        <f t="shared" si="206"/>
        <v>0</v>
      </c>
      <c r="T1230" s="10">
        <f t="shared" si="207"/>
        <v>0</v>
      </c>
      <c r="U1230" s="14">
        <f t="shared" si="207"/>
        <v>0</v>
      </c>
    </row>
    <row r="1231" spans="2:21" hidden="1">
      <c r="B1231" s="7" t="str">
        <f>IF(Timecards!O1229="","",Timecards!C1229)</f>
        <v/>
      </c>
      <c r="C1231" s="7" t="str">
        <f>IF(B1231="","",Timecards!L1229)</f>
        <v/>
      </c>
      <c r="D1231" s="7" t="str">
        <f>IF(B1231="","",SUMIFS(Timecards!$M:$M,Timecards!$C:$C,Summary!$B1231,Timecards!$L:$L,Summary!$C1231,Timecards!$O:$O,1))</f>
        <v/>
      </c>
      <c r="E1231" s="7" t="str">
        <f>IF(B1231="","",VLOOKUP(D1231,'GD rates'!$B$3:$C$9,2,FALSE))</f>
        <v/>
      </c>
      <c r="F1231" s="23" t="str">
        <f t="shared" si="200"/>
        <v/>
      </c>
      <c r="G1231" s="5">
        <f>IF(ISERROR(VLOOKUP(E1231,'GD rates'!C:D,2,FALSE)),0,VLOOKUP(E1231,'GD rates'!C:D,2,FALSE))</f>
        <v>0</v>
      </c>
      <c r="H1231" s="10">
        <f>SUMIFS(Timecards!$E:$E,Timecards!$D:$D,H$2,Timecards!$C:$C,$B1231,Timecards!$N:$N,$E1231)+SUMIFS(Timecards!$G:$G,Timecards!$F:$F,H$2,Timecards!$C:$C,$B1231,Timecards!$N:$N,$E1231)</f>
        <v>0</v>
      </c>
      <c r="I1231" s="5">
        <f t="shared" si="201"/>
        <v>0</v>
      </c>
      <c r="J1231" s="10">
        <f>SUMIFS(Timecards!$E:$E,Timecards!$D:$D,J$2,Timecards!$C:$C,$B1231,Timecards!$N:$N,$E1231)+SUMIFS(Timecards!$G:$G,Timecards!$F:$F,J$2,Timecards!$C:$C,$B1231,Timecards!$N:$N,$E1231)</f>
        <v>0</v>
      </c>
      <c r="K1231" s="5">
        <f t="shared" si="202"/>
        <v>0</v>
      </c>
      <c r="L1231" s="10">
        <f>SUMIFS(Timecards!$E:$E,Timecards!$D:$D,L$2,Timecards!$C:$C,$B1231,Timecards!$N:$N,$E1231)+SUMIFS(Timecards!$G:$G,Timecards!$F:$F,L$2,Timecards!$C:$C,$B1231,Timecards!$N:$N,$E1231)</f>
        <v>0</v>
      </c>
      <c r="M1231" s="5">
        <f t="shared" si="203"/>
        <v>0</v>
      </c>
      <c r="N1231" s="10">
        <f>SUMIFS(Timecards!$E:$E,Timecards!$D:$D,N$2,Timecards!$C:$C,$B1231,Timecards!$N:$N,$E1231)+SUMIFS(Timecards!$G:$G,Timecards!$F:$F,N$2,Timecards!$C:$C,$B1231,Timecards!$N:$N,$E1231)</f>
        <v>0</v>
      </c>
      <c r="O1231" s="5">
        <f t="shared" si="204"/>
        <v>0</v>
      </c>
      <c r="P1231" s="10">
        <f>SUMIFS(Timecards!$E:$E,Timecards!$D:$D,P$2,Timecards!$C:$C,$B1231,Timecards!$N:$N,$E1231)+SUMIFS(Timecards!$G:$G,Timecards!$F:$F,P$2,Timecards!$C:$C,$B1231,Timecards!$N:$N,$E1231)</f>
        <v>0</v>
      </c>
      <c r="Q1231" s="5">
        <f t="shared" si="205"/>
        <v>0</v>
      </c>
      <c r="R1231" s="10">
        <f>SUMIFS(Timecards!$E:$E,Timecards!$D:$D,R$2,Timecards!$C:$C,$B1231,Timecards!$N:$N,$E1231)+SUMIFS(Timecards!$G:$G,Timecards!$F:$F,R$2,Timecards!$C:$C,$B1231,Timecards!$N:$N,$E1231)</f>
        <v>0</v>
      </c>
      <c r="S1231" s="5">
        <f t="shared" si="206"/>
        <v>0</v>
      </c>
      <c r="T1231" s="10">
        <f t="shared" si="207"/>
        <v>0</v>
      </c>
      <c r="U1231" s="14">
        <f t="shared" si="207"/>
        <v>0</v>
      </c>
    </row>
    <row r="1232" spans="2:21" hidden="1">
      <c r="B1232" s="7" t="str">
        <f>IF(Timecards!O1230="","",Timecards!C1230)</f>
        <v/>
      </c>
      <c r="C1232" s="7" t="str">
        <f>IF(B1232="","",Timecards!L1230)</f>
        <v/>
      </c>
      <c r="D1232" s="7" t="str">
        <f>IF(B1232="","",SUMIFS(Timecards!$M:$M,Timecards!$C:$C,Summary!$B1232,Timecards!$L:$L,Summary!$C1232,Timecards!$O:$O,1))</f>
        <v/>
      </c>
      <c r="E1232" s="7" t="str">
        <f>IF(B1232="","",VLOOKUP(D1232,'GD rates'!$B$3:$C$9,2,FALSE))</f>
        <v/>
      </c>
      <c r="F1232" s="23" t="str">
        <f t="shared" si="200"/>
        <v/>
      </c>
      <c r="G1232" s="5">
        <f>IF(ISERROR(VLOOKUP(E1232,'GD rates'!C:D,2,FALSE)),0,VLOOKUP(E1232,'GD rates'!C:D,2,FALSE))</f>
        <v>0</v>
      </c>
      <c r="H1232" s="10">
        <f>SUMIFS(Timecards!$E:$E,Timecards!$D:$D,H$2,Timecards!$C:$C,$B1232,Timecards!$N:$N,$E1232)+SUMIFS(Timecards!$G:$G,Timecards!$F:$F,H$2,Timecards!$C:$C,$B1232,Timecards!$N:$N,$E1232)</f>
        <v>0</v>
      </c>
      <c r="I1232" s="5">
        <f t="shared" si="201"/>
        <v>0</v>
      </c>
      <c r="J1232" s="10">
        <f>SUMIFS(Timecards!$E:$E,Timecards!$D:$D,J$2,Timecards!$C:$C,$B1232,Timecards!$N:$N,$E1232)+SUMIFS(Timecards!$G:$G,Timecards!$F:$F,J$2,Timecards!$C:$C,$B1232,Timecards!$N:$N,$E1232)</f>
        <v>0</v>
      </c>
      <c r="K1232" s="5">
        <f t="shared" si="202"/>
        <v>0</v>
      </c>
      <c r="L1232" s="10">
        <f>SUMIFS(Timecards!$E:$E,Timecards!$D:$D,L$2,Timecards!$C:$C,$B1232,Timecards!$N:$N,$E1232)+SUMIFS(Timecards!$G:$G,Timecards!$F:$F,L$2,Timecards!$C:$C,$B1232,Timecards!$N:$N,$E1232)</f>
        <v>0</v>
      </c>
      <c r="M1232" s="5">
        <f t="shared" si="203"/>
        <v>0</v>
      </c>
      <c r="N1232" s="10">
        <f>SUMIFS(Timecards!$E:$E,Timecards!$D:$D,N$2,Timecards!$C:$C,$B1232,Timecards!$N:$N,$E1232)+SUMIFS(Timecards!$G:$G,Timecards!$F:$F,N$2,Timecards!$C:$C,$B1232,Timecards!$N:$N,$E1232)</f>
        <v>0</v>
      </c>
      <c r="O1232" s="5">
        <f t="shared" si="204"/>
        <v>0</v>
      </c>
      <c r="P1232" s="10">
        <f>SUMIFS(Timecards!$E:$E,Timecards!$D:$D,P$2,Timecards!$C:$C,$B1232,Timecards!$N:$N,$E1232)+SUMIFS(Timecards!$G:$G,Timecards!$F:$F,P$2,Timecards!$C:$C,$B1232,Timecards!$N:$N,$E1232)</f>
        <v>0</v>
      </c>
      <c r="Q1232" s="5">
        <f t="shared" si="205"/>
        <v>0</v>
      </c>
      <c r="R1232" s="10">
        <f>SUMIFS(Timecards!$E:$E,Timecards!$D:$D,R$2,Timecards!$C:$C,$B1232,Timecards!$N:$N,$E1232)+SUMIFS(Timecards!$G:$G,Timecards!$F:$F,R$2,Timecards!$C:$C,$B1232,Timecards!$N:$N,$E1232)</f>
        <v>0</v>
      </c>
      <c r="S1232" s="5">
        <f t="shared" si="206"/>
        <v>0</v>
      </c>
      <c r="T1232" s="10">
        <f t="shared" si="207"/>
        <v>0</v>
      </c>
      <c r="U1232" s="14">
        <f t="shared" si="207"/>
        <v>0</v>
      </c>
    </row>
    <row r="1233" spans="2:21" hidden="1">
      <c r="B1233" s="7" t="str">
        <f>IF(Timecards!O1231="","",Timecards!C1231)</f>
        <v/>
      </c>
      <c r="C1233" s="7" t="str">
        <f>IF(B1233="","",Timecards!L1231)</f>
        <v/>
      </c>
      <c r="D1233" s="7" t="str">
        <f>IF(B1233="","",SUMIFS(Timecards!$M:$M,Timecards!$C:$C,Summary!$B1233,Timecards!$L:$L,Summary!$C1233,Timecards!$O:$O,1))</f>
        <v/>
      </c>
      <c r="E1233" s="7" t="str">
        <f>IF(B1233="","",VLOOKUP(D1233,'GD rates'!$B$3:$C$9,2,FALSE))</f>
        <v/>
      </c>
      <c r="F1233" s="23" t="str">
        <f t="shared" si="200"/>
        <v/>
      </c>
      <c r="G1233" s="5">
        <f>IF(ISERROR(VLOOKUP(E1233,'GD rates'!C:D,2,FALSE)),0,VLOOKUP(E1233,'GD rates'!C:D,2,FALSE))</f>
        <v>0</v>
      </c>
      <c r="H1233" s="10">
        <f>SUMIFS(Timecards!$E:$E,Timecards!$D:$D,H$2,Timecards!$C:$C,$B1233,Timecards!$N:$N,$E1233)+SUMIFS(Timecards!$G:$G,Timecards!$F:$F,H$2,Timecards!$C:$C,$B1233,Timecards!$N:$N,$E1233)</f>
        <v>0</v>
      </c>
      <c r="I1233" s="5">
        <f t="shared" si="201"/>
        <v>0</v>
      </c>
      <c r="J1233" s="10">
        <f>SUMIFS(Timecards!$E:$E,Timecards!$D:$D,J$2,Timecards!$C:$C,$B1233,Timecards!$N:$N,$E1233)+SUMIFS(Timecards!$G:$G,Timecards!$F:$F,J$2,Timecards!$C:$C,$B1233,Timecards!$N:$N,$E1233)</f>
        <v>0</v>
      </c>
      <c r="K1233" s="5">
        <f t="shared" si="202"/>
        <v>0</v>
      </c>
      <c r="L1233" s="10">
        <f>SUMIFS(Timecards!$E:$E,Timecards!$D:$D,L$2,Timecards!$C:$C,$B1233,Timecards!$N:$N,$E1233)+SUMIFS(Timecards!$G:$G,Timecards!$F:$F,L$2,Timecards!$C:$C,$B1233,Timecards!$N:$N,$E1233)</f>
        <v>0</v>
      </c>
      <c r="M1233" s="5">
        <f t="shared" si="203"/>
        <v>0</v>
      </c>
      <c r="N1233" s="10">
        <f>SUMIFS(Timecards!$E:$E,Timecards!$D:$D,N$2,Timecards!$C:$C,$B1233,Timecards!$N:$N,$E1233)+SUMIFS(Timecards!$G:$G,Timecards!$F:$F,N$2,Timecards!$C:$C,$B1233,Timecards!$N:$N,$E1233)</f>
        <v>0</v>
      </c>
      <c r="O1233" s="5">
        <f t="shared" si="204"/>
        <v>0</v>
      </c>
      <c r="P1233" s="10">
        <f>SUMIFS(Timecards!$E:$E,Timecards!$D:$D,P$2,Timecards!$C:$C,$B1233,Timecards!$N:$N,$E1233)+SUMIFS(Timecards!$G:$G,Timecards!$F:$F,P$2,Timecards!$C:$C,$B1233,Timecards!$N:$N,$E1233)</f>
        <v>0</v>
      </c>
      <c r="Q1233" s="5">
        <f t="shared" si="205"/>
        <v>0</v>
      </c>
      <c r="R1233" s="10">
        <f>SUMIFS(Timecards!$E:$E,Timecards!$D:$D,R$2,Timecards!$C:$C,$B1233,Timecards!$N:$N,$E1233)+SUMIFS(Timecards!$G:$G,Timecards!$F:$F,R$2,Timecards!$C:$C,$B1233,Timecards!$N:$N,$E1233)</f>
        <v>0</v>
      </c>
      <c r="S1233" s="5">
        <f t="shared" si="206"/>
        <v>0</v>
      </c>
      <c r="T1233" s="10">
        <f t="shared" si="207"/>
        <v>0</v>
      </c>
      <c r="U1233" s="14">
        <f t="shared" si="207"/>
        <v>0</v>
      </c>
    </row>
    <row r="1234" spans="2:21" hidden="1">
      <c r="B1234" s="7" t="str">
        <f>IF(Timecards!O1232="","",Timecards!C1232)</f>
        <v/>
      </c>
      <c r="C1234" s="7" t="str">
        <f>IF(B1234="","",Timecards!L1232)</f>
        <v/>
      </c>
      <c r="D1234" s="7" t="str">
        <f>IF(B1234="","",SUMIFS(Timecards!$M:$M,Timecards!$C:$C,Summary!$B1234,Timecards!$L:$L,Summary!$C1234,Timecards!$O:$O,1))</f>
        <v/>
      </c>
      <c r="E1234" s="7" t="str">
        <f>IF(B1234="","",VLOOKUP(D1234,'GD rates'!$B$3:$C$9,2,FALSE))</f>
        <v/>
      </c>
      <c r="F1234" s="23" t="str">
        <f t="shared" si="200"/>
        <v/>
      </c>
      <c r="G1234" s="5">
        <f>IF(ISERROR(VLOOKUP(E1234,'GD rates'!C:D,2,FALSE)),0,VLOOKUP(E1234,'GD rates'!C:D,2,FALSE))</f>
        <v>0</v>
      </c>
      <c r="H1234" s="10">
        <f>SUMIFS(Timecards!$E:$E,Timecards!$D:$D,H$2,Timecards!$C:$C,$B1234,Timecards!$N:$N,$E1234)+SUMIFS(Timecards!$G:$G,Timecards!$F:$F,H$2,Timecards!$C:$C,$B1234,Timecards!$N:$N,$E1234)</f>
        <v>0</v>
      </c>
      <c r="I1234" s="5">
        <f t="shared" si="201"/>
        <v>0</v>
      </c>
      <c r="J1234" s="10">
        <f>SUMIFS(Timecards!$E:$E,Timecards!$D:$D,J$2,Timecards!$C:$C,$B1234,Timecards!$N:$N,$E1234)+SUMIFS(Timecards!$G:$G,Timecards!$F:$F,J$2,Timecards!$C:$C,$B1234,Timecards!$N:$N,$E1234)</f>
        <v>0</v>
      </c>
      <c r="K1234" s="5">
        <f t="shared" si="202"/>
        <v>0</v>
      </c>
      <c r="L1234" s="10">
        <f>SUMIFS(Timecards!$E:$E,Timecards!$D:$D,L$2,Timecards!$C:$C,$B1234,Timecards!$N:$N,$E1234)+SUMIFS(Timecards!$G:$G,Timecards!$F:$F,L$2,Timecards!$C:$C,$B1234,Timecards!$N:$N,$E1234)</f>
        <v>0</v>
      </c>
      <c r="M1234" s="5">
        <f t="shared" si="203"/>
        <v>0</v>
      </c>
      <c r="N1234" s="10">
        <f>SUMIFS(Timecards!$E:$E,Timecards!$D:$D,N$2,Timecards!$C:$C,$B1234,Timecards!$N:$N,$E1234)+SUMIFS(Timecards!$G:$G,Timecards!$F:$F,N$2,Timecards!$C:$C,$B1234,Timecards!$N:$N,$E1234)</f>
        <v>0</v>
      </c>
      <c r="O1234" s="5">
        <f t="shared" si="204"/>
        <v>0</v>
      </c>
      <c r="P1234" s="10">
        <f>SUMIFS(Timecards!$E:$E,Timecards!$D:$D,P$2,Timecards!$C:$C,$B1234,Timecards!$N:$N,$E1234)+SUMIFS(Timecards!$G:$G,Timecards!$F:$F,P$2,Timecards!$C:$C,$B1234,Timecards!$N:$N,$E1234)</f>
        <v>0</v>
      </c>
      <c r="Q1234" s="5">
        <f t="shared" si="205"/>
        <v>0</v>
      </c>
      <c r="R1234" s="10">
        <f>SUMIFS(Timecards!$E:$E,Timecards!$D:$D,R$2,Timecards!$C:$C,$B1234,Timecards!$N:$N,$E1234)+SUMIFS(Timecards!$G:$G,Timecards!$F:$F,R$2,Timecards!$C:$C,$B1234,Timecards!$N:$N,$E1234)</f>
        <v>0</v>
      </c>
      <c r="S1234" s="5">
        <f t="shared" si="206"/>
        <v>0</v>
      </c>
      <c r="T1234" s="10">
        <f t="shared" si="207"/>
        <v>0</v>
      </c>
      <c r="U1234" s="14">
        <f t="shared" si="207"/>
        <v>0</v>
      </c>
    </row>
    <row r="1235" spans="2:21" hidden="1">
      <c r="B1235" s="7" t="str">
        <f>IF(Timecards!O1233="","",Timecards!C1233)</f>
        <v/>
      </c>
      <c r="C1235" s="7" t="str">
        <f>IF(B1235="","",Timecards!L1233)</f>
        <v/>
      </c>
      <c r="D1235" s="7" t="str">
        <f>IF(B1235="","",SUMIFS(Timecards!$M:$M,Timecards!$C:$C,Summary!$B1235,Timecards!$L:$L,Summary!$C1235,Timecards!$O:$O,1))</f>
        <v/>
      </c>
      <c r="E1235" s="7" t="str">
        <f>IF(B1235="","",VLOOKUP(D1235,'GD rates'!$B$3:$C$9,2,FALSE))</f>
        <v/>
      </c>
      <c r="F1235" s="23" t="str">
        <f t="shared" si="200"/>
        <v/>
      </c>
      <c r="G1235" s="5">
        <f>IF(ISERROR(VLOOKUP(E1235,'GD rates'!C:D,2,FALSE)),0,VLOOKUP(E1235,'GD rates'!C:D,2,FALSE))</f>
        <v>0</v>
      </c>
      <c r="H1235" s="10">
        <f>SUMIFS(Timecards!$E:$E,Timecards!$D:$D,H$2,Timecards!$C:$C,$B1235,Timecards!$N:$N,$E1235)+SUMIFS(Timecards!$G:$G,Timecards!$F:$F,H$2,Timecards!$C:$C,$B1235,Timecards!$N:$N,$E1235)</f>
        <v>0</v>
      </c>
      <c r="I1235" s="5">
        <f t="shared" si="201"/>
        <v>0</v>
      </c>
      <c r="J1235" s="10">
        <f>SUMIFS(Timecards!$E:$E,Timecards!$D:$D,J$2,Timecards!$C:$C,$B1235,Timecards!$N:$N,$E1235)+SUMIFS(Timecards!$G:$G,Timecards!$F:$F,J$2,Timecards!$C:$C,$B1235,Timecards!$N:$N,$E1235)</f>
        <v>0</v>
      </c>
      <c r="K1235" s="5">
        <f t="shared" si="202"/>
        <v>0</v>
      </c>
      <c r="L1235" s="10">
        <f>SUMIFS(Timecards!$E:$E,Timecards!$D:$D,L$2,Timecards!$C:$C,$B1235,Timecards!$N:$N,$E1235)+SUMIFS(Timecards!$G:$G,Timecards!$F:$F,L$2,Timecards!$C:$C,$B1235,Timecards!$N:$N,$E1235)</f>
        <v>0</v>
      </c>
      <c r="M1235" s="5">
        <f t="shared" si="203"/>
        <v>0</v>
      </c>
      <c r="N1235" s="10">
        <f>SUMIFS(Timecards!$E:$E,Timecards!$D:$D,N$2,Timecards!$C:$C,$B1235,Timecards!$N:$N,$E1235)+SUMIFS(Timecards!$G:$G,Timecards!$F:$F,N$2,Timecards!$C:$C,$B1235,Timecards!$N:$N,$E1235)</f>
        <v>0</v>
      </c>
      <c r="O1235" s="5">
        <f t="shared" si="204"/>
        <v>0</v>
      </c>
      <c r="P1235" s="10">
        <f>SUMIFS(Timecards!$E:$E,Timecards!$D:$D,P$2,Timecards!$C:$C,$B1235,Timecards!$N:$N,$E1235)+SUMIFS(Timecards!$G:$G,Timecards!$F:$F,P$2,Timecards!$C:$C,$B1235,Timecards!$N:$N,$E1235)</f>
        <v>0</v>
      </c>
      <c r="Q1235" s="5">
        <f t="shared" si="205"/>
        <v>0</v>
      </c>
      <c r="R1235" s="10">
        <f>SUMIFS(Timecards!$E:$E,Timecards!$D:$D,R$2,Timecards!$C:$C,$B1235,Timecards!$N:$N,$E1235)+SUMIFS(Timecards!$G:$G,Timecards!$F:$F,R$2,Timecards!$C:$C,$B1235,Timecards!$N:$N,$E1235)</f>
        <v>0</v>
      </c>
      <c r="S1235" s="5">
        <f t="shared" si="206"/>
        <v>0</v>
      </c>
      <c r="T1235" s="10">
        <f t="shared" si="207"/>
        <v>0</v>
      </c>
      <c r="U1235" s="14">
        <f t="shared" si="207"/>
        <v>0</v>
      </c>
    </row>
    <row r="1236" spans="2:21" hidden="1">
      <c r="B1236" s="7" t="str">
        <f>IF(Timecards!O1234="","",Timecards!C1234)</f>
        <v/>
      </c>
      <c r="C1236" s="7" t="str">
        <f>IF(B1236="","",Timecards!L1234)</f>
        <v/>
      </c>
      <c r="D1236" s="7" t="str">
        <f>IF(B1236="","",SUMIFS(Timecards!$M:$M,Timecards!$C:$C,Summary!$B1236,Timecards!$L:$L,Summary!$C1236,Timecards!$O:$O,1))</f>
        <v/>
      </c>
      <c r="E1236" s="7" t="str">
        <f>IF(B1236="","",VLOOKUP(D1236,'GD rates'!$B$3:$C$9,2,FALSE))</f>
        <v/>
      </c>
      <c r="F1236" s="23" t="str">
        <f t="shared" si="200"/>
        <v/>
      </c>
      <c r="G1236" s="5">
        <f>IF(ISERROR(VLOOKUP(E1236,'GD rates'!C:D,2,FALSE)),0,VLOOKUP(E1236,'GD rates'!C:D,2,FALSE))</f>
        <v>0</v>
      </c>
      <c r="H1236" s="10">
        <f>SUMIFS(Timecards!$E:$E,Timecards!$D:$D,H$2,Timecards!$C:$C,$B1236,Timecards!$N:$N,$E1236)+SUMIFS(Timecards!$G:$G,Timecards!$F:$F,H$2,Timecards!$C:$C,$B1236,Timecards!$N:$N,$E1236)</f>
        <v>0</v>
      </c>
      <c r="I1236" s="5">
        <f t="shared" si="201"/>
        <v>0</v>
      </c>
      <c r="J1236" s="10">
        <f>SUMIFS(Timecards!$E:$E,Timecards!$D:$D,J$2,Timecards!$C:$C,$B1236,Timecards!$N:$N,$E1236)+SUMIFS(Timecards!$G:$G,Timecards!$F:$F,J$2,Timecards!$C:$C,$B1236,Timecards!$N:$N,$E1236)</f>
        <v>0</v>
      </c>
      <c r="K1236" s="5">
        <f t="shared" si="202"/>
        <v>0</v>
      </c>
      <c r="L1236" s="10">
        <f>SUMIFS(Timecards!$E:$E,Timecards!$D:$D,L$2,Timecards!$C:$C,$B1236,Timecards!$N:$N,$E1236)+SUMIFS(Timecards!$G:$G,Timecards!$F:$F,L$2,Timecards!$C:$C,$B1236,Timecards!$N:$N,$E1236)</f>
        <v>0</v>
      </c>
      <c r="M1236" s="5">
        <f t="shared" si="203"/>
        <v>0</v>
      </c>
      <c r="N1236" s="10">
        <f>SUMIFS(Timecards!$E:$E,Timecards!$D:$D,N$2,Timecards!$C:$C,$B1236,Timecards!$N:$N,$E1236)+SUMIFS(Timecards!$G:$G,Timecards!$F:$F,N$2,Timecards!$C:$C,$B1236,Timecards!$N:$N,$E1236)</f>
        <v>0</v>
      </c>
      <c r="O1236" s="5">
        <f t="shared" si="204"/>
        <v>0</v>
      </c>
      <c r="P1236" s="10">
        <f>SUMIFS(Timecards!$E:$E,Timecards!$D:$D,P$2,Timecards!$C:$C,$B1236,Timecards!$N:$N,$E1236)+SUMIFS(Timecards!$G:$G,Timecards!$F:$F,P$2,Timecards!$C:$C,$B1236,Timecards!$N:$N,$E1236)</f>
        <v>0</v>
      </c>
      <c r="Q1236" s="5">
        <f t="shared" si="205"/>
        <v>0</v>
      </c>
      <c r="R1236" s="10">
        <f>SUMIFS(Timecards!$E:$E,Timecards!$D:$D,R$2,Timecards!$C:$C,$B1236,Timecards!$N:$N,$E1236)+SUMIFS(Timecards!$G:$G,Timecards!$F:$F,R$2,Timecards!$C:$C,$B1236,Timecards!$N:$N,$E1236)</f>
        <v>0</v>
      </c>
      <c r="S1236" s="5">
        <f t="shared" si="206"/>
        <v>0</v>
      </c>
      <c r="T1236" s="10">
        <f t="shared" si="207"/>
        <v>0</v>
      </c>
      <c r="U1236" s="14">
        <f t="shared" si="207"/>
        <v>0</v>
      </c>
    </row>
    <row r="1237" spans="2:21" hidden="1">
      <c r="B1237" s="7" t="str">
        <f>IF(Timecards!O1235="","",Timecards!C1235)</f>
        <v/>
      </c>
      <c r="C1237" s="7" t="str">
        <f>IF(B1237="","",Timecards!L1235)</f>
        <v/>
      </c>
      <c r="D1237" s="7" t="str">
        <f>IF(B1237="","",SUMIFS(Timecards!$M:$M,Timecards!$C:$C,Summary!$B1237,Timecards!$L:$L,Summary!$C1237,Timecards!$O:$O,1))</f>
        <v/>
      </c>
      <c r="E1237" s="7" t="str">
        <f>IF(B1237="","",VLOOKUP(D1237,'GD rates'!$B$3:$C$9,2,FALSE))</f>
        <v/>
      </c>
      <c r="F1237" s="23" t="str">
        <f t="shared" si="200"/>
        <v/>
      </c>
      <c r="G1237" s="5">
        <f>IF(ISERROR(VLOOKUP(E1237,'GD rates'!C:D,2,FALSE)),0,VLOOKUP(E1237,'GD rates'!C:D,2,FALSE))</f>
        <v>0</v>
      </c>
      <c r="H1237" s="10">
        <f>SUMIFS(Timecards!$E:$E,Timecards!$D:$D,H$2,Timecards!$C:$C,$B1237,Timecards!$N:$N,$E1237)+SUMIFS(Timecards!$G:$G,Timecards!$F:$F,H$2,Timecards!$C:$C,$B1237,Timecards!$N:$N,$E1237)</f>
        <v>0</v>
      </c>
      <c r="I1237" s="5">
        <f t="shared" si="201"/>
        <v>0</v>
      </c>
      <c r="J1237" s="10">
        <f>SUMIFS(Timecards!$E:$E,Timecards!$D:$D,J$2,Timecards!$C:$C,$B1237,Timecards!$N:$N,$E1237)+SUMIFS(Timecards!$G:$G,Timecards!$F:$F,J$2,Timecards!$C:$C,$B1237,Timecards!$N:$N,$E1237)</f>
        <v>0</v>
      </c>
      <c r="K1237" s="5">
        <f t="shared" si="202"/>
        <v>0</v>
      </c>
      <c r="L1237" s="10">
        <f>SUMIFS(Timecards!$E:$E,Timecards!$D:$D,L$2,Timecards!$C:$C,$B1237,Timecards!$N:$N,$E1237)+SUMIFS(Timecards!$G:$G,Timecards!$F:$F,L$2,Timecards!$C:$C,$B1237,Timecards!$N:$N,$E1237)</f>
        <v>0</v>
      </c>
      <c r="M1237" s="5">
        <f t="shared" si="203"/>
        <v>0</v>
      </c>
      <c r="N1237" s="10">
        <f>SUMIFS(Timecards!$E:$E,Timecards!$D:$D,N$2,Timecards!$C:$C,$B1237,Timecards!$N:$N,$E1237)+SUMIFS(Timecards!$G:$G,Timecards!$F:$F,N$2,Timecards!$C:$C,$B1237,Timecards!$N:$N,$E1237)</f>
        <v>0</v>
      </c>
      <c r="O1237" s="5">
        <f t="shared" si="204"/>
        <v>0</v>
      </c>
      <c r="P1237" s="10">
        <f>SUMIFS(Timecards!$E:$E,Timecards!$D:$D,P$2,Timecards!$C:$C,$B1237,Timecards!$N:$N,$E1237)+SUMIFS(Timecards!$G:$G,Timecards!$F:$F,P$2,Timecards!$C:$C,$B1237,Timecards!$N:$N,$E1237)</f>
        <v>0</v>
      </c>
      <c r="Q1237" s="5">
        <f t="shared" si="205"/>
        <v>0</v>
      </c>
      <c r="R1237" s="10">
        <f>SUMIFS(Timecards!$E:$E,Timecards!$D:$D,R$2,Timecards!$C:$C,$B1237,Timecards!$N:$N,$E1237)+SUMIFS(Timecards!$G:$G,Timecards!$F:$F,R$2,Timecards!$C:$C,$B1237,Timecards!$N:$N,$E1237)</f>
        <v>0</v>
      </c>
      <c r="S1237" s="5">
        <f t="shared" si="206"/>
        <v>0</v>
      </c>
      <c r="T1237" s="10">
        <f t="shared" si="207"/>
        <v>0</v>
      </c>
      <c r="U1237" s="14">
        <f t="shared" si="207"/>
        <v>0</v>
      </c>
    </row>
    <row r="1238" spans="2:21" hidden="1">
      <c r="B1238" s="7" t="str">
        <f>IF(Timecards!O1236="","",Timecards!C1236)</f>
        <v/>
      </c>
      <c r="C1238" s="7" t="str">
        <f>IF(B1238="","",Timecards!L1236)</f>
        <v/>
      </c>
      <c r="D1238" s="7" t="str">
        <f>IF(B1238="","",SUMIFS(Timecards!$M:$M,Timecards!$C:$C,Summary!$B1238,Timecards!$L:$L,Summary!$C1238,Timecards!$O:$O,1))</f>
        <v/>
      </c>
      <c r="E1238" s="7" t="str">
        <f>IF(B1238="","",VLOOKUP(D1238,'GD rates'!$B$3:$C$9,2,FALSE))</f>
        <v/>
      </c>
      <c r="F1238" s="23" t="str">
        <f t="shared" si="200"/>
        <v/>
      </c>
      <c r="G1238" s="5">
        <f>IF(ISERROR(VLOOKUP(E1238,'GD rates'!C:D,2,FALSE)),0,VLOOKUP(E1238,'GD rates'!C:D,2,FALSE))</f>
        <v>0</v>
      </c>
      <c r="H1238" s="10">
        <f>SUMIFS(Timecards!$E:$E,Timecards!$D:$D,H$2,Timecards!$C:$C,$B1238,Timecards!$N:$N,$E1238)+SUMIFS(Timecards!$G:$G,Timecards!$F:$F,H$2,Timecards!$C:$C,$B1238,Timecards!$N:$N,$E1238)</f>
        <v>0</v>
      </c>
      <c r="I1238" s="5">
        <f t="shared" si="201"/>
        <v>0</v>
      </c>
      <c r="J1238" s="10">
        <f>SUMIFS(Timecards!$E:$E,Timecards!$D:$D,J$2,Timecards!$C:$C,$B1238,Timecards!$N:$N,$E1238)+SUMIFS(Timecards!$G:$G,Timecards!$F:$F,J$2,Timecards!$C:$C,$B1238,Timecards!$N:$N,$E1238)</f>
        <v>0</v>
      </c>
      <c r="K1238" s="5">
        <f t="shared" si="202"/>
        <v>0</v>
      </c>
      <c r="L1238" s="10">
        <f>SUMIFS(Timecards!$E:$E,Timecards!$D:$D,L$2,Timecards!$C:$C,$B1238,Timecards!$N:$N,$E1238)+SUMIFS(Timecards!$G:$G,Timecards!$F:$F,L$2,Timecards!$C:$C,$B1238,Timecards!$N:$N,$E1238)</f>
        <v>0</v>
      </c>
      <c r="M1238" s="5">
        <f t="shared" si="203"/>
        <v>0</v>
      </c>
      <c r="N1238" s="10">
        <f>SUMIFS(Timecards!$E:$E,Timecards!$D:$D,N$2,Timecards!$C:$C,$B1238,Timecards!$N:$N,$E1238)+SUMIFS(Timecards!$G:$G,Timecards!$F:$F,N$2,Timecards!$C:$C,$B1238,Timecards!$N:$N,$E1238)</f>
        <v>0</v>
      </c>
      <c r="O1238" s="5">
        <f t="shared" si="204"/>
        <v>0</v>
      </c>
      <c r="P1238" s="10">
        <f>SUMIFS(Timecards!$E:$E,Timecards!$D:$D,P$2,Timecards!$C:$C,$B1238,Timecards!$N:$N,$E1238)+SUMIFS(Timecards!$G:$G,Timecards!$F:$F,P$2,Timecards!$C:$C,$B1238,Timecards!$N:$N,$E1238)</f>
        <v>0</v>
      </c>
      <c r="Q1238" s="5">
        <f t="shared" si="205"/>
        <v>0</v>
      </c>
      <c r="R1238" s="10">
        <f>SUMIFS(Timecards!$E:$E,Timecards!$D:$D,R$2,Timecards!$C:$C,$B1238,Timecards!$N:$N,$E1238)+SUMIFS(Timecards!$G:$G,Timecards!$F:$F,R$2,Timecards!$C:$C,$B1238,Timecards!$N:$N,$E1238)</f>
        <v>0</v>
      </c>
      <c r="S1238" s="5">
        <f t="shared" si="206"/>
        <v>0</v>
      </c>
      <c r="T1238" s="10">
        <f t="shared" si="207"/>
        <v>0</v>
      </c>
      <c r="U1238" s="14">
        <f t="shared" si="207"/>
        <v>0</v>
      </c>
    </row>
    <row r="1239" spans="2:21" hidden="1">
      <c r="B1239" s="7" t="str">
        <f>IF(Timecards!O1237="","",Timecards!C1237)</f>
        <v/>
      </c>
      <c r="C1239" s="7" t="str">
        <f>IF(B1239="","",Timecards!L1237)</f>
        <v/>
      </c>
      <c r="D1239" s="7" t="str">
        <f>IF(B1239="","",SUMIFS(Timecards!$M:$M,Timecards!$C:$C,Summary!$B1239,Timecards!$L:$L,Summary!$C1239,Timecards!$O:$O,1))</f>
        <v/>
      </c>
      <c r="E1239" s="7" t="str">
        <f>IF(B1239="","",VLOOKUP(D1239,'GD rates'!$B$3:$C$9,2,FALSE))</f>
        <v/>
      </c>
      <c r="F1239" s="23" t="str">
        <f t="shared" si="200"/>
        <v/>
      </c>
      <c r="G1239" s="5">
        <f>IF(ISERROR(VLOOKUP(E1239,'GD rates'!C:D,2,FALSE)),0,VLOOKUP(E1239,'GD rates'!C:D,2,FALSE))</f>
        <v>0</v>
      </c>
      <c r="H1239" s="10">
        <f>SUMIFS(Timecards!$E:$E,Timecards!$D:$D,H$2,Timecards!$C:$C,$B1239,Timecards!$N:$N,$E1239)+SUMIFS(Timecards!$G:$G,Timecards!$F:$F,H$2,Timecards!$C:$C,$B1239,Timecards!$N:$N,$E1239)</f>
        <v>0</v>
      </c>
      <c r="I1239" s="5">
        <f t="shared" si="201"/>
        <v>0</v>
      </c>
      <c r="J1239" s="10">
        <f>SUMIFS(Timecards!$E:$E,Timecards!$D:$D,J$2,Timecards!$C:$C,$B1239,Timecards!$N:$N,$E1239)+SUMIFS(Timecards!$G:$G,Timecards!$F:$F,J$2,Timecards!$C:$C,$B1239,Timecards!$N:$N,$E1239)</f>
        <v>0</v>
      </c>
      <c r="K1239" s="5">
        <f t="shared" si="202"/>
        <v>0</v>
      </c>
      <c r="L1239" s="10">
        <f>SUMIFS(Timecards!$E:$E,Timecards!$D:$D,L$2,Timecards!$C:$C,$B1239,Timecards!$N:$N,$E1239)+SUMIFS(Timecards!$G:$G,Timecards!$F:$F,L$2,Timecards!$C:$C,$B1239,Timecards!$N:$N,$E1239)</f>
        <v>0</v>
      </c>
      <c r="M1239" s="5">
        <f t="shared" si="203"/>
        <v>0</v>
      </c>
      <c r="N1239" s="10">
        <f>SUMIFS(Timecards!$E:$E,Timecards!$D:$D,N$2,Timecards!$C:$C,$B1239,Timecards!$N:$N,$E1239)+SUMIFS(Timecards!$G:$G,Timecards!$F:$F,N$2,Timecards!$C:$C,$B1239,Timecards!$N:$N,$E1239)</f>
        <v>0</v>
      </c>
      <c r="O1239" s="5">
        <f t="shared" si="204"/>
        <v>0</v>
      </c>
      <c r="P1239" s="10">
        <f>SUMIFS(Timecards!$E:$E,Timecards!$D:$D,P$2,Timecards!$C:$C,$B1239,Timecards!$N:$N,$E1239)+SUMIFS(Timecards!$G:$G,Timecards!$F:$F,P$2,Timecards!$C:$C,$B1239,Timecards!$N:$N,$E1239)</f>
        <v>0</v>
      </c>
      <c r="Q1239" s="5">
        <f t="shared" si="205"/>
        <v>0</v>
      </c>
      <c r="R1239" s="10">
        <f>SUMIFS(Timecards!$E:$E,Timecards!$D:$D,R$2,Timecards!$C:$C,$B1239,Timecards!$N:$N,$E1239)+SUMIFS(Timecards!$G:$G,Timecards!$F:$F,R$2,Timecards!$C:$C,$B1239,Timecards!$N:$N,$E1239)</f>
        <v>0</v>
      </c>
      <c r="S1239" s="5">
        <f t="shared" si="206"/>
        <v>0</v>
      </c>
      <c r="T1239" s="10">
        <f t="shared" si="207"/>
        <v>0</v>
      </c>
      <c r="U1239" s="14">
        <f t="shared" si="207"/>
        <v>0</v>
      </c>
    </row>
    <row r="1240" spans="2:21" hidden="1">
      <c r="B1240" s="7" t="str">
        <f>IF(Timecards!O1238="","",Timecards!C1238)</f>
        <v/>
      </c>
      <c r="C1240" s="7" t="str">
        <f>IF(B1240="","",Timecards!L1238)</f>
        <v/>
      </c>
      <c r="D1240" s="7" t="str">
        <f>IF(B1240="","",SUMIFS(Timecards!$M:$M,Timecards!$C:$C,Summary!$B1240,Timecards!$L:$L,Summary!$C1240,Timecards!$O:$O,1))</f>
        <v/>
      </c>
      <c r="E1240" s="7" t="str">
        <f>IF(B1240="","",VLOOKUP(D1240,'GD rates'!$B$3:$C$9,2,FALSE))</f>
        <v/>
      </c>
      <c r="F1240" s="23" t="str">
        <f t="shared" si="200"/>
        <v/>
      </c>
      <c r="G1240" s="5">
        <f>IF(ISERROR(VLOOKUP(E1240,'GD rates'!C:D,2,FALSE)),0,VLOOKUP(E1240,'GD rates'!C:D,2,FALSE))</f>
        <v>0</v>
      </c>
      <c r="H1240" s="10">
        <f>SUMIFS(Timecards!$E:$E,Timecards!$D:$D,H$2,Timecards!$C:$C,$B1240,Timecards!$N:$N,$E1240)+SUMIFS(Timecards!$G:$G,Timecards!$F:$F,H$2,Timecards!$C:$C,$B1240,Timecards!$N:$N,$E1240)</f>
        <v>0</v>
      </c>
      <c r="I1240" s="5">
        <f t="shared" si="201"/>
        <v>0</v>
      </c>
      <c r="J1240" s="10">
        <f>SUMIFS(Timecards!$E:$E,Timecards!$D:$D,J$2,Timecards!$C:$C,$B1240,Timecards!$N:$N,$E1240)+SUMIFS(Timecards!$G:$G,Timecards!$F:$F,J$2,Timecards!$C:$C,$B1240,Timecards!$N:$N,$E1240)</f>
        <v>0</v>
      </c>
      <c r="K1240" s="5">
        <f t="shared" si="202"/>
        <v>0</v>
      </c>
      <c r="L1240" s="10">
        <f>SUMIFS(Timecards!$E:$E,Timecards!$D:$D,L$2,Timecards!$C:$C,$B1240,Timecards!$N:$N,$E1240)+SUMIFS(Timecards!$G:$G,Timecards!$F:$F,L$2,Timecards!$C:$C,$B1240,Timecards!$N:$N,$E1240)</f>
        <v>0</v>
      </c>
      <c r="M1240" s="5">
        <f t="shared" si="203"/>
        <v>0</v>
      </c>
      <c r="N1240" s="10">
        <f>SUMIFS(Timecards!$E:$E,Timecards!$D:$D,N$2,Timecards!$C:$C,$B1240,Timecards!$N:$N,$E1240)+SUMIFS(Timecards!$G:$G,Timecards!$F:$F,N$2,Timecards!$C:$C,$B1240,Timecards!$N:$N,$E1240)</f>
        <v>0</v>
      </c>
      <c r="O1240" s="5">
        <f t="shared" si="204"/>
        <v>0</v>
      </c>
      <c r="P1240" s="10">
        <f>SUMIFS(Timecards!$E:$E,Timecards!$D:$D,P$2,Timecards!$C:$C,$B1240,Timecards!$N:$N,$E1240)+SUMIFS(Timecards!$G:$G,Timecards!$F:$F,P$2,Timecards!$C:$C,$B1240,Timecards!$N:$N,$E1240)</f>
        <v>0</v>
      </c>
      <c r="Q1240" s="5">
        <f t="shared" si="205"/>
        <v>0</v>
      </c>
      <c r="R1240" s="10">
        <f>SUMIFS(Timecards!$E:$E,Timecards!$D:$D,R$2,Timecards!$C:$C,$B1240,Timecards!$N:$N,$E1240)+SUMIFS(Timecards!$G:$G,Timecards!$F:$F,R$2,Timecards!$C:$C,$B1240,Timecards!$N:$N,$E1240)</f>
        <v>0</v>
      </c>
      <c r="S1240" s="5">
        <f t="shared" si="206"/>
        <v>0</v>
      </c>
      <c r="T1240" s="10">
        <f t="shared" si="207"/>
        <v>0</v>
      </c>
      <c r="U1240" s="14">
        <f t="shared" si="207"/>
        <v>0</v>
      </c>
    </row>
    <row r="1241" spans="2:21" hidden="1">
      <c r="B1241" s="7" t="str">
        <f>IF(Timecards!O1239="","",Timecards!C1239)</f>
        <v/>
      </c>
      <c r="C1241" s="7" t="str">
        <f>IF(B1241="","",Timecards!L1239)</f>
        <v/>
      </c>
      <c r="D1241" s="7" t="str">
        <f>IF(B1241="","",SUMIFS(Timecards!$M:$M,Timecards!$C:$C,Summary!$B1241,Timecards!$L:$L,Summary!$C1241,Timecards!$O:$O,1))</f>
        <v/>
      </c>
      <c r="E1241" s="7" t="str">
        <f>IF(B1241="","",VLOOKUP(D1241,'GD rates'!$B$3:$C$9,2,FALSE))</f>
        <v/>
      </c>
      <c r="F1241" s="23" t="str">
        <f t="shared" si="200"/>
        <v/>
      </c>
      <c r="G1241" s="5">
        <f>IF(ISERROR(VLOOKUP(E1241,'GD rates'!C:D,2,FALSE)),0,VLOOKUP(E1241,'GD rates'!C:D,2,FALSE))</f>
        <v>0</v>
      </c>
      <c r="H1241" s="10">
        <f>SUMIFS(Timecards!$E:$E,Timecards!$D:$D,H$2,Timecards!$C:$C,$B1241,Timecards!$N:$N,$E1241)+SUMIFS(Timecards!$G:$G,Timecards!$F:$F,H$2,Timecards!$C:$C,$B1241,Timecards!$N:$N,$E1241)</f>
        <v>0</v>
      </c>
      <c r="I1241" s="5">
        <f t="shared" si="201"/>
        <v>0</v>
      </c>
      <c r="J1241" s="10">
        <f>SUMIFS(Timecards!$E:$E,Timecards!$D:$D,J$2,Timecards!$C:$C,$B1241,Timecards!$N:$N,$E1241)+SUMIFS(Timecards!$G:$G,Timecards!$F:$F,J$2,Timecards!$C:$C,$B1241,Timecards!$N:$N,$E1241)</f>
        <v>0</v>
      </c>
      <c r="K1241" s="5">
        <f t="shared" si="202"/>
        <v>0</v>
      </c>
      <c r="L1241" s="10">
        <f>SUMIFS(Timecards!$E:$E,Timecards!$D:$D,L$2,Timecards!$C:$C,$B1241,Timecards!$N:$N,$E1241)+SUMIFS(Timecards!$G:$G,Timecards!$F:$F,L$2,Timecards!$C:$C,$B1241,Timecards!$N:$N,$E1241)</f>
        <v>0</v>
      </c>
      <c r="M1241" s="5">
        <f t="shared" si="203"/>
        <v>0</v>
      </c>
      <c r="N1241" s="10">
        <f>SUMIFS(Timecards!$E:$E,Timecards!$D:$D,N$2,Timecards!$C:$C,$B1241,Timecards!$N:$N,$E1241)+SUMIFS(Timecards!$G:$G,Timecards!$F:$F,N$2,Timecards!$C:$C,$B1241,Timecards!$N:$N,$E1241)</f>
        <v>0</v>
      </c>
      <c r="O1241" s="5">
        <f t="shared" si="204"/>
        <v>0</v>
      </c>
      <c r="P1241" s="10">
        <f>SUMIFS(Timecards!$E:$E,Timecards!$D:$D,P$2,Timecards!$C:$C,$B1241,Timecards!$N:$N,$E1241)+SUMIFS(Timecards!$G:$G,Timecards!$F:$F,P$2,Timecards!$C:$C,$B1241,Timecards!$N:$N,$E1241)</f>
        <v>0</v>
      </c>
      <c r="Q1241" s="5">
        <f t="shared" si="205"/>
        <v>0</v>
      </c>
      <c r="R1241" s="10">
        <f>SUMIFS(Timecards!$E:$E,Timecards!$D:$D,R$2,Timecards!$C:$C,$B1241,Timecards!$N:$N,$E1241)+SUMIFS(Timecards!$G:$G,Timecards!$F:$F,R$2,Timecards!$C:$C,$B1241,Timecards!$N:$N,$E1241)</f>
        <v>0</v>
      </c>
      <c r="S1241" s="5">
        <f t="shared" si="206"/>
        <v>0</v>
      </c>
      <c r="T1241" s="10">
        <f t="shared" si="207"/>
        <v>0</v>
      </c>
      <c r="U1241" s="14">
        <f t="shared" si="207"/>
        <v>0</v>
      </c>
    </row>
    <row r="1242" spans="2:21" hidden="1">
      <c r="B1242" s="7" t="str">
        <f>IF(Timecards!O1240="","",Timecards!C1240)</f>
        <v/>
      </c>
      <c r="C1242" s="7" t="str">
        <f>IF(B1242="","",Timecards!L1240)</f>
        <v/>
      </c>
      <c r="D1242" s="7" t="str">
        <f>IF(B1242="","",SUMIFS(Timecards!$M:$M,Timecards!$C:$C,Summary!$B1242,Timecards!$L:$L,Summary!$C1242,Timecards!$O:$O,1))</f>
        <v/>
      </c>
      <c r="E1242" s="7" t="str">
        <f>IF(B1242="","",VLOOKUP(D1242,'GD rates'!$B$3:$C$9,2,FALSE))</f>
        <v/>
      </c>
      <c r="F1242" s="23" t="str">
        <f t="shared" si="200"/>
        <v/>
      </c>
      <c r="G1242" s="5">
        <f>IF(ISERROR(VLOOKUP(E1242,'GD rates'!C:D,2,FALSE)),0,VLOOKUP(E1242,'GD rates'!C:D,2,FALSE))</f>
        <v>0</v>
      </c>
      <c r="H1242" s="10">
        <f>SUMIFS(Timecards!$E:$E,Timecards!$D:$D,H$2,Timecards!$C:$C,$B1242,Timecards!$N:$N,$E1242)+SUMIFS(Timecards!$G:$G,Timecards!$F:$F,H$2,Timecards!$C:$C,$B1242,Timecards!$N:$N,$E1242)</f>
        <v>0</v>
      </c>
      <c r="I1242" s="5">
        <f t="shared" si="201"/>
        <v>0</v>
      </c>
      <c r="J1242" s="10">
        <f>SUMIFS(Timecards!$E:$E,Timecards!$D:$D,J$2,Timecards!$C:$C,$B1242,Timecards!$N:$N,$E1242)+SUMIFS(Timecards!$G:$G,Timecards!$F:$F,J$2,Timecards!$C:$C,$B1242,Timecards!$N:$N,$E1242)</f>
        <v>0</v>
      </c>
      <c r="K1242" s="5">
        <f t="shared" si="202"/>
        <v>0</v>
      </c>
      <c r="L1242" s="10">
        <f>SUMIFS(Timecards!$E:$E,Timecards!$D:$D,L$2,Timecards!$C:$C,$B1242,Timecards!$N:$N,$E1242)+SUMIFS(Timecards!$G:$G,Timecards!$F:$F,L$2,Timecards!$C:$C,$B1242,Timecards!$N:$N,$E1242)</f>
        <v>0</v>
      </c>
      <c r="M1242" s="5">
        <f t="shared" si="203"/>
        <v>0</v>
      </c>
      <c r="N1242" s="10">
        <f>SUMIFS(Timecards!$E:$E,Timecards!$D:$D,N$2,Timecards!$C:$C,$B1242,Timecards!$N:$N,$E1242)+SUMIFS(Timecards!$G:$G,Timecards!$F:$F,N$2,Timecards!$C:$C,$B1242,Timecards!$N:$N,$E1242)</f>
        <v>0</v>
      </c>
      <c r="O1242" s="5">
        <f t="shared" si="204"/>
        <v>0</v>
      </c>
      <c r="P1242" s="10">
        <f>SUMIFS(Timecards!$E:$E,Timecards!$D:$D,P$2,Timecards!$C:$C,$B1242,Timecards!$N:$N,$E1242)+SUMIFS(Timecards!$G:$G,Timecards!$F:$F,P$2,Timecards!$C:$C,$B1242,Timecards!$N:$N,$E1242)</f>
        <v>0</v>
      </c>
      <c r="Q1242" s="5">
        <f t="shared" si="205"/>
        <v>0</v>
      </c>
      <c r="R1242" s="10">
        <f>SUMIFS(Timecards!$E:$E,Timecards!$D:$D,R$2,Timecards!$C:$C,$B1242,Timecards!$N:$N,$E1242)+SUMIFS(Timecards!$G:$G,Timecards!$F:$F,R$2,Timecards!$C:$C,$B1242,Timecards!$N:$N,$E1242)</f>
        <v>0</v>
      </c>
      <c r="S1242" s="5">
        <f t="shared" si="206"/>
        <v>0</v>
      </c>
      <c r="T1242" s="10">
        <f t="shared" si="207"/>
        <v>0</v>
      </c>
      <c r="U1242" s="14">
        <f t="shared" si="207"/>
        <v>0</v>
      </c>
    </row>
    <row r="1243" spans="2:21" hidden="1">
      <c r="B1243" s="7" t="str">
        <f>IF(Timecards!O1241="","",Timecards!C1241)</f>
        <v/>
      </c>
      <c r="C1243" s="7" t="str">
        <f>IF(B1243="","",Timecards!L1241)</f>
        <v/>
      </c>
      <c r="D1243" s="7" t="str">
        <f>IF(B1243="","",SUMIFS(Timecards!$M:$M,Timecards!$C:$C,Summary!$B1243,Timecards!$L:$L,Summary!$C1243,Timecards!$O:$O,1))</f>
        <v/>
      </c>
      <c r="E1243" s="7" t="str">
        <f>IF(B1243="","",VLOOKUP(D1243,'GD rates'!$B$3:$C$9,2,FALSE))</f>
        <v/>
      </c>
      <c r="F1243" s="23" t="str">
        <f t="shared" si="200"/>
        <v/>
      </c>
      <c r="G1243" s="5">
        <f>IF(ISERROR(VLOOKUP(E1243,'GD rates'!C:D,2,FALSE)),0,VLOOKUP(E1243,'GD rates'!C:D,2,FALSE))</f>
        <v>0</v>
      </c>
      <c r="H1243" s="10">
        <f>SUMIFS(Timecards!$E:$E,Timecards!$D:$D,H$2,Timecards!$C:$C,$B1243,Timecards!$N:$N,$E1243)+SUMIFS(Timecards!$G:$G,Timecards!$F:$F,H$2,Timecards!$C:$C,$B1243,Timecards!$N:$N,$E1243)</f>
        <v>0</v>
      </c>
      <c r="I1243" s="5">
        <f t="shared" si="201"/>
        <v>0</v>
      </c>
      <c r="J1243" s="10">
        <f>SUMIFS(Timecards!$E:$E,Timecards!$D:$D,J$2,Timecards!$C:$C,$B1243,Timecards!$N:$N,$E1243)+SUMIFS(Timecards!$G:$G,Timecards!$F:$F,J$2,Timecards!$C:$C,$B1243,Timecards!$N:$N,$E1243)</f>
        <v>0</v>
      </c>
      <c r="K1243" s="5">
        <f t="shared" si="202"/>
        <v>0</v>
      </c>
      <c r="L1243" s="10">
        <f>SUMIFS(Timecards!$E:$E,Timecards!$D:$D,L$2,Timecards!$C:$C,$B1243,Timecards!$N:$N,$E1243)+SUMIFS(Timecards!$G:$G,Timecards!$F:$F,L$2,Timecards!$C:$C,$B1243,Timecards!$N:$N,$E1243)</f>
        <v>0</v>
      </c>
      <c r="M1243" s="5">
        <f t="shared" si="203"/>
        <v>0</v>
      </c>
      <c r="N1243" s="10">
        <f>SUMIFS(Timecards!$E:$E,Timecards!$D:$D,N$2,Timecards!$C:$C,$B1243,Timecards!$N:$N,$E1243)+SUMIFS(Timecards!$G:$G,Timecards!$F:$F,N$2,Timecards!$C:$C,$B1243,Timecards!$N:$N,$E1243)</f>
        <v>0</v>
      </c>
      <c r="O1243" s="5">
        <f t="shared" si="204"/>
        <v>0</v>
      </c>
      <c r="P1243" s="10">
        <f>SUMIFS(Timecards!$E:$E,Timecards!$D:$D,P$2,Timecards!$C:$C,$B1243,Timecards!$N:$N,$E1243)+SUMIFS(Timecards!$G:$G,Timecards!$F:$F,P$2,Timecards!$C:$C,$B1243,Timecards!$N:$N,$E1243)</f>
        <v>0</v>
      </c>
      <c r="Q1243" s="5">
        <f t="shared" si="205"/>
        <v>0</v>
      </c>
      <c r="R1243" s="10">
        <f>SUMIFS(Timecards!$E:$E,Timecards!$D:$D,R$2,Timecards!$C:$C,$B1243,Timecards!$N:$N,$E1243)+SUMIFS(Timecards!$G:$G,Timecards!$F:$F,R$2,Timecards!$C:$C,$B1243,Timecards!$N:$N,$E1243)</f>
        <v>0</v>
      </c>
      <c r="S1243" s="5">
        <f t="shared" si="206"/>
        <v>0</v>
      </c>
      <c r="T1243" s="10">
        <f t="shared" si="207"/>
        <v>0</v>
      </c>
      <c r="U1243" s="14">
        <f t="shared" si="207"/>
        <v>0</v>
      </c>
    </row>
    <row r="1244" spans="2:21" hidden="1">
      <c r="B1244" s="7" t="str">
        <f>IF(Timecards!O1242="","",Timecards!C1242)</f>
        <v/>
      </c>
      <c r="C1244" s="7" t="str">
        <f>IF(B1244="","",Timecards!L1242)</f>
        <v/>
      </c>
      <c r="D1244" s="7" t="str">
        <f>IF(B1244="","",SUMIFS(Timecards!$M:$M,Timecards!$C:$C,Summary!$B1244,Timecards!$L:$L,Summary!$C1244,Timecards!$O:$O,1))</f>
        <v/>
      </c>
      <c r="E1244" s="7" t="str">
        <f>IF(B1244="","",VLOOKUP(D1244,'GD rates'!$B$3:$C$9,2,FALSE))</f>
        <v/>
      </c>
      <c r="F1244" s="23" t="str">
        <f t="shared" si="200"/>
        <v/>
      </c>
      <c r="G1244" s="5">
        <f>IF(ISERROR(VLOOKUP(E1244,'GD rates'!C:D,2,FALSE)),0,VLOOKUP(E1244,'GD rates'!C:D,2,FALSE))</f>
        <v>0</v>
      </c>
      <c r="H1244" s="10">
        <f>SUMIFS(Timecards!$E:$E,Timecards!$D:$D,H$2,Timecards!$C:$C,$B1244,Timecards!$N:$N,$E1244)+SUMIFS(Timecards!$G:$G,Timecards!$F:$F,H$2,Timecards!$C:$C,$B1244,Timecards!$N:$N,$E1244)</f>
        <v>0</v>
      </c>
      <c r="I1244" s="5">
        <f t="shared" si="201"/>
        <v>0</v>
      </c>
      <c r="J1244" s="10">
        <f>SUMIFS(Timecards!$E:$E,Timecards!$D:$D,J$2,Timecards!$C:$C,$B1244,Timecards!$N:$N,$E1244)+SUMIFS(Timecards!$G:$G,Timecards!$F:$F,J$2,Timecards!$C:$C,$B1244,Timecards!$N:$N,$E1244)</f>
        <v>0</v>
      </c>
      <c r="K1244" s="5">
        <f t="shared" si="202"/>
        <v>0</v>
      </c>
      <c r="L1244" s="10">
        <f>SUMIFS(Timecards!$E:$E,Timecards!$D:$D,L$2,Timecards!$C:$C,$B1244,Timecards!$N:$N,$E1244)+SUMIFS(Timecards!$G:$G,Timecards!$F:$F,L$2,Timecards!$C:$C,$B1244,Timecards!$N:$N,$E1244)</f>
        <v>0</v>
      </c>
      <c r="M1244" s="5">
        <f t="shared" si="203"/>
        <v>0</v>
      </c>
      <c r="N1244" s="10">
        <f>SUMIFS(Timecards!$E:$E,Timecards!$D:$D,N$2,Timecards!$C:$C,$B1244,Timecards!$N:$N,$E1244)+SUMIFS(Timecards!$G:$G,Timecards!$F:$F,N$2,Timecards!$C:$C,$B1244,Timecards!$N:$N,$E1244)</f>
        <v>0</v>
      </c>
      <c r="O1244" s="5">
        <f t="shared" si="204"/>
        <v>0</v>
      </c>
      <c r="P1244" s="10">
        <f>SUMIFS(Timecards!$E:$E,Timecards!$D:$D,P$2,Timecards!$C:$C,$B1244,Timecards!$N:$N,$E1244)+SUMIFS(Timecards!$G:$G,Timecards!$F:$F,P$2,Timecards!$C:$C,$B1244,Timecards!$N:$N,$E1244)</f>
        <v>0</v>
      </c>
      <c r="Q1244" s="5">
        <f t="shared" si="205"/>
        <v>0</v>
      </c>
      <c r="R1244" s="10">
        <f>SUMIFS(Timecards!$E:$E,Timecards!$D:$D,R$2,Timecards!$C:$C,$B1244,Timecards!$N:$N,$E1244)+SUMIFS(Timecards!$G:$G,Timecards!$F:$F,R$2,Timecards!$C:$C,$B1244,Timecards!$N:$N,$E1244)</f>
        <v>0</v>
      </c>
      <c r="S1244" s="5">
        <f t="shared" si="206"/>
        <v>0</v>
      </c>
      <c r="T1244" s="10">
        <f t="shared" ref="T1244:U1263" si="208">SUMIF($H$3:$S$3,T$3,$H1244:$S1244)</f>
        <v>0</v>
      </c>
      <c r="U1244" s="14">
        <f t="shared" si="208"/>
        <v>0</v>
      </c>
    </row>
    <row r="1245" spans="2:21" hidden="1">
      <c r="B1245" s="7" t="str">
        <f>IF(Timecards!O1243="","",Timecards!C1243)</f>
        <v/>
      </c>
      <c r="C1245" s="7" t="str">
        <f>IF(B1245="","",Timecards!L1243)</f>
        <v/>
      </c>
      <c r="D1245" s="7" t="str">
        <f>IF(B1245="","",SUMIFS(Timecards!$M:$M,Timecards!$C:$C,Summary!$B1245,Timecards!$L:$L,Summary!$C1245,Timecards!$O:$O,1))</f>
        <v/>
      </c>
      <c r="E1245" s="7" t="str">
        <f>IF(B1245="","",VLOOKUP(D1245,'GD rates'!$B$3:$C$9,2,FALSE))</f>
        <v/>
      </c>
      <c r="F1245" s="23" t="str">
        <f t="shared" si="200"/>
        <v/>
      </c>
      <c r="G1245" s="5">
        <f>IF(ISERROR(VLOOKUP(E1245,'GD rates'!C:D,2,FALSE)),0,VLOOKUP(E1245,'GD rates'!C:D,2,FALSE))</f>
        <v>0</v>
      </c>
      <c r="H1245" s="10">
        <f>SUMIFS(Timecards!$E:$E,Timecards!$D:$D,H$2,Timecards!$C:$C,$B1245,Timecards!$N:$N,$E1245)+SUMIFS(Timecards!$G:$G,Timecards!$F:$F,H$2,Timecards!$C:$C,$B1245,Timecards!$N:$N,$E1245)</f>
        <v>0</v>
      </c>
      <c r="I1245" s="5">
        <f t="shared" si="201"/>
        <v>0</v>
      </c>
      <c r="J1245" s="10">
        <f>SUMIFS(Timecards!$E:$E,Timecards!$D:$D,J$2,Timecards!$C:$C,$B1245,Timecards!$N:$N,$E1245)+SUMIFS(Timecards!$G:$G,Timecards!$F:$F,J$2,Timecards!$C:$C,$B1245,Timecards!$N:$N,$E1245)</f>
        <v>0</v>
      </c>
      <c r="K1245" s="5">
        <f t="shared" si="202"/>
        <v>0</v>
      </c>
      <c r="L1245" s="10">
        <f>SUMIFS(Timecards!$E:$E,Timecards!$D:$D,L$2,Timecards!$C:$C,$B1245,Timecards!$N:$N,$E1245)+SUMIFS(Timecards!$G:$G,Timecards!$F:$F,L$2,Timecards!$C:$C,$B1245,Timecards!$N:$N,$E1245)</f>
        <v>0</v>
      </c>
      <c r="M1245" s="5">
        <f t="shared" si="203"/>
        <v>0</v>
      </c>
      <c r="N1245" s="10">
        <f>SUMIFS(Timecards!$E:$E,Timecards!$D:$D,N$2,Timecards!$C:$C,$B1245,Timecards!$N:$N,$E1245)+SUMIFS(Timecards!$G:$G,Timecards!$F:$F,N$2,Timecards!$C:$C,$B1245,Timecards!$N:$N,$E1245)</f>
        <v>0</v>
      </c>
      <c r="O1245" s="5">
        <f t="shared" si="204"/>
        <v>0</v>
      </c>
      <c r="P1245" s="10">
        <f>SUMIFS(Timecards!$E:$E,Timecards!$D:$D,P$2,Timecards!$C:$C,$B1245,Timecards!$N:$N,$E1245)+SUMIFS(Timecards!$G:$G,Timecards!$F:$F,P$2,Timecards!$C:$C,$B1245,Timecards!$N:$N,$E1245)</f>
        <v>0</v>
      </c>
      <c r="Q1245" s="5">
        <f t="shared" si="205"/>
        <v>0</v>
      </c>
      <c r="R1245" s="10">
        <f>SUMIFS(Timecards!$E:$E,Timecards!$D:$D,R$2,Timecards!$C:$C,$B1245,Timecards!$N:$N,$E1245)+SUMIFS(Timecards!$G:$G,Timecards!$F:$F,R$2,Timecards!$C:$C,$B1245,Timecards!$N:$N,$E1245)</f>
        <v>0</v>
      </c>
      <c r="S1245" s="5">
        <f t="shared" si="206"/>
        <v>0</v>
      </c>
      <c r="T1245" s="10">
        <f t="shared" si="208"/>
        <v>0</v>
      </c>
      <c r="U1245" s="14">
        <f t="shared" si="208"/>
        <v>0</v>
      </c>
    </row>
    <row r="1246" spans="2:21" hidden="1">
      <c r="B1246" s="7" t="str">
        <f>IF(Timecards!O1244="","",Timecards!C1244)</f>
        <v/>
      </c>
      <c r="C1246" s="7" t="str">
        <f>IF(B1246="","",Timecards!L1244)</f>
        <v/>
      </c>
      <c r="D1246" s="7" t="str">
        <f>IF(B1246="","",SUMIFS(Timecards!$M:$M,Timecards!$C:$C,Summary!$B1246,Timecards!$L:$L,Summary!$C1246,Timecards!$O:$O,1))</f>
        <v/>
      </c>
      <c r="E1246" s="7" t="str">
        <f>IF(B1246="","",VLOOKUP(D1246,'GD rates'!$B$3:$C$9,2,FALSE))</f>
        <v/>
      </c>
      <c r="F1246" s="23" t="str">
        <f t="shared" si="200"/>
        <v/>
      </c>
      <c r="G1246" s="5">
        <f>IF(ISERROR(VLOOKUP(E1246,'GD rates'!C:D,2,FALSE)),0,VLOOKUP(E1246,'GD rates'!C:D,2,FALSE))</f>
        <v>0</v>
      </c>
      <c r="H1246" s="10">
        <f>SUMIFS(Timecards!$E:$E,Timecards!$D:$D,H$2,Timecards!$C:$C,$B1246,Timecards!$N:$N,$E1246)+SUMIFS(Timecards!$G:$G,Timecards!$F:$F,H$2,Timecards!$C:$C,$B1246,Timecards!$N:$N,$E1246)</f>
        <v>0</v>
      </c>
      <c r="I1246" s="5">
        <f t="shared" si="201"/>
        <v>0</v>
      </c>
      <c r="J1246" s="10">
        <f>SUMIFS(Timecards!$E:$E,Timecards!$D:$D,J$2,Timecards!$C:$C,$B1246,Timecards!$N:$N,$E1246)+SUMIFS(Timecards!$G:$G,Timecards!$F:$F,J$2,Timecards!$C:$C,$B1246,Timecards!$N:$N,$E1246)</f>
        <v>0</v>
      </c>
      <c r="K1246" s="5">
        <f t="shared" si="202"/>
        <v>0</v>
      </c>
      <c r="L1246" s="10">
        <f>SUMIFS(Timecards!$E:$E,Timecards!$D:$D,L$2,Timecards!$C:$C,$B1246,Timecards!$N:$N,$E1246)+SUMIFS(Timecards!$G:$G,Timecards!$F:$F,L$2,Timecards!$C:$C,$B1246,Timecards!$N:$N,$E1246)</f>
        <v>0</v>
      </c>
      <c r="M1246" s="5">
        <f t="shared" si="203"/>
        <v>0</v>
      </c>
      <c r="N1246" s="10">
        <f>SUMIFS(Timecards!$E:$E,Timecards!$D:$D,N$2,Timecards!$C:$C,$B1246,Timecards!$N:$N,$E1246)+SUMIFS(Timecards!$G:$G,Timecards!$F:$F,N$2,Timecards!$C:$C,$B1246,Timecards!$N:$N,$E1246)</f>
        <v>0</v>
      </c>
      <c r="O1246" s="5">
        <f t="shared" si="204"/>
        <v>0</v>
      </c>
      <c r="P1246" s="10">
        <f>SUMIFS(Timecards!$E:$E,Timecards!$D:$D,P$2,Timecards!$C:$C,$B1246,Timecards!$N:$N,$E1246)+SUMIFS(Timecards!$G:$G,Timecards!$F:$F,P$2,Timecards!$C:$C,$B1246,Timecards!$N:$N,$E1246)</f>
        <v>0</v>
      </c>
      <c r="Q1246" s="5">
        <f t="shared" si="205"/>
        <v>0</v>
      </c>
      <c r="R1246" s="10">
        <f>SUMIFS(Timecards!$E:$E,Timecards!$D:$D,R$2,Timecards!$C:$C,$B1246,Timecards!$N:$N,$E1246)+SUMIFS(Timecards!$G:$G,Timecards!$F:$F,R$2,Timecards!$C:$C,$B1246,Timecards!$N:$N,$E1246)</f>
        <v>0</v>
      </c>
      <c r="S1246" s="5">
        <f t="shared" si="206"/>
        <v>0</v>
      </c>
      <c r="T1246" s="10">
        <f t="shared" si="208"/>
        <v>0</v>
      </c>
      <c r="U1246" s="14">
        <f t="shared" si="208"/>
        <v>0</v>
      </c>
    </row>
    <row r="1247" spans="2:21" hidden="1">
      <c r="B1247" s="7" t="str">
        <f>IF(Timecards!O1245="","",Timecards!C1245)</f>
        <v/>
      </c>
      <c r="C1247" s="7" t="str">
        <f>IF(B1247="","",Timecards!L1245)</f>
        <v/>
      </c>
      <c r="D1247" s="7" t="str">
        <f>IF(B1247="","",SUMIFS(Timecards!$M:$M,Timecards!$C:$C,Summary!$B1247,Timecards!$L:$L,Summary!$C1247,Timecards!$O:$O,1))</f>
        <v/>
      </c>
      <c r="E1247" s="7" t="str">
        <f>IF(B1247="","",VLOOKUP(D1247,'GD rates'!$B$3:$C$9,2,FALSE))</f>
        <v/>
      </c>
      <c r="F1247" s="23" t="str">
        <f t="shared" si="200"/>
        <v/>
      </c>
      <c r="G1247" s="5">
        <f>IF(ISERROR(VLOOKUP(E1247,'GD rates'!C:D,2,FALSE)),0,VLOOKUP(E1247,'GD rates'!C:D,2,FALSE))</f>
        <v>0</v>
      </c>
      <c r="H1247" s="10">
        <f>SUMIFS(Timecards!$E:$E,Timecards!$D:$D,H$2,Timecards!$C:$C,$B1247,Timecards!$N:$N,$E1247)+SUMIFS(Timecards!$G:$G,Timecards!$F:$F,H$2,Timecards!$C:$C,$B1247,Timecards!$N:$N,$E1247)</f>
        <v>0</v>
      </c>
      <c r="I1247" s="5">
        <f t="shared" si="201"/>
        <v>0</v>
      </c>
      <c r="J1247" s="10">
        <f>SUMIFS(Timecards!$E:$E,Timecards!$D:$D,J$2,Timecards!$C:$C,$B1247,Timecards!$N:$N,$E1247)+SUMIFS(Timecards!$G:$G,Timecards!$F:$F,J$2,Timecards!$C:$C,$B1247,Timecards!$N:$N,$E1247)</f>
        <v>0</v>
      </c>
      <c r="K1247" s="5">
        <f t="shared" si="202"/>
        <v>0</v>
      </c>
      <c r="L1247" s="10">
        <f>SUMIFS(Timecards!$E:$E,Timecards!$D:$D,L$2,Timecards!$C:$C,$B1247,Timecards!$N:$N,$E1247)+SUMIFS(Timecards!$G:$G,Timecards!$F:$F,L$2,Timecards!$C:$C,$B1247,Timecards!$N:$N,$E1247)</f>
        <v>0</v>
      </c>
      <c r="M1247" s="5">
        <f t="shared" si="203"/>
        <v>0</v>
      </c>
      <c r="N1247" s="10">
        <f>SUMIFS(Timecards!$E:$E,Timecards!$D:$D,N$2,Timecards!$C:$C,$B1247,Timecards!$N:$N,$E1247)+SUMIFS(Timecards!$G:$G,Timecards!$F:$F,N$2,Timecards!$C:$C,$B1247,Timecards!$N:$N,$E1247)</f>
        <v>0</v>
      </c>
      <c r="O1247" s="5">
        <f t="shared" si="204"/>
        <v>0</v>
      </c>
      <c r="P1247" s="10">
        <f>SUMIFS(Timecards!$E:$E,Timecards!$D:$D,P$2,Timecards!$C:$C,$B1247,Timecards!$N:$N,$E1247)+SUMIFS(Timecards!$G:$G,Timecards!$F:$F,P$2,Timecards!$C:$C,$B1247,Timecards!$N:$N,$E1247)</f>
        <v>0</v>
      </c>
      <c r="Q1247" s="5">
        <f t="shared" si="205"/>
        <v>0</v>
      </c>
      <c r="R1247" s="10">
        <f>SUMIFS(Timecards!$E:$E,Timecards!$D:$D,R$2,Timecards!$C:$C,$B1247,Timecards!$N:$N,$E1247)+SUMIFS(Timecards!$G:$G,Timecards!$F:$F,R$2,Timecards!$C:$C,$B1247,Timecards!$N:$N,$E1247)</f>
        <v>0</v>
      </c>
      <c r="S1247" s="5">
        <f t="shared" si="206"/>
        <v>0</v>
      </c>
      <c r="T1247" s="10">
        <f t="shared" si="208"/>
        <v>0</v>
      </c>
      <c r="U1247" s="14">
        <f t="shared" si="208"/>
        <v>0</v>
      </c>
    </row>
    <row r="1248" spans="2:21" hidden="1">
      <c r="B1248" s="7" t="str">
        <f>IF(Timecards!O1246="","",Timecards!C1246)</f>
        <v/>
      </c>
      <c r="C1248" s="7" t="str">
        <f>IF(B1248="","",Timecards!L1246)</f>
        <v/>
      </c>
      <c r="D1248" s="7" t="str">
        <f>IF(B1248="","",SUMIFS(Timecards!$M:$M,Timecards!$C:$C,Summary!$B1248,Timecards!$L:$L,Summary!$C1248,Timecards!$O:$O,1))</f>
        <v/>
      </c>
      <c r="E1248" s="7" t="str">
        <f>IF(B1248="","",VLOOKUP(D1248,'GD rates'!$B$3:$C$9,2,FALSE))</f>
        <v/>
      </c>
      <c r="F1248" s="23" t="str">
        <f t="shared" si="200"/>
        <v/>
      </c>
      <c r="G1248" s="5">
        <f>IF(ISERROR(VLOOKUP(E1248,'GD rates'!C:D,2,FALSE)),0,VLOOKUP(E1248,'GD rates'!C:D,2,FALSE))</f>
        <v>0</v>
      </c>
      <c r="H1248" s="10">
        <f>SUMIFS(Timecards!$E:$E,Timecards!$D:$D,H$2,Timecards!$C:$C,$B1248,Timecards!$N:$N,$E1248)+SUMIFS(Timecards!$G:$G,Timecards!$F:$F,H$2,Timecards!$C:$C,$B1248,Timecards!$N:$N,$E1248)</f>
        <v>0</v>
      </c>
      <c r="I1248" s="5">
        <f t="shared" si="201"/>
        <v>0</v>
      </c>
      <c r="J1248" s="10">
        <f>SUMIFS(Timecards!$E:$E,Timecards!$D:$D,J$2,Timecards!$C:$C,$B1248,Timecards!$N:$N,$E1248)+SUMIFS(Timecards!$G:$G,Timecards!$F:$F,J$2,Timecards!$C:$C,$B1248,Timecards!$N:$N,$E1248)</f>
        <v>0</v>
      </c>
      <c r="K1248" s="5">
        <f t="shared" si="202"/>
        <v>0</v>
      </c>
      <c r="L1248" s="10">
        <f>SUMIFS(Timecards!$E:$E,Timecards!$D:$D,L$2,Timecards!$C:$C,$B1248,Timecards!$N:$N,$E1248)+SUMIFS(Timecards!$G:$G,Timecards!$F:$F,L$2,Timecards!$C:$C,$B1248,Timecards!$N:$N,$E1248)</f>
        <v>0</v>
      </c>
      <c r="M1248" s="5">
        <f t="shared" si="203"/>
        <v>0</v>
      </c>
      <c r="N1248" s="10">
        <f>SUMIFS(Timecards!$E:$E,Timecards!$D:$D,N$2,Timecards!$C:$C,$B1248,Timecards!$N:$N,$E1248)+SUMIFS(Timecards!$G:$G,Timecards!$F:$F,N$2,Timecards!$C:$C,$B1248,Timecards!$N:$N,$E1248)</f>
        <v>0</v>
      </c>
      <c r="O1248" s="5">
        <f t="shared" si="204"/>
        <v>0</v>
      </c>
      <c r="P1248" s="10">
        <f>SUMIFS(Timecards!$E:$E,Timecards!$D:$D,P$2,Timecards!$C:$C,$B1248,Timecards!$N:$N,$E1248)+SUMIFS(Timecards!$G:$G,Timecards!$F:$F,P$2,Timecards!$C:$C,$B1248,Timecards!$N:$N,$E1248)</f>
        <v>0</v>
      </c>
      <c r="Q1248" s="5">
        <f t="shared" si="205"/>
        <v>0</v>
      </c>
      <c r="R1248" s="10">
        <f>SUMIFS(Timecards!$E:$E,Timecards!$D:$D,R$2,Timecards!$C:$C,$B1248,Timecards!$N:$N,$E1248)+SUMIFS(Timecards!$G:$G,Timecards!$F:$F,R$2,Timecards!$C:$C,$B1248,Timecards!$N:$N,$E1248)</f>
        <v>0</v>
      </c>
      <c r="S1248" s="5">
        <f t="shared" si="206"/>
        <v>0</v>
      </c>
      <c r="T1248" s="10">
        <f t="shared" si="208"/>
        <v>0</v>
      </c>
      <c r="U1248" s="14">
        <f t="shared" si="208"/>
        <v>0</v>
      </c>
    </row>
    <row r="1249" spans="2:21" hidden="1">
      <c r="B1249" s="7" t="str">
        <f>IF(Timecards!O1247="","",Timecards!C1247)</f>
        <v/>
      </c>
      <c r="C1249" s="7" t="str">
        <f>IF(B1249="","",Timecards!L1247)</f>
        <v/>
      </c>
      <c r="D1249" s="7" t="str">
        <f>IF(B1249="","",SUMIFS(Timecards!$M:$M,Timecards!$C:$C,Summary!$B1249,Timecards!$L:$L,Summary!$C1249,Timecards!$O:$O,1))</f>
        <v/>
      </c>
      <c r="E1249" s="7" t="str">
        <f>IF(B1249="","",VLOOKUP(D1249,'GD rates'!$B$3:$C$9,2,FALSE))</f>
        <v/>
      </c>
      <c r="F1249" s="23" t="str">
        <f t="shared" si="200"/>
        <v/>
      </c>
      <c r="G1249" s="5">
        <f>IF(ISERROR(VLOOKUP(E1249,'GD rates'!C:D,2,FALSE)),0,VLOOKUP(E1249,'GD rates'!C:D,2,FALSE))</f>
        <v>0</v>
      </c>
      <c r="H1249" s="10">
        <f>SUMIFS(Timecards!$E:$E,Timecards!$D:$D,H$2,Timecards!$C:$C,$B1249,Timecards!$N:$N,$E1249)+SUMIFS(Timecards!$G:$G,Timecards!$F:$F,H$2,Timecards!$C:$C,$B1249,Timecards!$N:$N,$E1249)</f>
        <v>0</v>
      </c>
      <c r="I1249" s="5">
        <f t="shared" si="201"/>
        <v>0</v>
      </c>
      <c r="J1249" s="10">
        <f>SUMIFS(Timecards!$E:$E,Timecards!$D:$D,J$2,Timecards!$C:$C,$B1249,Timecards!$N:$N,$E1249)+SUMIFS(Timecards!$G:$G,Timecards!$F:$F,J$2,Timecards!$C:$C,$B1249,Timecards!$N:$N,$E1249)</f>
        <v>0</v>
      </c>
      <c r="K1249" s="5">
        <f t="shared" si="202"/>
        <v>0</v>
      </c>
      <c r="L1249" s="10">
        <f>SUMIFS(Timecards!$E:$E,Timecards!$D:$D,L$2,Timecards!$C:$C,$B1249,Timecards!$N:$N,$E1249)+SUMIFS(Timecards!$G:$G,Timecards!$F:$F,L$2,Timecards!$C:$C,$B1249,Timecards!$N:$N,$E1249)</f>
        <v>0</v>
      </c>
      <c r="M1249" s="5">
        <f t="shared" si="203"/>
        <v>0</v>
      </c>
      <c r="N1249" s="10">
        <f>SUMIFS(Timecards!$E:$E,Timecards!$D:$D,N$2,Timecards!$C:$C,$B1249,Timecards!$N:$N,$E1249)+SUMIFS(Timecards!$G:$G,Timecards!$F:$F,N$2,Timecards!$C:$C,$B1249,Timecards!$N:$N,$E1249)</f>
        <v>0</v>
      </c>
      <c r="O1249" s="5">
        <f t="shared" si="204"/>
        <v>0</v>
      </c>
      <c r="P1249" s="10">
        <f>SUMIFS(Timecards!$E:$E,Timecards!$D:$D,P$2,Timecards!$C:$C,$B1249,Timecards!$N:$N,$E1249)+SUMIFS(Timecards!$G:$G,Timecards!$F:$F,P$2,Timecards!$C:$C,$B1249,Timecards!$N:$N,$E1249)</f>
        <v>0</v>
      </c>
      <c r="Q1249" s="5">
        <f t="shared" si="205"/>
        <v>0</v>
      </c>
      <c r="R1249" s="10">
        <f>SUMIFS(Timecards!$E:$E,Timecards!$D:$D,R$2,Timecards!$C:$C,$B1249,Timecards!$N:$N,$E1249)+SUMIFS(Timecards!$G:$G,Timecards!$F:$F,R$2,Timecards!$C:$C,$B1249,Timecards!$N:$N,$E1249)</f>
        <v>0</v>
      </c>
      <c r="S1249" s="5">
        <f t="shared" si="206"/>
        <v>0</v>
      </c>
      <c r="T1249" s="10">
        <f t="shared" si="208"/>
        <v>0</v>
      </c>
      <c r="U1249" s="14">
        <f t="shared" si="208"/>
        <v>0</v>
      </c>
    </row>
    <row r="1250" spans="2:21" hidden="1">
      <c r="B1250" s="7" t="str">
        <f>IF(Timecards!O1248="","",Timecards!C1248)</f>
        <v/>
      </c>
      <c r="C1250" s="7" t="str">
        <f>IF(B1250="","",Timecards!L1248)</f>
        <v/>
      </c>
      <c r="D1250" s="7" t="str">
        <f>IF(B1250="","",SUMIFS(Timecards!$M:$M,Timecards!$C:$C,Summary!$B1250,Timecards!$L:$L,Summary!$C1250,Timecards!$O:$O,1))</f>
        <v/>
      </c>
      <c r="E1250" s="7" t="str">
        <f>IF(B1250="","",VLOOKUP(D1250,'GD rates'!$B$3:$C$9,2,FALSE))</f>
        <v/>
      </c>
      <c r="F1250" s="23" t="str">
        <f t="shared" si="200"/>
        <v/>
      </c>
      <c r="G1250" s="5">
        <f>IF(ISERROR(VLOOKUP(E1250,'GD rates'!C:D,2,FALSE)),0,VLOOKUP(E1250,'GD rates'!C:D,2,FALSE))</f>
        <v>0</v>
      </c>
      <c r="H1250" s="10">
        <f>SUMIFS(Timecards!$E:$E,Timecards!$D:$D,H$2,Timecards!$C:$C,$B1250,Timecards!$N:$N,$E1250)+SUMIFS(Timecards!$G:$G,Timecards!$F:$F,H$2,Timecards!$C:$C,$B1250,Timecards!$N:$N,$E1250)</f>
        <v>0</v>
      </c>
      <c r="I1250" s="5">
        <f t="shared" si="201"/>
        <v>0</v>
      </c>
      <c r="J1250" s="10">
        <f>SUMIFS(Timecards!$E:$E,Timecards!$D:$D,J$2,Timecards!$C:$C,$B1250,Timecards!$N:$N,$E1250)+SUMIFS(Timecards!$G:$G,Timecards!$F:$F,J$2,Timecards!$C:$C,$B1250,Timecards!$N:$N,$E1250)</f>
        <v>0</v>
      </c>
      <c r="K1250" s="5">
        <f t="shared" si="202"/>
        <v>0</v>
      </c>
      <c r="L1250" s="10">
        <f>SUMIFS(Timecards!$E:$E,Timecards!$D:$D,L$2,Timecards!$C:$C,$B1250,Timecards!$N:$N,$E1250)+SUMIFS(Timecards!$G:$G,Timecards!$F:$F,L$2,Timecards!$C:$C,$B1250,Timecards!$N:$N,$E1250)</f>
        <v>0</v>
      </c>
      <c r="M1250" s="5">
        <f t="shared" si="203"/>
        <v>0</v>
      </c>
      <c r="N1250" s="10">
        <f>SUMIFS(Timecards!$E:$E,Timecards!$D:$D,N$2,Timecards!$C:$C,$B1250,Timecards!$N:$N,$E1250)+SUMIFS(Timecards!$G:$G,Timecards!$F:$F,N$2,Timecards!$C:$C,$B1250,Timecards!$N:$N,$E1250)</f>
        <v>0</v>
      </c>
      <c r="O1250" s="5">
        <f t="shared" si="204"/>
        <v>0</v>
      </c>
      <c r="P1250" s="10">
        <f>SUMIFS(Timecards!$E:$E,Timecards!$D:$D,P$2,Timecards!$C:$C,$B1250,Timecards!$N:$N,$E1250)+SUMIFS(Timecards!$G:$G,Timecards!$F:$F,P$2,Timecards!$C:$C,$B1250,Timecards!$N:$N,$E1250)</f>
        <v>0</v>
      </c>
      <c r="Q1250" s="5">
        <f t="shared" si="205"/>
        <v>0</v>
      </c>
      <c r="R1250" s="10">
        <f>SUMIFS(Timecards!$E:$E,Timecards!$D:$D,R$2,Timecards!$C:$C,$B1250,Timecards!$N:$N,$E1250)+SUMIFS(Timecards!$G:$G,Timecards!$F:$F,R$2,Timecards!$C:$C,$B1250,Timecards!$N:$N,$E1250)</f>
        <v>0</v>
      </c>
      <c r="S1250" s="5">
        <f t="shared" si="206"/>
        <v>0</v>
      </c>
      <c r="T1250" s="10">
        <f t="shared" si="208"/>
        <v>0</v>
      </c>
      <c r="U1250" s="14">
        <f t="shared" si="208"/>
        <v>0</v>
      </c>
    </row>
    <row r="1251" spans="2:21" hidden="1">
      <c r="B1251" s="7" t="str">
        <f>IF(Timecards!O1249="","",Timecards!C1249)</f>
        <v/>
      </c>
      <c r="C1251" s="7" t="str">
        <f>IF(B1251="","",Timecards!L1249)</f>
        <v/>
      </c>
      <c r="D1251" s="7" t="str">
        <f>IF(B1251="","",SUMIFS(Timecards!$M:$M,Timecards!$C:$C,Summary!$B1251,Timecards!$L:$L,Summary!$C1251,Timecards!$O:$O,1))</f>
        <v/>
      </c>
      <c r="E1251" s="7" t="str">
        <f>IF(B1251="","",VLOOKUP(D1251,'GD rates'!$B$3:$C$9,2,FALSE))</f>
        <v/>
      </c>
      <c r="F1251" s="23" t="str">
        <f t="shared" si="200"/>
        <v/>
      </c>
      <c r="G1251" s="5">
        <f>IF(ISERROR(VLOOKUP(E1251,'GD rates'!C:D,2,FALSE)),0,VLOOKUP(E1251,'GD rates'!C:D,2,FALSE))</f>
        <v>0</v>
      </c>
      <c r="H1251" s="10">
        <f>SUMIFS(Timecards!$E:$E,Timecards!$D:$D,H$2,Timecards!$C:$C,$B1251,Timecards!$N:$N,$E1251)+SUMIFS(Timecards!$G:$G,Timecards!$F:$F,H$2,Timecards!$C:$C,$B1251,Timecards!$N:$N,$E1251)</f>
        <v>0</v>
      </c>
      <c r="I1251" s="5">
        <f t="shared" si="201"/>
        <v>0</v>
      </c>
      <c r="J1251" s="10">
        <f>SUMIFS(Timecards!$E:$E,Timecards!$D:$D,J$2,Timecards!$C:$C,$B1251,Timecards!$N:$N,$E1251)+SUMIFS(Timecards!$G:$G,Timecards!$F:$F,J$2,Timecards!$C:$C,$B1251,Timecards!$N:$N,$E1251)</f>
        <v>0</v>
      </c>
      <c r="K1251" s="5">
        <f t="shared" si="202"/>
        <v>0</v>
      </c>
      <c r="L1251" s="10">
        <f>SUMIFS(Timecards!$E:$E,Timecards!$D:$D,L$2,Timecards!$C:$C,$B1251,Timecards!$N:$N,$E1251)+SUMIFS(Timecards!$G:$G,Timecards!$F:$F,L$2,Timecards!$C:$C,$B1251,Timecards!$N:$N,$E1251)</f>
        <v>0</v>
      </c>
      <c r="M1251" s="5">
        <f t="shared" si="203"/>
        <v>0</v>
      </c>
      <c r="N1251" s="10">
        <f>SUMIFS(Timecards!$E:$E,Timecards!$D:$D,N$2,Timecards!$C:$C,$B1251,Timecards!$N:$N,$E1251)+SUMIFS(Timecards!$G:$G,Timecards!$F:$F,N$2,Timecards!$C:$C,$B1251,Timecards!$N:$N,$E1251)</f>
        <v>0</v>
      </c>
      <c r="O1251" s="5">
        <f t="shared" si="204"/>
        <v>0</v>
      </c>
      <c r="P1251" s="10">
        <f>SUMIFS(Timecards!$E:$E,Timecards!$D:$D,P$2,Timecards!$C:$C,$B1251,Timecards!$N:$N,$E1251)+SUMIFS(Timecards!$G:$G,Timecards!$F:$F,P$2,Timecards!$C:$C,$B1251,Timecards!$N:$N,$E1251)</f>
        <v>0</v>
      </c>
      <c r="Q1251" s="5">
        <f t="shared" si="205"/>
        <v>0</v>
      </c>
      <c r="R1251" s="10">
        <f>SUMIFS(Timecards!$E:$E,Timecards!$D:$D,R$2,Timecards!$C:$C,$B1251,Timecards!$N:$N,$E1251)+SUMIFS(Timecards!$G:$G,Timecards!$F:$F,R$2,Timecards!$C:$C,$B1251,Timecards!$N:$N,$E1251)</f>
        <v>0</v>
      </c>
      <c r="S1251" s="5">
        <f t="shared" si="206"/>
        <v>0</v>
      </c>
      <c r="T1251" s="10">
        <f t="shared" si="208"/>
        <v>0</v>
      </c>
      <c r="U1251" s="14">
        <f t="shared" si="208"/>
        <v>0</v>
      </c>
    </row>
    <row r="1252" spans="2:21" hidden="1">
      <c r="B1252" s="7" t="str">
        <f>IF(Timecards!O1250="","",Timecards!C1250)</f>
        <v/>
      </c>
      <c r="C1252" s="7" t="str">
        <f>IF(B1252="","",Timecards!L1250)</f>
        <v/>
      </c>
      <c r="D1252" s="7" t="str">
        <f>IF(B1252="","",SUMIFS(Timecards!$M:$M,Timecards!$C:$C,Summary!$B1252,Timecards!$L:$L,Summary!$C1252,Timecards!$O:$O,1))</f>
        <v/>
      </c>
      <c r="E1252" s="7" t="str">
        <f>IF(B1252="","",VLOOKUP(D1252,'GD rates'!$B$3:$C$9,2,FALSE))</f>
        <v/>
      </c>
      <c r="F1252" s="23" t="str">
        <f t="shared" si="200"/>
        <v/>
      </c>
      <c r="G1252" s="5">
        <f>IF(ISERROR(VLOOKUP(E1252,'GD rates'!C:D,2,FALSE)),0,VLOOKUP(E1252,'GD rates'!C:D,2,FALSE))</f>
        <v>0</v>
      </c>
      <c r="H1252" s="10">
        <f>SUMIFS(Timecards!$E:$E,Timecards!$D:$D,H$2,Timecards!$C:$C,$B1252,Timecards!$N:$N,$E1252)+SUMIFS(Timecards!$G:$G,Timecards!$F:$F,H$2,Timecards!$C:$C,$B1252,Timecards!$N:$N,$E1252)</f>
        <v>0</v>
      </c>
      <c r="I1252" s="5">
        <f t="shared" si="201"/>
        <v>0</v>
      </c>
      <c r="J1252" s="10">
        <f>SUMIFS(Timecards!$E:$E,Timecards!$D:$D,J$2,Timecards!$C:$C,$B1252,Timecards!$N:$N,$E1252)+SUMIFS(Timecards!$G:$G,Timecards!$F:$F,J$2,Timecards!$C:$C,$B1252,Timecards!$N:$N,$E1252)</f>
        <v>0</v>
      </c>
      <c r="K1252" s="5">
        <f t="shared" si="202"/>
        <v>0</v>
      </c>
      <c r="L1252" s="10">
        <f>SUMIFS(Timecards!$E:$E,Timecards!$D:$D,L$2,Timecards!$C:$C,$B1252,Timecards!$N:$N,$E1252)+SUMIFS(Timecards!$G:$G,Timecards!$F:$F,L$2,Timecards!$C:$C,$B1252,Timecards!$N:$N,$E1252)</f>
        <v>0</v>
      </c>
      <c r="M1252" s="5">
        <f t="shared" si="203"/>
        <v>0</v>
      </c>
      <c r="N1252" s="10">
        <f>SUMIFS(Timecards!$E:$E,Timecards!$D:$D,N$2,Timecards!$C:$C,$B1252,Timecards!$N:$N,$E1252)+SUMIFS(Timecards!$G:$G,Timecards!$F:$F,N$2,Timecards!$C:$C,$B1252,Timecards!$N:$N,$E1252)</f>
        <v>0</v>
      </c>
      <c r="O1252" s="5">
        <f t="shared" si="204"/>
        <v>0</v>
      </c>
      <c r="P1252" s="10">
        <f>SUMIFS(Timecards!$E:$E,Timecards!$D:$D,P$2,Timecards!$C:$C,$B1252,Timecards!$N:$N,$E1252)+SUMIFS(Timecards!$G:$G,Timecards!$F:$F,P$2,Timecards!$C:$C,$B1252,Timecards!$N:$N,$E1252)</f>
        <v>0</v>
      </c>
      <c r="Q1252" s="5">
        <f t="shared" si="205"/>
        <v>0</v>
      </c>
      <c r="R1252" s="10">
        <f>SUMIFS(Timecards!$E:$E,Timecards!$D:$D,R$2,Timecards!$C:$C,$B1252,Timecards!$N:$N,$E1252)+SUMIFS(Timecards!$G:$G,Timecards!$F:$F,R$2,Timecards!$C:$C,$B1252,Timecards!$N:$N,$E1252)</f>
        <v>0</v>
      </c>
      <c r="S1252" s="5">
        <f t="shared" si="206"/>
        <v>0</v>
      </c>
      <c r="T1252" s="10">
        <f t="shared" si="208"/>
        <v>0</v>
      </c>
      <c r="U1252" s="14">
        <f t="shared" si="208"/>
        <v>0</v>
      </c>
    </row>
    <row r="1253" spans="2:21" hidden="1">
      <c r="B1253" s="7" t="str">
        <f>IF(Timecards!O1251="","",Timecards!C1251)</f>
        <v/>
      </c>
      <c r="C1253" s="7" t="str">
        <f>IF(B1253="","",Timecards!L1251)</f>
        <v/>
      </c>
      <c r="D1253" s="7" t="str">
        <f>IF(B1253="","",SUMIFS(Timecards!$M:$M,Timecards!$C:$C,Summary!$B1253,Timecards!$L:$L,Summary!$C1253,Timecards!$O:$O,1))</f>
        <v/>
      </c>
      <c r="E1253" s="7" t="str">
        <f>IF(B1253="","",VLOOKUP(D1253,'GD rates'!$B$3:$C$9,2,FALSE))</f>
        <v/>
      </c>
      <c r="F1253" s="23" t="str">
        <f t="shared" si="200"/>
        <v/>
      </c>
      <c r="G1253" s="5">
        <f>IF(ISERROR(VLOOKUP(E1253,'GD rates'!C:D,2,FALSE)),0,VLOOKUP(E1253,'GD rates'!C:D,2,FALSE))</f>
        <v>0</v>
      </c>
      <c r="H1253" s="10">
        <f>SUMIFS(Timecards!$E:$E,Timecards!$D:$D,H$2,Timecards!$C:$C,$B1253,Timecards!$N:$N,$E1253)+SUMIFS(Timecards!$G:$G,Timecards!$F:$F,H$2,Timecards!$C:$C,$B1253,Timecards!$N:$N,$E1253)</f>
        <v>0</v>
      </c>
      <c r="I1253" s="5">
        <f t="shared" si="201"/>
        <v>0</v>
      </c>
      <c r="J1253" s="10">
        <f>SUMIFS(Timecards!$E:$E,Timecards!$D:$D,J$2,Timecards!$C:$C,$B1253,Timecards!$N:$N,$E1253)+SUMIFS(Timecards!$G:$G,Timecards!$F:$F,J$2,Timecards!$C:$C,$B1253,Timecards!$N:$N,$E1253)</f>
        <v>0</v>
      </c>
      <c r="K1253" s="5">
        <f t="shared" si="202"/>
        <v>0</v>
      </c>
      <c r="L1253" s="10">
        <f>SUMIFS(Timecards!$E:$E,Timecards!$D:$D,L$2,Timecards!$C:$C,$B1253,Timecards!$N:$N,$E1253)+SUMIFS(Timecards!$G:$G,Timecards!$F:$F,L$2,Timecards!$C:$C,$B1253,Timecards!$N:$N,$E1253)</f>
        <v>0</v>
      </c>
      <c r="M1253" s="5">
        <f t="shared" si="203"/>
        <v>0</v>
      </c>
      <c r="N1253" s="10">
        <f>SUMIFS(Timecards!$E:$E,Timecards!$D:$D,N$2,Timecards!$C:$C,$B1253,Timecards!$N:$N,$E1253)+SUMIFS(Timecards!$G:$G,Timecards!$F:$F,N$2,Timecards!$C:$C,$B1253,Timecards!$N:$N,$E1253)</f>
        <v>0</v>
      </c>
      <c r="O1253" s="5">
        <f t="shared" si="204"/>
        <v>0</v>
      </c>
      <c r="P1253" s="10">
        <f>SUMIFS(Timecards!$E:$E,Timecards!$D:$D,P$2,Timecards!$C:$C,$B1253,Timecards!$N:$N,$E1253)+SUMIFS(Timecards!$G:$G,Timecards!$F:$F,P$2,Timecards!$C:$C,$B1253,Timecards!$N:$N,$E1253)</f>
        <v>0</v>
      </c>
      <c r="Q1253" s="5">
        <f t="shared" si="205"/>
        <v>0</v>
      </c>
      <c r="R1253" s="10">
        <f>SUMIFS(Timecards!$E:$E,Timecards!$D:$D,R$2,Timecards!$C:$C,$B1253,Timecards!$N:$N,$E1253)+SUMIFS(Timecards!$G:$G,Timecards!$F:$F,R$2,Timecards!$C:$C,$B1253,Timecards!$N:$N,$E1253)</f>
        <v>0</v>
      </c>
      <c r="S1253" s="5">
        <f t="shared" si="206"/>
        <v>0</v>
      </c>
      <c r="T1253" s="10">
        <f t="shared" si="208"/>
        <v>0</v>
      </c>
      <c r="U1253" s="14">
        <f t="shared" si="208"/>
        <v>0</v>
      </c>
    </row>
    <row r="1254" spans="2:21" hidden="1">
      <c r="B1254" s="7" t="str">
        <f>IF(Timecards!O1252="","",Timecards!C1252)</f>
        <v/>
      </c>
      <c r="C1254" s="7" t="str">
        <f>IF(B1254="","",Timecards!L1252)</f>
        <v/>
      </c>
      <c r="D1254" s="7" t="str">
        <f>IF(B1254="","",SUMIFS(Timecards!$M:$M,Timecards!$C:$C,Summary!$B1254,Timecards!$L:$L,Summary!$C1254,Timecards!$O:$O,1))</f>
        <v/>
      </c>
      <c r="E1254" s="7" t="str">
        <f>IF(B1254="","",VLOOKUP(D1254,'GD rates'!$B$3:$C$9,2,FALSE))</f>
        <v/>
      </c>
      <c r="F1254" s="23" t="str">
        <f t="shared" si="200"/>
        <v/>
      </c>
      <c r="G1254" s="5">
        <f>IF(ISERROR(VLOOKUP(E1254,'GD rates'!C:D,2,FALSE)),0,VLOOKUP(E1254,'GD rates'!C:D,2,FALSE))</f>
        <v>0</v>
      </c>
      <c r="H1254" s="10">
        <f>SUMIFS(Timecards!$E:$E,Timecards!$D:$D,H$2,Timecards!$C:$C,$B1254,Timecards!$N:$N,$E1254)+SUMIFS(Timecards!$G:$G,Timecards!$F:$F,H$2,Timecards!$C:$C,$B1254,Timecards!$N:$N,$E1254)</f>
        <v>0</v>
      </c>
      <c r="I1254" s="5">
        <f t="shared" si="201"/>
        <v>0</v>
      </c>
      <c r="J1254" s="10">
        <f>SUMIFS(Timecards!$E:$E,Timecards!$D:$D,J$2,Timecards!$C:$C,$B1254,Timecards!$N:$N,$E1254)+SUMIFS(Timecards!$G:$G,Timecards!$F:$F,J$2,Timecards!$C:$C,$B1254,Timecards!$N:$N,$E1254)</f>
        <v>0</v>
      </c>
      <c r="K1254" s="5">
        <f t="shared" si="202"/>
        <v>0</v>
      </c>
      <c r="L1254" s="10">
        <f>SUMIFS(Timecards!$E:$E,Timecards!$D:$D,L$2,Timecards!$C:$C,$B1254,Timecards!$N:$N,$E1254)+SUMIFS(Timecards!$G:$G,Timecards!$F:$F,L$2,Timecards!$C:$C,$B1254,Timecards!$N:$N,$E1254)</f>
        <v>0</v>
      </c>
      <c r="M1254" s="5">
        <f t="shared" si="203"/>
        <v>0</v>
      </c>
      <c r="N1254" s="10">
        <f>SUMIFS(Timecards!$E:$E,Timecards!$D:$D,N$2,Timecards!$C:$C,$B1254,Timecards!$N:$N,$E1254)+SUMIFS(Timecards!$G:$G,Timecards!$F:$F,N$2,Timecards!$C:$C,$B1254,Timecards!$N:$N,$E1254)</f>
        <v>0</v>
      </c>
      <c r="O1254" s="5">
        <f t="shared" si="204"/>
        <v>0</v>
      </c>
      <c r="P1254" s="10">
        <f>SUMIFS(Timecards!$E:$E,Timecards!$D:$D,P$2,Timecards!$C:$C,$B1254,Timecards!$N:$N,$E1254)+SUMIFS(Timecards!$G:$G,Timecards!$F:$F,P$2,Timecards!$C:$C,$B1254,Timecards!$N:$N,$E1254)</f>
        <v>0</v>
      </c>
      <c r="Q1254" s="5">
        <f t="shared" si="205"/>
        <v>0</v>
      </c>
      <c r="R1254" s="10">
        <f>SUMIFS(Timecards!$E:$E,Timecards!$D:$D,R$2,Timecards!$C:$C,$B1254,Timecards!$N:$N,$E1254)+SUMIFS(Timecards!$G:$G,Timecards!$F:$F,R$2,Timecards!$C:$C,$B1254,Timecards!$N:$N,$E1254)</f>
        <v>0</v>
      </c>
      <c r="S1254" s="5">
        <f t="shared" si="206"/>
        <v>0</v>
      </c>
      <c r="T1254" s="10">
        <f t="shared" si="208"/>
        <v>0</v>
      </c>
      <c r="U1254" s="14">
        <f t="shared" si="208"/>
        <v>0</v>
      </c>
    </row>
    <row r="1255" spans="2:21" hidden="1">
      <c r="B1255" s="7" t="str">
        <f>IF(Timecards!O1253="","",Timecards!C1253)</f>
        <v/>
      </c>
      <c r="C1255" s="7" t="str">
        <f>IF(B1255="","",Timecards!L1253)</f>
        <v/>
      </c>
      <c r="D1255" s="7" t="str">
        <f>IF(B1255="","",SUMIFS(Timecards!$M:$M,Timecards!$C:$C,Summary!$B1255,Timecards!$L:$L,Summary!$C1255,Timecards!$O:$O,1))</f>
        <v/>
      </c>
      <c r="E1255" s="7" t="str">
        <f>IF(B1255="","",VLOOKUP(D1255,'GD rates'!$B$3:$C$9,2,FALSE))</f>
        <v/>
      </c>
      <c r="F1255" s="23" t="str">
        <f t="shared" si="200"/>
        <v/>
      </c>
      <c r="G1255" s="5">
        <f>IF(ISERROR(VLOOKUP(E1255,'GD rates'!C:D,2,FALSE)),0,VLOOKUP(E1255,'GD rates'!C:D,2,FALSE))</f>
        <v>0</v>
      </c>
      <c r="H1255" s="10">
        <f>SUMIFS(Timecards!$E:$E,Timecards!$D:$D,H$2,Timecards!$C:$C,$B1255,Timecards!$N:$N,$E1255)+SUMIFS(Timecards!$G:$G,Timecards!$F:$F,H$2,Timecards!$C:$C,$B1255,Timecards!$N:$N,$E1255)</f>
        <v>0</v>
      </c>
      <c r="I1255" s="5">
        <f t="shared" si="201"/>
        <v>0</v>
      </c>
      <c r="J1255" s="10">
        <f>SUMIFS(Timecards!$E:$E,Timecards!$D:$D,J$2,Timecards!$C:$C,$B1255,Timecards!$N:$N,$E1255)+SUMIFS(Timecards!$G:$G,Timecards!$F:$F,J$2,Timecards!$C:$C,$B1255,Timecards!$N:$N,$E1255)</f>
        <v>0</v>
      </c>
      <c r="K1255" s="5">
        <f t="shared" si="202"/>
        <v>0</v>
      </c>
      <c r="L1255" s="10">
        <f>SUMIFS(Timecards!$E:$E,Timecards!$D:$D,L$2,Timecards!$C:$C,$B1255,Timecards!$N:$N,$E1255)+SUMIFS(Timecards!$G:$G,Timecards!$F:$F,L$2,Timecards!$C:$C,$B1255,Timecards!$N:$N,$E1255)</f>
        <v>0</v>
      </c>
      <c r="M1255" s="5">
        <f t="shared" si="203"/>
        <v>0</v>
      </c>
      <c r="N1255" s="10">
        <f>SUMIFS(Timecards!$E:$E,Timecards!$D:$D,N$2,Timecards!$C:$C,$B1255,Timecards!$N:$N,$E1255)+SUMIFS(Timecards!$G:$G,Timecards!$F:$F,N$2,Timecards!$C:$C,$B1255,Timecards!$N:$N,$E1255)</f>
        <v>0</v>
      </c>
      <c r="O1255" s="5">
        <f t="shared" si="204"/>
        <v>0</v>
      </c>
      <c r="P1255" s="10">
        <f>SUMIFS(Timecards!$E:$E,Timecards!$D:$D,P$2,Timecards!$C:$C,$B1255,Timecards!$N:$N,$E1255)+SUMIFS(Timecards!$G:$G,Timecards!$F:$F,P$2,Timecards!$C:$C,$B1255,Timecards!$N:$N,$E1255)</f>
        <v>0</v>
      </c>
      <c r="Q1255" s="5">
        <f t="shared" si="205"/>
        <v>0</v>
      </c>
      <c r="R1255" s="10">
        <f>SUMIFS(Timecards!$E:$E,Timecards!$D:$D,R$2,Timecards!$C:$C,$B1255,Timecards!$N:$N,$E1255)+SUMIFS(Timecards!$G:$G,Timecards!$F:$F,R$2,Timecards!$C:$C,$B1255,Timecards!$N:$N,$E1255)</f>
        <v>0</v>
      </c>
      <c r="S1255" s="5">
        <f t="shared" si="206"/>
        <v>0</v>
      </c>
      <c r="T1255" s="10">
        <f t="shared" si="208"/>
        <v>0</v>
      </c>
      <c r="U1255" s="14">
        <f t="shared" si="208"/>
        <v>0</v>
      </c>
    </row>
    <row r="1256" spans="2:21" hidden="1">
      <c r="B1256" s="7" t="str">
        <f>IF(Timecards!O1254="","",Timecards!C1254)</f>
        <v/>
      </c>
      <c r="C1256" s="7" t="str">
        <f>IF(B1256="","",Timecards!L1254)</f>
        <v/>
      </c>
      <c r="D1256" s="7" t="str">
        <f>IF(B1256="","",SUMIFS(Timecards!$M:$M,Timecards!$C:$C,Summary!$B1256,Timecards!$L:$L,Summary!$C1256,Timecards!$O:$O,1))</f>
        <v/>
      </c>
      <c r="E1256" s="7" t="str">
        <f>IF(B1256="","",VLOOKUP(D1256,'GD rates'!$B$3:$C$9,2,FALSE))</f>
        <v/>
      </c>
      <c r="F1256" s="23" t="str">
        <f t="shared" si="200"/>
        <v/>
      </c>
      <c r="G1256" s="5">
        <f>IF(ISERROR(VLOOKUP(E1256,'GD rates'!C:D,2,FALSE)),0,VLOOKUP(E1256,'GD rates'!C:D,2,FALSE))</f>
        <v>0</v>
      </c>
      <c r="H1256" s="10">
        <f>SUMIFS(Timecards!$E:$E,Timecards!$D:$D,H$2,Timecards!$C:$C,$B1256,Timecards!$N:$N,$E1256)+SUMIFS(Timecards!$G:$G,Timecards!$F:$F,H$2,Timecards!$C:$C,$B1256,Timecards!$N:$N,$E1256)</f>
        <v>0</v>
      </c>
      <c r="I1256" s="5">
        <f t="shared" si="201"/>
        <v>0</v>
      </c>
      <c r="J1256" s="10">
        <f>SUMIFS(Timecards!$E:$E,Timecards!$D:$D,J$2,Timecards!$C:$C,$B1256,Timecards!$N:$N,$E1256)+SUMIFS(Timecards!$G:$G,Timecards!$F:$F,J$2,Timecards!$C:$C,$B1256,Timecards!$N:$N,$E1256)</f>
        <v>0</v>
      </c>
      <c r="K1256" s="5">
        <f t="shared" si="202"/>
        <v>0</v>
      </c>
      <c r="L1256" s="10">
        <f>SUMIFS(Timecards!$E:$E,Timecards!$D:$D,L$2,Timecards!$C:$C,$B1256,Timecards!$N:$N,$E1256)+SUMIFS(Timecards!$G:$G,Timecards!$F:$F,L$2,Timecards!$C:$C,$B1256,Timecards!$N:$N,$E1256)</f>
        <v>0</v>
      </c>
      <c r="M1256" s="5">
        <f t="shared" si="203"/>
        <v>0</v>
      </c>
      <c r="N1256" s="10">
        <f>SUMIFS(Timecards!$E:$E,Timecards!$D:$D,N$2,Timecards!$C:$C,$B1256,Timecards!$N:$N,$E1256)+SUMIFS(Timecards!$G:$G,Timecards!$F:$F,N$2,Timecards!$C:$C,$B1256,Timecards!$N:$N,$E1256)</f>
        <v>0</v>
      </c>
      <c r="O1256" s="5">
        <f t="shared" si="204"/>
        <v>0</v>
      </c>
      <c r="P1256" s="10">
        <f>SUMIFS(Timecards!$E:$E,Timecards!$D:$D,P$2,Timecards!$C:$C,$B1256,Timecards!$N:$N,$E1256)+SUMIFS(Timecards!$G:$G,Timecards!$F:$F,P$2,Timecards!$C:$C,$B1256,Timecards!$N:$N,$E1256)</f>
        <v>0</v>
      </c>
      <c r="Q1256" s="5">
        <f t="shared" si="205"/>
        <v>0</v>
      </c>
      <c r="R1256" s="10">
        <f>SUMIFS(Timecards!$E:$E,Timecards!$D:$D,R$2,Timecards!$C:$C,$B1256,Timecards!$N:$N,$E1256)+SUMIFS(Timecards!$G:$G,Timecards!$F:$F,R$2,Timecards!$C:$C,$B1256,Timecards!$N:$N,$E1256)</f>
        <v>0</v>
      </c>
      <c r="S1256" s="5">
        <f t="shared" si="206"/>
        <v>0</v>
      </c>
      <c r="T1256" s="10">
        <f t="shared" si="208"/>
        <v>0</v>
      </c>
      <c r="U1256" s="14">
        <f t="shared" si="208"/>
        <v>0</v>
      </c>
    </row>
    <row r="1257" spans="2:21" hidden="1">
      <c r="B1257" s="7" t="str">
        <f>IF(Timecards!O1255="","",Timecards!C1255)</f>
        <v/>
      </c>
      <c r="C1257" s="7" t="str">
        <f>IF(B1257="","",Timecards!L1255)</f>
        <v/>
      </c>
      <c r="D1257" s="7" t="str">
        <f>IF(B1257="","",SUMIFS(Timecards!$M:$M,Timecards!$C:$C,Summary!$B1257,Timecards!$L:$L,Summary!$C1257,Timecards!$O:$O,1))</f>
        <v/>
      </c>
      <c r="E1257" s="7" t="str">
        <f>IF(B1257="","",VLOOKUP(D1257,'GD rates'!$B$3:$C$9,2,FALSE))</f>
        <v/>
      </c>
      <c r="F1257" s="23" t="str">
        <f t="shared" si="200"/>
        <v/>
      </c>
      <c r="G1257" s="5">
        <f>IF(ISERROR(VLOOKUP(E1257,'GD rates'!C:D,2,FALSE)),0,VLOOKUP(E1257,'GD rates'!C:D,2,FALSE))</f>
        <v>0</v>
      </c>
      <c r="H1257" s="10">
        <f>SUMIFS(Timecards!$E:$E,Timecards!$D:$D,H$2,Timecards!$C:$C,$B1257,Timecards!$N:$N,$E1257)+SUMIFS(Timecards!$G:$G,Timecards!$F:$F,H$2,Timecards!$C:$C,$B1257,Timecards!$N:$N,$E1257)</f>
        <v>0</v>
      </c>
      <c r="I1257" s="5">
        <f t="shared" si="201"/>
        <v>0</v>
      </c>
      <c r="J1257" s="10">
        <f>SUMIFS(Timecards!$E:$E,Timecards!$D:$D,J$2,Timecards!$C:$C,$B1257,Timecards!$N:$N,$E1257)+SUMIFS(Timecards!$G:$G,Timecards!$F:$F,J$2,Timecards!$C:$C,$B1257,Timecards!$N:$N,$E1257)</f>
        <v>0</v>
      </c>
      <c r="K1257" s="5">
        <f t="shared" si="202"/>
        <v>0</v>
      </c>
      <c r="L1257" s="10">
        <f>SUMIFS(Timecards!$E:$E,Timecards!$D:$D,L$2,Timecards!$C:$C,$B1257,Timecards!$N:$N,$E1257)+SUMIFS(Timecards!$G:$G,Timecards!$F:$F,L$2,Timecards!$C:$C,$B1257,Timecards!$N:$N,$E1257)</f>
        <v>0</v>
      </c>
      <c r="M1257" s="5">
        <f t="shared" si="203"/>
        <v>0</v>
      </c>
      <c r="N1257" s="10">
        <f>SUMIFS(Timecards!$E:$E,Timecards!$D:$D,N$2,Timecards!$C:$C,$B1257,Timecards!$N:$N,$E1257)+SUMIFS(Timecards!$G:$G,Timecards!$F:$F,N$2,Timecards!$C:$C,$B1257,Timecards!$N:$N,$E1257)</f>
        <v>0</v>
      </c>
      <c r="O1257" s="5">
        <f t="shared" si="204"/>
        <v>0</v>
      </c>
      <c r="P1257" s="10">
        <f>SUMIFS(Timecards!$E:$E,Timecards!$D:$D,P$2,Timecards!$C:$C,$B1257,Timecards!$N:$N,$E1257)+SUMIFS(Timecards!$G:$G,Timecards!$F:$F,P$2,Timecards!$C:$C,$B1257,Timecards!$N:$N,$E1257)</f>
        <v>0</v>
      </c>
      <c r="Q1257" s="5">
        <f t="shared" si="205"/>
        <v>0</v>
      </c>
      <c r="R1257" s="10">
        <f>SUMIFS(Timecards!$E:$E,Timecards!$D:$D,R$2,Timecards!$C:$C,$B1257,Timecards!$N:$N,$E1257)+SUMIFS(Timecards!$G:$G,Timecards!$F:$F,R$2,Timecards!$C:$C,$B1257,Timecards!$N:$N,$E1257)</f>
        <v>0</v>
      </c>
      <c r="S1257" s="5">
        <f t="shared" si="206"/>
        <v>0</v>
      </c>
      <c r="T1257" s="10">
        <f t="shared" si="208"/>
        <v>0</v>
      </c>
      <c r="U1257" s="14">
        <f t="shared" si="208"/>
        <v>0</v>
      </c>
    </row>
    <row r="1258" spans="2:21" hidden="1">
      <c r="B1258" s="7" t="str">
        <f>IF(Timecards!O1256="","",Timecards!C1256)</f>
        <v/>
      </c>
      <c r="C1258" s="7" t="str">
        <f>IF(B1258="","",Timecards!L1256)</f>
        <v/>
      </c>
      <c r="D1258" s="7" t="str">
        <f>IF(B1258="","",SUMIFS(Timecards!$M:$M,Timecards!$C:$C,Summary!$B1258,Timecards!$L:$L,Summary!$C1258,Timecards!$O:$O,1))</f>
        <v/>
      </c>
      <c r="E1258" s="7" t="str">
        <f>IF(B1258="","",VLOOKUP(D1258,'GD rates'!$B$3:$C$9,2,FALSE))</f>
        <v/>
      </c>
      <c r="F1258" s="23" t="str">
        <f t="shared" si="200"/>
        <v/>
      </c>
      <c r="G1258" s="5">
        <f>IF(ISERROR(VLOOKUP(E1258,'GD rates'!C:D,2,FALSE)),0,VLOOKUP(E1258,'GD rates'!C:D,2,FALSE))</f>
        <v>0</v>
      </c>
      <c r="H1258" s="10">
        <f>SUMIFS(Timecards!$E:$E,Timecards!$D:$D,H$2,Timecards!$C:$C,$B1258,Timecards!$N:$N,$E1258)+SUMIFS(Timecards!$G:$G,Timecards!$F:$F,H$2,Timecards!$C:$C,$B1258,Timecards!$N:$N,$E1258)</f>
        <v>0</v>
      </c>
      <c r="I1258" s="5">
        <f t="shared" si="201"/>
        <v>0</v>
      </c>
      <c r="J1258" s="10">
        <f>SUMIFS(Timecards!$E:$E,Timecards!$D:$D,J$2,Timecards!$C:$C,$B1258,Timecards!$N:$N,$E1258)+SUMIFS(Timecards!$G:$G,Timecards!$F:$F,J$2,Timecards!$C:$C,$B1258,Timecards!$N:$N,$E1258)</f>
        <v>0</v>
      </c>
      <c r="K1258" s="5">
        <f t="shared" si="202"/>
        <v>0</v>
      </c>
      <c r="L1258" s="10">
        <f>SUMIFS(Timecards!$E:$E,Timecards!$D:$D,L$2,Timecards!$C:$C,$B1258,Timecards!$N:$N,$E1258)+SUMIFS(Timecards!$G:$G,Timecards!$F:$F,L$2,Timecards!$C:$C,$B1258,Timecards!$N:$N,$E1258)</f>
        <v>0</v>
      </c>
      <c r="M1258" s="5">
        <f t="shared" si="203"/>
        <v>0</v>
      </c>
      <c r="N1258" s="10">
        <f>SUMIFS(Timecards!$E:$E,Timecards!$D:$D,N$2,Timecards!$C:$C,$B1258,Timecards!$N:$N,$E1258)+SUMIFS(Timecards!$G:$G,Timecards!$F:$F,N$2,Timecards!$C:$C,$B1258,Timecards!$N:$N,$E1258)</f>
        <v>0</v>
      </c>
      <c r="O1258" s="5">
        <f t="shared" si="204"/>
        <v>0</v>
      </c>
      <c r="P1258" s="10">
        <f>SUMIFS(Timecards!$E:$E,Timecards!$D:$D,P$2,Timecards!$C:$C,$B1258,Timecards!$N:$N,$E1258)+SUMIFS(Timecards!$G:$G,Timecards!$F:$F,P$2,Timecards!$C:$C,$B1258,Timecards!$N:$N,$E1258)</f>
        <v>0</v>
      </c>
      <c r="Q1258" s="5">
        <f t="shared" si="205"/>
        <v>0</v>
      </c>
      <c r="R1258" s="10">
        <f>SUMIFS(Timecards!$E:$E,Timecards!$D:$D,R$2,Timecards!$C:$C,$B1258,Timecards!$N:$N,$E1258)+SUMIFS(Timecards!$G:$G,Timecards!$F:$F,R$2,Timecards!$C:$C,$B1258,Timecards!$N:$N,$E1258)</f>
        <v>0</v>
      </c>
      <c r="S1258" s="5">
        <f t="shared" si="206"/>
        <v>0</v>
      </c>
      <c r="T1258" s="10">
        <f t="shared" si="208"/>
        <v>0</v>
      </c>
      <c r="U1258" s="14">
        <f t="shared" si="208"/>
        <v>0</v>
      </c>
    </row>
    <row r="1259" spans="2:21" hidden="1">
      <c r="B1259" s="7" t="str">
        <f>IF(Timecards!O1257="","",Timecards!C1257)</f>
        <v/>
      </c>
      <c r="C1259" s="7" t="str">
        <f>IF(B1259="","",Timecards!L1257)</f>
        <v/>
      </c>
      <c r="D1259" s="7" t="str">
        <f>IF(B1259="","",SUMIFS(Timecards!$M:$M,Timecards!$C:$C,Summary!$B1259,Timecards!$L:$L,Summary!$C1259,Timecards!$O:$O,1))</f>
        <v/>
      </c>
      <c r="E1259" s="7" t="str">
        <f>IF(B1259="","",VLOOKUP(D1259,'GD rates'!$B$3:$C$9,2,FALSE))</f>
        <v/>
      </c>
      <c r="F1259" s="23" t="str">
        <f t="shared" si="200"/>
        <v/>
      </c>
      <c r="G1259" s="5">
        <f>IF(ISERROR(VLOOKUP(E1259,'GD rates'!C:D,2,FALSE)),0,VLOOKUP(E1259,'GD rates'!C:D,2,FALSE))</f>
        <v>0</v>
      </c>
      <c r="H1259" s="10">
        <f>SUMIFS(Timecards!$E:$E,Timecards!$D:$D,H$2,Timecards!$C:$C,$B1259,Timecards!$N:$N,$E1259)+SUMIFS(Timecards!$G:$G,Timecards!$F:$F,H$2,Timecards!$C:$C,$B1259,Timecards!$N:$N,$E1259)</f>
        <v>0</v>
      </c>
      <c r="I1259" s="5">
        <f t="shared" si="201"/>
        <v>0</v>
      </c>
      <c r="J1259" s="10">
        <f>SUMIFS(Timecards!$E:$E,Timecards!$D:$D,J$2,Timecards!$C:$C,$B1259,Timecards!$N:$N,$E1259)+SUMIFS(Timecards!$G:$G,Timecards!$F:$F,J$2,Timecards!$C:$C,$B1259,Timecards!$N:$N,$E1259)</f>
        <v>0</v>
      </c>
      <c r="K1259" s="5">
        <f t="shared" si="202"/>
        <v>0</v>
      </c>
      <c r="L1259" s="10">
        <f>SUMIFS(Timecards!$E:$E,Timecards!$D:$D,L$2,Timecards!$C:$C,$B1259,Timecards!$N:$N,$E1259)+SUMIFS(Timecards!$G:$G,Timecards!$F:$F,L$2,Timecards!$C:$C,$B1259,Timecards!$N:$N,$E1259)</f>
        <v>0</v>
      </c>
      <c r="M1259" s="5">
        <f t="shared" si="203"/>
        <v>0</v>
      </c>
      <c r="N1259" s="10">
        <f>SUMIFS(Timecards!$E:$E,Timecards!$D:$D,N$2,Timecards!$C:$C,$B1259,Timecards!$N:$N,$E1259)+SUMIFS(Timecards!$G:$G,Timecards!$F:$F,N$2,Timecards!$C:$C,$B1259,Timecards!$N:$N,$E1259)</f>
        <v>0</v>
      </c>
      <c r="O1259" s="5">
        <f t="shared" si="204"/>
        <v>0</v>
      </c>
      <c r="P1259" s="10">
        <f>SUMIFS(Timecards!$E:$E,Timecards!$D:$D,P$2,Timecards!$C:$C,$B1259,Timecards!$N:$N,$E1259)+SUMIFS(Timecards!$G:$G,Timecards!$F:$F,P$2,Timecards!$C:$C,$B1259,Timecards!$N:$N,$E1259)</f>
        <v>0</v>
      </c>
      <c r="Q1259" s="5">
        <f t="shared" si="205"/>
        <v>0</v>
      </c>
      <c r="R1259" s="10">
        <f>SUMIFS(Timecards!$E:$E,Timecards!$D:$D,R$2,Timecards!$C:$C,$B1259,Timecards!$N:$N,$E1259)+SUMIFS(Timecards!$G:$G,Timecards!$F:$F,R$2,Timecards!$C:$C,$B1259,Timecards!$N:$N,$E1259)</f>
        <v>0</v>
      </c>
      <c r="S1259" s="5">
        <f t="shared" si="206"/>
        <v>0</v>
      </c>
      <c r="T1259" s="10">
        <f t="shared" si="208"/>
        <v>0</v>
      </c>
      <c r="U1259" s="14">
        <f t="shared" si="208"/>
        <v>0</v>
      </c>
    </row>
    <row r="1260" spans="2:21" hidden="1">
      <c r="B1260" s="7" t="str">
        <f>IF(Timecards!O1258="","",Timecards!C1258)</f>
        <v/>
      </c>
      <c r="C1260" s="7" t="str">
        <f>IF(B1260="","",Timecards!L1258)</f>
        <v/>
      </c>
      <c r="D1260" s="7" t="str">
        <f>IF(B1260="","",SUMIFS(Timecards!$M:$M,Timecards!$C:$C,Summary!$B1260,Timecards!$L:$L,Summary!$C1260,Timecards!$O:$O,1))</f>
        <v/>
      </c>
      <c r="E1260" s="7" t="str">
        <f>IF(B1260="","",VLOOKUP(D1260,'GD rates'!$B$3:$C$9,2,FALSE))</f>
        <v/>
      </c>
      <c r="F1260" s="23" t="str">
        <f t="shared" si="200"/>
        <v/>
      </c>
      <c r="G1260" s="5">
        <f>IF(ISERROR(VLOOKUP(E1260,'GD rates'!C:D,2,FALSE)),0,VLOOKUP(E1260,'GD rates'!C:D,2,FALSE))</f>
        <v>0</v>
      </c>
      <c r="H1260" s="10">
        <f>SUMIFS(Timecards!$E:$E,Timecards!$D:$D,H$2,Timecards!$C:$C,$B1260,Timecards!$N:$N,$E1260)+SUMIFS(Timecards!$G:$G,Timecards!$F:$F,H$2,Timecards!$C:$C,$B1260,Timecards!$N:$N,$E1260)</f>
        <v>0</v>
      </c>
      <c r="I1260" s="5">
        <f t="shared" si="201"/>
        <v>0</v>
      </c>
      <c r="J1260" s="10">
        <f>SUMIFS(Timecards!$E:$E,Timecards!$D:$D,J$2,Timecards!$C:$C,$B1260,Timecards!$N:$N,$E1260)+SUMIFS(Timecards!$G:$G,Timecards!$F:$F,J$2,Timecards!$C:$C,$B1260,Timecards!$N:$N,$E1260)</f>
        <v>0</v>
      </c>
      <c r="K1260" s="5">
        <f t="shared" si="202"/>
        <v>0</v>
      </c>
      <c r="L1260" s="10">
        <f>SUMIFS(Timecards!$E:$E,Timecards!$D:$D,L$2,Timecards!$C:$C,$B1260,Timecards!$N:$N,$E1260)+SUMIFS(Timecards!$G:$G,Timecards!$F:$F,L$2,Timecards!$C:$C,$B1260,Timecards!$N:$N,$E1260)</f>
        <v>0</v>
      </c>
      <c r="M1260" s="5">
        <f t="shared" si="203"/>
        <v>0</v>
      </c>
      <c r="N1260" s="10">
        <f>SUMIFS(Timecards!$E:$E,Timecards!$D:$D,N$2,Timecards!$C:$C,$B1260,Timecards!$N:$N,$E1260)+SUMIFS(Timecards!$G:$G,Timecards!$F:$F,N$2,Timecards!$C:$C,$B1260,Timecards!$N:$N,$E1260)</f>
        <v>0</v>
      </c>
      <c r="O1260" s="5">
        <f t="shared" si="204"/>
        <v>0</v>
      </c>
      <c r="P1260" s="10">
        <f>SUMIFS(Timecards!$E:$E,Timecards!$D:$D,P$2,Timecards!$C:$C,$B1260,Timecards!$N:$N,$E1260)+SUMIFS(Timecards!$G:$G,Timecards!$F:$F,P$2,Timecards!$C:$C,$B1260,Timecards!$N:$N,$E1260)</f>
        <v>0</v>
      </c>
      <c r="Q1260" s="5">
        <f t="shared" si="205"/>
        <v>0</v>
      </c>
      <c r="R1260" s="10">
        <f>SUMIFS(Timecards!$E:$E,Timecards!$D:$D,R$2,Timecards!$C:$C,$B1260,Timecards!$N:$N,$E1260)+SUMIFS(Timecards!$G:$G,Timecards!$F:$F,R$2,Timecards!$C:$C,$B1260,Timecards!$N:$N,$E1260)</f>
        <v>0</v>
      </c>
      <c r="S1260" s="5">
        <f t="shared" si="206"/>
        <v>0</v>
      </c>
      <c r="T1260" s="10">
        <f t="shared" si="208"/>
        <v>0</v>
      </c>
      <c r="U1260" s="14">
        <f t="shared" si="208"/>
        <v>0</v>
      </c>
    </row>
    <row r="1261" spans="2:21" hidden="1">
      <c r="B1261" s="7" t="str">
        <f>IF(Timecards!O1259="","",Timecards!C1259)</f>
        <v/>
      </c>
      <c r="C1261" s="7" t="str">
        <f>IF(B1261="","",Timecards!L1259)</f>
        <v/>
      </c>
      <c r="D1261" s="7" t="str">
        <f>IF(B1261="","",SUMIFS(Timecards!$M:$M,Timecards!$C:$C,Summary!$B1261,Timecards!$L:$L,Summary!$C1261,Timecards!$O:$O,1))</f>
        <v/>
      </c>
      <c r="E1261" s="7" t="str">
        <f>IF(B1261="","",VLOOKUP(D1261,'GD rates'!$B$3:$C$9,2,FALSE))</f>
        <v/>
      </c>
      <c r="F1261" s="23" t="str">
        <f t="shared" si="200"/>
        <v/>
      </c>
      <c r="G1261" s="5">
        <f>IF(ISERROR(VLOOKUP(E1261,'GD rates'!C:D,2,FALSE)),0,VLOOKUP(E1261,'GD rates'!C:D,2,FALSE))</f>
        <v>0</v>
      </c>
      <c r="H1261" s="10">
        <f>SUMIFS(Timecards!$E:$E,Timecards!$D:$D,H$2,Timecards!$C:$C,$B1261,Timecards!$N:$N,$E1261)+SUMIFS(Timecards!$G:$G,Timecards!$F:$F,H$2,Timecards!$C:$C,$B1261,Timecards!$N:$N,$E1261)</f>
        <v>0</v>
      </c>
      <c r="I1261" s="5">
        <f t="shared" si="201"/>
        <v>0</v>
      </c>
      <c r="J1261" s="10">
        <f>SUMIFS(Timecards!$E:$E,Timecards!$D:$D,J$2,Timecards!$C:$C,$B1261,Timecards!$N:$N,$E1261)+SUMIFS(Timecards!$G:$G,Timecards!$F:$F,J$2,Timecards!$C:$C,$B1261,Timecards!$N:$N,$E1261)</f>
        <v>0</v>
      </c>
      <c r="K1261" s="5">
        <f t="shared" si="202"/>
        <v>0</v>
      </c>
      <c r="L1261" s="10">
        <f>SUMIFS(Timecards!$E:$E,Timecards!$D:$D,L$2,Timecards!$C:$C,$B1261,Timecards!$N:$N,$E1261)+SUMIFS(Timecards!$G:$G,Timecards!$F:$F,L$2,Timecards!$C:$C,$B1261,Timecards!$N:$N,$E1261)</f>
        <v>0</v>
      </c>
      <c r="M1261" s="5">
        <f t="shared" si="203"/>
        <v>0</v>
      </c>
      <c r="N1261" s="10">
        <f>SUMIFS(Timecards!$E:$E,Timecards!$D:$D,N$2,Timecards!$C:$C,$B1261,Timecards!$N:$N,$E1261)+SUMIFS(Timecards!$G:$G,Timecards!$F:$F,N$2,Timecards!$C:$C,$B1261,Timecards!$N:$N,$E1261)</f>
        <v>0</v>
      </c>
      <c r="O1261" s="5">
        <f t="shared" si="204"/>
        <v>0</v>
      </c>
      <c r="P1261" s="10">
        <f>SUMIFS(Timecards!$E:$E,Timecards!$D:$D,P$2,Timecards!$C:$C,$B1261,Timecards!$N:$N,$E1261)+SUMIFS(Timecards!$G:$G,Timecards!$F:$F,P$2,Timecards!$C:$C,$B1261,Timecards!$N:$N,$E1261)</f>
        <v>0</v>
      </c>
      <c r="Q1261" s="5">
        <f t="shared" si="205"/>
        <v>0</v>
      </c>
      <c r="R1261" s="10">
        <f>SUMIFS(Timecards!$E:$E,Timecards!$D:$D,R$2,Timecards!$C:$C,$B1261,Timecards!$N:$N,$E1261)+SUMIFS(Timecards!$G:$G,Timecards!$F:$F,R$2,Timecards!$C:$C,$B1261,Timecards!$N:$N,$E1261)</f>
        <v>0</v>
      </c>
      <c r="S1261" s="5">
        <f t="shared" si="206"/>
        <v>0</v>
      </c>
      <c r="T1261" s="10">
        <f t="shared" si="208"/>
        <v>0</v>
      </c>
      <c r="U1261" s="14">
        <f t="shared" si="208"/>
        <v>0</v>
      </c>
    </row>
    <row r="1262" spans="2:21" hidden="1">
      <c r="B1262" s="7" t="str">
        <f>IF(Timecards!O1260="","",Timecards!C1260)</f>
        <v/>
      </c>
      <c r="C1262" s="7" t="str">
        <f>IF(B1262="","",Timecards!L1260)</f>
        <v/>
      </c>
      <c r="D1262" s="7" t="str">
        <f>IF(B1262="","",SUMIFS(Timecards!$M:$M,Timecards!$C:$C,Summary!$B1262,Timecards!$L:$L,Summary!$C1262,Timecards!$O:$O,1))</f>
        <v/>
      </c>
      <c r="E1262" s="7" t="str">
        <f>IF(B1262="","",VLOOKUP(D1262,'GD rates'!$B$3:$C$9,2,FALSE))</f>
        <v/>
      </c>
      <c r="F1262" s="23" t="str">
        <f t="shared" si="200"/>
        <v/>
      </c>
      <c r="G1262" s="5">
        <f>IF(ISERROR(VLOOKUP(E1262,'GD rates'!C:D,2,FALSE)),0,VLOOKUP(E1262,'GD rates'!C:D,2,FALSE))</f>
        <v>0</v>
      </c>
      <c r="H1262" s="10">
        <f>SUMIFS(Timecards!$E:$E,Timecards!$D:$D,H$2,Timecards!$C:$C,$B1262,Timecards!$N:$N,$E1262)+SUMIFS(Timecards!$G:$G,Timecards!$F:$F,H$2,Timecards!$C:$C,$B1262,Timecards!$N:$N,$E1262)</f>
        <v>0</v>
      </c>
      <c r="I1262" s="5">
        <f t="shared" si="201"/>
        <v>0</v>
      </c>
      <c r="J1262" s="10">
        <f>SUMIFS(Timecards!$E:$E,Timecards!$D:$D,J$2,Timecards!$C:$C,$B1262,Timecards!$N:$N,$E1262)+SUMIFS(Timecards!$G:$G,Timecards!$F:$F,J$2,Timecards!$C:$C,$B1262,Timecards!$N:$N,$E1262)</f>
        <v>0</v>
      </c>
      <c r="K1262" s="5">
        <f t="shared" si="202"/>
        <v>0</v>
      </c>
      <c r="L1262" s="10">
        <f>SUMIFS(Timecards!$E:$E,Timecards!$D:$D,L$2,Timecards!$C:$C,$B1262,Timecards!$N:$N,$E1262)+SUMIFS(Timecards!$G:$G,Timecards!$F:$F,L$2,Timecards!$C:$C,$B1262,Timecards!$N:$N,$E1262)</f>
        <v>0</v>
      </c>
      <c r="M1262" s="5">
        <f t="shared" si="203"/>
        <v>0</v>
      </c>
      <c r="N1262" s="10">
        <f>SUMIFS(Timecards!$E:$E,Timecards!$D:$D,N$2,Timecards!$C:$C,$B1262,Timecards!$N:$N,$E1262)+SUMIFS(Timecards!$G:$G,Timecards!$F:$F,N$2,Timecards!$C:$C,$B1262,Timecards!$N:$N,$E1262)</f>
        <v>0</v>
      </c>
      <c r="O1262" s="5">
        <f t="shared" si="204"/>
        <v>0</v>
      </c>
      <c r="P1262" s="10">
        <f>SUMIFS(Timecards!$E:$E,Timecards!$D:$D,P$2,Timecards!$C:$C,$B1262,Timecards!$N:$N,$E1262)+SUMIFS(Timecards!$G:$G,Timecards!$F:$F,P$2,Timecards!$C:$C,$B1262,Timecards!$N:$N,$E1262)</f>
        <v>0</v>
      </c>
      <c r="Q1262" s="5">
        <f t="shared" si="205"/>
        <v>0</v>
      </c>
      <c r="R1262" s="10">
        <f>SUMIFS(Timecards!$E:$E,Timecards!$D:$D,R$2,Timecards!$C:$C,$B1262,Timecards!$N:$N,$E1262)+SUMIFS(Timecards!$G:$G,Timecards!$F:$F,R$2,Timecards!$C:$C,$B1262,Timecards!$N:$N,$E1262)</f>
        <v>0</v>
      </c>
      <c r="S1262" s="5">
        <f t="shared" si="206"/>
        <v>0</v>
      </c>
      <c r="T1262" s="10">
        <f t="shared" si="208"/>
        <v>0</v>
      </c>
      <c r="U1262" s="14">
        <f t="shared" si="208"/>
        <v>0</v>
      </c>
    </row>
    <row r="1263" spans="2:21" hidden="1">
      <c r="B1263" s="7" t="str">
        <f>IF(Timecards!O1261="","",Timecards!C1261)</f>
        <v/>
      </c>
      <c r="C1263" s="7" t="str">
        <f>IF(B1263="","",Timecards!L1261)</f>
        <v/>
      </c>
      <c r="D1263" s="7" t="str">
        <f>IF(B1263="","",SUMIFS(Timecards!$M:$M,Timecards!$C:$C,Summary!$B1263,Timecards!$L:$L,Summary!$C1263,Timecards!$O:$O,1))</f>
        <v/>
      </c>
      <c r="E1263" s="7" t="str">
        <f>IF(B1263="","",VLOOKUP(D1263,'GD rates'!$B$3:$C$9,2,FALSE))</f>
        <v/>
      </c>
      <c r="F1263" s="23" t="str">
        <f t="shared" si="200"/>
        <v/>
      </c>
      <c r="G1263" s="5">
        <f>IF(ISERROR(VLOOKUP(E1263,'GD rates'!C:D,2,FALSE)),0,VLOOKUP(E1263,'GD rates'!C:D,2,FALSE))</f>
        <v>0</v>
      </c>
      <c r="H1263" s="10">
        <f>SUMIFS(Timecards!$E:$E,Timecards!$D:$D,H$2,Timecards!$C:$C,$B1263,Timecards!$N:$N,$E1263)+SUMIFS(Timecards!$G:$G,Timecards!$F:$F,H$2,Timecards!$C:$C,$B1263,Timecards!$N:$N,$E1263)</f>
        <v>0</v>
      </c>
      <c r="I1263" s="5">
        <f t="shared" si="201"/>
        <v>0</v>
      </c>
      <c r="J1263" s="10">
        <f>SUMIFS(Timecards!$E:$E,Timecards!$D:$D,J$2,Timecards!$C:$C,$B1263,Timecards!$N:$N,$E1263)+SUMIFS(Timecards!$G:$G,Timecards!$F:$F,J$2,Timecards!$C:$C,$B1263,Timecards!$N:$N,$E1263)</f>
        <v>0</v>
      </c>
      <c r="K1263" s="5">
        <f t="shared" si="202"/>
        <v>0</v>
      </c>
      <c r="L1263" s="10">
        <f>SUMIFS(Timecards!$E:$E,Timecards!$D:$D,L$2,Timecards!$C:$C,$B1263,Timecards!$N:$N,$E1263)+SUMIFS(Timecards!$G:$G,Timecards!$F:$F,L$2,Timecards!$C:$C,$B1263,Timecards!$N:$N,$E1263)</f>
        <v>0</v>
      </c>
      <c r="M1263" s="5">
        <f t="shared" si="203"/>
        <v>0</v>
      </c>
      <c r="N1263" s="10">
        <f>SUMIFS(Timecards!$E:$E,Timecards!$D:$D,N$2,Timecards!$C:$C,$B1263,Timecards!$N:$N,$E1263)+SUMIFS(Timecards!$G:$G,Timecards!$F:$F,N$2,Timecards!$C:$C,$B1263,Timecards!$N:$N,$E1263)</f>
        <v>0</v>
      </c>
      <c r="O1263" s="5">
        <f t="shared" si="204"/>
        <v>0</v>
      </c>
      <c r="P1263" s="10">
        <f>SUMIFS(Timecards!$E:$E,Timecards!$D:$D,P$2,Timecards!$C:$C,$B1263,Timecards!$N:$N,$E1263)+SUMIFS(Timecards!$G:$G,Timecards!$F:$F,P$2,Timecards!$C:$C,$B1263,Timecards!$N:$N,$E1263)</f>
        <v>0</v>
      </c>
      <c r="Q1263" s="5">
        <f t="shared" si="205"/>
        <v>0</v>
      </c>
      <c r="R1263" s="10">
        <f>SUMIFS(Timecards!$E:$E,Timecards!$D:$D,R$2,Timecards!$C:$C,$B1263,Timecards!$N:$N,$E1263)+SUMIFS(Timecards!$G:$G,Timecards!$F:$F,R$2,Timecards!$C:$C,$B1263,Timecards!$N:$N,$E1263)</f>
        <v>0</v>
      </c>
      <c r="S1263" s="5">
        <f t="shared" si="206"/>
        <v>0</v>
      </c>
      <c r="T1263" s="10">
        <f t="shared" si="208"/>
        <v>0</v>
      </c>
      <c r="U1263" s="14">
        <f t="shared" si="208"/>
        <v>0</v>
      </c>
    </row>
    <row r="1264" spans="2:21" hidden="1">
      <c r="B1264" s="7" t="str">
        <f>IF(Timecards!O1262="","",Timecards!C1262)</f>
        <v/>
      </c>
      <c r="C1264" s="7" t="str">
        <f>IF(B1264="","",Timecards!L1262)</f>
        <v/>
      </c>
      <c r="D1264" s="7" t="str">
        <f>IF(B1264="","",SUMIFS(Timecards!$M:$M,Timecards!$C:$C,Summary!$B1264,Timecards!$L:$L,Summary!$C1264,Timecards!$O:$O,1))</f>
        <v/>
      </c>
      <c r="E1264" s="7" t="str">
        <f>IF(B1264="","",VLOOKUP(D1264,'GD rates'!$B$3:$C$9,2,FALSE))</f>
        <v/>
      </c>
      <c r="F1264" s="23" t="str">
        <f t="shared" si="200"/>
        <v/>
      </c>
      <c r="G1264" s="5">
        <f>IF(ISERROR(VLOOKUP(E1264,'GD rates'!C:D,2,FALSE)),0,VLOOKUP(E1264,'GD rates'!C:D,2,FALSE))</f>
        <v>0</v>
      </c>
      <c r="H1264" s="10">
        <f>SUMIFS(Timecards!$E:$E,Timecards!$D:$D,H$2,Timecards!$C:$C,$B1264,Timecards!$N:$N,$E1264)+SUMIFS(Timecards!$G:$G,Timecards!$F:$F,H$2,Timecards!$C:$C,$B1264,Timecards!$N:$N,$E1264)</f>
        <v>0</v>
      </c>
      <c r="I1264" s="5">
        <f t="shared" si="201"/>
        <v>0</v>
      </c>
      <c r="J1264" s="10">
        <f>SUMIFS(Timecards!$E:$E,Timecards!$D:$D,J$2,Timecards!$C:$C,$B1264,Timecards!$N:$N,$E1264)+SUMIFS(Timecards!$G:$G,Timecards!$F:$F,J$2,Timecards!$C:$C,$B1264,Timecards!$N:$N,$E1264)</f>
        <v>0</v>
      </c>
      <c r="K1264" s="5">
        <f t="shared" si="202"/>
        <v>0</v>
      </c>
      <c r="L1264" s="10">
        <f>SUMIFS(Timecards!$E:$E,Timecards!$D:$D,L$2,Timecards!$C:$C,$B1264,Timecards!$N:$N,$E1264)+SUMIFS(Timecards!$G:$G,Timecards!$F:$F,L$2,Timecards!$C:$C,$B1264,Timecards!$N:$N,$E1264)</f>
        <v>0</v>
      </c>
      <c r="M1264" s="5">
        <f t="shared" si="203"/>
        <v>0</v>
      </c>
      <c r="N1264" s="10">
        <f>SUMIFS(Timecards!$E:$E,Timecards!$D:$D,N$2,Timecards!$C:$C,$B1264,Timecards!$N:$N,$E1264)+SUMIFS(Timecards!$G:$G,Timecards!$F:$F,N$2,Timecards!$C:$C,$B1264,Timecards!$N:$N,$E1264)</f>
        <v>0</v>
      </c>
      <c r="O1264" s="5">
        <f t="shared" si="204"/>
        <v>0</v>
      </c>
      <c r="P1264" s="10">
        <f>SUMIFS(Timecards!$E:$E,Timecards!$D:$D,P$2,Timecards!$C:$C,$B1264,Timecards!$N:$N,$E1264)+SUMIFS(Timecards!$G:$G,Timecards!$F:$F,P$2,Timecards!$C:$C,$B1264,Timecards!$N:$N,$E1264)</f>
        <v>0</v>
      </c>
      <c r="Q1264" s="5">
        <f t="shared" si="205"/>
        <v>0</v>
      </c>
      <c r="R1264" s="10">
        <f>SUMIFS(Timecards!$E:$E,Timecards!$D:$D,R$2,Timecards!$C:$C,$B1264,Timecards!$N:$N,$E1264)+SUMIFS(Timecards!$G:$G,Timecards!$F:$F,R$2,Timecards!$C:$C,$B1264,Timecards!$N:$N,$E1264)</f>
        <v>0</v>
      </c>
      <c r="S1264" s="5">
        <f t="shared" si="206"/>
        <v>0</v>
      </c>
      <c r="T1264" s="10">
        <f t="shared" ref="T1264:U1283" si="209">SUMIF($H$3:$S$3,T$3,$H1264:$S1264)</f>
        <v>0</v>
      </c>
      <c r="U1264" s="14">
        <f t="shared" si="209"/>
        <v>0</v>
      </c>
    </row>
    <row r="1265" spans="2:21" hidden="1">
      <c r="B1265" s="7" t="str">
        <f>IF(Timecards!O1263="","",Timecards!C1263)</f>
        <v/>
      </c>
      <c r="C1265" s="7" t="str">
        <f>IF(B1265="","",Timecards!L1263)</f>
        <v/>
      </c>
      <c r="D1265" s="7" t="str">
        <f>IF(B1265="","",SUMIFS(Timecards!$M:$M,Timecards!$C:$C,Summary!$B1265,Timecards!$L:$L,Summary!$C1265,Timecards!$O:$O,1))</f>
        <v/>
      </c>
      <c r="E1265" s="7" t="str">
        <f>IF(B1265="","",VLOOKUP(D1265,'GD rates'!$B$3:$C$9,2,FALSE))</f>
        <v/>
      </c>
      <c r="F1265" s="23" t="str">
        <f t="shared" si="200"/>
        <v/>
      </c>
      <c r="G1265" s="5">
        <f>IF(ISERROR(VLOOKUP(E1265,'GD rates'!C:D,2,FALSE)),0,VLOOKUP(E1265,'GD rates'!C:D,2,FALSE))</f>
        <v>0</v>
      </c>
      <c r="H1265" s="10">
        <f>SUMIFS(Timecards!$E:$E,Timecards!$D:$D,H$2,Timecards!$C:$C,$B1265,Timecards!$N:$N,$E1265)+SUMIFS(Timecards!$G:$G,Timecards!$F:$F,H$2,Timecards!$C:$C,$B1265,Timecards!$N:$N,$E1265)</f>
        <v>0</v>
      </c>
      <c r="I1265" s="5">
        <f t="shared" si="201"/>
        <v>0</v>
      </c>
      <c r="J1265" s="10">
        <f>SUMIFS(Timecards!$E:$E,Timecards!$D:$D,J$2,Timecards!$C:$C,$B1265,Timecards!$N:$N,$E1265)+SUMIFS(Timecards!$G:$G,Timecards!$F:$F,J$2,Timecards!$C:$C,$B1265,Timecards!$N:$N,$E1265)</f>
        <v>0</v>
      </c>
      <c r="K1265" s="5">
        <f t="shared" si="202"/>
        <v>0</v>
      </c>
      <c r="L1265" s="10">
        <f>SUMIFS(Timecards!$E:$E,Timecards!$D:$D,L$2,Timecards!$C:$C,$B1265,Timecards!$N:$N,$E1265)+SUMIFS(Timecards!$G:$G,Timecards!$F:$F,L$2,Timecards!$C:$C,$B1265,Timecards!$N:$N,$E1265)</f>
        <v>0</v>
      </c>
      <c r="M1265" s="5">
        <f t="shared" si="203"/>
        <v>0</v>
      </c>
      <c r="N1265" s="10">
        <f>SUMIFS(Timecards!$E:$E,Timecards!$D:$D,N$2,Timecards!$C:$C,$B1265,Timecards!$N:$N,$E1265)+SUMIFS(Timecards!$G:$G,Timecards!$F:$F,N$2,Timecards!$C:$C,$B1265,Timecards!$N:$N,$E1265)</f>
        <v>0</v>
      </c>
      <c r="O1265" s="5">
        <f t="shared" si="204"/>
        <v>0</v>
      </c>
      <c r="P1265" s="10">
        <f>SUMIFS(Timecards!$E:$E,Timecards!$D:$D,P$2,Timecards!$C:$C,$B1265,Timecards!$N:$N,$E1265)+SUMIFS(Timecards!$G:$G,Timecards!$F:$F,P$2,Timecards!$C:$C,$B1265,Timecards!$N:$N,$E1265)</f>
        <v>0</v>
      </c>
      <c r="Q1265" s="5">
        <f t="shared" si="205"/>
        <v>0</v>
      </c>
      <c r="R1265" s="10">
        <f>SUMIFS(Timecards!$E:$E,Timecards!$D:$D,R$2,Timecards!$C:$C,$B1265,Timecards!$N:$N,$E1265)+SUMIFS(Timecards!$G:$G,Timecards!$F:$F,R$2,Timecards!$C:$C,$B1265,Timecards!$N:$N,$E1265)</f>
        <v>0</v>
      </c>
      <c r="S1265" s="5">
        <f t="shared" si="206"/>
        <v>0</v>
      </c>
      <c r="T1265" s="10">
        <f t="shared" si="209"/>
        <v>0</v>
      </c>
      <c r="U1265" s="14">
        <f t="shared" si="209"/>
        <v>0</v>
      </c>
    </row>
    <row r="1266" spans="2:21" hidden="1">
      <c r="B1266" s="7" t="str">
        <f>IF(Timecards!O1264="","",Timecards!C1264)</f>
        <v/>
      </c>
      <c r="C1266" s="7" t="str">
        <f>IF(B1266="","",Timecards!L1264)</f>
        <v/>
      </c>
      <c r="D1266" s="7" t="str">
        <f>IF(B1266="","",SUMIFS(Timecards!$M:$M,Timecards!$C:$C,Summary!$B1266,Timecards!$L:$L,Summary!$C1266,Timecards!$O:$O,1))</f>
        <v/>
      </c>
      <c r="E1266" s="7" t="str">
        <f>IF(B1266="","",VLOOKUP(D1266,'GD rates'!$B$3:$C$9,2,FALSE))</f>
        <v/>
      </c>
      <c r="F1266" s="23" t="str">
        <f t="shared" si="200"/>
        <v/>
      </c>
      <c r="G1266" s="5">
        <f>IF(ISERROR(VLOOKUP(E1266,'GD rates'!C:D,2,FALSE)),0,VLOOKUP(E1266,'GD rates'!C:D,2,FALSE))</f>
        <v>0</v>
      </c>
      <c r="H1266" s="10">
        <f>SUMIFS(Timecards!$E:$E,Timecards!$D:$D,H$2,Timecards!$C:$C,$B1266,Timecards!$N:$N,$E1266)+SUMIFS(Timecards!$G:$G,Timecards!$F:$F,H$2,Timecards!$C:$C,$B1266,Timecards!$N:$N,$E1266)</f>
        <v>0</v>
      </c>
      <c r="I1266" s="5">
        <f t="shared" si="201"/>
        <v>0</v>
      </c>
      <c r="J1266" s="10">
        <f>SUMIFS(Timecards!$E:$E,Timecards!$D:$D,J$2,Timecards!$C:$C,$B1266,Timecards!$N:$N,$E1266)+SUMIFS(Timecards!$G:$G,Timecards!$F:$F,J$2,Timecards!$C:$C,$B1266,Timecards!$N:$N,$E1266)</f>
        <v>0</v>
      </c>
      <c r="K1266" s="5">
        <f t="shared" si="202"/>
        <v>0</v>
      </c>
      <c r="L1266" s="10">
        <f>SUMIFS(Timecards!$E:$E,Timecards!$D:$D,L$2,Timecards!$C:$C,$B1266,Timecards!$N:$N,$E1266)+SUMIFS(Timecards!$G:$G,Timecards!$F:$F,L$2,Timecards!$C:$C,$B1266,Timecards!$N:$N,$E1266)</f>
        <v>0</v>
      </c>
      <c r="M1266" s="5">
        <f t="shared" si="203"/>
        <v>0</v>
      </c>
      <c r="N1266" s="10">
        <f>SUMIFS(Timecards!$E:$E,Timecards!$D:$D,N$2,Timecards!$C:$C,$B1266,Timecards!$N:$N,$E1266)+SUMIFS(Timecards!$G:$G,Timecards!$F:$F,N$2,Timecards!$C:$C,$B1266,Timecards!$N:$N,$E1266)</f>
        <v>0</v>
      </c>
      <c r="O1266" s="5">
        <f t="shared" si="204"/>
        <v>0</v>
      </c>
      <c r="P1266" s="10">
        <f>SUMIFS(Timecards!$E:$E,Timecards!$D:$D,P$2,Timecards!$C:$C,$B1266,Timecards!$N:$N,$E1266)+SUMIFS(Timecards!$G:$G,Timecards!$F:$F,P$2,Timecards!$C:$C,$B1266,Timecards!$N:$N,$E1266)</f>
        <v>0</v>
      </c>
      <c r="Q1266" s="5">
        <f t="shared" si="205"/>
        <v>0</v>
      </c>
      <c r="R1266" s="10">
        <f>SUMIFS(Timecards!$E:$E,Timecards!$D:$D,R$2,Timecards!$C:$C,$B1266,Timecards!$N:$N,$E1266)+SUMIFS(Timecards!$G:$G,Timecards!$F:$F,R$2,Timecards!$C:$C,$B1266,Timecards!$N:$N,$E1266)</f>
        <v>0</v>
      </c>
      <c r="S1266" s="5">
        <f t="shared" si="206"/>
        <v>0</v>
      </c>
      <c r="T1266" s="10">
        <f t="shared" si="209"/>
        <v>0</v>
      </c>
      <c r="U1266" s="14">
        <f t="shared" si="209"/>
        <v>0</v>
      </c>
    </row>
    <row r="1267" spans="2:21" hidden="1">
      <c r="B1267" s="7" t="str">
        <f>IF(Timecards!O1265="","",Timecards!C1265)</f>
        <v/>
      </c>
      <c r="C1267" s="7" t="str">
        <f>IF(B1267="","",Timecards!L1265)</f>
        <v/>
      </c>
      <c r="D1267" s="7" t="str">
        <f>IF(B1267="","",SUMIFS(Timecards!$M:$M,Timecards!$C:$C,Summary!$B1267,Timecards!$L:$L,Summary!$C1267,Timecards!$O:$O,1))</f>
        <v/>
      </c>
      <c r="E1267" s="7" t="str">
        <f>IF(B1267="","",VLOOKUP(D1267,'GD rates'!$B$3:$C$9,2,FALSE))</f>
        <v/>
      </c>
      <c r="F1267" s="23" t="str">
        <f t="shared" si="200"/>
        <v/>
      </c>
      <c r="G1267" s="5">
        <f>IF(ISERROR(VLOOKUP(E1267,'GD rates'!C:D,2,FALSE)),0,VLOOKUP(E1267,'GD rates'!C:D,2,FALSE))</f>
        <v>0</v>
      </c>
      <c r="H1267" s="10">
        <f>SUMIFS(Timecards!$E:$E,Timecards!$D:$D,H$2,Timecards!$C:$C,$B1267,Timecards!$N:$N,$E1267)+SUMIFS(Timecards!$G:$G,Timecards!$F:$F,H$2,Timecards!$C:$C,$B1267,Timecards!$N:$N,$E1267)</f>
        <v>0</v>
      </c>
      <c r="I1267" s="5">
        <f t="shared" si="201"/>
        <v>0</v>
      </c>
      <c r="J1267" s="10">
        <f>SUMIFS(Timecards!$E:$E,Timecards!$D:$D,J$2,Timecards!$C:$C,$B1267,Timecards!$N:$N,$E1267)+SUMIFS(Timecards!$G:$G,Timecards!$F:$F,J$2,Timecards!$C:$C,$B1267,Timecards!$N:$N,$E1267)</f>
        <v>0</v>
      </c>
      <c r="K1267" s="5">
        <f t="shared" si="202"/>
        <v>0</v>
      </c>
      <c r="L1267" s="10">
        <f>SUMIFS(Timecards!$E:$E,Timecards!$D:$D,L$2,Timecards!$C:$C,$B1267,Timecards!$N:$N,$E1267)+SUMIFS(Timecards!$G:$G,Timecards!$F:$F,L$2,Timecards!$C:$C,$B1267,Timecards!$N:$N,$E1267)</f>
        <v>0</v>
      </c>
      <c r="M1267" s="5">
        <f t="shared" si="203"/>
        <v>0</v>
      </c>
      <c r="N1267" s="10">
        <f>SUMIFS(Timecards!$E:$E,Timecards!$D:$D,N$2,Timecards!$C:$C,$B1267,Timecards!$N:$N,$E1267)+SUMIFS(Timecards!$G:$G,Timecards!$F:$F,N$2,Timecards!$C:$C,$B1267,Timecards!$N:$N,$E1267)</f>
        <v>0</v>
      </c>
      <c r="O1267" s="5">
        <f t="shared" si="204"/>
        <v>0</v>
      </c>
      <c r="P1267" s="10">
        <f>SUMIFS(Timecards!$E:$E,Timecards!$D:$D,P$2,Timecards!$C:$C,$B1267,Timecards!$N:$N,$E1267)+SUMIFS(Timecards!$G:$G,Timecards!$F:$F,P$2,Timecards!$C:$C,$B1267,Timecards!$N:$N,$E1267)</f>
        <v>0</v>
      </c>
      <c r="Q1267" s="5">
        <f t="shared" si="205"/>
        <v>0</v>
      </c>
      <c r="R1267" s="10">
        <f>SUMIFS(Timecards!$E:$E,Timecards!$D:$D,R$2,Timecards!$C:$C,$B1267,Timecards!$N:$N,$E1267)+SUMIFS(Timecards!$G:$G,Timecards!$F:$F,R$2,Timecards!$C:$C,$B1267,Timecards!$N:$N,$E1267)</f>
        <v>0</v>
      </c>
      <c r="S1267" s="5">
        <f t="shared" si="206"/>
        <v>0</v>
      </c>
      <c r="T1267" s="10">
        <f t="shared" si="209"/>
        <v>0</v>
      </c>
      <c r="U1267" s="14">
        <f t="shared" si="209"/>
        <v>0</v>
      </c>
    </row>
    <row r="1268" spans="2:21" hidden="1">
      <c r="B1268" s="7" t="str">
        <f>IF(Timecards!O1266="","",Timecards!C1266)</f>
        <v/>
      </c>
      <c r="C1268" s="7" t="str">
        <f>IF(B1268="","",Timecards!L1266)</f>
        <v/>
      </c>
      <c r="D1268" s="7" t="str">
        <f>IF(B1268="","",SUMIFS(Timecards!$M:$M,Timecards!$C:$C,Summary!$B1268,Timecards!$L:$L,Summary!$C1268,Timecards!$O:$O,1))</f>
        <v/>
      </c>
      <c r="E1268" s="7" t="str">
        <f>IF(B1268="","",VLOOKUP(D1268,'GD rates'!$B$3:$C$9,2,FALSE))</f>
        <v/>
      </c>
      <c r="F1268" s="23" t="str">
        <f t="shared" si="200"/>
        <v/>
      </c>
      <c r="G1268" s="5">
        <f>IF(ISERROR(VLOOKUP(E1268,'GD rates'!C:D,2,FALSE)),0,VLOOKUP(E1268,'GD rates'!C:D,2,FALSE))</f>
        <v>0</v>
      </c>
      <c r="H1268" s="10">
        <f>SUMIFS(Timecards!$E:$E,Timecards!$D:$D,H$2,Timecards!$C:$C,$B1268,Timecards!$N:$N,$E1268)+SUMIFS(Timecards!$G:$G,Timecards!$F:$F,H$2,Timecards!$C:$C,$B1268,Timecards!$N:$N,$E1268)</f>
        <v>0</v>
      </c>
      <c r="I1268" s="5">
        <f t="shared" si="201"/>
        <v>0</v>
      </c>
      <c r="J1268" s="10">
        <f>SUMIFS(Timecards!$E:$E,Timecards!$D:$D,J$2,Timecards!$C:$C,$B1268,Timecards!$N:$N,$E1268)+SUMIFS(Timecards!$G:$G,Timecards!$F:$F,J$2,Timecards!$C:$C,$B1268,Timecards!$N:$N,$E1268)</f>
        <v>0</v>
      </c>
      <c r="K1268" s="5">
        <f t="shared" si="202"/>
        <v>0</v>
      </c>
      <c r="L1268" s="10">
        <f>SUMIFS(Timecards!$E:$E,Timecards!$D:$D,L$2,Timecards!$C:$C,$B1268,Timecards!$N:$N,$E1268)+SUMIFS(Timecards!$G:$G,Timecards!$F:$F,L$2,Timecards!$C:$C,$B1268,Timecards!$N:$N,$E1268)</f>
        <v>0</v>
      </c>
      <c r="M1268" s="5">
        <f t="shared" si="203"/>
        <v>0</v>
      </c>
      <c r="N1268" s="10">
        <f>SUMIFS(Timecards!$E:$E,Timecards!$D:$D,N$2,Timecards!$C:$C,$B1268,Timecards!$N:$N,$E1268)+SUMIFS(Timecards!$G:$G,Timecards!$F:$F,N$2,Timecards!$C:$C,$B1268,Timecards!$N:$N,$E1268)</f>
        <v>0</v>
      </c>
      <c r="O1268" s="5">
        <f t="shared" si="204"/>
        <v>0</v>
      </c>
      <c r="P1268" s="10">
        <f>SUMIFS(Timecards!$E:$E,Timecards!$D:$D,P$2,Timecards!$C:$C,$B1268,Timecards!$N:$N,$E1268)+SUMIFS(Timecards!$G:$G,Timecards!$F:$F,P$2,Timecards!$C:$C,$B1268,Timecards!$N:$N,$E1268)</f>
        <v>0</v>
      </c>
      <c r="Q1268" s="5">
        <f t="shared" si="205"/>
        <v>0</v>
      </c>
      <c r="R1268" s="10">
        <f>SUMIFS(Timecards!$E:$E,Timecards!$D:$D,R$2,Timecards!$C:$C,$B1268,Timecards!$N:$N,$E1268)+SUMIFS(Timecards!$G:$G,Timecards!$F:$F,R$2,Timecards!$C:$C,$B1268,Timecards!$N:$N,$E1268)</f>
        <v>0</v>
      </c>
      <c r="S1268" s="5">
        <f t="shared" si="206"/>
        <v>0</v>
      </c>
      <c r="T1268" s="10">
        <f t="shared" si="209"/>
        <v>0</v>
      </c>
      <c r="U1268" s="14">
        <f t="shared" si="209"/>
        <v>0</v>
      </c>
    </row>
    <row r="1269" spans="2:21" hidden="1">
      <c r="B1269" s="7" t="str">
        <f>IF(Timecards!O1267="","",Timecards!C1267)</f>
        <v/>
      </c>
      <c r="C1269" s="7" t="str">
        <f>IF(B1269="","",Timecards!L1267)</f>
        <v/>
      </c>
      <c r="D1269" s="7" t="str">
        <f>IF(B1269="","",SUMIFS(Timecards!$M:$M,Timecards!$C:$C,Summary!$B1269,Timecards!$L:$L,Summary!$C1269,Timecards!$O:$O,1))</f>
        <v/>
      </c>
      <c r="E1269" s="7" t="str">
        <f>IF(B1269="","",VLOOKUP(D1269,'GD rates'!$B$3:$C$9,2,FALSE))</f>
        <v/>
      </c>
      <c r="F1269" s="23" t="str">
        <f t="shared" si="200"/>
        <v/>
      </c>
      <c r="G1269" s="5">
        <f>IF(ISERROR(VLOOKUP(E1269,'GD rates'!C:D,2,FALSE)),0,VLOOKUP(E1269,'GD rates'!C:D,2,FALSE))</f>
        <v>0</v>
      </c>
      <c r="H1269" s="10">
        <f>SUMIFS(Timecards!$E:$E,Timecards!$D:$D,H$2,Timecards!$C:$C,$B1269,Timecards!$N:$N,$E1269)+SUMIFS(Timecards!$G:$G,Timecards!$F:$F,H$2,Timecards!$C:$C,$B1269,Timecards!$N:$N,$E1269)</f>
        <v>0</v>
      </c>
      <c r="I1269" s="5">
        <f t="shared" si="201"/>
        <v>0</v>
      </c>
      <c r="J1269" s="10">
        <f>SUMIFS(Timecards!$E:$E,Timecards!$D:$D,J$2,Timecards!$C:$C,$B1269,Timecards!$N:$N,$E1269)+SUMIFS(Timecards!$G:$G,Timecards!$F:$F,J$2,Timecards!$C:$C,$B1269,Timecards!$N:$N,$E1269)</f>
        <v>0</v>
      </c>
      <c r="K1269" s="5">
        <f t="shared" si="202"/>
        <v>0</v>
      </c>
      <c r="L1269" s="10">
        <f>SUMIFS(Timecards!$E:$E,Timecards!$D:$D,L$2,Timecards!$C:$C,$B1269,Timecards!$N:$N,$E1269)+SUMIFS(Timecards!$G:$G,Timecards!$F:$F,L$2,Timecards!$C:$C,$B1269,Timecards!$N:$N,$E1269)</f>
        <v>0</v>
      </c>
      <c r="M1269" s="5">
        <f t="shared" si="203"/>
        <v>0</v>
      </c>
      <c r="N1269" s="10">
        <f>SUMIFS(Timecards!$E:$E,Timecards!$D:$D,N$2,Timecards!$C:$C,$B1269,Timecards!$N:$N,$E1269)+SUMIFS(Timecards!$G:$G,Timecards!$F:$F,N$2,Timecards!$C:$C,$B1269,Timecards!$N:$N,$E1269)</f>
        <v>0</v>
      </c>
      <c r="O1269" s="5">
        <f t="shared" si="204"/>
        <v>0</v>
      </c>
      <c r="P1269" s="10">
        <f>SUMIFS(Timecards!$E:$E,Timecards!$D:$D,P$2,Timecards!$C:$C,$B1269,Timecards!$N:$N,$E1269)+SUMIFS(Timecards!$G:$G,Timecards!$F:$F,P$2,Timecards!$C:$C,$B1269,Timecards!$N:$N,$E1269)</f>
        <v>0</v>
      </c>
      <c r="Q1269" s="5">
        <f t="shared" si="205"/>
        <v>0</v>
      </c>
      <c r="R1269" s="10">
        <f>SUMIFS(Timecards!$E:$E,Timecards!$D:$D,R$2,Timecards!$C:$C,$B1269,Timecards!$N:$N,$E1269)+SUMIFS(Timecards!$G:$G,Timecards!$F:$F,R$2,Timecards!$C:$C,$B1269,Timecards!$N:$N,$E1269)</f>
        <v>0</v>
      </c>
      <c r="S1269" s="5">
        <f t="shared" si="206"/>
        <v>0</v>
      </c>
      <c r="T1269" s="10">
        <f t="shared" si="209"/>
        <v>0</v>
      </c>
      <c r="U1269" s="14">
        <f t="shared" si="209"/>
        <v>0</v>
      </c>
    </row>
    <row r="1270" spans="2:21" hidden="1">
      <c r="B1270" s="7" t="str">
        <f>IF(Timecards!O1268="","",Timecards!C1268)</f>
        <v/>
      </c>
      <c r="C1270" s="7" t="str">
        <f>IF(B1270="","",Timecards!L1268)</f>
        <v/>
      </c>
      <c r="D1270" s="7" t="str">
        <f>IF(B1270="","",SUMIFS(Timecards!$M:$M,Timecards!$C:$C,Summary!$B1270,Timecards!$L:$L,Summary!$C1270,Timecards!$O:$O,1))</f>
        <v/>
      </c>
      <c r="E1270" s="7" t="str">
        <f>IF(B1270="","",VLOOKUP(D1270,'GD rates'!$B$3:$C$9,2,FALSE))</f>
        <v/>
      </c>
      <c r="F1270" s="23" t="str">
        <f t="shared" si="200"/>
        <v/>
      </c>
      <c r="G1270" s="5">
        <f>IF(ISERROR(VLOOKUP(E1270,'GD rates'!C:D,2,FALSE)),0,VLOOKUP(E1270,'GD rates'!C:D,2,FALSE))</f>
        <v>0</v>
      </c>
      <c r="H1270" s="10">
        <f>SUMIFS(Timecards!$E:$E,Timecards!$D:$D,H$2,Timecards!$C:$C,$B1270,Timecards!$N:$N,$E1270)+SUMIFS(Timecards!$G:$G,Timecards!$F:$F,H$2,Timecards!$C:$C,$B1270,Timecards!$N:$N,$E1270)</f>
        <v>0</v>
      </c>
      <c r="I1270" s="5">
        <f t="shared" si="201"/>
        <v>0</v>
      </c>
      <c r="J1270" s="10">
        <f>SUMIFS(Timecards!$E:$E,Timecards!$D:$D,J$2,Timecards!$C:$C,$B1270,Timecards!$N:$N,$E1270)+SUMIFS(Timecards!$G:$G,Timecards!$F:$F,J$2,Timecards!$C:$C,$B1270,Timecards!$N:$N,$E1270)</f>
        <v>0</v>
      </c>
      <c r="K1270" s="5">
        <f t="shared" si="202"/>
        <v>0</v>
      </c>
      <c r="L1270" s="10">
        <f>SUMIFS(Timecards!$E:$E,Timecards!$D:$D,L$2,Timecards!$C:$C,$B1270,Timecards!$N:$N,$E1270)+SUMIFS(Timecards!$G:$G,Timecards!$F:$F,L$2,Timecards!$C:$C,$B1270,Timecards!$N:$N,$E1270)</f>
        <v>0</v>
      </c>
      <c r="M1270" s="5">
        <f t="shared" si="203"/>
        <v>0</v>
      </c>
      <c r="N1270" s="10">
        <f>SUMIFS(Timecards!$E:$E,Timecards!$D:$D,N$2,Timecards!$C:$C,$B1270,Timecards!$N:$N,$E1270)+SUMIFS(Timecards!$G:$G,Timecards!$F:$F,N$2,Timecards!$C:$C,$B1270,Timecards!$N:$N,$E1270)</f>
        <v>0</v>
      </c>
      <c r="O1270" s="5">
        <f t="shared" si="204"/>
        <v>0</v>
      </c>
      <c r="P1270" s="10">
        <f>SUMIFS(Timecards!$E:$E,Timecards!$D:$D,P$2,Timecards!$C:$C,$B1270,Timecards!$N:$N,$E1270)+SUMIFS(Timecards!$G:$G,Timecards!$F:$F,P$2,Timecards!$C:$C,$B1270,Timecards!$N:$N,$E1270)</f>
        <v>0</v>
      </c>
      <c r="Q1270" s="5">
        <f t="shared" si="205"/>
        <v>0</v>
      </c>
      <c r="R1270" s="10">
        <f>SUMIFS(Timecards!$E:$E,Timecards!$D:$D,R$2,Timecards!$C:$C,$B1270,Timecards!$N:$N,$E1270)+SUMIFS(Timecards!$G:$G,Timecards!$F:$F,R$2,Timecards!$C:$C,$B1270,Timecards!$N:$N,$E1270)</f>
        <v>0</v>
      </c>
      <c r="S1270" s="5">
        <f t="shared" si="206"/>
        <v>0</v>
      </c>
      <c r="T1270" s="10">
        <f t="shared" si="209"/>
        <v>0</v>
      </c>
      <c r="U1270" s="14">
        <f t="shared" si="209"/>
        <v>0</v>
      </c>
    </row>
    <row r="1271" spans="2:21" hidden="1">
      <c r="B1271" s="7" t="str">
        <f>IF(Timecards!O1269="","",Timecards!C1269)</f>
        <v/>
      </c>
      <c r="C1271" s="7" t="str">
        <f>IF(B1271="","",Timecards!L1269)</f>
        <v/>
      </c>
      <c r="D1271" s="7" t="str">
        <f>IF(B1271="","",SUMIFS(Timecards!$M:$M,Timecards!$C:$C,Summary!$B1271,Timecards!$L:$L,Summary!$C1271,Timecards!$O:$O,1))</f>
        <v/>
      </c>
      <c r="E1271" s="7" t="str">
        <f>IF(B1271="","",VLOOKUP(D1271,'GD rates'!$B$3:$C$9,2,FALSE))</f>
        <v/>
      </c>
      <c r="F1271" s="23" t="str">
        <f t="shared" si="200"/>
        <v/>
      </c>
      <c r="G1271" s="5">
        <f>IF(ISERROR(VLOOKUP(E1271,'GD rates'!C:D,2,FALSE)),0,VLOOKUP(E1271,'GD rates'!C:D,2,FALSE))</f>
        <v>0</v>
      </c>
      <c r="H1271" s="10">
        <f>SUMIFS(Timecards!$E:$E,Timecards!$D:$D,H$2,Timecards!$C:$C,$B1271,Timecards!$N:$N,$E1271)+SUMIFS(Timecards!$G:$G,Timecards!$F:$F,H$2,Timecards!$C:$C,$B1271,Timecards!$N:$N,$E1271)</f>
        <v>0</v>
      </c>
      <c r="I1271" s="5">
        <f t="shared" si="201"/>
        <v>0</v>
      </c>
      <c r="J1271" s="10">
        <f>SUMIFS(Timecards!$E:$E,Timecards!$D:$D,J$2,Timecards!$C:$C,$B1271,Timecards!$N:$N,$E1271)+SUMIFS(Timecards!$G:$G,Timecards!$F:$F,J$2,Timecards!$C:$C,$B1271,Timecards!$N:$N,$E1271)</f>
        <v>0</v>
      </c>
      <c r="K1271" s="5">
        <f t="shared" si="202"/>
        <v>0</v>
      </c>
      <c r="L1271" s="10">
        <f>SUMIFS(Timecards!$E:$E,Timecards!$D:$D,L$2,Timecards!$C:$C,$B1271,Timecards!$N:$N,$E1271)+SUMIFS(Timecards!$G:$G,Timecards!$F:$F,L$2,Timecards!$C:$C,$B1271,Timecards!$N:$N,$E1271)</f>
        <v>0</v>
      </c>
      <c r="M1271" s="5">
        <f t="shared" si="203"/>
        <v>0</v>
      </c>
      <c r="N1271" s="10">
        <f>SUMIFS(Timecards!$E:$E,Timecards!$D:$D,N$2,Timecards!$C:$C,$B1271,Timecards!$N:$N,$E1271)+SUMIFS(Timecards!$G:$G,Timecards!$F:$F,N$2,Timecards!$C:$C,$B1271,Timecards!$N:$N,$E1271)</f>
        <v>0</v>
      </c>
      <c r="O1271" s="5">
        <f t="shared" si="204"/>
        <v>0</v>
      </c>
      <c r="P1271" s="10">
        <f>SUMIFS(Timecards!$E:$E,Timecards!$D:$D,P$2,Timecards!$C:$C,$B1271,Timecards!$N:$N,$E1271)+SUMIFS(Timecards!$G:$G,Timecards!$F:$F,P$2,Timecards!$C:$C,$B1271,Timecards!$N:$N,$E1271)</f>
        <v>0</v>
      </c>
      <c r="Q1271" s="5">
        <f t="shared" si="205"/>
        <v>0</v>
      </c>
      <c r="R1271" s="10">
        <f>SUMIFS(Timecards!$E:$E,Timecards!$D:$D,R$2,Timecards!$C:$C,$B1271,Timecards!$N:$N,$E1271)+SUMIFS(Timecards!$G:$G,Timecards!$F:$F,R$2,Timecards!$C:$C,$B1271,Timecards!$N:$N,$E1271)</f>
        <v>0</v>
      </c>
      <c r="S1271" s="5">
        <f t="shared" si="206"/>
        <v>0</v>
      </c>
      <c r="T1271" s="10">
        <f t="shared" si="209"/>
        <v>0</v>
      </c>
      <c r="U1271" s="14">
        <f t="shared" si="209"/>
        <v>0</v>
      </c>
    </row>
    <row r="1272" spans="2:21" hidden="1">
      <c r="B1272" s="7" t="str">
        <f>IF(Timecards!O1270="","",Timecards!C1270)</f>
        <v/>
      </c>
      <c r="C1272" s="7" t="str">
        <f>IF(B1272="","",Timecards!L1270)</f>
        <v/>
      </c>
      <c r="D1272" s="7" t="str">
        <f>IF(B1272="","",SUMIFS(Timecards!$M:$M,Timecards!$C:$C,Summary!$B1272,Timecards!$L:$L,Summary!$C1272,Timecards!$O:$O,1))</f>
        <v/>
      </c>
      <c r="E1272" s="7" t="str">
        <f>IF(B1272="","",VLOOKUP(D1272,'GD rates'!$B$3:$C$9,2,FALSE))</f>
        <v/>
      </c>
      <c r="F1272" s="23" t="str">
        <f t="shared" si="200"/>
        <v/>
      </c>
      <c r="G1272" s="5">
        <f>IF(ISERROR(VLOOKUP(E1272,'GD rates'!C:D,2,FALSE)),0,VLOOKUP(E1272,'GD rates'!C:D,2,FALSE))</f>
        <v>0</v>
      </c>
      <c r="H1272" s="10">
        <f>SUMIFS(Timecards!$E:$E,Timecards!$D:$D,H$2,Timecards!$C:$C,$B1272,Timecards!$N:$N,$E1272)+SUMIFS(Timecards!$G:$G,Timecards!$F:$F,H$2,Timecards!$C:$C,$B1272,Timecards!$N:$N,$E1272)</f>
        <v>0</v>
      </c>
      <c r="I1272" s="5">
        <f t="shared" si="201"/>
        <v>0</v>
      </c>
      <c r="J1272" s="10">
        <f>SUMIFS(Timecards!$E:$E,Timecards!$D:$D,J$2,Timecards!$C:$C,$B1272,Timecards!$N:$N,$E1272)+SUMIFS(Timecards!$G:$G,Timecards!$F:$F,J$2,Timecards!$C:$C,$B1272,Timecards!$N:$N,$E1272)</f>
        <v>0</v>
      </c>
      <c r="K1272" s="5">
        <f t="shared" si="202"/>
        <v>0</v>
      </c>
      <c r="L1272" s="10">
        <f>SUMIFS(Timecards!$E:$E,Timecards!$D:$D,L$2,Timecards!$C:$C,$B1272,Timecards!$N:$N,$E1272)+SUMIFS(Timecards!$G:$G,Timecards!$F:$F,L$2,Timecards!$C:$C,$B1272,Timecards!$N:$N,$E1272)</f>
        <v>0</v>
      </c>
      <c r="M1272" s="5">
        <f t="shared" si="203"/>
        <v>0</v>
      </c>
      <c r="N1272" s="10">
        <f>SUMIFS(Timecards!$E:$E,Timecards!$D:$D,N$2,Timecards!$C:$C,$B1272,Timecards!$N:$N,$E1272)+SUMIFS(Timecards!$G:$G,Timecards!$F:$F,N$2,Timecards!$C:$C,$B1272,Timecards!$N:$N,$E1272)</f>
        <v>0</v>
      </c>
      <c r="O1272" s="5">
        <f t="shared" si="204"/>
        <v>0</v>
      </c>
      <c r="P1272" s="10">
        <f>SUMIFS(Timecards!$E:$E,Timecards!$D:$D,P$2,Timecards!$C:$C,$B1272,Timecards!$N:$N,$E1272)+SUMIFS(Timecards!$G:$G,Timecards!$F:$F,P$2,Timecards!$C:$C,$B1272,Timecards!$N:$N,$E1272)</f>
        <v>0</v>
      </c>
      <c r="Q1272" s="5">
        <f t="shared" si="205"/>
        <v>0</v>
      </c>
      <c r="R1272" s="10">
        <f>SUMIFS(Timecards!$E:$E,Timecards!$D:$D,R$2,Timecards!$C:$C,$B1272,Timecards!$N:$N,$E1272)+SUMIFS(Timecards!$G:$G,Timecards!$F:$F,R$2,Timecards!$C:$C,$B1272,Timecards!$N:$N,$E1272)</f>
        <v>0</v>
      </c>
      <c r="S1272" s="5">
        <f t="shared" si="206"/>
        <v>0</v>
      </c>
      <c r="T1272" s="10">
        <f t="shared" si="209"/>
        <v>0</v>
      </c>
      <c r="U1272" s="14">
        <f t="shared" si="209"/>
        <v>0</v>
      </c>
    </row>
    <row r="1273" spans="2:21" hidden="1">
      <c r="B1273" s="7" t="str">
        <f>IF(Timecards!O1271="","",Timecards!C1271)</f>
        <v/>
      </c>
      <c r="C1273" s="7" t="str">
        <f>IF(B1273="","",Timecards!L1271)</f>
        <v/>
      </c>
      <c r="D1273" s="7" t="str">
        <f>IF(B1273="","",SUMIFS(Timecards!$M:$M,Timecards!$C:$C,Summary!$B1273,Timecards!$L:$L,Summary!$C1273,Timecards!$O:$O,1))</f>
        <v/>
      </c>
      <c r="E1273" s="7" t="str">
        <f>IF(B1273="","",VLOOKUP(D1273,'GD rates'!$B$3:$C$9,2,FALSE))</f>
        <v/>
      </c>
      <c r="F1273" s="23" t="str">
        <f t="shared" si="200"/>
        <v/>
      </c>
      <c r="G1273" s="5">
        <f>IF(ISERROR(VLOOKUP(E1273,'GD rates'!C:D,2,FALSE)),0,VLOOKUP(E1273,'GD rates'!C:D,2,FALSE))</f>
        <v>0</v>
      </c>
      <c r="H1273" s="10">
        <f>SUMIFS(Timecards!$E:$E,Timecards!$D:$D,H$2,Timecards!$C:$C,$B1273,Timecards!$N:$N,$E1273)+SUMIFS(Timecards!$G:$G,Timecards!$F:$F,H$2,Timecards!$C:$C,$B1273,Timecards!$N:$N,$E1273)</f>
        <v>0</v>
      </c>
      <c r="I1273" s="5">
        <f t="shared" si="201"/>
        <v>0</v>
      </c>
      <c r="J1273" s="10">
        <f>SUMIFS(Timecards!$E:$E,Timecards!$D:$D,J$2,Timecards!$C:$C,$B1273,Timecards!$N:$N,$E1273)+SUMIFS(Timecards!$G:$G,Timecards!$F:$F,J$2,Timecards!$C:$C,$B1273,Timecards!$N:$N,$E1273)</f>
        <v>0</v>
      </c>
      <c r="K1273" s="5">
        <f t="shared" si="202"/>
        <v>0</v>
      </c>
      <c r="L1273" s="10">
        <f>SUMIFS(Timecards!$E:$E,Timecards!$D:$D,L$2,Timecards!$C:$C,$B1273,Timecards!$N:$N,$E1273)+SUMIFS(Timecards!$G:$G,Timecards!$F:$F,L$2,Timecards!$C:$C,$B1273,Timecards!$N:$N,$E1273)</f>
        <v>0</v>
      </c>
      <c r="M1273" s="5">
        <f t="shared" si="203"/>
        <v>0</v>
      </c>
      <c r="N1273" s="10">
        <f>SUMIFS(Timecards!$E:$E,Timecards!$D:$D,N$2,Timecards!$C:$C,$B1273,Timecards!$N:$N,$E1273)+SUMIFS(Timecards!$G:$G,Timecards!$F:$F,N$2,Timecards!$C:$C,$B1273,Timecards!$N:$N,$E1273)</f>
        <v>0</v>
      </c>
      <c r="O1273" s="5">
        <f t="shared" si="204"/>
        <v>0</v>
      </c>
      <c r="P1273" s="10">
        <f>SUMIFS(Timecards!$E:$E,Timecards!$D:$D,P$2,Timecards!$C:$C,$B1273,Timecards!$N:$N,$E1273)+SUMIFS(Timecards!$G:$G,Timecards!$F:$F,P$2,Timecards!$C:$C,$B1273,Timecards!$N:$N,$E1273)</f>
        <v>0</v>
      </c>
      <c r="Q1273" s="5">
        <f t="shared" si="205"/>
        <v>0</v>
      </c>
      <c r="R1273" s="10">
        <f>SUMIFS(Timecards!$E:$E,Timecards!$D:$D,R$2,Timecards!$C:$C,$B1273,Timecards!$N:$N,$E1273)+SUMIFS(Timecards!$G:$G,Timecards!$F:$F,R$2,Timecards!$C:$C,$B1273,Timecards!$N:$N,$E1273)</f>
        <v>0</v>
      </c>
      <c r="S1273" s="5">
        <f t="shared" si="206"/>
        <v>0</v>
      </c>
      <c r="T1273" s="10">
        <f t="shared" si="209"/>
        <v>0</v>
      </c>
      <c r="U1273" s="14">
        <f t="shared" si="209"/>
        <v>0</v>
      </c>
    </row>
    <row r="1274" spans="2:21" hidden="1">
      <c r="B1274" s="7" t="str">
        <f>IF(Timecards!O1272="","",Timecards!C1272)</f>
        <v/>
      </c>
      <c r="C1274" s="7" t="str">
        <f>IF(B1274="","",Timecards!L1272)</f>
        <v/>
      </c>
      <c r="D1274" s="7" t="str">
        <f>IF(B1274="","",SUMIFS(Timecards!$M:$M,Timecards!$C:$C,Summary!$B1274,Timecards!$L:$L,Summary!$C1274,Timecards!$O:$O,1))</f>
        <v/>
      </c>
      <c r="E1274" s="7" t="str">
        <f>IF(B1274="","",VLOOKUP(D1274,'GD rates'!$B$3:$C$9,2,FALSE))</f>
        <v/>
      </c>
      <c r="F1274" s="23" t="str">
        <f t="shared" si="200"/>
        <v/>
      </c>
      <c r="G1274" s="5">
        <f>IF(ISERROR(VLOOKUP(E1274,'GD rates'!C:D,2,FALSE)),0,VLOOKUP(E1274,'GD rates'!C:D,2,FALSE))</f>
        <v>0</v>
      </c>
      <c r="H1274" s="10">
        <f>SUMIFS(Timecards!$E:$E,Timecards!$D:$D,H$2,Timecards!$C:$C,$B1274,Timecards!$N:$N,$E1274)+SUMIFS(Timecards!$G:$G,Timecards!$F:$F,H$2,Timecards!$C:$C,$B1274,Timecards!$N:$N,$E1274)</f>
        <v>0</v>
      </c>
      <c r="I1274" s="5">
        <f t="shared" si="201"/>
        <v>0</v>
      </c>
      <c r="J1274" s="10">
        <f>SUMIFS(Timecards!$E:$E,Timecards!$D:$D,J$2,Timecards!$C:$C,$B1274,Timecards!$N:$N,$E1274)+SUMIFS(Timecards!$G:$G,Timecards!$F:$F,J$2,Timecards!$C:$C,$B1274,Timecards!$N:$N,$E1274)</f>
        <v>0</v>
      </c>
      <c r="K1274" s="5">
        <f t="shared" si="202"/>
        <v>0</v>
      </c>
      <c r="L1274" s="10">
        <f>SUMIFS(Timecards!$E:$E,Timecards!$D:$D,L$2,Timecards!$C:$C,$B1274,Timecards!$N:$N,$E1274)+SUMIFS(Timecards!$G:$G,Timecards!$F:$F,L$2,Timecards!$C:$C,$B1274,Timecards!$N:$N,$E1274)</f>
        <v>0</v>
      </c>
      <c r="M1274" s="5">
        <f t="shared" si="203"/>
        <v>0</v>
      </c>
      <c r="N1274" s="10">
        <f>SUMIFS(Timecards!$E:$E,Timecards!$D:$D,N$2,Timecards!$C:$C,$B1274,Timecards!$N:$N,$E1274)+SUMIFS(Timecards!$G:$G,Timecards!$F:$F,N$2,Timecards!$C:$C,$B1274,Timecards!$N:$N,$E1274)</f>
        <v>0</v>
      </c>
      <c r="O1274" s="5">
        <f t="shared" si="204"/>
        <v>0</v>
      </c>
      <c r="P1274" s="10">
        <f>SUMIFS(Timecards!$E:$E,Timecards!$D:$D,P$2,Timecards!$C:$C,$B1274,Timecards!$N:$N,$E1274)+SUMIFS(Timecards!$G:$G,Timecards!$F:$F,P$2,Timecards!$C:$C,$B1274,Timecards!$N:$N,$E1274)</f>
        <v>0</v>
      </c>
      <c r="Q1274" s="5">
        <f t="shared" si="205"/>
        <v>0</v>
      </c>
      <c r="R1274" s="10">
        <f>SUMIFS(Timecards!$E:$E,Timecards!$D:$D,R$2,Timecards!$C:$C,$B1274,Timecards!$N:$N,$E1274)+SUMIFS(Timecards!$G:$G,Timecards!$F:$F,R$2,Timecards!$C:$C,$B1274,Timecards!$N:$N,$E1274)</f>
        <v>0</v>
      </c>
      <c r="S1274" s="5">
        <f t="shared" si="206"/>
        <v>0</v>
      </c>
      <c r="T1274" s="10">
        <f t="shared" si="209"/>
        <v>0</v>
      </c>
      <c r="U1274" s="14">
        <f t="shared" si="209"/>
        <v>0</v>
      </c>
    </row>
    <row r="1275" spans="2:21" hidden="1">
      <c r="B1275" s="7" t="str">
        <f>IF(Timecards!O1273="","",Timecards!C1273)</f>
        <v/>
      </c>
      <c r="C1275" s="7" t="str">
        <f>IF(B1275="","",Timecards!L1273)</f>
        <v/>
      </c>
      <c r="D1275" s="7" t="str">
        <f>IF(B1275="","",SUMIFS(Timecards!$M:$M,Timecards!$C:$C,Summary!$B1275,Timecards!$L:$L,Summary!$C1275,Timecards!$O:$O,1))</f>
        <v/>
      </c>
      <c r="E1275" s="7" t="str">
        <f>IF(B1275="","",VLOOKUP(D1275,'GD rates'!$B$3:$C$9,2,FALSE))</f>
        <v/>
      </c>
      <c r="F1275" s="23" t="str">
        <f t="shared" si="200"/>
        <v/>
      </c>
      <c r="G1275" s="5">
        <f>IF(ISERROR(VLOOKUP(E1275,'GD rates'!C:D,2,FALSE)),0,VLOOKUP(E1275,'GD rates'!C:D,2,FALSE))</f>
        <v>0</v>
      </c>
      <c r="H1275" s="10">
        <f>SUMIFS(Timecards!$E:$E,Timecards!$D:$D,H$2,Timecards!$C:$C,$B1275,Timecards!$N:$N,$E1275)+SUMIFS(Timecards!$G:$G,Timecards!$F:$F,H$2,Timecards!$C:$C,$B1275,Timecards!$N:$N,$E1275)</f>
        <v>0</v>
      </c>
      <c r="I1275" s="5">
        <f t="shared" si="201"/>
        <v>0</v>
      </c>
      <c r="J1275" s="10">
        <f>SUMIFS(Timecards!$E:$E,Timecards!$D:$D,J$2,Timecards!$C:$C,$B1275,Timecards!$N:$N,$E1275)+SUMIFS(Timecards!$G:$G,Timecards!$F:$F,J$2,Timecards!$C:$C,$B1275,Timecards!$N:$N,$E1275)</f>
        <v>0</v>
      </c>
      <c r="K1275" s="5">
        <f t="shared" si="202"/>
        <v>0</v>
      </c>
      <c r="L1275" s="10">
        <f>SUMIFS(Timecards!$E:$E,Timecards!$D:$D,L$2,Timecards!$C:$C,$B1275,Timecards!$N:$N,$E1275)+SUMIFS(Timecards!$G:$G,Timecards!$F:$F,L$2,Timecards!$C:$C,$B1275,Timecards!$N:$N,$E1275)</f>
        <v>0</v>
      </c>
      <c r="M1275" s="5">
        <f t="shared" si="203"/>
        <v>0</v>
      </c>
      <c r="N1275" s="10">
        <f>SUMIFS(Timecards!$E:$E,Timecards!$D:$D,N$2,Timecards!$C:$C,$B1275,Timecards!$N:$N,$E1275)+SUMIFS(Timecards!$G:$G,Timecards!$F:$F,N$2,Timecards!$C:$C,$B1275,Timecards!$N:$N,$E1275)</f>
        <v>0</v>
      </c>
      <c r="O1275" s="5">
        <f t="shared" si="204"/>
        <v>0</v>
      </c>
      <c r="P1275" s="10">
        <f>SUMIFS(Timecards!$E:$E,Timecards!$D:$D,P$2,Timecards!$C:$C,$B1275,Timecards!$N:$N,$E1275)+SUMIFS(Timecards!$G:$G,Timecards!$F:$F,P$2,Timecards!$C:$C,$B1275,Timecards!$N:$N,$E1275)</f>
        <v>0</v>
      </c>
      <c r="Q1275" s="5">
        <f t="shared" si="205"/>
        <v>0</v>
      </c>
      <c r="R1275" s="10">
        <f>SUMIFS(Timecards!$E:$E,Timecards!$D:$D,R$2,Timecards!$C:$C,$B1275,Timecards!$N:$N,$E1275)+SUMIFS(Timecards!$G:$G,Timecards!$F:$F,R$2,Timecards!$C:$C,$B1275,Timecards!$N:$N,$E1275)</f>
        <v>0</v>
      </c>
      <c r="S1275" s="5">
        <f t="shared" si="206"/>
        <v>0</v>
      </c>
      <c r="T1275" s="10">
        <f t="shared" si="209"/>
        <v>0</v>
      </c>
      <c r="U1275" s="14">
        <f t="shared" si="209"/>
        <v>0</v>
      </c>
    </row>
    <row r="1276" spans="2:21" hidden="1">
      <c r="B1276" s="7" t="str">
        <f>IF(Timecards!O1274="","",Timecards!C1274)</f>
        <v/>
      </c>
      <c r="C1276" s="7" t="str">
        <f>IF(B1276="","",Timecards!L1274)</f>
        <v/>
      </c>
      <c r="D1276" s="7" t="str">
        <f>IF(B1276="","",SUMIFS(Timecards!$M:$M,Timecards!$C:$C,Summary!$B1276,Timecards!$L:$L,Summary!$C1276,Timecards!$O:$O,1))</f>
        <v/>
      </c>
      <c r="E1276" s="7" t="str">
        <f>IF(B1276="","",VLOOKUP(D1276,'GD rates'!$B$3:$C$9,2,FALSE))</f>
        <v/>
      </c>
      <c r="F1276" s="23" t="str">
        <f t="shared" si="200"/>
        <v/>
      </c>
      <c r="G1276" s="5">
        <f>IF(ISERROR(VLOOKUP(E1276,'GD rates'!C:D,2,FALSE)),0,VLOOKUP(E1276,'GD rates'!C:D,2,FALSE))</f>
        <v>0</v>
      </c>
      <c r="H1276" s="10">
        <f>SUMIFS(Timecards!$E:$E,Timecards!$D:$D,H$2,Timecards!$C:$C,$B1276,Timecards!$N:$N,$E1276)+SUMIFS(Timecards!$G:$G,Timecards!$F:$F,H$2,Timecards!$C:$C,$B1276,Timecards!$N:$N,$E1276)</f>
        <v>0</v>
      </c>
      <c r="I1276" s="5">
        <f t="shared" si="201"/>
        <v>0</v>
      </c>
      <c r="J1276" s="10">
        <f>SUMIFS(Timecards!$E:$E,Timecards!$D:$D,J$2,Timecards!$C:$C,$B1276,Timecards!$N:$N,$E1276)+SUMIFS(Timecards!$G:$G,Timecards!$F:$F,J$2,Timecards!$C:$C,$B1276,Timecards!$N:$N,$E1276)</f>
        <v>0</v>
      </c>
      <c r="K1276" s="5">
        <f t="shared" si="202"/>
        <v>0</v>
      </c>
      <c r="L1276" s="10">
        <f>SUMIFS(Timecards!$E:$E,Timecards!$D:$D,L$2,Timecards!$C:$C,$B1276,Timecards!$N:$N,$E1276)+SUMIFS(Timecards!$G:$G,Timecards!$F:$F,L$2,Timecards!$C:$C,$B1276,Timecards!$N:$N,$E1276)</f>
        <v>0</v>
      </c>
      <c r="M1276" s="5">
        <f t="shared" si="203"/>
        <v>0</v>
      </c>
      <c r="N1276" s="10">
        <f>SUMIFS(Timecards!$E:$E,Timecards!$D:$D,N$2,Timecards!$C:$C,$B1276,Timecards!$N:$N,$E1276)+SUMIFS(Timecards!$G:$G,Timecards!$F:$F,N$2,Timecards!$C:$C,$B1276,Timecards!$N:$N,$E1276)</f>
        <v>0</v>
      </c>
      <c r="O1276" s="5">
        <f t="shared" si="204"/>
        <v>0</v>
      </c>
      <c r="P1276" s="10">
        <f>SUMIFS(Timecards!$E:$E,Timecards!$D:$D,P$2,Timecards!$C:$C,$B1276,Timecards!$N:$N,$E1276)+SUMIFS(Timecards!$G:$G,Timecards!$F:$F,P$2,Timecards!$C:$C,$B1276,Timecards!$N:$N,$E1276)</f>
        <v>0</v>
      </c>
      <c r="Q1276" s="5">
        <f t="shared" si="205"/>
        <v>0</v>
      </c>
      <c r="R1276" s="10">
        <f>SUMIFS(Timecards!$E:$E,Timecards!$D:$D,R$2,Timecards!$C:$C,$B1276,Timecards!$N:$N,$E1276)+SUMIFS(Timecards!$G:$G,Timecards!$F:$F,R$2,Timecards!$C:$C,$B1276,Timecards!$N:$N,$E1276)</f>
        <v>0</v>
      </c>
      <c r="S1276" s="5">
        <f t="shared" si="206"/>
        <v>0</v>
      </c>
      <c r="T1276" s="10">
        <f t="shared" si="209"/>
        <v>0</v>
      </c>
      <c r="U1276" s="14">
        <f t="shared" si="209"/>
        <v>0</v>
      </c>
    </row>
    <row r="1277" spans="2:21" hidden="1">
      <c r="B1277" s="7" t="str">
        <f>IF(Timecards!O1275="","",Timecards!C1275)</f>
        <v/>
      </c>
      <c r="C1277" s="7" t="str">
        <f>IF(B1277="","",Timecards!L1275)</f>
        <v/>
      </c>
      <c r="D1277" s="7" t="str">
        <f>IF(B1277="","",SUMIFS(Timecards!$M:$M,Timecards!$C:$C,Summary!$B1277,Timecards!$L:$L,Summary!$C1277,Timecards!$O:$O,1))</f>
        <v/>
      </c>
      <c r="E1277" s="7" t="str">
        <f>IF(B1277="","",VLOOKUP(D1277,'GD rates'!$B$3:$C$9,2,FALSE))</f>
        <v/>
      </c>
      <c r="F1277" s="23" t="str">
        <f t="shared" si="200"/>
        <v/>
      </c>
      <c r="G1277" s="5">
        <f>IF(ISERROR(VLOOKUP(E1277,'GD rates'!C:D,2,FALSE)),0,VLOOKUP(E1277,'GD rates'!C:D,2,FALSE))</f>
        <v>0</v>
      </c>
      <c r="H1277" s="10">
        <f>SUMIFS(Timecards!$E:$E,Timecards!$D:$D,H$2,Timecards!$C:$C,$B1277,Timecards!$N:$N,$E1277)+SUMIFS(Timecards!$G:$G,Timecards!$F:$F,H$2,Timecards!$C:$C,$B1277,Timecards!$N:$N,$E1277)</f>
        <v>0</v>
      </c>
      <c r="I1277" s="5">
        <f t="shared" si="201"/>
        <v>0</v>
      </c>
      <c r="J1277" s="10">
        <f>SUMIFS(Timecards!$E:$E,Timecards!$D:$D,J$2,Timecards!$C:$C,$B1277,Timecards!$N:$N,$E1277)+SUMIFS(Timecards!$G:$G,Timecards!$F:$F,J$2,Timecards!$C:$C,$B1277,Timecards!$N:$N,$E1277)</f>
        <v>0</v>
      </c>
      <c r="K1277" s="5">
        <f t="shared" si="202"/>
        <v>0</v>
      </c>
      <c r="L1277" s="10">
        <f>SUMIFS(Timecards!$E:$E,Timecards!$D:$D,L$2,Timecards!$C:$C,$B1277,Timecards!$N:$N,$E1277)+SUMIFS(Timecards!$G:$G,Timecards!$F:$F,L$2,Timecards!$C:$C,$B1277,Timecards!$N:$N,$E1277)</f>
        <v>0</v>
      </c>
      <c r="M1277" s="5">
        <f t="shared" si="203"/>
        <v>0</v>
      </c>
      <c r="N1277" s="10">
        <f>SUMIFS(Timecards!$E:$E,Timecards!$D:$D,N$2,Timecards!$C:$C,$B1277,Timecards!$N:$N,$E1277)+SUMIFS(Timecards!$G:$G,Timecards!$F:$F,N$2,Timecards!$C:$C,$B1277,Timecards!$N:$N,$E1277)</f>
        <v>0</v>
      </c>
      <c r="O1277" s="5">
        <f t="shared" si="204"/>
        <v>0</v>
      </c>
      <c r="P1277" s="10">
        <f>SUMIFS(Timecards!$E:$E,Timecards!$D:$D,P$2,Timecards!$C:$C,$B1277,Timecards!$N:$N,$E1277)+SUMIFS(Timecards!$G:$G,Timecards!$F:$F,P$2,Timecards!$C:$C,$B1277,Timecards!$N:$N,$E1277)</f>
        <v>0</v>
      </c>
      <c r="Q1277" s="5">
        <f t="shared" si="205"/>
        <v>0</v>
      </c>
      <c r="R1277" s="10">
        <f>SUMIFS(Timecards!$E:$E,Timecards!$D:$D,R$2,Timecards!$C:$C,$B1277,Timecards!$N:$N,$E1277)+SUMIFS(Timecards!$G:$G,Timecards!$F:$F,R$2,Timecards!$C:$C,$B1277,Timecards!$N:$N,$E1277)</f>
        <v>0</v>
      </c>
      <c r="S1277" s="5">
        <f t="shared" si="206"/>
        <v>0</v>
      </c>
      <c r="T1277" s="10">
        <f t="shared" si="209"/>
        <v>0</v>
      </c>
      <c r="U1277" s="14">
        <f t="shared" si="209"/>
        <v>0</v>
      </c>
    </row>
    <row r="1278" spans="2:21" hidden="1">
      <c r="B1278" s="7" t="str">
        <f>IF(Timecards!O1276="","",Timecards!C1276)</f>
        <v/>
      </c>
      <c r="C1278" s="7" t="str">
        <f>IF(B1278="","",Timecards!L1276)</f>
        <v/>
      </c>
      <c r="D1278" s="7" t="str">
        <f>IF(B1278="","",SUMIFS(Timecards!$M:$M,Timecards!$C:$C,Summary!$B1278,Timecards!$L:$L,Summary!$C1278,Timecards!$O:$O,1))</f>
        <v/>
      </c>
      <c r="E1278" s="7" t="str">
        <f>IF(B1278="","",VLOOKUP(D1278,'GD rates'!$B$3:$C$9,2,FALSE))</f>
        <v/>
      </c>
      <c r="F1278" s="23" t="str">
        <f t="shared" si="200"/>
        <v/>
      </c>
      <c r="G1278" s="5">
        <f>IF(ISERROR(VLOOKUP(E1278,'GD rates'!C:D,2,FALSE)),0,VLOOKUP(E1278,'GD rates'!C:D,2,FALSE))</f>
        <v>0</v>
      </c>
      <c r="H1278" s="10">
        <f>SUMIFS(Timecards!$E:$E,Timecards!$D:$D,H$2,Timecards!$C:$C,$B1278,Timecards!$N:$N,$E1278)+SUMIFS(Timecards!$G:$G,Timecards!$F:$F,H$2,Timecards!$C:$C,$B1278,Timecards!$N:$N,$E1278)</f>
        <v>0</v>
      </c>
      <c r="I1278" s="5">
        <f t="shared" si="201"/>
        <v>0</v>
      </c>
      <c r="J1278" s="10">
        <f>SUMIFS(Timecards!$E:$E,Timecards!$D:$D,J$2,Timecards!$C:$C,$B1278,Timecards!$N:$N,$E1278)+SUMIFS(Timecards!$G:$G,Timecards!$F:$F,J$2,Timecards!$C:$C,$B1278,Timecards!$N:$N,$E1278)</f>
        <v>0</v>
      </c>
      <c r="K1278" s="5">
        <f t="shared" si="202"/>
        <v>0</v>
      </c>
      <c r="L1278" s="10">
        <f>SUMIFS(Timecards!$E:$E,Timecards!$D:$D,L$2,Timecards!$C:$C,$B1278,Timecards!$N:$N,$E1278)+SUMIFS(Timecards!$G:$G,Timecards!$F:$F,L$2,Timecards!$C:$C,$B1278,Timecards!$N:$N,$E1278)</f>
        <v>0</v>
      </c>
      <c r="M1278" s="5">
        <f t="shared" si="203"/>
        <v>0</v>
      </c>
      <c r="N1278" s="10">
        <f>SUMIFS(Timecards!$E:$E,Timecards!$D:$D,N$2,Timecards!$C:$C,$B1278,Timecards!$N:$N,$E1278)+SUMIFS(Timecards!$G:$G,Timecards!$F:$F,N$2,Timecards!$C:$C,$B1278,Timecards!$N:$N,$E1278)</f>
        <v>0</v>
      </c>
      <c r="O1278" s="5">
        <f t="shared" si="204"/>
        <v>0</v>
      </c>
      <c r="P1278" s="10">
        <f>SUMIFS(Timecards!$E:$E,Timecards!$D:$D,P$2,Timecards!$C:$C,$B1278,Timecards!$N:$N,$E1278)+SUMIFS(Timecards!$G:$G,Timecards!$F:$F,P$2,Timecards!$C:$C,$B1278,Timecards!$N:$N,$E1278)</f>
        <v>0</v>
      </c>
      <c r="Q1278" s="5">
        <f t="shared" si="205"/>
        <v>0</v>
      </c>
      <c r="R1278" s="10">
        <f>SUMIFS(Timecards!$E:$E,Timecards!$D:$D,R$2,Timecards!$C:$C,$B1278,Timecards!$N:$N,$E1278)+SUMIFS(Timecards!$G:$G,Timecards!$F:$F,R$2,Timecards!$C:$C,$B1278,Timecards!$N:$N,$E1278)</f>
        <v>0</v>
      </c>
      <c r="S1278" s="5">
        <f t="shared" si="206"/>
        <v>0</v>
      </c>
      <c r="T1278" s="10">
        <f t="shared" si="209"/>
        <v>0</v>
      </c>
      <c r="U1278" s="14">
        <f t="shared" si="209"/>
        <v>0</v>
      </c>
    </row>
    <row r="1279" spans="2:21" hidden="1">
      <c r="B1279" s="7" t="str">
        <f>IF(Timecards!O1277="","",Timecards!C1277)</f>
        <v/>
      </c>
      <c r="C1279" s="7" t="str">
        <f>IF(B1279="","",Timecards!L1277)</f>
        <v/>
      </c>
      <c r="D1279" s="7" t="str">
        <f>IF(B1279="","",SUMIFS(Timecards!$M:$M,Timecards!$C:$C,Summary!$B1279,Timecards!$L:$L,Summary!$C1279,Timecards!$O:$O,1))</f>
        <v/>
      </c>
      <c r="E1279" s="7" t="str">
        <f>IF(B1279="","",VLOOKUP(D1279,'GD rates'!$B$3:$C$9,2,FALSE))</f>
        <v/>
      </c>
      <c r="F1279" s="23" t="str">
        <f t="shared" si="200"/>
        <v/>
      </c>
      <c r="G1279" s="5">
        <f>IF(ISERROR(VLOOKUP(E1279,'GD rates'!C:D,2,FALSE)),0,VLOOKUP(E1279,'GD rates'!C:D,2,FALSE))</f>
        <v>0</v>
      </c>
      <c r="H1279" s="10">
        <f>SUMIFS(Timecards!$E:$E,Timecards!$D:$D,H$2,Timecards!$C:$C,$B1279,Timecards!$N:$N,$E1279)+SUMIFS(Timecards!$G:$G,Timecards!$F:$F,H$2,Timecards!$C:$C,$B1279,Timecards!$N:$N,$E1279)</f>
        <v>0</v>
      </c>
      <c r="I1279" s="5">
        <f t="shared" si="201"/>
        <v>0</v>
      </c>
      <c r="J1279" s="10">
        <f>SUMIFS(Timecards!$E:$E,Timecards!$D:$D,J$2,Timecards!$C:$C,$B1279,Timecards!$N:$N,$E1279)+SUMIFS(Timecards!$G:$G,Timecards!$F:$F,J$2,Timecards!$C:$C,$B1279,Timecards!$N:$N,$E1279)</f>
        <v>0</v>
      </c>
      <c r="K1279" s="5">
        <f t="shared" si="202"/>
        <v>0</v>
      </c>
      <c r="L1279" s="10">
        <f>SUMIFS(Timecards!$E:$E,Timecards!$D:$D,L$2,Timecards!$C:$C,$B1279,Timecards!$N:$N,$E1279)+SUMIFS(Timecards!$G:$G,Timecards!$F:$F,L$2,Timecards!$C:$C,$B1279,Timecards!$N:$N,$E1279)</f>
        <v>0</v>
      </c>
      <c r="M1279" s="5">
        <f t="shared" si="203"/>
        <v>0</v>
      </c>
      <c r="N1279" s="10">
        <f>SUMIFS(Timecards!$E:$E,Timecards!$D:$D,N$2,Timecards!$C:$C,$B1279,Timecards!$N:$N,$E1279)+SUMIFS(Timecards!$G:$G,Timecards!$F:$F,N$2,Timecards!$C:$C,$B1279,Timecards!$N:$N,$E1279)</f>
        <v>0</v>
      </c>
      <c r="O1279" s="5">
        <f t="shared" si="204"/>
        <v>0</v>
      </c>
      <c r="P1279" s="10">
        <f>SUMIFS(Timecards!$E:$E,Timecards!$D:$D,P$2,Timecards!$C:$C,$B1279,Timecards!$N:$N,$E1279)+SUMIFS(Timecards!$G:$G,Timecards!$F:$F,P$2,Timecards!$C:$C,$B1279,Timecards!$N:$N,$E1279)</f>
        <v>0</v>
      </c>
      <c r="Q1279" s="5">
        <f t="shared" si="205"/>
        <v>0</v>
      </c>
      <c r="R1279" s="10">
        <f>SUMIFS(Timecards!$E:$E,Timecards!$D:$D,R$2,Timecards!$C:$C,$B1279,Timecards!$N:$N,$E1279)+SUMIFS(Timecards!$G:$G,Timecards!$F:$F,R$2,Timecards!$C:$C,$B1279,Timecards!$N:$N,$E1279)</f>
        <v>0</v>
      </c>
      <c r="S1279" s="5">
        <f t="shared" si="206"/>
        <v>0</v>
      </c>
      <c r="T1279" s="10">
        <f t="shared" si="209"/>
        <v>0</v>
      </c>
      <c r="U1279" s="14">
        <f t="shared" si="209"/>
        <v>0</v>
      </c>
    </row>
    <row r="1280" spans="2:21" hidden="1">
      <c r="B1280" s="7" t="str">
        <f>IF(Timecards!O1278="","",Timecards!C1278)</f>
        <v/>
      </c>
      <c r="C1280" s="7" t="str">
        <f>IF(B1280="","",Timecards!L1278)</f>
        <v/>
      </c>
      <c r="D1280" s="7" t="str">
        <f>IF(B1280="","",SUMIFS(Timecards!$M:$M,Timecards!$C:$C,Summary!$B1280,Timecards!$L:$L,Summary!$C1280,Timecards!$O:$O,1))</f>
        <v/>
      </c>
      <c r="E1280" s="7" t="str">
        <f>IF(B1280="","",VLOOKUP(D1280,'GD rates'!$B$3:$C$9,2,FALSE))</f>
        <v/>
      </c>
      <c r="F1280" s="23" t="str">
        <f t="shared" si="200"/>
        <v/>
      </c>
      <c r="G1280" s="5">
        <f>IF(ISERROR(VLOOKUP(E1280,'GD rates'!C:D,2,FALSE)),0,VLOOKUP(E1280,'GD rates'!C:D,2,FALSE))</f>
        <v>0</v>
      </c>
      <c r="H1280" s="10">
        <f>SUMIFS(Timecards!$E:$E,Timecards!$D:$D,H$2,Timecards!$C:$C,$B1280,Timecards!$N:$N,$E1280)+SUMIFS(Timecards!$G:$G,Timecards!$F:$F,H$2,Timecards!$C:$C,$B1280,Timecards!$N:$N,$E1280)</f>
        <v>0</v>
      </c>
      <c r="I1280" s="5">
        <f t="shared" si="201"/>
        <v>0</v>
      </c>
      <c r="J1280" s="10">
        <f>SUMIFS(Timecards!$E:$E,Timecards!$D:$D,J$2,Timecards!$C:$C,$B1280,Timecards!$N:$N,$E1280)+SUMIFS(Timecards!$G:$G,Timecards!$F:$F,J$2,Timecards!$C:$C,$B1280,Timecards!$N:$N,$E1280)</f>
        <v>0</v>
      </c>
      <c r="K1280" s="5">
        <f t="shared" si="202"/>
        <v>0</v>
      </c>
      <c r="L1280" s="10">
        <f>SUMIFS(Timecards!$E:$E,Timecards!$D:$D,L$2,Timecards!$C:$C,$B1280,Timecards!$N:$N,$E1280)+SUMIFS(Timecards!$G:$G,Timecards!$F:$F,L$2,Timecards!$C:$C,$B1280,Timecards!$N:$N,$E1280)</f>
        <v>0</v>
      </c>
      <c r="M1280" s="5">
        <f t="shared" si="203"/>
        <v>0</v>
      </c>
      <c r="N1280" s="10">
        <f>SUMIFS(Timecards!$E:$E,Timecards!$D:$D,N$2,Timecards!$C:$C,$B1280,Timecards!$N:$N,$E1280)+SUMIFS(Timecards!$G:$G,Timecards!$F:$F,N$2,Timecards!$C:$C,$B1280,Timecards!$N:$N,$E1280)</f>
        <v>0</v>
      </c>
      <c r="O1280" s="5">
        <f t="shared" si="204"/>
        <v>0</v>
      </c>
      <c r="P1280" s="10">
        <f>SUMIFS(Timecards!$E:$E,Timecards!$D:$D,P$2,Timecards!$C:$C,$B1280,Timecards!$N:$N,$E1280)+SUMIFS(Timecards!$G:$G,Timecards!$F:$F,P$2,Timecards!$C:$C,$B1280,Timecards!$N:$N,$E1280)</f>
        <v>0</v>
      </c>
      <c r="Q1280" s="5">
        <f t="shared" si="205"/>
        <v>0</v>
      </c>
      <c r="R1280" s="10">
        <f>SUMIFS(Timecards!$E:$E,Timecards!$D:$D,R$2,Timecards!$C:$C,$B1280,Timecards!$N:$N,$E1280)+SUMIFS(Timecards!$G:$G,Timecards!$F:$F,R$2,Timecards!$C:$C,$B1280,Timecards!$N:$N,$E1280)</f>
        <v>0</v>
      </c>
      <c r="S1280" s="5">
        <f t="shared" si="206"/>
        <v>0</v>
      </c>
      <c r="T1280" s="10">
        <f t="shared" si="209"/>
        <v>0</v>
      </c>
      <c r="U1280" s="14">
        <f t="shared" si="209"/>
        <v>0</v>
      </c>
    </row>
    <row r="1281" spans="2:21" hidden="1">
      <c r="B1281" s="7" t="str">
        <f>IF(Timecards!O1279="","",Timecards!C1279)</f>
        <v/>
      </c>
      <c r="C1281" s="7" t="str">
        <f>IF(B1281="","",Timecards!L1279)</f>
        <v/>
      </c>
      <c r="D1281" s="7" t="str">
        <f>IF(B1281="","",SUMIFS(Timecards!$M:$M,Timecards!$C:$C,Summary!$B1281,Timecards!$L:$L,Summary!$C1281,Timecards!$O:$O,1))</f>
        <v/>
      </c>
      <c r="E1281" s="7" t="str">
        <f>IF(B1281="","",VLOOKUP(D1281,'GD rates'!$B$3:$C$9,2,FALSE))</f>
        <v/>
      </c>
      <c r="F1281" s="23" t="str">
        <f t="shared" si="200"/>
        <v/>
      </c>
      <c r="G1281" s="5">
        <f>IF(ISERROR(VLOOKUP(E1281,'GD rates'!C:D,2,FALSE)),0,VLOOKUP(E1281,'GD rates'!C:D,2,FALSE))</f>
        <v>0</v>
      </c>
      <c r="H1281" s="10">
        <f>SUMIFS(Timecards!$E:$E,Timecards!$D:$D,H$2,Timecards!$C:$C,$B1281,Timecards!$N:$N,$E1281)+SUMIFS(Timecards!$G:$G,Timecards!$F:$F,H$2,Timecards!$C:$C,$B1281,Timecards!$N:$N,$E1281)</f>
        <v>0</v>
      </c>
      <c r="I1281" s="5">
        <f t="shared" si="201"/>
        <v>0</v>
      </c>
      <c r="J1281" s="10">
        <f>SUMIFS(Timecards!$E:$E,Timecards!$D:$D,J$2,Timecards!$C:$C,$B1281,Timecards!$N:$N,$E1281)+SUMIFS(Timecards!$G:$G,Timecards!$F:$F,J$2,Timecards!$C:$C,$B1281,Timecards!$N:$N,$E1281)</f>
        <v>0</v>
      </c>
      <c r="K1281" s="5">
        <f t="shared" si="202"/>
        <v>0</v>
      </c>
      <c r="L1281" s="10">
        <f>SUMIFS(Timecards!$E:$E,Timecards!$D:$D,L$2,Timecards!$C:$C,$B1281,Timecards!$N:$N,$E1281)+SUMIFS(Timecards!$G:$G,Timecards!$F:$F,L$2,Timecards!$C:$C,$B1281,Timecards!$N:$N,$E1281)</f>
        <v>0</v>
      </c>
      <c r="M1281" s="5">
        <f t="shared" si="203"/>
        <v>0</v>
      </c>
      <c r="N1281" s="10">
        <f>SUMIFS(Timecards!$E:$E,Timecards!$D:$D,N$2,Timecards!$C:$C,$B1281,Timecards!$N:$N,$E1281)+SUMIFS(Timecards!$G:$G,Timecards!$F:$F,N$2,Timecards!$C:$C,$B1281,Timecards!$N:$N,$E1281)</f>
        <v>0</v>
      </c>
      <c r="O1281" s="5">
        <f t="shared" si="204"/>
        <v>0</v>
      </c>
      <c r="P1281" s="10">
        <f>SUMIFS(Timecards!$E:$E,Timecards!$D:$D,P$2,Timecards!$C:$C,$B1281,Timecards!$N:$N,$E1281)+SUMIFS(Timecards!$G:$G,Timecards!$F:$F,P$2,Timecards!$C:$C,$B1281,Timecards!$N:$N,$E1281)</f>
        <v>0</v>
      </c>
      <c r="Q1281" s="5">
        <f t="shared" si="205"/>
        <v>0</v>
      </c>
      <c r="R1281" s="10">
        <f>SUMIFS(Timecards!$E:$E,Timecards!$D:$D,R$2,Timecards!$C:$C,$B1281,Timecards!$N:$N,$E1281)+SUMIFS(Timecards!$G:$G,Timecards!$F:$F,R$2,Timecards!$C:$C,$B1281,Timecards!$N:$N,$E1281)</f>
        <v>0</v>
      </c>
      <c r="S1281" s="5">
        <f t="shared" si="206"/>
        <v>0</v>
      </c>
      <c r="T1281" s="10">
        <f t="shared" si="209"/>
        <v>0</v>
      </c>
      <c r="U1281" s="14">
        <f t="shared" si="209"/>
        <v>0</v>
      </c>
    </row>
    <row r="1282" spans="2:21" hidden="1">
      <c r="B1282" s="7" t="str">
        <f>IF(Timecards!O1280="","",Timecards!C1280)</f>
        <v/>
      </c>
      <c r="C1282" s="7" t="str">
        <f>IF(B1282="","",Timecards!L1280)</f>
        <v/>
      </c>
      <c r="D1282" s="7" t="str">
        <f>IF(B1282="","",SUMIFS(Timecards!$M:$M,Timecards!$C:$C,Summary!$B1282,Timecards!$L:$L,Summary!$C1282,Timecards!$O:$O,1))</f>
        <v/>
      </c>
      <c r="E1282" s="7" t="str">
        <f>IF(B1282="","",VLOOKUP(D1282,'GD rates'!$B$3:$C$9,2,FALSE))</f>
        <v/>
      </c>
      <c r="F1282" s="23" t="str">
        <f t="shared" si="200"/>
        <v/>
      </c>
      <c r="G1282" s="5">
        <f>IF(ISERROR(VLOOKUP(E1282,'GD rates'!C:D,2,FALSE)),0,VLOOKUP(E1282,'GD rates'!C:D,2,FALSE))</f>
        <v>0</v>
      </c>
      <c r="H1282" s="10">
        <f>SUMIFS(Timecards!$E:$E,Timecards!$D:$D,H$2,Timecards!$C:$C,$B1282,Timecards!$N:$N,$E1282)+SUMIFS(Timecards!$G:$G,Timecards!$F:$F,H$2,Timecards!$C:$C,$B1282,Timecards!$N:$N,$E1282)</f>
        <v>0</v>
      </c>
      <c r="I1282" s="5">
        <f t="shared" si="201"/>
        <v>0</v>
      </c>
      <c r="J1282" s="10">
        <f>SUMIFS(Timecards!$E:$E,Timecards!$D:$D,J$2,Timecards!$C:$C,$B1282,Timecards!$N:$N,$E1282)+SUMIFS(Timecards!$G:$G,Timecards!$F:$F,J$2,Timecards!$C:$C,$B1282,Timecards!$N:$N,$E1282)</f>
        <v>0</v>
      </c>
      <c r="K1282" s="5">
        <f t="shared" si="202"/>
        <v>0</v>
      </c>
      <c r="L1282" s="10">
        <f>SUMIFS(Timecards!$E:$E,Timecards!$D:$D,L$2,Timecards!$C:$C,$B1282,Timecards!$N:$N,$E1282)+SUMIFS(Timecards!$G:$G,Timecards!$F:$F,L$2,Timecards!$C:$C,$B1282,Timecards!$N:$N,$E1282)</f>
        <v>0</v>
      </c>
      <c r="M1282" s="5">
        <f t="shared" si="203"/>
        <v>0</v>
      </c>
      <c r="N1282" s="10">
        <f>SUMIFS(Timecards!$E:$E,Timecards!$D:$D,N$2,Timecards!$C:$C,$B1282,Timecards!$N:$N,$E1282)+SUMIFS(Timecards!$G:$G,Timecards!$F:$F,N$2,Timecards!$C:$C,$B1282,Timecards!$N:$N,$E1282)</f>
        <v>0</v>
      </c>
      <c r="O1282" s="5">
        <f t="shared" si="204"/>
        <v>0</v>
      </c>
      <c r="P1282" s="10">
        <f>SUMIFS(Timecards!$E:$E,Timecards!$D:$D,P$2,Timecards!$C:$C,$B1282,Timecards!$N:$N,$E1282)+SUMIFS(Timecards!$G:$G,Timecards!$F:$F,P$2,Timecards!$C:$C,$B1282,Timecards!$N:$N,$E1282)</f>
        <v>0</v>
      </c>
      <c r="Q1282" s="5">
        <f t="shared" si="205"/>
        <v>0</v>
      </c>
      <c r="R1282" s="10">
        <f>SUMIFS(Timecards!$E:$E,Timecards!$D:$D,R$2,Timecards!$C:$C,$B1282,Timecards!$N:$N,$E1282)+SUMIFS(Timecards!$G:$G,Timecards!$F:$F,R$2,Timecards!$C:$C,$B1282,Timecards!$N:$N,$E1282)</f>
        <v>0</v>
      </c>
      <c r="S1282" s="5">
        <f t="shared" si="206"/>
        <v>0</v>
      </c>
      <c r="T1282" s="10">
        <f t="shared" si="209"/>
        <v>0</v>
      </c>
      <c r="U1282" s="14">
        <f t="shared" si="209"/>
        <v>0</v>
      </c>
    </row>
    <row r="1283" spans="2:21" hidden="1">
      <c r="B1283" s="7" t="str">
        <f>IF(Timecards!O1281="","",Timecards!C1281)</f>
        <v/>
      </c>
      <c r="C1283" s="7" t="str">
        <f>IF(B1283="","",Timecards!L1281)</f>
        <v/>
      </c>
      <c r="D1283" s="7" t="str">
        <f>IF(B1283="","",SUMIFS(Timecards!$M:$M,Timecards!$C:$C,Summary!$B1283,Timecards!$L:$L,Summary!$C1283,Timecards!$O:$O,1))</f>
        <v/>
      </c>
      <c r="E1283" s="7" t="str">
        <f>IF(B1283="","",VLOOKUP(D1283,'GD rates'!$B$3:$C$9,2,FALSE))</f>
        <v/>
      </c>
      <c r="F1283" s="23" t="str">
        <f t="shared" si="200"/>
        <v/>
      </c>
      <c r="G1283" s="5">
        <f>IF(ISERROR(VLOOKUP(E1283,'GD rates'!C:D,2,FALSE)),0,VLOOKUP(E1283,'GD rates'!C:D,2,FALSE))</f>
        <v>0</v>
      </c>
      <c r="H1283" s="10">
        <f>SUMIFS(Timecards!$E:$E,Timecards!$D:$D,H$2,Timecards!$C:$C,$B1283,Timecards!$N:$N,$E1283)+SUMIFS(Timecards!$G:$G,Timecards!$F:$F,H$2,Timecards!$C:$C,$B1283,Timecards!$N:$N,$E1283)</f>
        <v>0</v>
      </c>
      <c r="I1283" s="5">
        <f t="shared" si="201"/>
        <v>0</v>
      </c>
      <c r="J1283" s="10">
        <f>SUMIFS(Timecards!$E:$E,Timecards!$D:$D,J$2,Timecards!$C:$C,$B1283,Timecards!$N:$N,$E1283)+SUMIFS(Timecards!$G:$G,Timecards!$F:$F,J$2,Timecards!$C:$C,$B1283,Timecards!$N:$N,$E1283)</f>
        <v>0</v>
      </c>
      <c r="K1283" s="5">
        <f t="shared" si="202"/>
        <v>0</v>
      </c>
      <c r="L1283" s="10">
        <f>SUMIFS(Timecards!$E:$E,Timecards!$D:$D,L$2,Timecards!$C:$C,$B1283,Timecards!$N:$N,$E1283)+SUMIFS(Timecards!$G:$G,Timecards!$F:$F,L$2,Timecards!$C:$C,$B1283,Timecards!$N:$N,$E1283)</f>
        <v>0</v>
      </c>
      <c r="M1283" s="5">
        <f t="shared" si="203"/>
        <v>0</v>
      </c>
      <c r="N1283" s="10">
        <f>SUMIFS(Timecards!$E:$E,Timecards!$D:$D,N$2,Timecards!$C:$C,$B1283,Timecards!$N:$N,$E1283)+SUMIFS(Timecards!$G:$G,Timecards!$F:$F,N$2,Timecards!$C:$C,$B1283,Timecards!$N:$N,$E1283)</f>
        <v>0</v>
      </c>
      <c r="O1283" s="5">
        <f t="shared" si="204"/>
        <v>0</v>
      </c>
      <c r="P1283" s="10">
        <f>SUMIFS(Timecards!$E:$E,Timecards!$D:$D,P$2,Timecards!$C:$C,$B1283,Timecards!$N:$N,$E1283)+SUMIFS(Timecards!$G:$G,Timecards!$F:$F,P$2,Timecards!$C:$C,$B1283,Timecards!$N:$N,$E1283)</f>
        <v>0</v>
      </c>
      <c r="Q1283" s="5">
        <f t="shared" si="205"/>
        <v>0</v>
      </c>
      <c r="R1283" s="10">
        <f>SUMIFS(Timecards!$E:$E,Timecards!$D:$D,R$2,Timecards!$C:$C,$B1283,Timecards!$N:$N,$E1283)+SUMIFS(Timecards!$G:$G,Timecards!$F:$F,R$2,Timecards!$C:$C,$B1283,Timecards!$N:$N,$E1283)</f>
        <v>0</v>
      </c>
      <c r="S1283" s="5">
        <f t="shared" si="206"/>
        <v>0</v>
      </c>
      <c r="T1283" s="10">
        <f t="shared" si="209"/>
        <v>0</v>
      </c>
      <c r="U1283" s="14">
        <f t="shared" si="209"/>
        <v>0</v>
      </c>
    </row>
    <row r="1284" spans="2:21" hidden="1">
      <c r="B1284" s="7" t="str">
        <f>IF(Timecards!O1282="","",Timecards!C1282)</f>
        <v/>
      </c>
      <c r="C1284" s="7" t="str">
        <f>IF(B1284="","",Timecards!L1282)</f>
        <v/>
      </c>
      <c r="D1284" s="7" t="str">
        <f>IF(B1284="","",SUMIFS(Timecards!$M:$M,Timecards!$C:$C,Summary!$B1284,Timecards!$L:$L,Summary!$C1284,Timecards!$O:$O,1))</f>
        <v/>
      </c>
      <c r="E1284" s="7" t="str">
        <f>IF(B1284="","",VLOOKUP(D1284,'GD rates'!$B$3:$C$9,2,FALSE))</f>
        <v/>
      </c>
      <c r="F1284" s="23" t="str">
        <f t="shared" si="200"/>
        <v/>
      </c>
      <c r="G1284" s="5">
        <f>IF(ISERROR(VLOOKUP(E1284,'GD rates'!C:D,2,FALSE)),0,VLOOKUP(E1284,'GD rates'!C:D,2,FALSE))</f>
        <v>0</v>
      </c>
      <c r="H1284" s="10">
        <f>SUMIFS(Timecards!$E:$E,Timecards!$D:$D,H$2,Timecards!$C:$C,$B1284,Timecards!$N:$N,$E1284)+SUMIFS(Timecards!$G:$G,Timecards!$F:$F,H$2,Timecards!$C:$C,$B1284,Timecards!$N:$N,$E1284)</f>
        <v>0</v>
      </c>
      <c r="I1284" s="5">
        <f t="shared" si="201"/>
        <v>0</v>
      </c>
      <c r="J1284" s="10">
        <f>SUMIFS(Timecards!$E:$E,Timecards!$D:$D,J$2,Timecards!$C:$C,$B1284,Timecards!$N:$N,$E1284)+SUMIFS(Timecards!$G:$G,Timecards!$F:$F,J$2,Timecards!$C:$C,$B1284,Timecards!$N:$N,$E1284)</f>
        <v>0</v>
      </c>
      <c r="K1284" s="5">
        <f t="shared" si="202"/>
        <v>0</v>
      </c>
      <c r="L1284" s="10">
        <f>SUMIFS(Timecards!$E:$E,Timecards!$D:$D,L$2,Timecards!$C:$C,$B1284,Timecards!$N:$N,$E1284)+SUMIFS(Timecards!$G:$G,Timecards!$F:$F,L$2,Timecards!$C:$C,$B1284,Timecards!$N:$N,$E1284)</f>
        <v>0</v>
      </c>
      <c r="M1284" s="5">
        <f t="shared" si="203"/>
        <v>0</v>
      </c>
      <c r="N1284" s="10">
        <f>SUMIFS(Timecards!$E:$E,Timecards!$D:$D,N$2,Timecards!$C:$C,$B1284,Timecards!$N:$N,$E1284)+SUMIFS(Timecards!$G:$G,Timecards!$F:$F,N$2,Timecards!$C:$C,$B1284,Timecards!$N:$N,$E1284)</f>
        <v>0</v>
      </c>
      <c r="O1284" s="5">
        <f t="shared" si="204"/>
        <v>0</v>
      </c>
      <c r="P1284" s="10">
        <f>SUMIFS(Timecards!$E:$E,Timecards!$D:$D,P$2,Timecards!$C:$C,$B1284,Timecards!$N:$N,$E1284)+SUMIFS(Timecards!$G:$G,Timecards!$F:$F,P$2,Timecards!$C:$C,$B1284,Timecards!$N:$N,$E1284)</f>
        <v>0</v>
      </c>
      <c r="Q1284" s="5">
        <f t="shared" si="205"/>
        <v>0</v>
      </c>
      <c r="R1284" s="10">
        <f>SUMIFS(Timecards!$E:$E,Timecards!$D:$D,R$2,Timecards!$C:$C,$B1284,Timecards!$N:$N,$E1284)+SUMIFS(Timecards!$G:$G,Timecards!$F:$F,R$2,Timecards!$C:$C,$B1284,Timecards!$N:$N,$E1284)</f>
        <v>0</v>
      </c>
      <c r="S1284" s="5">
        <f t="shared" si="206"/>
        <v>0</v>
      </c>
      <c r="T1284" s="10">
        <f t="shared" ref="T1284:U1303" si="210">SUMIF($H$3:$S$3,T$3,$H1284:$S1284)</f>
        <v>0</v>
      </c>
      <c r="U1284" s="14">
        <f t="shared" si="210"/>
        <v>0</v>
      </c>
    </row>
    <row r="1285" spans="2:21" hidden="1">
      <c r="B1285" s="7" t="str">
        <f>IF(Timecards!O1283="","",Timecards!C1283)</f>
        <v/>
      </c>
      <c r="C1285" s="7" t="str">
        <f>IF(B1285="","",Timecards!L1283)</f>
        <v/>
      </c>
      <c r="D1285" s="7" t="str">
        <f>IF(B1285="","",SUMIFS(Timecards!$M:$M,Timecards!$C:$C,Summary!$B1285,Timecards!$L:$L,Summary!$C1285,Timecards!$O:$O,1))</f>
        <v/>
      </c>
      <c r="E1285" s="7" t="str">
        <f>IF(B1285="","",VLOOKUP(D1285,'GD rates'!$B$3:$C$9,2,FALSE))</f>
        <v/>
      </c>
      <c r="F1285" s="23" t="str">
        <f t="shared" ref="F1285:F1348" si="211">IF(B1285="","",CONCATENATE(E1285," / ",LEFT(B1285,FIND("&lt;",B1285)-2)))</f>
        <v/>
      </c>
      <c r="G1285" s="5">
        <f>IF(ISERROR(VLOOKUP(E1285,'GD rates'!C:D,2,FALSE)),0,VLOOKUP(E1285,'GD rates'!C:D,2,FALSE))</f>
        <v>0</v>
      </c>
      <c r="H1285" s="10">
        <f>SUMIFS(Timecards!$E:$E,Timecards!$D:$D,H$2,Timecards!$C:$C,$B1285,Timecards!$N:$N,$E1285)+SUMIFS(Timecards!$G:$G,Timecards!$F:$F,H$2,Timecards!$C:$C,$B1285,Timecards!$N:$N,$E1285)</f>
        <v>0</v>
      </c>
      <c r="I1285" s="5">
        <f t="shared" ref="I1285:I1348" si="212">H1285*$G1285</f>
        <v>0</v>
      </c>
      <c r="J1285" s="10">
        <f>SUMIFS(Timecards!$E:$E,Timecards!$D:$D,J$2,Timecards!$C:$C,$B1285,Timecards!$N:$N,$E1285)+SUMIFS(Timecards!$G:$G,Timecards!$F:$F,J$2,Timecards!$C:$C,$B1285,Timecards!$N:$N,$E1285)</f>
        <v>0</v>
      </c>
      <c r="K1285" s="5">
        <f t="shared" ref="K1285:K1348" si="213">J1285*$G1285</f>
        <v>0</v>
      </c>
      <c r="L1285" s="10">
        <f>SUMIFS(Timecards!$E:$E,Timecards!$D:$D,L$2,Timecards!$C:$C,$B1285,Timecards!$N:$N,$E1285)+SUMIFS(Timecards!$G:$G,Timecards!$F:$F,L$2,Timecards!$C:$C,$B1285,Timecards!$N:$N,$E1285)</f>
        <v>0</v>
      </c>
      <c r="M1285" s="5">
        <f t="shared" ref="M1285:M1348" si="214">L1285*$G1285</f>
        <v>0</v>
      </c>
      <c r="N1285" s="10">
        <f>SUMIFS(Timecards!$E:$E,Timecards!$D:$D,N$2,Timecards!$C:$C,$B1285,Timecards!$N:$N,$E1285)+SUMIFS(Timecards!$G:$G,Timecards!$F:$F,N$2,Timecards!$C:$C,$B1285,Timecards!$N:$N,$E1285)</f>
        <v>0</v>
      </c>
      <c r="O1285" s="5">
        <f t="shared" ref="O1285:O1348" si="215">N1285*$G1285</f>
        <v>0</v>
      </c>
      <c r="P1285" s="10">
        <f>SUMIFS(Timecards!$E:$E,Timecards!$D:$D,P$2,Timecards!$C:$C,$B1285,Timecards!$N:$N,$E1285)+SUMIFS(Timecards!$G:$G,Timecards!$F:$F,P$2,Timecards!$C:$C,$B1285,Timecards!$N:$N,$E1285)</f>
        <v>0</v>
      </c>
      <c r="Q1285" s="5">
        <f t="shared" ref="Q1285:Q1348" si="216">P1285*$G1285</f>
        <v>0</v>
      </c>
      <c r="R1285" s="10">
        <f>SUMIFS(Timecards!$E:$E,Timecards!$D:$D,R$2,Timecards!$C:$C,$B1285,Timecards!$N:$N,$E1285)+SUMIFS(Timecards!$G:$G,Timecards!$F:$F,R$2,Timecards!$C:$C,$B1285,Timecards!$N:$N,$E1285)</f>
        <v>0</v>
      </c>
      <c r="S1285" s="5">
        <f t="shared" ref="S1285:S1348" si="217">R1285*$G1285</f>
        <v>0</v>
      </c>
      <c r="T1285" s="10">
        <f t="shared" si="210"/>
        <v>0</v>
      </c>
      <c r="U1285" s="14">
        <f t="shared" si="210"/>
        <v>0</v>
      </c>
    </row>
    <row r="1286" spans="2:21" hidden="1">
      <c r="B1286" s="7" t="str">
        <f>IF(Timecards!O1284="","",Timecards!C1284)</f>
        <v/>
      </c>
      <c r="C1286" s="7" t="str">
        <f>IF(B1286="","",Timecards!L1284)</f>
        <v/>
      </c>
      <c r="D1286" s="7" t="str">
        <f>IF(B1286="","",SUMIFS(Timecards!$M:$M,Timecards!$C:$C,Summary!$B1286,Timecards!$L:$L,Summary!$C1286,Timecards!$O:$O,1))</f>
        <v/>
      </c>
      <c r="E1286" s="7" t="str">
        <f>IF(B1286="","",VLOOKUP(D1286,'GD rates'!$B$3:$C$9,2,FALSE))</f>
        <v/>
      </c>
      <c r="F1286" s="23" t="str">
        <f t="shared" si="211"/>
        <v/>
      </c>
      <c r="G1286" s="5">
        <f>IF(ISERROR(VLOOKUP(E1286,'GD rates'!C:D,2,FALSE)),0,VLOOKUP(E1286,'GD rates'!C:D,2,FALSE))</f>
        <v>0</v>
      </c>
      <c r="H1286" s="10">
        <f>SUMIFS(Timecards!$E:$E,Timecards!$D:$D,H$2,Timecards!$C:$C,$B1286,Timecards!$N:$N,$E1286)+SUMIFS(Timecards!$G:$G,Timecards!$F:$F,H$2,Timecards!$C:$C,$B1286,Timecards!$N:$N,$E1286)</f>
        <v>0</v>
      </c>
      <c r="I1286" s="5">
        <f t="shared" si="212"/>
        <v>0</v>
      </c>
      <c r="J1286" s="10">
        <f>SUMIFS(Timecards!$E:$E,Timecards!$D:$D,J$2,Timecards!$C:$C,$B1286,Timecards!$N:$N,$E1286)+SUMIFS(Timecards!$G:$G,Timecards!$F:$F,J$2,Timecards!$C:$C,$B1286,Timecards!$N:$N,$E1286)</f>
        <v>0</v>
      </c>
      <c r="K1286" s="5">
        <f t="shared" si="213"/>
        <v>0</v>
      </c>
      <c r="L1286" s="10">
        <f>SUMIFS(Timecards!$E:$E,Timecards!$D:$D,L$2,Timecards!$C:$C,$B1286,Timecards!$N:$N,$E1286)+SUMIFS(Timecards!$G:$G,Timecards!$F:$F,L$2,Timecards!$C:$C,$B1286,Timecards!$N:$N,$E1286)</f>
        <v>0</v>
      </c>
      <c r="M1286" s="5">
        <f t="shared" si="214"/>
        <v>0</v>
      </c>
      <c r="N1286" s="10">
        <f>SUMIFS(Timecards!$E:$E,Timecards!$D:$D,N$2,Timecards!$C:$C,$B1286,Timecards!$N:$N,$E1286)+SUMIFS(Timecards!$G:$G,Timecards!$F:$F,N$2,Timecards!$C:$C,$B1286,Timecards!$N:$N,$E1286)</f>
        <v>0</v>
      </c>
      <c r="O1286" s="5">
        <f t="shared" si="215"/>
        <v>0</v>
      </c>
      <c r="P1286" s="10">
        <f>SUMIFS(Timecards!$E:$E,Timecards!$D:$D,P$2,Timecards!$C:$C,$B1286,Timecards!$N:$N,$E1286)+SUMIFS(Timecards!$G:$G,Timecards!$F:$F,P$2,Timecards!$C:$C,$B1286,Timecards!$N:$N,$E1286)</f>
        <v>0</v>
      </c>
      <c r="Q1286" s="5">
        <f t="shared" si="216"/>
        <v>0</v>
      </c>
      <c r="R1286" s="10">
        <f>SUMIFS(Timecards!$E:$E,Timecards!$D:$D,R$2,Timecards!$C:$C,$B1286,Timecards!$N:$N,$E1286)+SUMIFS(Timecards!$G:$G,Timecards!$F:$F,R$2,Timecards!$C:$C,$B1286,Timecards!$N:$N,$E1286)</f>
        <v>0</v>
      </c>
      <c r="S1286" s="5">
        <f t="shared" si="217"/>
        <v>0</v>
      </c>
      <c r="T1286" s="10">
        <f t="shared" si="210"/>
        <v>0</v>
      </c>
      <c r="U1286" s="14">
        <f t="shared" si="210"/>
        <v>0</v>
      </c>
    </row>
    <row r="1287" spans="2:21" hidden="1">
      <c r="B1287" s="7" t="str">
        <f>IF(Timecards!O1285="","",Timecards!C1285)</f>
        <v/>
      </c>
      <c r="C1287" s="7" t="str">
        <f>IF(B1287="","",Timecards!L1285)</f>
        <v/>
      </c>
      <c r="D1287" s="7" t="str">
        <f>IF(B1287="","",SUMIFS(Timecards!$M:$M,Timecards!$C:$C,Summary!$B1287,Timecards!$L:$L,Summary!$C1287,Timecards!$O:$O,1))</f>
        <v/>
      </c>
      <c r="E1287" s="7" t="str">
        <f>IF(B1287="","",VLOOKUP(D1287,'GD rates'!$B$3:$C$9,2,FALSE))</f>
        <v/>
      </c>
      <c r="F1287" s="23" t="str">
        <f t="shared" si="211"/>
        <v/>
      </c>
      <c r="G1287" s="5">
        <f>IF(ISERROR(VLOOKUP(E1287,'GD rates'!C:D,2,FALSE)),0,VLOOKUP(E1287,'GD rates'!C:D,2,FALSE))</f>
        <v>0</v>
      </c>
      <c r="H1287" s="10">
        <f>SUMIFS(Timecards!$E:$E,Timecards!$D:$D,H$2,Timecards!$C:$C,$B1287,Timecards!$N:$N,$E1287)+SUMIFS(Timecards!$G:$G,Timecards!$F:$F,H$2,Timecards!$C:$C,$B1287,Timecards!$N:$N,$E1287)</f>
        <v>0</v>
      </c>
      <c r="I1287" s="5">
        <f t="shared" si="212"/>
        <v>0</v>
      </c>
      <c r="J1287" s="10">
        <f>SUMIFS(Timecards!$E:$E,Timecards!$D:$D,J$2,Timecards!$C:$C,$B1287,Timecards!$N:$N,$E1287)+SUMIFS(Timecards!$G:$G,Timecards!$F:$F,J$2,Timecards!$C:$C,$B1287,Timecards!$N:$N,$E1287)</f>
        <v>0</v>
      </c>
      <c r="K1287" s="5">
        <f t="shared" si="213"/>
        <v>0</v>
      </c>
      <c r="L1287" s="10">
        <f>SUMIFS(Timecards!$E:$E,Timecards!$D:$D,L$2,Timecards!$C:$C,$B1287,Timecards!$N:$N,$E1287)+SUMIFS(Timecards!$G:$G,Timecards!$F:$F,L$2,Timecards!$C:$C,$B1287,Timecards!$N:$N,$E1287)</f>
        <v>0</v>
      </c>
      <c r="M1287" s="5">
        <f t="shared" si="214"/>
        <v>0</v>
      </c>
      <c r="N1287" s="10">
        <f>SUMIFS(Timecards!$E:$E,Timecards!$D:$D,N$2,Timecards!$C:$C,$B1287,Timecards!$N:$N,$E1287)+SUMIFS(Timecards!$G:$G,Timecards!$F:$F,N$2,Timecards!$C:$C,$B1287,Timecards!$N:$N,$E1287)</f>
        <v>0</v>
      </c>
      <c r="O1287" s="5">
        <f t="shared" si="215"/>
        <v>0</v>
      </c>
      <c r="P1287" s="10">
        <f>SUMIFS(Timecards!$E:$E,Timecards!$D:$D,P$2,Timecards!$C:$C,$B1287,Timecards!$N:$N,$E1287)+SUMIFS(Timecards!$G:$G,Timecards!$F:$F,P$2,Timecards!$C:$C,$B1287,Timecards!$N:$N,$E1287)</f>
        <v>0</v>
      </c>
      <c r="Q1287" s="5">
        <f t="shared" si="216"/>
        <v>0</v>
      </c>
      <c r="R1287" s="10">
        <f>SUMIFS(Timecards!$E:$E,Timecards!$D:$D,R$2,Timecards!$C:$C,$B1287,Timecards!$N:$N,$E1287)+SUMIFS(Timecards!$G:$G,Timecards!$F:$F,R$2,Timecards!$C:$C,$B1287,Timecards!$N:$N,$E1287)</f>
        <v>0</v>
      </c>
      <c r="S1287" s="5">
        <f t="shared" si="217"/>
        <v>0</v>
      </c>
      <c r="T1287" s="10">
        <f t="shared" si="210"/>
        <v>0</v>
      </c>
      <c r="U1287" s="14">
        <f t="shared" si="210"/>
        <v>0</v>
      </c>
    </row>
    <row r="1288" spans="2:21" hidden="1">
      <c r="B1288" s="7" t="str">
        <f>IF(Timecards!O1286="","",Timecards!C1286)</f>
        <v/>
      </c>
      <c r="C1288" s="7" t="str">
        <f>IF(B1288="","",Timecards!L1286)</f>
        <v/>
      </c>
      <c r="D1288" s="7" t="str">
        <f>IF(B1288="","",SUMIFS(Timecards!$M:$M,Timecards!$C:$C,Summary!$B1288,Timecards!$L:$L,Summary!$C1288,Timecards!$O:$O,1))</f>
        <v/>
      </c>
      <c r="E1288" s="7" t="str">
        <f>IF(B1288="","",VLOOKUP(D1288,'GD rates'!$B$3:$C$9,2,FALSE))</f>
        <v/>
      </c>
      <c r="F1288" s="23" t="str">
        <f t="shared" si="211"/>
        <v/>
      </c>
      <c r="G1288" s="5">
        <f>IF(ISERROR(VLOOKUP(E1288,'GD rates'!C:D,2,FALSE)),0,VLOOKUP(E1288,'GD rates'!C:D,2,FALSE))</f>
        <v>0</v>
      </c>
      <c r="H1288" s="10">
        <f>SUMIFS(Timecards!$E:$E,Timecards!$D:$D,H$2,Timecards!$C:$C,$B1288,Timecards!$N:$N,$E1288)+SUMIFS(Timecards!$G:$G,Timecards!$F:$F,H$2,Timecards!$C:$C,$B1288,Timecards!$N:$N,$E1288)</f>
        <v>0</v>
      </c>
      <c r="I1288" s="5">
        <f t="shared" si="212"/>
        <v>0</v>
      </c>
      <c r="J1288" s="10">
        <f>SUMIFS(Timecards!$E:$E,Timecards!$D:$D,J$2,Timecards!$C:$C,$B1288,Timecards!$N:$N,$E1288)+SUMIFS(Timecards!$G:$G,Timecards!$F:$F,J$2,Timecards!$C:$C,$B1288,Timecards!$N:$N,$E1288)</f>
        <v>0</v>
      </c>
      <c r="K1288" s="5">
        <f t="shared" si="213"/>
        <v>0</v>
      </c>
      <c r="L1288" s="10">
        <f>SUMIFS(Timecards!$E:$E,Timecards!$D:$D,L$2,Timecards!$C:$C,$B1288,Timecards!$N:$N,$E1288)+SUMIFS(Timecards!$G:$G,Timecards!$F:$F,L$2,Timecards!$C:$C,$B1288,Timecards!$N:$N,$E1288)</f>
        <v>0</v>
      </c>
      <c r="M1288" s="5">
        <f t="shared" si="214"/>
        <v>0</v>
      </c>
      <c r="N1288" s="10">
        <f>SUMIFS(Timecards!$E:$E,Timecards!$D:$D,N$2,Timecards!$C:$C,$B1288,Timecards!$N:$N,$E1288)+SUMIFS(Timecards!$G:$G,Timecards!$F:$F,N$2,Timecards!$C:$C,$B1288,Timecards!$N:$N,$E1288)</f>
        <v>0</v>
      </c>
      <c r="O1288" s="5">
        <f t="shared" si="215"/>
        <v>0</v>
      </c>
      <c r="P1288" s="10">
        <f>SUMIFS(Timecards!$E:$E,Timecards!$D:$D,P$2,Timecards!$C:$C,$B1288,Timecards!$N:$N,$E1288)+SUMIFS(Timecards!$G:$G,Timecards!$F:$F,P$2,Timecards!$C:$C,$B1288,Timecards!$N:$N,$E1288)</f>
        <v>0</v>
      </c>
      <c r="Q1288" s="5">
        <f t="shared" si="216"/>
        <v>0</v>
      </c>
      <c r="R1288" s="10">
        <f>SUMIFS(Timecards!$E:$E,Timecards!$D:$D,R$2,Timecards!$C:$C,$B1288,Timecards!$N:$N,$E1288)+SUMIFS(Timecards!$G:$G,Timecards!$F:$F,R$2,Timecards!$C:$C,$B1288,Timecards!$N:$N,$E1288)</f>
        <v>0</v>
      </c>
      <c r="S1288" s="5">
        <f t="shared" si="217"/>
        <v>0</v>
      </c>
      <c r="T1288" s="10">
        <f t="shared" si="210"/>
        <v>0</v>
      </c>
      <c r="U1288" s="14">
        <f t="shared" si="210"/>
        <v>0</v>
      </c>
    </row>
    <row r="1289" spans="2:21" hidden="1">
      <c r="B1289" s="7" t="str">
        <f>IF(Timecards!O1287="","",Timecards!C1287)</f>
        <v/>
      </c>
      <c r="C1289" s="7" t="str">
        <f>IF(B1289="","",Timecards!L1287)</f>
        <v/>
      </c>
      <c r="D1289" s="7" t="str">
        <f>IF(B1289="","",SUMIFS(Timecards!$M:$M,Timecards!$C:$C,Summary!$B1289,Timecards!$L:$L,Summary!$C1289,Timecards!$O:$O,1))</f>
        <v/>
      </c>
      <c r="E1289" s="7" t="str">
        <f>IF(B1289="","",VLOOKUP(D1289,'GD rates'!$B$3:$C$9,2,FALSE))</f>
        <v/>
      </c>
      <c r="F1289" s="23" t="str">
        <f t="shared" si="211"/>
        <v/>
      </c>
      <c r="G1289" s="5">
        <f>IF(ISERROR(VLOOKUP(E1289,'GD rates'!C:D,2,FALSE)),0,VLOOKUP(E1289,'GD rates'!C:D,2,FALSE))</f>
        <v>0</v>
      </c>
      <c r="H1289" s="10">
        <f>SUMIFS(Timecards!$E:$E,Timecards!$D:$D,H$2,Timecards!$C:$C,$B1289,Timecards!$N:$N,$E1289)+SUMIFS(Timecards!$G:$G,Timecards!$F:$F,H$2,Timecards!$C:$C,$B1289,Timecards!$N:$N,$E1289)</f>
        <v>0</v>
      </c>
      <c r="I1289" s="5">
        <f t="shared" si="212"/>
        <v>0</v>
      </c>
      <c r="J1289" s="10">
        <f>SUMIFS(Timecards!$E:$E,Timecards!$D:$D,J$2,Timecards!$C:$C,$B1289,Timecards!$N:$N,$E1289)+SUMIFS(Timecards!$G:$G,Timecards!$F:$F,J$2,Timecards!$C:$C,$B1289,Timecards!$N:$N,$E1289)</f>
        <v>0</v>
      </c>
      <c r="K1289" s="5">
        <f t="shared" si="213"/>
        <v>0</v>
      </c>
      <c r="L1289" s="10">
        <f>SUMIFS(Timecards!$E:$E,Timecards!$D:$D,L$2,Timecards!$C:$C,$B1289,Timecards!$N:$N,$E1289)+SUMIFS(Timecards!$G:$G,Timecards!$F:$F,L$2,Timecards!$C:$C,$B1289,Timecards!$N:$N,$E1289)</f>
        <v>0</v>
      </c>
      <c r="M1289" s="5">
        <f t="shared" si="214"/>
        <v>0</v>
      </c>
      <c r="N1289" s="10">
        <f>SUMIFS(Timecards!$E:$E,Timecards!$D:$D,N$2,Timecards!$C:$C,$B1289,Timecards!$N:$N,$E1289)+SUMIFS(Timecards!$G:$G,Timecards!$F:$F,N$2,Timecards!$C:$C,$B1289,Timecards!$N:$N,$E1289)</f>
        <v>0</v>
      </c>
      <c r="O1289" s="5">
        <f t="shared" si="215"/>
        <v>0</v>
      </c>
      <c r="P1289" s="10">
        <f>SUMIFS(Timecards!$E:$E,Timecards!$D:$D,P$2,Timecards!$C:$C,$B1289,Timecards!$N:$N,$E1289)+SUMIFS(Timecards!$G:$G,Timecards!$F:$F,P$2,Timecards!$C:$C,$B1289,Timecards!$N:$N,$E1289)</f>
        <v>0</v>
      </c>
      <c r="Q1289" s="5">
        <f t="shared" si="216"/>
        <v>0</v>
      </c>
      <c r="R1289" s="10">
        <f>SUMIFS(Timecards!$E:$E,Timecards!$D:$D,R$2,Timecards!$C:$C,$B1289,Timecards!$N:$N,$E1289)+SUMIFS(Timecards!$G:$G,Timecards!$F:$F,R$2,Timecards!$C:$C,$B1289,Timecards!$N:$N,$E1289)</f>
        <v>0</v>
      </c>
      <c r="S1289" s="5">
        <f t="shared" si="217"/>
        <v>0</v>
      </c>
      <c r="T1289" s="10">
        <f t="shared" si="210"/>
        <v>0</v>
      </c>
      <c r="U1289" s="14">
        <f t="shared" si="210"/>
        <v>0</v>
      </c>
    </row>
    <row r="1290" spans="2:21" hidden="1">
      <c r="B1290" s="7" t="str">
        <f>IF(Timecards!O1288="","",Timecards!C1288)</f>
        <v/>
      </c>
      <c r="C1290" s="7" t="str">
        <f>IF(B1290="","",Timecards!L1288)</f>
        <v/>
      </c>
      <c r="D1290" s="7" t="str">
        <f>IF(B1290="","",SUMIFS(Timecards!$M:$M,Timecards!$C:$C,Summary!$B1290,Timecards!$L:$L,Summary!$C1290,Timecards!$O:$O,1))</f>
        <v/>
      </c>
      <c r="E1290" s="7" t="str">
        <f>IF(B1290="","",VLOOKUP(D1290,'GD rates'!$B$3:$C$9,2,FALSE))</f>
        <v/>
      </c>
      <c r="F1290" s="23" t="str">
        <f t="shared" si="211"/>
        <v/>
      </c>
      <c r="G1290" s="5">
        <f>IF(ISERROR(VLOOKUP(E1290,'GD rates'!C:D,2,FALSE)),0,VLOOKUP(E1290,'GD rates'!C:D,2,FALSE))</f>
        <v>0</v>
      </c>
      <c r="H1290" s="10">
        <f>SUMIFS(Timecards!$E:$E,Timecards!$D:$D,H$2,Timecards!$C:$C,$B1290,Timecards!$N:$N,$E1290)+SUMIFS(Timecards!$G:$G,Timecards!$F:$F,H$2,Timecards!$C:$C,$B1290,Timecards!$N:$N,$E1290)</f>
        <v>0</v>
      </c>
      <c r="I1290" s="5">
        <f t="shared" si="212"/>
        <v>0</v>
      </c>
      <c r="J1290" s="10">
        <f>SUMIFS(Timecards!$E:$E,Timecards!$D:$D,J$2,Timecards!$C:$C,$B1290,Timecards!$N:$N,$E1290)+SUMIFS(Timecards!$G:$G,Timecards!$F:$F,J$2,Timecards!$C:$C,$B1290,Timecards!$N:$N,$E1290)</f>
        <v>0</v>
      </c>
      <c r="K1290" s="5">
        <f t="shared" si="213"/>
        <v>0</v>
      </c>
      <c r="L1290" s="10">
        <f>SUMIFS(Timecards!$E:$E,Timecards!$D:$D,L$2,Timecards!$C:$C,$B1290,Timecards!$N:$N,$E1290)+SUMIFS(Timecards!$G:$G,Timecards!$F:$F,L$2,Timecards!$C:$C,$B1290,Timecards!$N:$N,$E1290)</f>
        <v>0</v>
      </c>
      <c r="M1290" s="5">
        <f t="shared" si="214"/>
        <v>0</v>
      </c>
      <c r="N1290" s="10">
        <f>SUMIFS(Timecards!$E:$E,Timecards!$D:$D,N$2,Timecards!$C:$C,$B1290,Timecards!$N:$N,$E1290)+SUMIFS(Timecards!$G:$G,Timecards!$F:$F,N$2,Timecards!$C:$C,$B1290,Timecards!$N:$N,$E1290)</f>
        <v>0</v>
      </c>
      <c r="O1290" s="5">
        <f t="shared" si="215"/>
        <v>0</v>
      </c>
      <c r="P1290" s="10">
        <f>SUMIFS(Timecards!$E:$E,Timecards!$D:$D,P$2,Timecards!$C:$C,$B1290,Timecards!$N:$N,$E1290)+SUMIFS(Timecards!$G:$G,Timecards!$F:$F,P$2,Timecards!$C:$C,$B1290,Timecards!$N:$N,$E1290)</f>
        <v>0</v>
      </c>
      <c r="Q1290" s="5">
        <f t="shared" si="216"/>
        <v>0</v>
      </c>
      <c r="R1290" s="10">
        <f>SUMIFS(Timecards!$E:$E,Timecards!$D:$D,R$2,Timecards!$C:$C,$B1290,Timecards!$N:$N,$E1290)+SUMIFS(Timecards!$G:$G,Timecards!$F:$F,R$2,Timecards!$C:$C,$B1290,Timecards!$N:$N,$E1290)</f>
        <v>0</v>
      </c>
      <c r="S1290" s="5">
        <f t="shared" si="217"/>
        <v>0</v>
      </c>
      <c r="T1290" s="10">
        <f t="shared" si="210"/>
        <v>0</v>
      </c>
      <c r="U1290" s="14">
        <f t="shared" si="210"/>
        <v>0</v>
      </c>
    </row>
    <row r="1291" spans="2:21" hidden="1">
      <c r="B1291" s="7" t="str">
        <f>IF(Timecards!O1289="","",Timecards!C1289)</f>
        <v/>
      </c>
      <c r="C1291" s="7" t="str">
        <f>IF(B1291="","",Timecards!L1289)</f>
        <v/>
      </c>
      <c r="D1291" s="7" t="str">
        <f>IF(B1291="","",SUMIFS(Timecards!$M:$M,Timecards!$C:$C,Summary!$B1291,Timecards!$L:$L,Summary!$C1291,Timecards!$O:$O,1))</f>
        <v/>
      </c>
      <c r="E1291" s="7" t="str">
        <f>IF(B1291="","",VLOOKUP(D1291,'GD rates'!$B$3:$C$9,2,FALSE))</f>
        <v/>
      </c>
      <c r="F1291" s="23" t="str">
        <f t="shared" si="211"/>
        <v/>
      </c>
      <c r="G1291" s="5">
        <f>IF(ISERROR(VLOOKUP(E1291,'GD rates'!C:D,2,FALSE)),0,VLOOKUP(E1291,'GD rates'!C:D,2,FALSE))</f>
        <v>0</v>
      </c>
      <c r="H1291" s="10">
        <f>SUMIFS(Timecards!$E:$E,Timecards!$D:$D,H$2,Timecards!$C:$C,$B1291,Timecards!$N:$N,$E1291)+SUMIFS(Timecards!$G:$G,Timecards!$F:$F,H$2,Timecards!$C:$C,$B1291,Timecards!$N:$N,$E1291)</f>
        <v>0</v>
      </c>
      <c r="I1291" s="5">
        <f t="shared" si="212"/>
        <v>0</v>
      </c>
      <c r="J1291" s="10">
        <f>SUMIFS(Timecards!$E:$E,Timecards!$D:$D,J$2,Timecards!$C:$C,$B1291,Timecards!$N:$N,$E1291)+SUMIFS(Timecards!$G:$G,Timecards!$F:$F,J$2,Timecards!$C:$C,$B1291,Timecards!$N:$N,$E1291)</f>
        <v>0</v>
      </c>
      <c r="K1291" s="5">
        <f t="shared" si="213"/>
        <v>0</v>
      </c>
      <c r="L1291" s="10">
        <f>SUMIFS(Timecards!$E:$E,Timecards!$D:$D,L$2,Timecards!$C:$C,$B1291,Timecards!$N:$N,$E1291)+SUMIFS(Timecards!$G:$G,Timecards!$F:$F,L$2,Timecards!$C:$C,$B1291,Timecards!$N:$N,$E1291)</f>
        <v>0</v>
      </c>
      <c r="M1291" s="5">
        <f t="shared" si="214"/>
        <v>0</v>
      </c>
      <c r="N1291" s="10">
        <f>SUMIFS(Timecards!$E:$E,Timecards!$D:$D,N$2,Timecards!$C:$C,$B1291,Timecards!$N:$N,$E1291)+SUMIFS(Timecards!$G:$G,Timecards!$F:$F,N$2,Timecards!$C:$C,$B1291,Timecards!$N:$N,$E1291)</f>
        <v>0</v>
      </c>
      <c r="O1291" s="5">
        <f t="shared" si="215"/>
        <v>0</v>
      </c>
      <c r="P1291" s="10">
        <f>SUMIFS(Timecards!$E:$E,Timecards!$D:$D,P$2,Timecards!$C:$C,$B1291,Timecards!$N:$N,$E1291)+SUMIFS(Timecards!$G:$G,Timecards!$F:$F,P$2,Timecards!$C:$C,$B1291,Timecards!$N:$N,$E1291)</f>
        <v>0</v>
      </c>
      <c r="Q1291" s="5">
        <f t="shared" si="216"/>
        <v>0</v>
      </c>
      <c r="R1291" s="10">
        <f>SUMIFS(Timecards!$E:$E,Timecards!$D:$D,R$2,Timecards!$C:$C,$B1291,Timecards!$N:$N,$E1291)+SUMIFS(Timecards!$G:$G,Timecards!$F:$F,R$2,Timecards!$C:$C,$B1291,Timecards!$N:$N,$E1291)</f>
        <v>0</v>
      </c>
      <c r="S1291" s="5">
        <f t="shared" si="217"/>
        <v>0</v>
      </c>
      <c r="T1291" s="10">
        <f t="shared" si="210"/>
        <v>0</v>
      </c>
      <c r="U1291" s="14">
        <f t="shared" si="210"/>
        <v>0</v>
      </c>
    </row>
    <row r="1292" spans="2:21" hidden="1">
      <c r="B1292" s="7" t="str">
        <f>IF(Timecards!O1290="","",Timecards!C1290)</f>
        <v/>
      </c>
      <c r="C1292" s="7" t="str">
        <f>IF(B1292="","",Timecards!L1290)</f>
        <v/>
      </c>
      <c r="D1292" s="7" t="str">
        <f>IF(B1292="","",SUMIFS(Timecards!$M:$M,Timecards!$C:$C,Summary!$B1292,Timecards!$L:$L,Summary!$C1292,Timecards!$O:$O,1))</f>
        <v/>
      </c>
      <c r="E1292" s="7" t="str">
        <f>IF(B1292="","",VLOOKUP(D1292,'GD rates'!$B$3:$C$9,2,FALSE))</f>
        <v/>
      </c>
      <c r="F1292" s="23" t="str">
        <f t="shared" si="211"/>
        <v/>
      </c>
      <c r="G1292" s="5">
        <f>IF(ISERROR(VLOOKUP(E1292,'GD rates'!C:D,2,FALSE)),0,VLOOKUP(E1292,'GD rates'!C:D,2,FALSE))</f>
        <v>0</v>
      </c>
      <c r="H1292" s="10">
        <f>SUMIFS(Timecards!$E:$E,Timecards!$D:$D,H$2,Timecards!$C:$C,$B1292,Timecards!$N:$N,$E1292)+SUMIFS(Timecards!$G:$G,Timecards!$F:$F,H$2,Timecards!$C:$C,$B1292,Timecards!$N:$N,$E1292)</f>
        <v>0</v>
      </c>
      <c r="I1292" s="5">
        <f t="shared" si="212"/>
        <v>0</v>
      </c>
      <c r="J1292" s="10">
        <f>SUMIFS(Timecards!$E:$E,Timecards!$D:$D,J$2,Timecards!$C:$C,$B1292,Timecards!$N:$N,$E1292)+SUMIFS(Timecards!$G:$G,Timecards!$F:$F,J$2,Timecards!$C:$C,$B1292,Timecards!$N:$N,$E1292)</f>
        <v>0</v>
      </c>
      <c r="K1292" s="5">
        <f t="shared" si="213"/>
        <v>0</v>
      </c>
      <c r="L1292" s="10">
        <f>SUMIFS(Timecards!$E:$E,Timecards!$D:$D,L$2,Timecards!$C:$C,$B1292,Timecards!$N:$N,$E1292)+SUMIFS(Timecards!$G:$G,Timecards!$F:$F,L$2,Timecards!$C:$C,$B1292,Timecards!$N:$N,$E1292)</f>
        <v>0</v>
      </c>
      <c r="M1292" s="5">
        <f t="shared" si="214"/>
        <v>0</v>
      </c>
      <c r="N1292" s="10">
        <f>SUMIFS(Timecards!$E:$E,Timecards!$D:$D,N$2,Timecards!$C:$C,$B1292,Timecards!$N:$N,$E1292)+SUMIFS(Timecards!$G:$G,Timecards!$F:$F,N$2,Timecards!$C:$C,$B1292,Timecards!$N:$N,$E1292)</f>
        <v>0</v>
      </c>
      <c r="O1292" s="5">
        <f t="shared" si="215"/>
        <v>0</v>
      </c>
      <c r="P1292" s="10">
        <f>SUMIFS(Timecards!$E:$E,Timecards!$D:$D,P$2,Timecards!$C:$C,$B1292,Timecards!$N:$N,$E1292)+SUMIFS(Timecards!$G:$G,Timecards!$F:$F,P$2,Timecards!$C:$C,$B1292,Timecards!$N:$N,$E1292)</f>
        <v>0</v>
      </c>
      <c r="Q1292" s="5">
        <f t="shared" si="216"/>
        <v>0</v>
      </c>
      <c r="R1292" s="10">
        <f>SUMIFS(Timecards!$E:$E,Timecards!$D:$D,R$2,Timecards!$C:$C,$B1292,Timecards!$N:$N,$E1292)+SUMIFS(Timecards!$G:$G,Timecards!$F:$F,R$2,Timecards!$C:$C,$B1292,Timecards!$N:$N,$E1292)</f>
        <v>0</v>
      </c>
      <c r="S1292" s="5">
        <f t="shared" si="217"/>
        <v>0</v>
      </c>
      <c r="T1292" s="10">
        <f t="shared" si="210"/>
        <v>0</v>
      </c>
      <c r="U1292" s="14">
        <f t="shared" si="210"/>
        <v>0</v>
      </c>
    </row>
    <row r="1293" spans="2:21" hidden="1">
      <c r="B1293" s="7" t="str">
        <f>IF(Timecards!O1291="","",Timecards!C1291)</f>
        <v/>
      </c>
      <c r="C1293" s="7" t="str">
        <f>IF(B1293="","",Timecards!L1291)</f>
        <v/>
      </c>
      <c r="D1293" s="7" t="str">
        <f>IF(B1293="","",SUMIFS(Timecards!$M:$M,Timecards!$C:$C,Summary!$B1293,Timecards!$L:$L,Summary!$C1293,Timecards!$O:$O,1))</f>
        <v/>
      </c>
      <c r="E1293" s="7" t="str">
        <f>IF(B1293="","",VLOOKUP(D1293,'GD rates'!$B$3:$C$9,2,FALSE))</f>
        <v/>
      </c>
      <c r="F1293" s="23" t="str">
        <f t="shared" si="211"/>
        <v/>
      </c>
      <c r="G1293" s="5">
        <f>IF(ISERROR(VLOOKUP(E1293,'GD rates'!C:D,2,FALSE)),0,VLOOKUP(E1293,'GD rates'!C:D,2,FALSE))</f>
        <v>0</v>
      </c>
      <c r="H1293" s="10">
        <f>SUMIFS(Timecards!$E:$E,Timecards!$D:$D,H$2,Timecards!$C:$C,$B1293,Timecards!$N:$N,$E1293)+SUMIFS(Timecards!$G:$G,Timecards!$F:$F,H$2,Timecards!$C:$C,$B1293,Timecards!$N:$N,$E1293)</f>
        <v>0</v>
      </c>
      <c r="I1293" s="5">
        <f t="shared" si="212"/>
        <v>0</v>
      </c>
      <c r="J1293" s="10">
        <f>SUMIFS(Timecards!$E:$E,Timecards!$D:$D,J$2,Timecards!$C:$C,$B1293,Timecards!$N:$N,$E1293)+SUMIFS(Timecards!$G:$G,Timecards!$F:$F,J$2,Timecards!$C:$C,$B1293,Timecards!$N:$N,$E1293)</f>
        <v>0</v>
      </c>
      <c r="K1293" s="5">
        <f t="shared" si="213"/>
        <v>0</v>
      </c>
      <c r="L1293" s="10">
        <f>SUMIFS(Timecards!$E:$E,Timecards!$D:$D,L$2,Timecards!$C:$C,$B1293,Timecards!$N:$N,$E1293)+SUMIFS(Timecards!$G:$G,Timecards!$F:$F,L$2,Timecards!$C:$C,$B1293,Timecards!$N:$N,$E1293)</f>
        <v>0</v>
      </c>
      <c r="M1293" s="5">
        <f t="shared" si="214"/>
        <v>0</v>
      </c>
      <c r="N1293" s="10">
        <f>SUMIFS(Timecards!$E:$E,Timecards!$D:$D,N$2,Timecards!$C:$C,$B1293,Timecards!$N:$N,$E1293)+SUMIFS(Timecards!$G:$G,Timecards!$F:$F,N$2,Timecards!$C:$C,$B1293,Timecards!$N:$N,$E1293)</f>
        <v>0</v>
      </c>
      <c r="O1293" s="5">
        <f t="shared" si="215"/>
        <v>0</v>
      </c>
      <c r="P1293" s="10">
        <f>SUMIFS(Timecards!$E:$E,Timecards!$D:$D,P$2,Timecards!$C:$C,$B1293,Timecards!$N:$N,$E1293)+SUMIFS(Timecards!$G:$G,Timecards!$F:$F,P$2,Timecards!$C:$C,$B1293,Timecards!$N:$N,$E1293)</f>
        <v>0</v>
      </c>
      <c r="Q1293" s="5">
        <f t="shared" si="216"/>
        <v>0</v>
      </c>
      <c r="R1293" s="10">
        <f>SUMIFS(Timecards!$E:$E,Timecards!$D:$D,R$2,Timecards!$C:$C,$B1293,Timecards!$N:$N,$E1293)+SUMIFS(Timecards!$G:$G,Timecards!$F:$F,R$2,Timecards!$C:$C,$B1293,Timecards!$N:$N,$E1293)</f>
        <v>0</v>
      </c>
      <c r="S1293" s="5">
        <f t="shared" si="217"/>
        <v>0</v>
      </c>
      <c r="T1293" s="10">
        <f t="shared" si="210"/>
        <v>0</v>
      </c>
      <c r="U1293" s="14">
        <f t="shared" si="210"/>
        <v>0</v>
      </c>
    </row>
    <row r="1294" spans="2:21" hidden="1">
      <c r="B1294" s="7" t="str">
        <f>IF(Timecards!O1292="","",Timecards!C1292)</f>
        <v/>
      </c>
      <c r="C1294" s="7" t="str">
        <f>IF(B1294="","",Timecards!L1292)</f>
        <v/>
      </c>
      <c r="D1294" s="7" t="str">
        <f>IF(B1294="","",SUMIFS(Timecards!$M:$M,Timecards!$C:$C,Summary!$B1294,Timecards!$L:$L,Summary!$C1294,Timecards!$O:$O,1))</f>
        <v/>
      </c>
      <c r="E1294" s="7" t="str">
        <f>IF(B1294="","",VLOOKUP(D1294,'GD rates'!$B$3:$C$9,2,FALSE))</f>
        <v/>
      </c>
      <c r="F1294" s="23" t="str">
        <f t="shared" si="211"/>
        <v/>
      </c>
      <c r="G1294" s="5">
        <f>IF(ISERROR(VLOOKUP(E1294,'GD rates'!C:D,2,FALSE)),0,VLOOKUP(E1294,'GD rates'!C:D,2,FALSE))</f>
        <v>0</v>
      </c>
      <c r="H1294" s="10">
        <f>SUMIFS(Timecards!$E:$E,Timecards!$D:$D,H$2,Timecards!$C:$C,$B1294,Timecards!$N:$N,$E1294)+SUMIFS(Timecards!$G:$G,Timecards!$F:$F,H$2,Timecards!$C:$C,$B1294,Timecards!$N:$N,$E1294)</f>
        <v>0</v>
      </c>
      <c r="I1294" s="5">
        <f t="shared" si="212"/>
        <v>0</v>
      </c>
      <c r="J1294" s="10">
        <f>SUMIFS(Timecards!$E:$E,Timecards!$D:$D,J$2,Timecards!$C:$C,$B1294,Timecards!$N:$N,$E1294)+SUMIFS(Timecards!$G:$G,Timecards!$F:$F,J$2,Timecards!$C:$C,$B1294,Timecards!$N:$N,$E1294)</f>
        <v>0</v>
      </c>
      <c r="K1294" s="5">
        <f t="shared" si="213"/>
        <v>0</v>
      </c>
      <c r="L1294" s="10">
        <f>SUMIFS(Timecards!$E:$E,Timecards!$D:$D,L$2,Timecards!$C:$C,$B1294,Timecards!$N:$N,$E1294)+SUMIFS(Timecards!$G:$G,Timecards!$F:$F,L$2,Timecards!$C:$C,$B1294,Timecards!$N:$N,$E1294)</f>
        <v>0</v>
      </c>
      <c r="M1294" s="5">
        <f t="shared" si="214"/>
        <v>0</v>
      </c>
      <c r="N1294" s="10">
        <f>SUMIFS(Timecards!$E:$E,Timecards!$D:$D,N$2,Timecards!$C:$C,$B1294,Timecards!$N:$N,$E1294)+SUMIFS(Timecards!$G:$G,Timecards!$F:$F,N$2,Timecards!$C:$C,$B1294,Timecards!$N:$N,$E1294)</f>
        <v>0</v>
      </c>
      <c r="O1294" s="5">
        <f t="shared" si="215"/>
        <v>0</v>
      </c>
      <c r="P1294" s="10">
        <f>SUMIFS(Timecards!$E:$E,Timecards!$D:$D,P$2,Timecards!$C:$C,$B1294,Timecards!$N:$N,$E1294)+SUMIFS(Timecards!$G:$G,Timecards!$F:$F,P$2,Timecards!$C:$C,$B1294,Timecards!$N:$N,$E1294)</f>
        <v>0</v>
      </c>
      <c r="Q1294" s="5">
        <f t="shared" si="216"/>
        <v>0</v>
      </c>
      <c r="R1294" s="10">
        <f>SUMIFS(Timecards!$E:$E,Timecards!$D:$D,R$2,Timecards!$C:$C,$B1294,Timecards!$N:$N,$E1294)+SUMIFS(Timecards!$G:$G,Timecards!$F:$F,R$2,Timecards!$C:$C,$B1294,Timecards!$N:$N,$E1294)</f>
        <v>0</v>
      </c>
      <c r="S1294" s="5">
        <f t="shared" si="217"/>
        <v>0</v>
      </c>
      <c r="T1294" s="10">
        <f t="shared" si="210"/>
        <v>0</v>
      </c>
      <c r="U1294" s="14">
        <f t="shared" si="210"/>
        <v>0</v>
      </c>
    </row>
    <row r="1295" spans="2:21" hidden="1">
      <c r="B1295" s="7" t="str">
        <f>IF(Timecards!O1293="","",Timecards!C1293)</f>
        <v/>
      </c>
      <c r="C1295" s="7" t="str">
        <f>IF(B1295="","",Timecards!L1293)</f>
        <v/>
      </c>
      <c r="D1295" s="7" t="str">
        <f>IF(B1295="","",SUMIFS(Timecards!$M:$M,Timecards!$C:$C,Summary!$B1295,Timecards!$L:$L,Summary!$C1295,Timecards!$O:$O,1))</f>
        <v/>
      </c>
      <c r="E1295" s="7" t="str">
        <f>IF(B1295="","",VLOOKUP(D1295,'GD rates'!$B$3:$C$9,2,FALSE))</f>
        <v/>
      </c>
      <c r="F1295" s="23" t="str">
        <f t="shared" si="211"/>
        <v/>
      </c>
      <c r="G1295" s="5">
        <f>IF(ISERROR(VLOOKUP(E1295,'GD rates'!C:D,2,FALSE)),0,VLOOKUP(E1295,'GD rates'!C:D,2,FALSE))</f>
        <v>0</v>
      </c>
      <c r="H1295" s="10">
        <f>SUMIFS(Timecards!$E:$E,Timecards!$D:$D,H$2,Timecards!$C:$C,$B1295,Timecards!$N:$N,$E1295)+SUMIFS(Timecards!$G:$G,Timecards!$F:$F,H$2,Timecards!$C:$C,$B1295,Timecards!$N:$N,$E1295)</f>
        <v>0</v>
      </c>
      <c r="I1295" s="5">
        <f t="shared" si="212"/>
        <v>0</v>
      </c>
      <c r="J1295" s="10">
        <f>SUMIFS(Timecards!$E:$E,Timecards!$D:$D,J$2,Timecards!$C:$C,$B1295,Timecards!$N:$N,$E1295)+SUMIFS(Timecards!$G:$G,Timecards!$F:$F,J$2,Timecards!$C:$C,$B1295,Timecards!$N:$N,$E1295)</f>
        <v>0</v>
      </c>
      <c r="K1295" s="5">
        <f t="shared" si="213"/>
        <v>0</v>
      </c>
      <c r="L1295" s="10">
        <f>SUMIFS(Timecards!$E:$E,Timecards!$D:$D,L$2,Timecards!$C:$C,$B1295,Timecards!$N:$N,$E1295)+SUMIFS(Timecards!$G:$G,Timecards!$F:$F,L$2,Timecards!$C:$C,$B1295,Timecards!$N:$N,$E1295)</f>
        <v>0</v>
      </c>
      <c r="M1295" s="5">
        <f t="shared" si="214"/>
        <v>0</v>
      </c>
      <c r="N1295" s="10">
        <f>SUMIFS(Timecards!$E:$E,Timecards!$D:$D,N$2,Timecards!$C:$C,$B1295,Timecards!$N:$N,$E1295)+SUMIFS(Timecards!$G:$G,Timecards!$F:$F,N$2,Timecards!$C:$C,$B1295,Timecards!$N:$N,$E1295)</f>
        <v>0</v>
      </c>
      <c r="O1295" s="5">
        <f t="shared" si="215"/>
        <v>0</v>
      </c>
      <c r="P1295" s="10">
        <f>SUMIFS(Timecards!$E:$E,Timecards!$D:$D,P$2,Timecards!$C:$C,$B1295,Timecards!$N:$N,$E1295)+SUMIFS(Timecards!$G:$G,Timecards!$F:$F,P$2,Timecards!$C:$C,$B1295,Timecards!$N:$N,$E1295)</f>
        <v>0</v>
      </c>
      <c r="Q1295" s="5">
        <f t="shared" si="216"/>
        <v>0</v>
      </c>
      <c r="R1295" s="10">
        <f>SUMIFS(Timecards!$E:$E,Timecards!$D:$D,R$2,Timecards!$C:$C,$B1295,Timecards!$N:$N,$E1295)+SUMIFS(Timecards!$G:$G,Timecards!$F:$F,R$2,Timecards!$C:$C,$B1295,Timecards!$N:$N,$E1295)</f>
        <v>0</v>
      </c>
      <c r="S1295" s="5">
        <f t="shared" si="217"/>
        <v>0</v>
      </c>
      <c r="T1295" s="10">
        <f t="shared" si="210"/>
        <v>0</v>
      </c>
      <c r="U1295" s="14">
        <f t="shared" si="210"/>
        <v>0</v>
      </c>
    </row>
    <row r="1296" spans="2:21" hidden="1">
      <c r="B1296" s="7" t="str">
        <f>IF(Timecards!O1294="","",Timecards!C1294)</f>
        <v/>
      </c>
      <c r="C1296" s="7" t="str">
        <f>IF(B1296="","",Timecards!L1294)</f>
        <v/>
      </c>
      <c r="D1296" s="7" t="str">
        <f>IF(B1296="","",SUMIFS(Timecards!$M:$M,Timecards!$C:$C,Summary!$B1296,Timecards!$L:$L,Summary!$C1296,Timecards!$O:$O,1))</f>
        <v/>
      </c>
      <c r="E1296" s="7" t="str">
        <f>IF(B1296="","",VLOOKUP(D1296,'GD rates'!$B$3:$C$9,2,FALSE))</f>
        <v/>
      </c>
      <c r="F1296" s="23" t="str">
        <f t="shared" si="211"/>
        <v/>
      </c>
      <c r="G1296" s="5">
        <f>IF(ISERROR(VLOOKUP(E1296,'GD rates'!C:D,2,FALSE)),0,VLOOKUP(E1296,'GD rates'!C:D,2,FALSE))</f>
        <v>0</v>
      </c>
      <c r="H1296" s="10">
        <f>SUMIFS(Timecards!$E:$E,Timecards!$D:$D,H$2,Timecards!$C:$C,$B1296,Timecards!$N:$N,$E1296)+SUMIFS(Timecards!$G:$G,Timecards!$F:$F,H$2,Timecards!$C:$C,$B1296,Timecards!$N:$N,$E1296)</f>
        <v>0</v>
      </c>
      <c r="I1296" s="5">
        <f t="shared" si="212"/>
        <v>0</v>
      </c>
      <c r="J1296" s="10">
        <f>SUMIFS(Timecards!$E:$E,Timecards!$D:$D,J$2,Timecards!$C:$C,$B1296,Timecards!$N:$N,$E1296)+SUMIFS(Timecards!$G:$G,Timecards!$F:$F,J$2,Timecards!$C:$C,$B1296,Timecards!$N:$N,$E1296)</f>
        <v>0</v>
      </c>
      <c r="K1296" s="5">
        <f t="shared" si="213"/>
        <v>0</v>
      </c>
      <c r="L1296" s="10">
        <f>SUMIFS(Timecards!$E:$E,Timecards!$D:$D,L$2,Timecards!$C:$C,$B1296,Timecards!$N:$N,$E1296)+SUMIFS(Timecards!$G:$G,Timecards!$F:$F,L$2,Timecards!$C:$C,$B1296,Timecards!$N:$N,$E1296)</f>
        <v>0</v>
      </c>
      <c r="M1296" s="5">
        <f t="shared" si="214"/>
        <v>0</v>
      </c>
      <c r="N1296" s="10">
        <f>SUMIFS(Timecards!$E:$E,Timecards!$D:$D,N$2,Timecards!$C:$C,$B1296,Timecards!$N:$N,$E1296)+SUMIFS(Timecards!$G:$G,Timecards!$F:$F,N$2,Timecards!$C:$C,$B1296,Timecards!$N:$N,$E1296)</f>
        <v>0</v>
      </c>
      <c r="O1296" s="5">
        <f t="shared" si="215"/>
        <v>0</v>
      </c>
      <c r="P1296" s="10">
        <f>SUMIFS(Timecards!$E:$E,Timecards!$D:$D,P$2,Timecards!$C:$C,$B1296,Timecards!$N:$N,$E1296)+SUMIFS(Timecards!$G:$G,Timecards!$F:$F,P$2,Timecards!$C:$C,$B1296,Timecards!$N:$N,$E1296)</f>
        <v>0</v>
      </c>
      <c r="Q1296" s="5">
        <f t="shared" si="216"/>
        <v>0</v>
      </c>
      <c r="R1296" s="10">
        <f>SUMIFS(Timecards!$E:$E,Timecards!$D:$D,R$2,Timecards!$C:$C,$B1296,Timecards!$N:$N,$E1296)+SUMIFS(Timecards!$G:$G,Timecards!$F:$F,R$2,Timecards!$C:$C,$B1296,Timecards!$N:$N,$E1296)</f>
        <v>0</v>
      </c>
      <c r="S1296" s="5">
        <f t="shared" si="217"/>
        <v>0</v>
      </c>
      <c r="T1296" s="10">
        <f t="shared" si="210"/>
        <v>0</v>
      </c>
      <c r="U1296" s="14">
        <f t="shared" si="210"/>
        <v>0</v>
      </c>
    </row>
    <row r="1297" spans="2:21" hidden="1">
      <c r="B1297" s="7" t="str">
        <f>IF(Timecards!O1295="","",Timecards!C1295)</f>
        <v/>
      </c>
      <c r="C1297" s="7" t="str">
        <f>IF(B1297="","",Timecards!L1295)</f>
        <v/>
      </c>
      <c r="D1297" s="7" t="str">
        <f>IF(B1297="","",SUMIFS(Timecards!$M:$M,Timecards!$C:$C,Summary!$B1297,Timecards!$L:$L,Summary!$C1297,Timecards!$O:$O,1))</f>
        <v/>
      </c>
      <c r="E1297" s="7" t="str">
        <f>IF(B1297="","",VLOOKUP(D1297,'GD rates'!$B$3:$C$9,2,FALSE))</f>
        <v/>
      </c>
      <c r="F1297" s="23" t="str">
        <f t="shared" si="211"/>
        <v/>
      </c>
      <c r="G1297" s="5">
        <f>IF(ISERROR(VLOOKUP(E1297,'GD rates'!C:D,2,FALSE)),0,VLOOKUP(E1297,'GD rates'!C:D,2,FALSE))</f>
        <v>0</v>
      </c>
      <c r="H1297" s="10">
        <f>SUMIFS(Timecards!$E:$E,Timecards!$D:$D,H$2,Timecards!$C:$C,$B1297,Timecards!$N:$N,$E1297)+SUMIFS(Timecards!$G:$G,Timecards!$F:$F,H$2,Timecards!$C:$C,$B1297,Timecards!$N:$N,$E1297)</f>
        <v>0</v>
      </c>
      <c r="I1297" s="5">
        <f t="shared" si="212"/>
        <v>0</v>
      </c>
      <c r="J1297" s="10">
        <f>SUMIFS(Timecards!$E:$E,Timecards!$D:$D,J$2,Timecards!$C:$C,$B1297,Timecards!$N:$N,$E1297)+SUMIFS(Timecards!$G:$G,Timecards!$F:$F,J$2,Timecards!$C:$C,$B1297,Timecards!$N:$N,$E1297)</f>
        <v>0</v>
      </c>
      <c r="K1297" s="5">
        <f t="shared" si="213"/>
        <v>0</v>
      </c>
      <c r="L1297" s="10">
        <f>SUMIFS(Timecards!$E:$E,Timecards!$D:$D,L$2,Timecards!$C:$C,$B1297,Timecards!$N:$N,$E1297)+SUMIFS(Timecards!$G:$G,Timecards!$F:$F,L$2,Timecards!$C:$C,$B1297,Timecards!$N:$N,$E1297)</f>
        <v>0</v>
      </c>
      <c r="M1297" s="5">
        <f t="shared" si="214"/>
        <v>0</v>
      </c>
      <c r="N1297" s="10">
        <f>SUMIFS(Timecards!$E:$E,Timecards!$D:$D,N$2,Timecards!$C:$C,$B1297,Timecards!$N:$N,$E1297)+SUMIFS(Timecards!$G:$G,Timecards!$F:$F,N$2,Timecards!$C:$C,$B1297,Timecards!$N:$N,$E1297)</f>
        <v>0</v>
      </c>
      <c r="O1297" s="5">
        <f t="shared" si="215"/>
        <v>0</v>
      </c>
      <c r="P1297" s="10">
        <f>SUMIFS(Timecards!$E:$E,Timecards!$D:$D,P$2,Timecards!$C:$C,$B1297,Timecards!$N:$N,$E1297)+SUMIFS(Timecards!$G:$G,Timecards!$F:$F,P$2,Timecards!$C:$C,$B1297,Timecards!$N:$N,$E1297)</f>
        <v>0</v>
      </c>
      <c r="Q1297" s="5">
        <f t="shared" si="216"/>
        <v>0</v>
      </c>
      <c r="R1297" s="10">
        <f>SUMIFS(Timecards!$E:$E,Timecards!$D:$D,R$2,Timecards!$C:$C,$B1297,Timecards!$N:$N,$E1297)+SUMIFS(Timecards!$G:$G,Timecards!$F:$F,R$2,Timecards!$C:$C,$B1297,Timecards!$N:$N,$E1297)</f>
        <v>0</v>
      </c>
      <c r="S1297" s="5">
        <f t="shared" si="217"/>
        <v>0</v>
      </c>
      <c r="T1297" s="10">
        <f t="shared" si="210"/>
        <v>0</v>
      </c>
      <c r="U1297" s="14">
        <f t="shared" si="210"/>
        <v>0</v>
      </c>
    </row>
    <row r="1298" spans="2:21" hidden="1">
      <c r="B1298" s="7" t="str">
        <f>IF(Timecards!O1296="","",Timecards!C1296)</f>
        <v/>
      </c>
      <c r="C1298" s="7" t="str">
        <f>IF(B1298="","",Timecards!L1296)</f>
        <v/>
      </c>
      <c r="D1298" s="7" t="str">
        <f>IF(B1298="","",SUMIFS(Timecards!$M:$M,Timecards!$C:$C,Summary!$B1298,Timecards!$L:$L,Summary!$C1298,Timecards!$O:$O,1))</f>
        <v/>
      </c>
      <c r="E1298" s="7" t="str">
        <f>IF(B1298="","",VLOOKUP(D1298,'GD rates'!$B$3:$C$9,2,FALSE))</f>
        <v/>
      </c>
      <c r="F1298" s="23" t="str">
        <f t="shared" si="211"/>
        <v/>
      </c>
      <c r="G1298" s="5">
        <f>IF(ISERROR(VLOOKUP(E1298,'GD rates'!C:D,2,FALSE)),0,VLOOKUP(E1298,'GD rates'!C:D,2,FALSE))</f>
        <v>0</v>
      </c>
      <c r="H1298" s="10">
        <f>SUMIFS(Timecards!$E:$E,Timecards!$D:$D,H$2,Timecards!$C:$C,$B1298,Timecards!$N:$N,$E1298)+SUMIFS(Timecards!$G:$G,Timecards!$F:$F,H$2,Timecards!$C:$C,$B1298,Timecards!$N:$N,$E1298)</f>
        <v>0</v>
      </c>
      <c r="I1298" s="5">
        <f t="shared" si="212"/>
        <v>0</v>
      </c>
      <c r="J1298" s="10">
        <f>SUMIFS(Timecards!$E:$E,Timecards!$D:$D,J$2,Timecards!$C:$C,$B1298,Timecards!$N:$N,$E1298)+SUMIFS(Timecards!$G:$G,Timecards!$F:$F,J$2,Timecards!$C:$C,$B1298,Timecards!$N:$N,$E1298)</f>
        <v>0</v>
      </c>
      <c r="K1298" s="5">
        <f t="shared" si="213"/>
        <v>0</v>
      </c>
      <c r="L1298" s="10">
        <f>SUMIFS(Timecards!$E:$E,Timecards!$D:$D,L$2,Timecards!$C:$C,$B1298,Timecards!$N:$N,$E1298)+SUMIFS(Timecards!$G:$G,Timecards!$F:$F,L$2,Timecards!$C:$C,$B1298,Timecards!$N:$N,$E1298)</f>
        <v>0</v>
      </c>
      <c r="M1298" s="5">
        <f t="shared" si="214"/>
        <v>0</v>
      </c>
      <c r="N1298" s="10">
        <f>SUMIFS(Timecards!$E:$E,Timecards!$D:$D,N$2,Timecards!$C:$C,$B1298,Timecards!$N:$N,$E1298)+SUMIFS(Timecards!$G:$G,Timecards!$F:$F,N$2,Timecards!$C:$C,$B1298,Timecards!$N:$N,$E1298)</f>
        <v>0</v>
      </c>
      <c r="O1298" s="5">
        <f t="shared" si="215"/>
        <v>0</v>
      </c>
      <c r="P1298" s="10">
        <f>SUMIFS(Timecards!$E:$E,Timecards!$D:$D,P$2,Timecards!$C:$C,$B1298,Timecards!$N:$N,$E1298)+SUMIFS(Timecards!$G:$G,Timecards!$F:$F,P$2,Timecards!$C:$C,$B1298,Timecards!$N:$N,$E1298)</f>
        <v>0</v>
      </c>
      <c r="Q1298" s="5">
        <f t="shared" si="216"/>
        <v>0</v>
      </c>
      <c r="R1298" s="10">
        <f>SUMIFS(Timecards!$E:$E,Timecards!$D:$D,R$2,Timecards!$C:$C,$B1298,Timecards!$N:$N,$E1298)+SUMIFS(Timecards!$G:$G,Timecards!$F:$F,R$2,Timecards!$C:$C,$B1298,Timecards!$N:$N,$E1298)</f>
        <v>0</v>
      </c>
      <c r="S1298" s="5">
        <f t="shared" si="217"/>
        <v>0</v>
      </c>
      <c r="T1298" s="10">
        <f t="shared" si="210"/>
        <v>0</v>
      </c>
      <c r="U1298" s="14">
        <f t="shared" si="210"/>
        <v>0</v>
      </c>
    </row>
    <row r="1299" spans="2:21" hidden="1">
      <c r="B1299" s="7" t="str">
        <f>IF(Timecards!O1297="","",Timecards!C1297)</f>
        <v/>
      </c>
      <c r="C1299" s="7" t="str">
        <f>IF(B1299="","",Timecards!L1297)</f>
        <v/>
      </c>
      <c r="D1299" s="7" t="str">
        <f>IF(B1299="","",SUMIFS(Timecards!$M:$M,Timecards!$C:$C,Summary!$B1299,Timecards!$L:$L,Summary!$C1299,Timecards!$O:$O,1))</f>
        <v/>
      </c>
      <c r="E1299" s="7" t="str">
        <f>IF(B1299="","",VLOOKUP(D1299,'GD rates'!$B$3:$C$9,2,FALSE))</f>
        <v/>
      </c>
      <c r="F1299" s="23" t="str">
        <f t="shared" si="211"/>
        <v/>
      </c>
      <c r="G1299" s="5">
        <f>IF(ISERROR(VLOOKUP(E1299,'GD rates'!C:D,2,FALSE)),0,VLOOKUP(E1299,'GD rates'!C:D,2,FALSE))</f>
        <v>0</v>
      </c>
      <c r="H1299" s="10">
        <f>SUMIFS(Timecards!$E:$E,Timecards!$D:$D,H$2,Timecards!$C:$C,$B1299,Timecards!$N:$N,$E1299)+SUMIFS(Timecards!$G:$G,Timecards!$F:$F,H$2,Timecards!$C:$C,$B1299,Timecards!$N:$N,$E1299)</f>
        <v>0</v>
      </c>
      <c r="I1299" s="5">
        <f t="shared" si="212"/>
        <v>0</v>
      </c>
      <c r="J1299" s="10">
        <f>SUMIFS(Timecards!$E:$E,Timecards!$D:$D,J$2,Timecards!$C:$C,$B1299,Timecards!$N:$N,$E1299)+SUMIFS(Timecards!$G:$G,Timecards!$F:$F,J$2,Timecards!$C:$C,$B1299,Timecards!$N:$N,$E1299)</f>
        <v>0</v>
      </c>
      <c r="K1299" s="5">
        <f t="shared" si="213"/>
        <v>0</v>
      </c>
      <c r="L1299" s="10">
        <f>SUMIFS(Timecards!$E:$E,Timecards!$D:$D,L$2,Timecards!$C:$C,$B1299,Timecards!$N:$N,$E1299)+SUMIFS(Timecards!$G:$G,Timecards!$F:$F,L$2,Timecards!$C:$C,$B1299,Timecards!$N:$N,$E1299)</f>
        <v>0</v>
      </c>
      <c r="M1299" s="5">
        <f t="shared" si="214"/>
        <v>0</v>
      </c>
      <c r="N1299" s="10">
        <f>SUMIFS(Timecards!$E:$E,Timecards!$D:$D,N$2,Timecards!$C:$C,$B1299,Timecards!$N:$N,$E1299)+SUMIFS(Timecards!$G:$G,Timecards!$F:$F,N$2,Timecards!$C:$C,$B1299,Timecards!$N:$N,$E1299)</f>
        <v>0</v>
      </c>
      <c r="O1299" s="5">
        <f t="shared" si="215"/>
        <v>0</v>
      </c>
      <c r="P1299" s="10">
        <f>SUMIFS(Timecards!$E:$E,Timecards!$D:$D,P$2,Timecards!$C:$C,$B1299,Timecards!$N:$N,$E1299)+SUMIFS(Timecards!$G:$G,Timecards!$F:$F,P$2,Timecards!$C:$C,$B1299,Timecards!$N:$N,$E1299)</f>
        <v>0</v>
      </c>
      <c r="Q1299" s="5">
        <f t="shared" si="216"/>
        <v>0</v>
      </c>
      <c r="R1299" s="10">
        <f>SUMIFS(Timecards!$E:$E,Timecards!$D:$D,R$2,Timecards!$C:$C,$B1299,Timecards!$N:$N,$E1299)+SUMIFS(Timecards!$G:$G,Timecards!$F:$F,R$2,Timecards!$C:$C,$B1299,Timecards!$N:$N,$E1299)</f>
        <v>0</v>
      </c>
      <c r="S1299" s="5">
        <f t="shared" si="217"/>
        <v>0</v>
      </c>
      <c r="T1299" s="10">
        <f t="shared" si="210"/>
        <v>0</v>
      </c>
      <c r="U1299" s="14">
        <f t="shared" si="210"/>
        <v>0</v>
      </c>
    </row>
    <row r="1300" spans="2:21" hidden="1">
      <c r="B1300" s="7" t="str">
        <f>IF(Timecards!O1298="","",Timecards!C1298)</f>
        <v/>
      </c>
      <c r="C1300" s="7" t="str">
        <f>IF(B1300="","",Timecards!L1298)</f>
        <v/>
      </c>
      <c r="D1300" s="7" t="str">
        <f>IF(B1300="","",SUMIFS(Timecards!$M:$M,Timecards!$C:$C,Summary!$B1300,Timecards!$L:$L,Summary!$C1300,Timecards!$O:$O,1))</f>
        <v/>
      </c>
      <c r="E1300" s="7" t="str">
        <f>IF(B1300="","",VLOOKUP(D1300,'GD rates'!$B$3:$C$9,2,FALSE))</f>
        <v/>
      </c>
      <c r="F1300" s="23" t="str">
        <f t="shared" si="211"/>
        <v/>
      </c>
      <c r="G1300" s="5">
        <f>IF(ISERROR(VLOOKUP(E1300,'GD rates'!C:D,2,FALSE)),0,VLOOKUP(E1300,'GD rates'!C:D,2,FALSE))</f>
        <v>0</v>
      </c>
      <c r="H1300" s="10">
        <f>SUMIFS(Timecards!$E:$E,Timecards!$D:$D,H$2,Timecards!$C:$C,$B1300,Timecards!$N:$N,$E1300)+SUMIFS(Timecards!$G:$G,Timecards!$F:$F,H$2,Timecards!$C:$C,$B1300,Timecards!$N:$N,$E1300)</f>
        <v>0</v>
      </c>
      <c r="I1300" s="5">
        <f t="shared" si="212"/>
        <v>0</v>
      </c>
      <c r="J1300" s="10">
        <f>SUMIFS(Timecards!$E:$E,Timecards!$D:$D,J$2,Timecards!$C:$C,$B1300,Timecards!$N:$N,$E1300)+SUMIFS(Timecards!$G:$G,Timecards!$F:$F,J$2,Timecards!$C:$C,$B1300,Timecards!$N:$N,$E1300)</f>
        <v>0</v>
      </c>
      <c r="K1300" s="5">
        <f t="shared" si="213"/>
        <v>0</v>
      </c>
      <c r="L1300" s="10">
        <f>SUMIFS(Timecards!$E:$E,Timecards!$D:$D,L$2,Timecards!$C:$C,$B1300,Timecards!$N:$N,$E1300)+SUMIFS(Timecards!$G:$G,Timecards!$F:$F,L$2,Timecards!$C:$C,$B1300,Timecards!$N:$N,$E1300)</f>
        <v>0</v>
      </c>
      <c r="M1300" s="5">
        <f t="shared" si="214"/>
        <v>0</v>
      </c>
      <c r="N1300" s="10">
        <f>SUMIFS(Timecards!$E:$E,Timecards!$D:$D,N$2,Timecards!$C:$C,$B1300,Timecards!$N:$N,$E1300)+SUMIFS(Timecards!$G:$G,Timecards!$F:$F,N$2,Timecards!$C:$C,$B1300,Timecards!$N:$N,$E1300)</f>
        <v>0</v>
      </c>
      <c r="O1300" s="5">
        <f t="shared" si="215"/>
        <v>0</v>
      </c>
      <c r="P1300" s="10">
        <f>SUMIFS(Timecards!$E:$E,Timecards!$D:$D,P$2,Timecards!$C:$C,$B1300,Timecards!$N:$N,$E1300)+SUMIFS(Timecards!$G:$G,Timecards!$F:$F,P$2,Timecards!$C:$C,$B1300,Timecards!$N:$N,$E1300)</f>
        <v>0</v>
      </c>
      <c r="Q1300" s="5">
        <f t="shared" si="216"/>
        <v>0</v>
      </c>
      <c r="R1300" s="10">
        <f>SUMIFS(Timecards!$E:$E,Timecards!$D:$D,R$2,Timecards!$C:$C,$B1300,Timecards!$N:$N,$E1300)+SUMIFS(Timecards!$G:$G,Timecards!$F:$F,R$2,Timecards!$C:$C,$B1300,Timecards!$N:$N,$E1300)</f>
        <v>0</v>
      </c>
      <c r="S1300" s="5">
        <f t="shared" si="217"/>
        <v>0</v>
      </c>
      <c r="T1300" s="10">
        <f t="shared" si="210"/>
        <v>0</v>
      </c>
      <c r="U1300" s="14">
        <f t="shared" si="210"/>
        <v>0</v>
      </c>
    </row>
    <row r="1301" spans="2:21" hidden="1">
      <c r="B1301" s="7" t="str">
        <f>IF(Timecards!O1299="","",Timecards!C1299)</f>
        <v/>
      </c>
      <c r="C1301" s="7" t="str">
        <f>IF(B1301="","",Timecards!L1299)</f>
        <v/>
      </c>
      <c r="D1301" s="7" t="str">
        <f>IF(B1301="","",SUMIFS(Timecards!$M:$M,Timecards!$C:$C,Summary!$B1301,Timecards!$L:$L,Summary!$C1301,Timecards!$O:$O,1))</f>
        <v/>
      </c>
      <c r="E1301" s="7" t="str">
        <f>IF(B1301="","",VLOOKUP(D1301,'GD rates'!$B$3:$C$9,2,FALSE))</f>
        <v/>
      </c>
      <c r="F1301" s="23" t="str">
        <f t="shared" si="211"/>
        <v/>
      </c>
      <c r="G1301" s="5">
        <f>IF(ISERROR(VLOOKUP(E1301,'GD rates'!C:D,2,FALSE)),0,VLOOKUP(E1301,'GD rates'!C:D,2,FALSE))</f>
        <v>0</v>
      </c>
      <c r="H1301" s="10">
        <f>SUMIFS(Timecards!$E:$E,Timecards!$D:$D,H$2,Timecards!$C:$C,$B1301,Timecards!$N:$N,$E1301)+SUMIFS(Timecards!$G:$G,Timecards!$F:$F,H$2,Timecards!$C:$C,$B1301,Timecards!$N:$N,$E1301)</f>
        <v>0</v>
      </c>
      <c r="I1301" s="5">
        <f t="shared" si="212"/>
        <v>0</v>
      </c>
      <c r="J1301" s="10">
        <f>SUMIFS(Timecards!$E:$E,Timecards!$D:$D,J$2,Timecards!$C:$C,$B1301,Timecards!$N:$N,$E1301)+SUMIFS(Timecards!$G:$G,Timecards!$F:$F,J$2,Timecards!$C:$C,$B1301,Timecards!$N:$N,$E1301)</f>
        <v>0</v>
      </c>
      <c r="K1301" s="5">
        <f t="shared" si="213"/>
        <v>0</v>
      </c>
      <c r="L1301" s="10">
        <f>SUMIFS(Timecards!$E:$E,Timecards!$D:$D,L$2,Timecards!$C:$C,$B1301,Timecards!$N:$N,$E1301)+SUMIFS(Timecards!$G:$G,Timecards!$F:$F,L$2,Timecards!$C:$C,$B1301,Timecards!$N:$N,$E1301)</f>
        <v>0</v>
      </c>
      <c r="M1301" s="5">
        <f t="shared" si="214"/>
        <v>0</v>
      </c>
      <c r="N1301" s="10">
        <f>SUMIFS(Timecards!$E:$E,Timecards!$D:$D,N$2,Timecards!$C:$C,$B1301,Timecards!$N:$N,$E1301)+SUMIFS(Timecards!$G:$G,Timecards!$F:$F,N$2,Timecards!$C:$C,$B1301,Timecards!$N:$N,$E1301)</f>
        <v>0</v>
      </c>
      <c r="O1301" s="5">
        <f t="shared" si="215"/>
        <v>0</v>
      </c>
      <c r="P1301" s="10">
        <f>SUMIFS(Timecards!$E:$E,Timecards!$D:$D,P$2,Timecards!$C:$C,$B1301,Timecards!$N:$N,$E1301)+SUMIFS(Timecards!$G:$G,Timecards!$F:$F,P$2,Timecards!$C:$C,$B1301,Timecards!$N:$N,$E1301)</f>
        <v>0</v>
      </c>
      <c r="Q1301" s="5">
        <f t="shared" si="216"/>
        <v>0</v>
      </c>
      <c r="R1301" s="10">
        <f>SUMIFS(Timecards!$E:$E,Timecards!$D:$D,R$2,Timecards!$C:$C,$B1301,Timecards!$N:$N,$E1301)+SUMIFS(Timecards!$G:$G,Timecards!$F:$F,R$2,Timecards!$C:$C,$B1301,Timecards!$N:$N,$E1301)</f>
        <v>0</v>
      </c>
      <c r="S1301" s="5">
        <f t="shared" si="217"/>
        <v>0</v>
      </c>
      <c r="T1301" s="10">
        <f t="shared" si="210"/>
        <v>0</v>
      </c>
      <c r="U1301" s="14">
        <f t="shared" si="210"/>
        <v>0</v>
      </c>
    </row>
    <row r="1302" spans="2:21" hidden="1">
      <c r="B1302" s="7" t="str">
        <f>IF(Timecards!O1300="","",Timecards!C1300)</f>
        <v/>
      </c>
      <c r="C1302" s="7" t="str">
        <f>IF(B1302="","",Timecards!L1300)</f>
        <v/>
      </c>
      <c r="D1302" s="7" t="str">
        <f>IF(B1302="","",SUMIFS(Timecards!$M:$M,Timecards!$C:$C,Summary!$B1302,Timecards!$L:$L,Summary!$C1302,Timecards!$O:$O,1))</f>
        <v/>
      </c>
      <c r="E1302" s="7" t="str">
        <f>IF(B1302="","",VLOOKUP(D1302,'GD rates'!$B$3:$C$9,2,FALSE))</f>
        <v/>
      </c>
      <c r="F1302" s="23" t="str">
        <f t="shared" si="211"/>
        <v/>
      </c>
      <c r="G1302" s="5">
        <f>IF(ISERROR(VLOOKUP(E1302,'GD rates'!C:D,2,FALSE)),0,VLOOKUP(E1302,'GD rates'!C:D,2,FALSE))</f>
        <v>0</v>
      </c>
      <c r="H1302" s="10">
        <f>SUMIFS(Timecards!$E:$E,Timecards!$D:$D,H$2,Timecards!$C:$C,$B1302,Timecards!$N:$N,$E1302)+SUMIFS(Timecards!$G:$G,Timecards!$F:$F,H$2,Timecards!$C:$C,$B1302,Timecards!$N:$N,$E1302)</f>
        <v>0</v>
      </c>
      <c r="I1302" s="5">
        <f t="shared" si="212"/>
        <v>0</v>
      </c>
      <c r="J1302" s="10">
        <f>SUMIFS(Timecards!$E:$E,Timecards!$D:$D,J$2,Timecards!$C:$C,$B1302,Timecards!$N:$N,$E1302)+SUMIFS(Timecards!$G:$G,Timecards!$F:$F,J$2,Timecards!$C:$C,$B1302,Timecards!$N:$N,$E1302)</f>
        <v>0</v>
      </c>
      <c r="K1302" s="5">
        <f t="shared" si="213"/>
        <v>0</v>
      </c>
      <c r="L1302" s="10">
        <f>SUMIFS(Timecards!$E:$E,Timecards!$D:$D,L$2,Timecards!$C:$C,$B1302,Timecards!$N:$N,$E1302)+SUMIFS(Timecards!$G:$G,Timecards!$F:$F,L$2,Timecards!$C:$C,$B1302,Timecards!$N:$N,$E1302)</f>
        <v>0</v>
      </c>
      <c r="M1302" s="5">
        <f t="shared" si="214"/>
        <v>0</v>
      </c>
      <c r="N1302" s="10">
        <f>SUMIFS(Timecards!$E:$E,Timecards!$D:$D,N$2,Timecards!$C:$C,$B1302,Timecards!$N:$N,$E1302)+SUMIFS(Timecards!$G:$G,Timecards!$F:$F,N$2,Timecards!$C:$C,$B1302,Timecards!$N:$N,$E1302)</f>
        <v>0</v>
      </c>
      <c r="O1302" s="5">
        <f t="shared" si="215"/>
        <v>0</v>
      </c>
      <c r="P1302" s="10">
        <f>SUMIFS(Timecards!$E:$E,Timecards!$D:$D,P$2,Timecards!$C:$C,$B1302,Timecards!$N:$N,$E1302)+SUMIFS(Timecards!$G:$G,Timecards!$F:$F,P$2,Timecards!$C:$C,$B1302,Timecards!$N:$N,$E1302)</f>
        <v>0</v>
      </c>
      <c r="Q1302" s="5">
        <f t="shared" si="216"/>
        <v>0</v>
      </c>
      <c r="R1302" s="10">
        <f>SUMIFS(Timecards!$E:$E,Timecards!$D:$D,R$2,Timecards!$C:$C,$B1302,Timecards!$N:$N,$E1302)+SUMIFS(Timecards!$G:$G,Timecards!$F:$F,R$2,Timecards!$C:$C,$B1302,Timecards!$N:$N,$E1302)</f>
        <v>0</v>
      </c>
      <c r="S1302" s="5">
        <f t="shared" si="217"/>
        <v>0</v>
      </c>
      <c r="T1302" s="10">
        <f t="shared" si="210"/>
        <v>0</v>
      </c>
      <c r="U1302" s="14">
        <f t="shared" si="210"/>
        <v>0</v>
      </c>
    </row>
    <row r="1303" spans="2:21" hidden="1">
      <c r="B1303" s="7" t="str">
        <f>IF(Timecards!O1301="","",Timecards!C1301)</f>
        <v/>
      </c>
      <c r="C1303" s="7" t="str">
        <f>IF(B1303="","",Timecards!L1301)</f>
        <v/>
      </c>
      <c r="D1303" s="7" t="str">
        <f>IF(B1303="","",SUMIFS(Timecards!$M:$M,Timecards!$C:$C,Summary!$B1303,Timecards!$L:$L,Summary!$C1303,Timecards!$O:$O,1))</f>
        <v/>
      </c>
      <c r="E1303" s="7" t="str">
        <f>IF(B1303="","",VLOOKUP(D1303,'GD rates'!$B$3:$C$9,2,FALSE))</f>
        <v/>
      </c>
      <c r="F1303" s="23" t="str">
        <f t="shared" si="211"/>
        <v/>
      </c>
      <c r="G1303" s="5">
        <f>IF(ISERROR(VLOOKUP(E1303,'GD rates'!C:D,2,FALSE)),0,VLOOKUP(E1303,'GD rates'!C:D,2,FALSE))</f>
        <v>0</v>
      </c>
      <c r="H1303" s="10">
        <f>SUMIFS(Timecards!$E:$E,Timecards!$D:$D,H$2,Timecards!$C:$C,$B1303,Timecards!$N:$N,$E1303)+SUMIFS(Timecards!$G:$G,Timecards!$F:$F,H$2,Timecards!$C:$C,$B1303,Timecards!$N:$N,$E1303)</f>
        <v>0</v>
      </c>
      <c r="I1303" s="5">
        <f t="shared" si="212"/>
        <v>0</v>
      </c>
      <c r="J1303" s="10">
        <f>SUMIFS(Timecards!$E:$E,Timecards!$D:$D,J$2,Timecards!$C:$C,$B1303,Timecards!$N:$N,$E1303)+SUMIFS(Timecards!$G:$G,Timecards!$F:$F,J$2,Timecards!$C:$C,$B1303,Timecards!$N:$N,$E1303)</f>
        <v>0</v>
      </c>
      <c r="K1303" s="5">
        <f t="shared" si="213"/>
        <v>0</v>
      </c>
      <c r="L1303" s="10">
        <f>SUMIFS(Timecards!$E:$E,Timecards!$D:$D,L$2,Timecards!$C:$C,$B1303,Timecards!$N:$N,$E1303)+SUMIFS(Timecards!$G:$G,Timecards!$F:$F,L$2,Timecards!$C:$C,$B1303,Timecards!$N:$N,$E1303)</f>
        <v>0</v>
      </c>
      <c r="M1303" s="5">
        <f t="shared" si="214"/>
        <v>0</v>
      </c>
      <c r="N1303" s="10">
        <f>SUMIFS(Timecards!$E:$E,Timecards!$D:$D,N$2,Timecards!$C:$C,$B1303,Timecards!$N:$N,$E1303)+SUMIFS(Timecards!$G:$G,Timecards!$F:$F,N$2,Timecards!$C:$C,$B1303,Timecards!$N:$N,$E1303)</f>
        <v>0</v>
      </c>
      <c r="O1303" s="5">
        <f t="shared" si="215"/>
        <v>0</v>
      </c>
      <c r="P1303" s="10">
        <f>SUMIFS(Timecards!$E:$E,Timecards!$D:$D,P$2,Timecards!$C:$C,$B1303,Timecards!$N:$N,$E1303)+SUMIFS(Timecards!$G:$G,Timecards!$F:$F,P$2,Timecards!$C:$C,$B1303,Timecards!$N:$N,$E1303)</f>
        <v>0</v>
      </c>
      <c r="Q1303" s="5">
        <f t="shared" si="216"/>
        <v>0</v>
      </c>
      <c r="R1303" s="10">
        <f>SUMIFS(Timecards!$E:$E,Timecards!$D:$D,R$2,Timecards!$C:$C,$B1303,Timecards!$N:$N,$E1303)+SUMIFS(Timecards!$G:$G,Timecards!$F:$F,R$2,Timecards!$C:$C,$B1303,Timecards!$N:$N,$E1303)</f>
        <v>0</v>
      </c>
      <c r="S1303" s="5">
        <f t="shared" si="217"/>
        <v>0</v>
      </c>
      <c r="T1303" s="10">
        <f t="shared" si="210"/>
        <v>0</v>
      </c>
      <c r="U1303" s="14">
        <f t="shared" si="210"/>
        <v>0</v>
      </c>
    </row>
    <row r="1304" spans="2:21" hidden="1">
      <c r="B1304" s="7" t="str">
        <f>IF(Timecards!O1302="","",Timecards!C1302)</f>
        <v/>
      </c>
      <c r="C1304" s="7" t="str">
        <f>IF(B1304="","",Timecards!L1302)</f>
        <v/>
      </c>
      <c r="D1304" s="7" t="str">
        <f>IF(B1304="","",SUMIFS(Timecards!$M:$M,Timecards!$C:$C,Summary!$B1304,Timecards!$L:$L,Summary!$C1304,Timecards!$O:$O,1))</f>
        <v/>
      </c>
      <c r="E1304" s="7" t="str">
        <f>IF(B1304="","",VLOOKUP(D1304,'GD rates'!$B$3:$C$9,2,FALSE))</f>
        <v/>
      </c>
      <c r="F1304" s="23" t="str">
        <f t="shared" si="211"/>
        <v/>
      </c>
      <c r="G1304" s="5">
        <f>IF(ISERROR(VLOOKUP(E1304,'GD rates'!C:D,2,FALSE)),0,VLOOKUP(E1304,'GD rates'!C:D,2,FALSE))</f>
        <v>0</v>
      </c>
      <c r="H1304" s="10">
        <f>SUMIFS(Timecards!$E:$E,Timecards!$D:$D,H$2,Timecards!$C:$C,$B1304,Timecards!$N:$N,$E1304)+SUMIFS(Timecards!$G:$G,Timecards!$F:$F,H$2,Timecards!$C:$C,$B1304,Timecards!$N:$N,$E1304)</f>
        <v>0</v>
      </c>
      <c r="I1304" s="5">
        <f t="shared" si="212"/>
        <v>0</v>
      </c>
      <c r="J1304" s="10">
        <f>SUMIFS(Timecards!$E:$E,Timecards!$D:$D,J$2,Timecards!$C:$C,$B1304,Timecards!$N:$N,$E1304)+SUMIFS(Timecards!$G:$G,Timecards!$F:$F,J$2,Timecards!$C:$C,$B1304,Timecards!$N:$N,$E1304)</f>
        <v>0</v>
      </c>
      <c r="K1304" s="5">
        <f t="shared" si="213"/>
        <v>0</v>
      </c>
      <c r="L1304" s="10">
        <f>SUMIFS(Timecards!$E:$E,Timecards!$D:$D,L$2,Timecards!$C:$C,$B1304,Timecards!$N:$N,$E1304)+SUMIFS(Timecards!$G:$G,Timecards!$F:$F,L$2,Timecards!$C:$C,$B1304,Timecards!$N:$N,$E1304)</f>
        <v>0</v>
      </c>
      <c r="M1304" s="5">
        <f t="shared" si="214"/>
        <v>0</v>
      </c>
      <c r="N1304" s="10">
        <f>SUMIFS(Timecards!$E:$E,Timecards!$D:$D,N$2,Timecards!$C:$C,$B1304,Timecards!$N:$N,$E1304)+SUMIFS(Timecards!$G:$G,Timecards!$F:$F,N$2,Timecards!$C:$C,$B1304,Timecards!$N:$N,$E1304)</f>
        <v>0</v>
      </c>
      <c r="O1304" s="5">
        <f t="shared" si="215"/>
        <v>0</v>
      </c>
      <c r="P1304" s="10">
        <f>SUMIFS(Timecards!$E:$E,Timecards!$D:$D,P$2,Timecards!$C:$C,$B1304,Timecards!$N:$N,$E1304)+SUMIFS(Timecards!$G:$G,Timecards!$F:$F,P$2,Timecards!$C:$C,$B1304,Timecards!$N:$N,$E1304)</f>
        <v>0</v>
      </c>
      <c r="Q1304" s="5">
        <f t="shared" si="216"/>
        <v>0</v>
      </c>
      <c r="R1304" s="10">
        <f>SUMIFS(Timecards!$E:$E,Timecards!$D:$D,R$2,Timecards!$C:$C,$B1304,Timecards!$N:$N,$E1304)+SUMIFS(Timecards!$G:$G,Timecards!$F:$F,R$2,Timecards!$C:$C,$B1304,Timecards!$N:$N,$E1304)</f>
        <v>0</v>
      </c>
      <c r="S1304" s="5">
        <f t="shared" si="217"/>
        <v>0</v>
      </c>
      <c r="T1304" s="10">
        <f t="shared" ref="T1304:U1323" si="218">SUMIF($H$3:$S$3,T$3,$H1304:$S1304)</f>
        <v>0</v>
      </c>
      <c r="U1304" s="14">
        <f t="shared" si="218"/>
        <v>0</v>
      </c>
    </row>
    <row r="1305" spans="2:21" hidden="1">
      <c r="B1305" s="7" t="str">
        <f>IF(Timecards!O1303="","",Timecards!C1303)</f>
        <v/>
      </c>
      <c r="C1305" s="7" t="str">
        <f>IF(B1305="","",Timecards!L1303)</f>
        <v/>
      </c>
      <c r="D1305" s="7" t="str">
        <f>IF(B1305="","",SUMIFS(Timecards!$M:$M,Timecards!$C:$C,Summary!$B1305,Timecards!$L:$L,Summary!$C1305,Timecards!$O:$O,1))</f>
        <v/>
      </c>
      <c r="E1305" s="7" t="str">
        <f>IF(B1305="","",VLOOKUP(D1305,'GD rates'!$B$3:$C$9,2,FALSE))</f>
        <v/>
      </c>
      <c r="F1305" s="23" t="str">
        <f t="shared" si="211"/>
        <v/>
      </c>
      <c r="G1305" s="5">
        <f>IF(ISERROR(VLOOKUP(E1305,'GD rates'!C:D,2,FALSE)),0,VLOOKUP(E1305,'GD rates'!C:D,2,FALSE))</f>
        <v>0</v>
      </c>
      <c r="H1305" s="10">
        <f>SUMIFS(Timecards!$E:$E,Timecards!$D:$D,H$2,Timecards!$C:$C,$B1305,Timecards!$N:$N,$E1305)+SUMIFS(Timecards!$G:$G,Timecards!$F:$F,H$2,Timecards!$C:$C,$B1305,Timecards!$N:$N,$E1305)</f>
        <v>0</v>
      </c>
      <c r="I1305" s="5">
        <f t="shared" si="212"/>
        <v>0</v>
      </c>
      <c r="J1305" s="10">
        <f>SUMIFS(Timecards!$E:$E,Timecards!$D:$D,J$2,Timecards!$C:$C,$B1305,Timecards!$N:$N,$E1305)+SUMIFS(Timecards!$G:$G,Timecards!$F:$F,J$2,Timecards!$C:$C,$B1305,Timecards!$N:$N,$E1305)</f>
        <v>0</v>
      </c>
      <c r="K1305" s="5">
        <f t="shared" si="213"/>
        <v>0</v>
      </c>
      <c r="L1305" s="10">
        <f>SUMIFS(Timecards!$E:$E,Timecards!$D:$D,L$2,Timecards!$C:$C,$B1305,Timecards!$N:$N,$E1305)+SUMIFS(Timecards!$G:$G,Timecards!$F:$F,L$2,Timecards!$C:$C,$B1305,Timecards!$N:$N,$E1305)</f>
        <v>0</v>
      </c>
      <c r="M1305" s="5">
        <f t="shared" si="214"/>
        <v>0</v>
      </c>
      <c r="N1305" s="10">
        <f>SUMIFS(Timecards!$E:$E,Timecards!$D:$D,N$2,Timecards!$C:$C,$B1305,Timecards!$N:$N,$E1305)+SUMIFS(Timecards!$G:$G,Timecards!$F:$F,N$2,Timecards!$C:$C,$B1305,Timecards!$N:$N,$E1305)</f>
        <v>0</v>
      </c>
      <c r="O1305" s="5">
        <f t="shared" si="215"/>
        <v>0</v>
      </c>
      <c r="P1305" s="10">
        <f>SUMIFS(Timecards!$E:$E,Timecards!$D:$D,P$2,Timecards!$C:$C,$B1305,Timecards!$N:$N,$E1305)+SUMIFS(Timecards!$G:$G,Timecards!$F:$F,P$2,Timecards!$C:$C,$B1305,Timecards!$N:$N,$E1305)</f>
        <v>0</v>
      </c>
      <c r="Q1305" s="5">
        <f t="shared" si="216"/>
        <v>0</v>
      </c>
      <c r="R1305" s="10">
        <f>SUMIFS(Timecards!$E:$E,Timecards!$D:$D,R$2,Timecards!$C:$C,$B1305,Timecards!$N:$N,$E1305)+SUMIFS(Timecards!$G:$G,Timecards!$F:$F,R$2,Timecards!$C:$C,$B1305,Timecards!$N:$N,$E1305)</f>
        <v>0</v>
      </c>
      <c r="S1305" s="5">
        <f t="shared" si="217"/>
        <v>0</v>
      </c>
      <c r="T1305" s="10">
        <f t="shared" si="218"/>
        <v>0</v>
      </c>
      <c r="U1305" s="14">
        <f t="shared" si="218"/>
        <v>0</v>
      </c>
    </row>
    <row r="1306" spans="2:21" hidden="1">
      <c r="B1306" s="7" t="str">
        <f>IF(Timecards!O1304="","",Timecards!C1304)</f>
        <v/>
      </c>
      <c r="C1306" s="7" t="str">
        <f>IF(B1306="","",Timecards!L1304)</f>
        <v/>
      </c>
      <c r="D1306" s="7" t="str">
        <f>IF(B1306="","",SUMIFS(Timecards!$M:$M,Timecards!$C:$C,Summary!$B1306,Timecards!$L:$L,Summary!$C1306,Timecards!$O:$O,1))</f>
        <v/>
      </c>
      <c r="E1306" s="7" t="str">
        <f>IF(B1306="","",VLOOKUP(D1306,'GD rates'!$B$3:$C$9,2,FALSE))</f>
        <v/>
      </c>
      <c r="F1306" s="23" t="str">
        <f t="shared" si="211"/>
        <v/>
      </c>
      <c r="G1306" s="5">
        <f>IF(ISERROR(VLOOKUP(E1306,'GD rates'!C:D,2,FALSE)),0,VLOOKUP(E1306,'GD rates'!C:D,2,FALSE))</f>
        <v>0</v>
      </c>
      <c r="H1306" s="10">
        <f>SUMIFS(Timecards!$E:$E,Timecards!$D:$D,H$2,Timecards!$C:$C,$B1306,Timecards!$N:$N,$E1306)+SUMIFS(Timecards!$G:$G,Timecards!$F:$F,H$2,Timecards!$C:$C,$B1306,Timecards!$N:$N,$E1306)</f>
        <v>0</v>
      </c>
      <c r="I1306" s="5">
        <f t="shared" si="212"/>
        <v>0</v>
      </c>
      <c r="J1306" s="10">
        <f>SUMIFS(Timecards!$E:$E,Timecards!$D:$D,J$2,Timecards!$C:$C,$B1306,Timecards!$N:$N,$E1306)+SUMIFS(Timecards!$G:$G,Timecards!$F:$F,J$2,Timecards!$C:$C,$B1306,Timecards!$N:$N,$E1306)</f>
        <v>0</v>
      </c>
      <c r="K1306" s="5">
        <f t="shared" si="213"/>
        <v>0</v>
      </c>
      <c r="L1306" s="10">
        <f>SUMIFS(Timecards!$E:$E,Timecards!$D:$D,L$2,Timecards!$C:$C,$B1306,Timecards!$N:$N,$E1306)+SUMIFS(Timecards!$G:$G,Timecards!$F:$F,L$2,Timecards!$C:$C,$B1306,Timecards!$N:$N,$E1306)</f>
        <v>0</v>
      </c>
      <c r="M1306" s="5">
        <f t="shared" si="214"/>
        <v>0</v>
      </c>
      <c r="N1306" s="10">
        <f>SUMIFS(Timecards!$E:$E,Timecards!$D:$D,N$2,Timecards!$C:$C,$B1306,Timecards!$N:$N,$E1306)+SUMIFS(Timecards!$G:$G,Timecards!$F:$F,N$2,Timecards!$C:$C,$B1306,Timecards!$N:$N,$E1306)</f>
        <v>0</v>
      </c>
      <c r="O1306" s="5">
        <f t="shared" si="215"/>
        <v>0</v>
      </c>
      <c r="P1306" s="10">
        <f>SUMIFS(Timecards!$E:$E,Timecards!$D:$D,P$2,Timecards!$C:$C,$B1306,Timecards!$N:$N,$E1306)+SUMIFS(Timecards!$G:$G,Timecards!$F:$F,P$2,Timecards!$C:$C,$B1306,Timecards!$N:$N,$E1306)</f>
        <v>0</v>
      </c>
      <c r="Q1306" s="5">
        <f t="shared" si="216"/>
        <v>0</v>
      </c>
      <c r="R1306" s="10">
        <f>SUMIFS(Timecards!$E:$E,Timecards!$D:$D,R$2,Timecards!$C:$C,$B1306,Timecards!$N:$N,$E1306)+SUMIFS(Timecards!$G:$G,Timecards!$F:$F,R$2,Timecards!$C:$C,$B1306,Timecards!$N:$N,$E1306)</f>
        <v>0</v>
      </c>
      <c r="S1306" s="5">
        <f t="shared" si="217"/>
        <v>0</v>
      </c>
      <c r="T1306" s="10">
        <f t="shared" si="218"/>
        <v>0</v>
      </c>
      <c r="U1306" s="14">
        <f t="shared" si="218"/>
        <v>0</v>
      </c>
    </row>
    <row r="1307" spans="2:21" hidden="1">
      <c r="B1307" s="7" t="str">
        <f>IF(Timecards!O1305="","",Timecards!C1305)</f>
        <v/>
      </c>
      <c r="C1307" s="7" t="str">
        <f>IF(B1307="","",Timecards!L1305)</f>
        <v/>
      </c>
      <c r="D1307" s="7" t="str">
        <f>IF(B1307="","",SUMIFS(Timecards!$M:$M,Timecards!$C:$C,Summary!$B1307,Timecards!$L:$L,Summary!$C1307,Timecards!$O:$O,1))</f>
        <v/>
      </c>
      <c r="E1307" s="7" t="str">
        <f>IF(B1307="","",VLOOKUP(D1307,'GD rates'!$B$3:$C$9,2,FALSE))</f>
        <v/>
      </c>
      <c r="F1307" s="23" t="str">
        <f t="shared" si="211"/>
        <v/>
      </c>
      <c r="G1307" s="5">
        <f>IF(ISERROR(VLOOKUP(E1307,'GD rates'!C:D,2,FALSE)),0,VLOOKUP(E1307,'GD rates'!C:D,2,FALSE))</f>
        <v>0</v>
      </c>
      <c r="H1307" s="10">
        <f>SUMIFS(Timecards!$E:$E,Timecards!$D:$D,H$2,Timecards!$C:$C,$B1307,Timecards!$N:$N,$E1307)+SUMIFS(Timecards!$G:$G,Timecards!$F:$F,H$2,Timecards!$C:$C,$B1307,Timecards!$N:$N,$E1307)</f>
        <v>0</v>
      </c>
      <c r="I1307" s="5">
        <f t="shared" si="212"/>
        <v>0</v>
      </c>
      <c r="J1307" s="10">
        <f>SUMIFS(Timecards!$E:$E,Timecards!$D:$D,J$2,Timecards!$C:$C,$B1307,Timecards!$N:$N,$E1307)+SUMIFS(Timecards!$G:$G,Timecards!$F:$F,J$2,Timecards!$C:$C,$B1307,Timecards!$N:$N,$E1307)</f>
        <v>0</v>
      </c>
      <c r="K1307" s="5">
        <f t="shared" si="213"/>
        <v>0</v>
      </c>
      <c r="L1307" s="10">
        <f>SUMIFS(Timecards!$E:$E,Timecards!$D:$D,L$2,Timecards!$C:$C,$B1307,Timecards!$N:$N,$E1307)+SUMIFS(Timecards!$G:$G,Timecards!$F:$F,L$2,Timecards!$C:$C,$B1307,Timecards!$N:$N,$E1307)</f>
        <v>0</v>
      </c>
      <c r="M1307" s="5">
        <f t="shared" si="214"/>
        <v>0</v>
      </c>
      <c r="N1307" s="10">
        <f>SUMIFS(Timecards!$E:$E,Timecards!$D:$D,N$2,Timecards!$C:$C,$B1307,Timecards!$N:$N,$E1307)+SUMIFS(Timecards!$G:$G,Timecards!$F:$F,N$2,Timecards!$C:$C,$B1307,Timecards!$N:$N,$E1307)</f>
        <v>0</v>
      </c>
      <c r="O1307" s="5">
        <f t="shared" si="215"/>
        <v>0</v>
      </c>
      <c r="P1307" s="10">
        <f>SUMIFS(Timecards!$E:$E,Timecards!$D:$D,P$2,Timecards!$C:$C,$B1307,Timecards!$N:$N,$E1307)+SUMIFS(Timecards!$G:$G,Timecards!$F:$F,P$2,Timecards!$C:$C,$B1307,Timecards!$N:$N,$E1307)</f>
        <v>0</v>
      </c>
      <c r="Q1307" s="5">
        <f t="shared" si="216"/>
        <v>0</v>
      </c>
      <c r="R1307" s="10">
        <f>SUMIFS(Timecards!$E:$E,Timecards!$D:$D,R$2,Timecards!$C:$C,$B1307,Timecards!$N:$N,$E1307)+SUMIFS(Timecards!$G:$G,Timecards!$F:$F,R$2,Timecards!$C:$C,$B1307,Timecards!$N:$N,$E1307)</f>
        <v>0</v>
      </c>
      <c r="S1307" s="5">
        <f t="shared" si="217"/>
        <v>0</v>
      </c>
      <c r="T1307" s="10">
        <f t="shared" si="218"/>
        <v>0</v>
      </c>
      <c r="U1307" s="14">
        <f t="shared" si="218"/>
        <v>0</v>
      </c>
    </row>
    <row r="1308" spans="2:21" hidden="1">
      <c r="B1308" s="7" t="str">
        <f>IF(Timecards!O1306="","",Timecards!C1306)</f>
        <v/>
      </c>
      <c r="C1308" s="7" t="str">
        <f>IF(B1308="","",Timecards!L1306)</f>
        <v/>
      </c>
      <c r="D1308" s="7" t="str">
        <f>IF(B1308="","",SUMIFS(Timecards!$M:$M,Timecards!$C:$C,Summary!$B1308,Timecards!$L:$L,Summary!$C1308,Timecards!$O:$O,1))</f>
        <v/>
      </c>
      <c r="E1308" s="7" t="str">
        <f>IF(B1308="","",VLOOKUP(D1308,'GD rates'!$B$3:$C$9,2,FALSE))</f>
        <v/>
      </c>
      <c r="F1308" s="23" t="str">
        <f t="shared" si="211"/>
        <v/>
      </c>
      <c r="G1308" s="5">
        <f>IF(ISERROR(VLOOKUP(E1308,'GD rates'!C:D,2,FALSE)),0,VLOOKUP(E1308,'GD rates'!C:D,2,FALSE))</f>
        <v>0</v>
      </c>
      <c r="H1308" s="10">
        <f>SUMIFS(Timecards!$E:$E,Timecards!$D:$D,H$2,Timecards!$C:$C,$B1308,Timecards!$N:$N,$E1308)+SUMIFS(Timecards!$G:$G,Timecards!$F:$F,H$2,Timecards!$C:$C,$B1308,Timecards!$N:$N,$E1308)</f>
        <v>0</v>
      </c>
      <c r="I1308" s="5">
        <f t="shared" si="212"/>
        <v>0</v>
      </c>
      <c r="J1308" s="10">
        <f>SUMIFS(Timecards!$E:$E,Timecards!$D:$D,J$2,Timecards!$C:$C,$B1308,Timecards!$N:$N,$E1308)+SUMIFS(Timecards!$G:$G,Timecards!$F:$F,J$2,Timecards!$C:$C,$B1308,Timecards!$N:$N,$E1308)</f>
        <v>0</v>
      </c>
      <c r="K1308" s="5">
        <f t="shared" si="213"/>
        <v>0</v>
      </c>
      <c r="L1308" s="10">
        <f>SUMIFS(Timecards!$E:$E,Timecards!$D:$D,L$2,Timecards!$C:$C,$B1308,Timecards!$N:$N,$E1308)+SUMIFS(Timecards!$G:$G,Timecards!$F:$F,L$2,Timecards!$C:$C,$B1308,Timecards!$N:$N,$E1308)</f>
        <v>0</v>
      </c>
      <c r="M1308" s="5">
        <f t="shared" si="214"/>
        <v>0</v>
      </c>
      <c r="N1308" s="10">
        <f>SUMIFS(Timecards!$E:$E,Timecards!$D:$D,N$2,Timecards!$C:$C,$B1308,Timecards!$N:$N,$E1308)+SUMIFS(Timecards!$G:$G,Timecards!$F:$F,N$2,Timecards!$C:$C,$B1308,Timecards!$N:$N,$E1308)</f>
        <v>0</v>
      </c>
      <c r="O1308" s="5">
        <f t="shared" si="215"/>
        <v>0</v>
      </c>
      <c r="P1308" s="10">
        <f>SUMIFS(Timecards!$E:$E,Timecards!$D:$D,P$2,Timecards!$C:$C,$B1308,Timecards!$N:$N,$E1308)+SUMIFS(Timecards!$G:$G,Timecards!$F:$F,P$2,Timecards!$C:$C,$B1308,Timecards!$N:$N,$E1308)</f>
        <v>0</v>
      </c>
      <c r="Q1308" s="5">
        <f t="shared" si="216"/>
        <v>0</v>
      </c>
      <c r="R1308" s="10">
        <f>SUMIFS(Timecards!$E:$E,Timecards!$D:$D,R$2,Timecards!$C:$C,$B1308,Timecards!$N:$N,$E1308)+SUMIFS(Timecards!$G:$G,Timecards!$F:$F,R$2,Timecards!$C:$C,$B1308,Timecards!$N:$N,$E1308)</f>
        <v>0</v>
      </c>
      <c r="S1308" s="5">
        <f t="shared" si="217"/>
        <v>0</v>
      </c>
      <c r="T1308" s="10">
        <f t="shared" si="218"/>
        <v>0</v>
      </c>
      <c r="U1308" s="14">
        <f t="shared" si="218"/>
        <v>0</v>
      </c>
    </row>
    <row r="1309" spans="2:21" hidden="1">
      <c r="B1309" s="7" t="str">
        <f>IF(Timecards!O1307="","",Timecards!C1307)</f>
        <v/>
      </c>
      <c r="C1309" s="7" t="str">
        <f>IF(B1309="","",Timecards!L1307)</f>
        <v/>
      </c>
      <c r="D1309" s="7" t="str">
        <f>IF(B1309="","",SUMIFS(Timecards!$M:$M,Timecards!$C:$C,Summary!$B1309,Timecards!$L:$L,Summary!$C1309,Timecards!$O:$O,1))</f>
        <v/>
      </c>
      <c r="E1309" s="7" t="str">
        <f>IF(B1309="","",VLOOKUP(D1309,'GD rates'!$B$3:$C$9,2,FALSE))</f>
        <v/>
      </c>
      <c r="F1309" s="23" t="str">
        <f t="shared" si="211"/>
        <v/>
      </c>
      <c r="G1309" s="5">
        <f>IF(ISERROR(VLOOKUP(E1309,'GD rates'!C:D,2,FALSE)),0,VLOOKUP(E1309,'GD rates'!C:D,2,FALSE))</f>
        <v>0</v>
      </c>
      <c r="H1309" s="10">
        <f>SUMIFS(Timecards!$E:$E,Timecards!$D:$D,H$2,Timecards!$C:$C,$B1309,Timecards!$N:$N,$E1309)+SUMIFS(Timecards!$G:$G,Timecards!$F:$F,H$2,Timecards!$C:$C,$B1309,Timecards!$N:$N,$E1309)</f>
        <v>0</v>
      </c>
      <c r="I1309" s="5">
        <f t="shared" si="212"/>
        <v>0</v>
      </c>
      <c r="J1309" s="10">
        <f>SUMIFS(Timecards!$E:$E,Timecards!$D:$D,J$2,Timecards!$C:$C,$B1309,Timecards!$N:$N,$E1309)+SUMIFS(Timecards!$G:$G,Timecards!$F:$F,J$2,Timecards!$C:$C,$B1309,Timecards!$N:$N,$E1309)</f>
        <v>0</v>
      </c>
      <c r="K1309" s="5">
        <f t="shared" si="213"/>
        <v>0</v>
      </c>
      <c r="L1309" s="10">
        <f>SUMIFS(Timecards!$E:$E,Timecards!$D:$D,L$2,Timecards!$C:$C,$B1309,Timecards!$N:$N,$E1309)+SUMIFS(Timecards!$G:$G,Timecards!$F:$F,L$2,Timecards!$C:$C,$B1309,Timecards!$N:$N,$E1309)</f>
        <v>0</v>
      </c>
      <c r="M1309" s="5">
        <f t="shared" si="214"/>
        <v>0</v>
      </c>
      <c r="N1309" s="10">
        <f>SUMIFS(Timecards!$E:$E,Timecards!$D:$D,N$2,Timecards!$C:$C,$B1309,Timecards!$N:$N,$E1309)+SUMIFS(Timecards!$G:$G,Timecards!$F:$F,N$2,Timecards!$C:$C,$B1309,Timecards!$N:$N,$E1309)</f>
        <v>0</v>
      </c>
      <c r="O1309" s="5">
        <f t="shared" si="215"/>
        <v>0</v>
      </c>
      <c r="P1309" s="10">
        <f>SUMIFS(Timecards!$E:$E,Timecards!$D:$D,P$2,Timecards!$C:$C,$B1309,Timecards!$N:$N,$E1309)+SUMIFS(Timecards!$G:$G,Timecards!$F:$F,P$2,Timecards!$C:$C,$B1309,Timecards!$N:$N,$E1309)</f>
        <v>0</v>
      </c>
      <c r="Q1309" s="5">
        <f t="shared" si="216"/>
        <v>0</v>
      </c>
      <c r="R1309" s="10">
        <f>SUMIFS(Timecards!$E:$E,Timecards!$D:$D,R$2,Timecards!$C:$C,$B1309,Timecards!$N:$N,$E1309)+SUMIFS(Timecards!$G:$G,Timecards!$F:$F,R$2,Timecards!$C:$C,$B1309,Timecards!$N:$N,$E1309)</f>
        <v>0</v>
      </c>
      <c r="S1309" s="5">
        <f t="shared" si="217"/>
        <v>0</v>
      </c>
      <c r="T1309" s="10">
        <f t="shared" si="218"/>
        <v>0</v>
      </c>
      <c r="U1309" s="14">
        <f t="shared" si="218"/>
        <v>0</v>
      </c>
    </row>
    <row r="1310" spans="2:21" hidden="1">
      <c r="B1310" s="7" t="str">
        <f>IF(Timecards!O1308="","",Timecards!C1308)</f>
        <v/>
      </c>
      <c r="C1310" s="7" t="str">
        <f>IF(B1310="","",Timecards!L1308)</f>
        <v/>
      </c>
      <c r="D1310" s="7" t="str">
        <f>IF(B1310="","",SUMIFS(Timecards!$M:$M,Timecards!$C:$C,Summary!$B1310,Timecards!$L:$L,Summary!$C1310,Timecards!$O:$O,1))</f>
        <v/>
      </c>
      <c r="E1310" s="7" t="str">
        <f>IF(B1310="","",VLOOKUP(D1310,'GD rates'!$B$3:$C$9,2,FALSE))</f>
        <v/>
      </c>
      <c r="F1310" s="23" t="str">
        <f t="shared" si="211"/>
        <v/>
      </c>
      <c r="G1310" s="5">
        <f>IF(ISERROR(VLOOKUP(E1310,'GD rates'!C:D,2,FALSE)),0,VLOOKUP(E1310,'GD rates'!C:D,2,FALSE))</f>
        <v>0</v>
      </c>
      <c r="H1310" s="10">
        <f>SUMIFS(Timecards!$E:$E,Timecards!$D:$D,H$2,Timecards!$C:$C,$B1310,Timecards!$N:$N,$E1310)+SUMIFS(Timecards!$G:$G,Timecards!$F:$F,H$2,Timecards!$C:$C,$B1310,Timecards!$N:$N,$E1310)</f>
        <v>0</v>
      </c>
      <c r="I1310" s="5">
        <f t="shared" si="212"/>
        <v>0</v>
      </c>
      <c r="J1310" s="10">
        <f>SUMIFS(Timecards!$E:$E,Timecards!$D:$D,J$2,Timecards!$C:$C,$B1310,Timecards!$N:$N,$E1310)+SUMIFS(Timecards!$G:$G,Timecards!$F:$F,J$2,Timecards!$C:$C,$B1310,Timecards!$N:$N,$E1310)</f>
        <v>0</v>
      </c>
      <c r="K1310" s="5">
        <f t="shared" si="213"/>
        <v>0</v>
      </c>
      <c r="L1310" s="10">
        <f>SUMIFS(Timecards!$E:$E,Timecards!$D:$D,L$2,Timecards!$C:$C,$B1310,Timecards!$N:$N,$E1310)+SUMIFS(Timecards!$G:$G,Timecards!$F:$F,L$2,Timecards!$C:$C,$B1310,Timecards!$N:$N,$E1310)</f>
        <v>0</v>
      </c>
      <c r="M1310" s="5">
        <f t="shared" si="214"/>
        <v>0</v>
      </c>
      <c r="N1310" s="10">
        <f>SUMIFS(Timecards!$E:$E,Timecards!$D:$D,N$2,Timecards!$C:$C,$B1310,Timecards!$N:$N,$E1310)+SUMIFS(Timecards!$G:$G,Timecards!$F:$F,N$2,Timecards!$C:$C,$B1310,Timecards!$N:$N,$E1310)</f>
        <v>0</v>
      </c>
      <c r="O1310" s="5">
        <f t="shared" si="215"/>
        <v>0</v>
      </c>
      <c r="P1310" s="10">
        <f>SUMIFS(Timecards!$E:$E,Timecards!$D:$D,P$2,Timecards!$C:$C,$B1310,Timecards!$N:$N,$E1310)+SUMIFS(Timecards!$G:$G,Timecards!$F:$F,P$2,Timecards!$C:$C,$B1310,Timecards!$N:$N,$E1310)</f>
        <v>0</v>
      </c>
      <c r="Q1310" s="5">
        <f t="shared" si="216"/>
        <v>0</v>
      </c>
      <c r="R1310" s="10">
        <f>SUMIFS(Timecards!$E:$E,Timecards!$D:$D,R$2,Timecards!$C:$C,$B1310,Timecards!$N:$N,$E1310)+SUMIFS(Timecards!$G:$G,Timecards!$F:$F,R$2,Timecards!$C:$C,$B1310,Timecards!$N:$N,$E1310)</f>
        <v>0</v>
      </c>
      <c r="S1310" s="5">
        <f t="shared" si="217"/>
        <v>0</v>
      </c>
      <c r="T1310" s="10">
        <f t="shared" si="218"/>
        <v>0</v>
      </c>
      <c r="U1310" s="14">
        <f t="shared" si="218"/>
        <v>0</v>
      </c>
    </row>
    <row r="1311" spans="2:21" hidden="1">
      <c r="B1311" s="7" t="str">
        <f>IF(Timecards!O1309="","",Timecards!C1309)</f>
        <v/>
      </c>
      <c r="C1311" s="7" t="str">
        <f>IF(B1311="","",Timecards!L1309)</f>
        <v/>
      </c>
      <c r="D1311" s="7" t="str">
        <f>IF(B1311="","",SUMIFS(Timecards!$M:$M,Timecards!$C:$C,Summary!$B1311,Timecards!$L:$L,Summary!$C1311,Timecards!$O:$O,1))</f>
        <v/>
      </c>
      <c r="E1311" s="7" t="str">
        <f>IF(B1311="","",VLOOKUP(D1311,'GD rates'!$B$3:$C$9,2,FALSE))</f>
        <v/>
      </c>
      <c r="F1311" s="23" t="str">
        <f t="shared" si="211"/>
        <v/>
      </c>
      <c r="G1311" s="5">
        <f>IF(ISERROR(VLOOKUP(E1311,'GD rates'!C:D,2,FALSE)),0,VLOOKUP(E1311,'GD rates'!C:D,2,FALSE))</f>
        <v>0</v>
      </c>
      <c r="H1311" s="10">
        <f>SUMIFS(Timecards!$E:$E,Timecards!$D:$D,H$2,Timecards!$C:$C,$B1311,Timecards!$N:$N,$E1311)+SUMIFS(Timecards!$G:$G,Timecards!$F:$F,H$2,Timecards!$C:$C,$B1311,Timecards!$N:$N,$E1311)</f>
        <v>0</v>
      </c>
      <c r="I1311" s="5">
        <f t="shared" si="212"/>
        <v>0</v>
      </c>
      <c r="J1311" s="10">
        <f>SUMIFS(Timecards!$E:$E,Timecards!$D:$D,J$2,Timecards!$C:$C,$B1311,Timecards!$N:$N,$E1311)+SUMIFS(Timecards!$G:$G,Timecards!$F:$F,J$2,Timecards!$C:$C,$B1311,Timecards!$N:$N,$E1311)</f>
        <v>0</v>
      </c>
      <c r="K1311" s="5">
        <f t="shared" si="213"/>
        <v>0</v>
      </c>
      <c r="L1311" s="10">
        <f>SUMIFS(Timecards!$E:$E,Timecards!$D:$D,L$2,Timecards!$C:$C,$B1311,Timecards!$N:$N,$E1311)+SUMIFS(Timecards!$G:$G,Timecards!$F:$F,L$2,Timecards!$C:$C,$B1311,Timecards!$N:$N,$E1311)</f>
        <v>0</v>
      </c>
      <c r="M1311" s="5">
        <f t="shared" si="214"/>
        <v>0</v>
      </c>
      <c r="N1311" s="10">
        <f>SUMIFS(Timecards!$E:$E,Timecards!$D:$D,N$2,Timecards!$C:$C,$B1311,Timecards!$N:$N,$E1311)+SUMIFS(Timecards!$G:$G,Timecards!$F:$F,N$2,Timecards!$C:$C,$B1311,Timecards!$N:$N,$E1311)</f>
        <v>0</v>
      </c>
      <c r="O1311" s="5">
        <f t="shared" si="215"/>
        <v>0</v>
      </c>
      <c r="P1311" s="10">
        <f>SUMIFS(Timecards!$E:$E,Timecards!$D:$D,P$2,Timecards!$C:$C,$B1311,Timecards!$N:$N,$E1311)+SUMIFS(Timecards!$G:$G,Timecards!$F:$F,P$2,Timecards!$C:$C,$B1311,Timecards!$N:$N,$E1311)</f>
        <v>0</v>
      </c>
      <c r="Q1311" s="5">
        <f t="shared" si="216"/>
        <v>0</v>
      </c>
      <c r="R1311" s="10">
        <f>SUMIFS(Timecards!$E:$E,Timecards!$D:$D,R$2,Timecards!$C:$C,$B1311,Timecards!$N:$N,$E1311)+SUMIFS(Timecards!$G:$G,Timecards!$F:$F,R$2,Timecards!$C:$C,$B1311,Timecards!$N:$N,$E1311)</f>
        <v>0</v>
      </c>
      <c r="S1311" s="5">
        <f t="shared" si="217"/>
        <v>0</v>
      </c>
      <c r="T1311" s="10">
        <f t="shared" si="218"/>
        <v>0</v>
      </c>
      <c r="U1311" s="14">
        <f t="shared" si="218"/>
        <v>0</v>
      </c>
    </row>
    <row r="1312" spans="2:21" hidden="1">
      <c r="B1312" s="7" t="str">
        <f>IF(Timecards!O1310="","",Timecards!C1310)</f>
        <v/>
      </c>
      <c r="C1312" s="7" t="str">
        <f>IF(B1312="","",Timecards!L1310)</f>
        <v/>
      </c>
      <c r="D1312" s="7" t="str">
        <f>IF(B1312="","",SUMIFS(Timecards!$M:$M,Timecards!$C:$C,Summary!$B1312,Timecards!$L:$L,Summary!$C1312,Timecards!$O:$O,1))</f>
        <v/>
      </c>
      <c r="E1312" s="7" t="str">
        <f>IF(B1312="","",VLOOKUP(D1312,'GD rates'!$B$3:$C$9,2,FALSE))</f>
        <v/>
      </c>
      <c r="F1312" s="23" t="str">
        <f t="shared" si="211"/>
        <v/>
      </c>
      <c r="G1312" s="5">
        <f>IF(ISERROR(VLOOKUP(E1312,'GD rates'!C:D,2,FALSE)),0,VLOOKUP(E1312,'GD rates'!C:D,2,FALSE))</f>
        <v>0</v>
      </c>
      <c r="H1312" s="10">
        <f>SUMIFS(Timecards!$E:$E,Timecards!$D:$D,H$2,Timecards!$C:$C,$B1312,Timecards!$N:$N,$E1312)+SUMIFS(Timecards!$G:$G,Timecards!$F:$F,H$2,Timecards!$C:$C,$B1312,Timecards!$N:$N,$E1312)</f>
        <v>0</v>
      </c>
      <c r="I1312" s="5">
        <f t="shared" si="212"/>
        <v>0</v>
      </c>
      <c r="J1312" s="10">
        <f>SUMIFS(Timecards!$E:$E,Timecards!$D:$D,J$2,Timecards!$C:$C,$B1312,Timecards!$N:$N,$E1312)+SUMIFS(Timecards!$G:$G,Timecards!$F:$F,J$2,Timecards!$C:$C,$B1312,Timecards!$N:$N,$E1312)</f>
        <v>0</v>
      </c>
      <c r="K1312" s="5">
        <f t="shared" si="213"/>
        <v>0</v>
      </c>
      <c r="L1312" s="10">
        <f>SUMIFS(Timecards!$E:$E,Timecards!$D:$D,L$2,Timecards!$C:$C,$B1312,Timecards!$N:$N,$E1312)+SUMIFS(Timecards!$G:$G,Timecards!$F:$F,L$2,Timecards!$C:$C,$B1312,Timecards!$N:$N,$E1312)</f>
        <v>0</v>
      </c>
      <c r="M1312" s="5">
        <f t="shared" si="214"/>
        <v>0</v>
      </c>
      <c r="N1312" s="10">
        <f>SUMIFS(Timecards!$E:$E,Timecards!$D:$D,N$2,Timecards!$C:$C,$B1312,Timecards!$N:$N,$E1312)+SUMIFS(Timecards!$G:$G,Timecards!$F:$F,N$2,Timecards!$C:$C,$B1312,Timecards!$N:$N,$E1312)</f>
        <v>0</v>
      </c>
      <c r="O1312" s="5">
        <f t="shared" si="215"/>
        <v>0</v>
      </c>
      <c r="P1312" s="10">
        <f>SUMIFS(Timecards!$E:$E,Timecards!$D:$D,P$2,Timecards!$C:$C,$B1312,Timecards!$N:$N,$E1312)+SUMIFS(Timecards!$G:$G,Timecards!$F:$F,P$2,Timecards!$C:$C,$B1312,Timecards!$N:$N,$E1312)</f>
        <v>0</v>
      </c>
      <c r="Q1312" s="5">
        <f t="shared" si="216"/>
        <v>0</v>
      </c>
      <c r="R1312" s="10">
        <f>SUMIFS(Timecards!$E:$E,Timecards!$D:$D,R$2,Timecards!$C:$C,$B1312,Timecards!$N:$N,$E1312)+SUMIFS(Timecards!$G:$G,Timecards!$F:$F,R$2,Timecards!$C:$C,$B1312,Timecards!$N:$N,$E1312)</f>
        <v>0</v>
      </c>
      <c r="S1312" s="5">
        <f t="shared" si="217"/>
        <v>0</v>
      </c>
      <c r="T1312" s="10">
        <f t="shared" si="218"/>
        <v>0</v>
      </c>
      <c r="U1312" s="14">
        <f t="shared" si="218"/>
        <v>0</v>
      </c>
    </row>
    <row r="1313" spans="2:21" hidden="1">
      <c r="B1313" s="7" t="str">
        <f>IF(Timecards!O1311="","",Timecards!C1311)</f>
        <v/>
      </c>
      <c r="C1313" s="7" t="str">
        <f>IF(B1313="","",Timecards!L1311)</f>
        <v/>
      </c>
      <c r="D1313" s="7" t="str">
        <f>IF(B1313="","",SUMIFS(Timecards!$M:$M,Timecards!$C:$C,Summary!$B1313,Timecards!$L:$L,Summary!$C1313,Timecards!$O:$O,1))</f>
        <v/>
      </c>
      <c r="E1313" s="7" t="str">
        <f>IF(B1313="","",VLOOKUP(D1313,'GD rates'!$B$3:$C$9,2,FALSE))</f>
        <v/>
      </c>
      <c r="F1313" s="23" t="str">
        <f t="shared" si="211"/>
        <v/>
      </c>
      <c r="G1313" s="5">
        <f>IF(ISERROR(VLOOKUP(E1313,'GD rates'!C:D,2,FALSE)),0,VLOOKUP(E1313,'GD rates'!C:D,2,FALSE))</f>
        <v>0</v>
      </c>
      <c r="H1313" s="10">
        <f>SUMIFS(Timecards!$E:$E,Timecards!$D:$D,H$2,Timecards!$C:$C,$B1313,Timecards!$N:$N,$E1313)+SUMIFS(Timecards!$G:$G,Timecards!$F:$F,H$2,Timecards!$C:$C,$B1313,Timecards!$N:$N,$E1313)</f>
        <v>0</v>
      </c>
      <c r="I1313" s="5">
        <f t="shared" si="212"/>
        <v>0</v>
      </c>
      <c r="J1313" s="10">
        <f>SUMIFS(Timecards!$E:$E,Timecards!$D:$D,J$2,Timecards!$C:$C,$B1313,Timecards!$N:$N,$E1313)+SUMIFS(Timecards!$G:$G,Timecards!$F:$F,J$2,Timecards!$C:$C,$B1313,Timecards!$N:$N,$E1313)</f>
        <v>0</v>
      </c>
      <c r="K1313" s="5">
        <f t="shared" si="213"/>
        <v>0</v>
      </c>
      <c r="L1313" s="10">
        <f>SUMIFS(Timecards!$E:$E,Timecards!$D:$D,L$2,Timecards!$C:$C,$B1313,Timecards!$N:$N,$E1313)+SUMIFS(Timecards!$G:$G,Timecards!$F:$F,L$2,Timecards!$C:$C,$B1313,Timecards!$N:$N,$E1313)</f>
        <v>0</v>
      </c>
      <c r="M1313" s="5">
        <f t="shared" si="214"/>
        <v>0</v>
      </c>
      <c r="N1313" s="10">
        <f>SUMIFS(Timecards!$E:$E,Timecards!$D:$D,N$2,Timecards!$C:$C,$B1313,Timecards!$N:$N,$E1313)+SUMIFS(Timecards!$G:$G,Timecards!$F:$F,N$2,Timecards!$C:$C,$B1313,Timecards!$N:$N,$E1313)</f>
        <v>0</v>
      </c>
      <c r="O1313" s="5">
        <f t="shared" si="215"/>
        <v>0</v>
      </c>
      <c r="P1313" s="10">
        <f>SUMIFS(Timecards!$E:$E,Timecards!$D:$D,P$2,Timecards!$C:$C,$B1313,Timecards!$N:$N,$E1313)+SUMIFS(Timecards!$G:$G,Timecards!$F:$F,P$2,Timecards!$C:$C,$B1313,Timecards!$N:$N,$E1313)</f>
        <v>0</v>
      </c>
      <c r="Q1313" s="5">
        <f t="shared" si="216"/>
        <v>0</v>
      </c>
      <c r="R1313" s="10">
        <f>SUMIFS(Timecards!$E:$E,Timecards!$D:$D,R$2,Timecards!$C:$C,$B1313,Timecards!$N:$N,$E1313)+SUMIFS(Timecards!$G:$G,Timecards!$F:$F,R$2,Timecards!$C:$C,$B1313,Timecards!$N:$N,$E1313)</f>
        <v>0</v>
      </c>
      <c r="S1313" s="5">
        <f t="shared" si="217"/>
        <v>0</v>
      </c>
      <c r="T1313" s="10">
        <f t="shared" si="218"/>
        <v>0</v>
      </c>
      <c r="U1313" s="14">
        <f t="shared" si="218"/>
        <v>0</v>
      </c>
    </row>
    <row r="1314" spans="2:21" hidden="1">
      <c r="B1314" s="7" t="str">
        <f>IF(Timecards!O1312="","",Timecards!C1312)</f>
        <v/>
      </c>
      <c r="C1314" s="7" t="str">
        <f>IF(B1314="","",Timecards!L1312)</f>
        <v/>
      </c>
      <c r="D1314" s="7" t="str">
        <f>IF(B1314="","",SUMIFS(Timecards!$M:$M,Timecards!$C:$C,Summary!$B1314,Timecards!$L:$L,Summary!$C1314,Timecards!$O:$O,1))</f>
        <v/>
      </c>
      <c r="E1314" s="7" t="str">
        <f>IF(B1314="","",VLOOKUP(D1314,'GD rates'!$B$3:$C$9,2,FALSE))</f>
        <v/>
      </c>
      <c r="F1314" s="23" t="str">
        <f t="shared" si="211"/>
        <v/>
      </c>
      <c r="G1314" s="5">
        <f>IF(ISERROR(VLOOKUP(E1314,'GD rates'!C:D,2,FALSE)),0,VLOOKUP(E1314,'GD rates'!C:D,2,FALSE))</f>
        <v>0</v>
      </c>
      <c r="H1314" s="10">
        <f>SUMIFS(Timecards!$E:$E,Timecards!$D:$D,H$2,Timecards!$C:$C,$B1314,Timecards!$N:$N,$E1314)+SUMIFS(Timecards!$G:$G,Timecards!$F:$F,H$2,Timecards!$C:$C,$B1314,Timecards!$N:$N,$E1314)</f>
        <v>0</v>
      </c>
      <c r="I1314" s="5">
        <f t="shared" si="212"/>
        <v>0</v>
      </c>
      <c r="J1314" s="10">
        <f>SUMIFS(Timecards!$E:$E,Timecards!$D:$D,J$2,Timecards!$C:$C,$B1314,Timecards!$N:$N,$E1314)+SUMIFS(Timecards!$G:$G,Timecards!$F:$F,J$2,Timecards!$C:$C,$B1314,Timecards!$N:$N,$E1314)</f>
        <v>0</v>
      </c>
      <c r="K1314" s="5">
        <f t="shared" si="213"/>
        <v>0</v>
      </c>
      <c r="L1314" s="10">
        <f>SUMIFS(Timecards!$E:$E,Timecards!$D:$D,L$2,Timecards!$C:$C,$B1314,Timecards!$N:$N,$E1314)+SUMIFS(Timecards!$G:$G,Timecards!$F:$F,L$2,Timecards!$C:$C,$B1314,Timecards!$N:$N,$E1314)</f>
        <v>0</v>
      </c>
      <c r="M1314" s="5">
        <f t="shared" si="214"/>
        <v>0</v>
      </c>
      <c r="N1314" s="10">
        <f>SUMIFS(Timecards!$E:$E,Timecards!$D:$D,N$2,Timecards!$C:$C,$B1314,Timecards!$N:$N,$E1314)+SUMIFS(Timecards!$G:$G,Timecards!$F:$F,N$2,Timecards!$C:$C,$B1314,Timecards!$N:$N,$E1314)</f>
        <v>0</v>
      </c>
      <c r="O1314" s="5">
        <f t="shared" si="215"/>
        <v>0</v>
      </c>
      <c r="P1314" s="10">
        <f>SUMIFS(Timecards!$E:$E,Timecards!$D:$D,P$2,Timecards!$C:$C,$B1314,Timecards!$N:$N,$E1314)+SUMIFS(Timecards!$G:$G,Timecards!$F:$F,P$2,Timecards!$C:$C,$B1314,Timecards!$N:$N,$E1314)</f>
        <v>0</v>
      </c>
      <c r="Q1314" s="5">
        <f t="shared" si="216"/>
        <v>0</v>
      </c>
      <c r="R1314" s="10">
        <f>SUMIFS(Timecards!$E:$E,Timecards!$D:$D,R$2,Timecards!$C:$C,$B1314,Timecards!$N:$N,$E1314)+SUMIFS(Timecards!$G:$G,Timecards!$F:$F,R$2,Timecards!$C:$C,$B1314,Timecards!$N:$N,$E1314)</f>
        <v>0</v>
      </c>
      <c r="S1314" s="5">
        <f t="shared" si="217"/>
        <v>0</v>
      </c>
      <c r="T1314" s="10">
        <f t="shared" si="218"/>
        <v>0</v>
      </c>
      <c r="U1314" s="14">
        <f t="shared" si="218"/>
        <v>0</v>
      </c>
    </row>
    <row r="1315" spans="2:21" hidden="1">
      <c r="B1315" s="7" t="str">
        <f>IF(Timecards!O1313="","",Timecards!C1313)</f>
        <v/>
      </c>
      <c r="C1315" s="7" t="str">
        <f>IF(B1315="","",Timecards!L1313)</f>
        <v/>
      </c>
      <c r="D1315" s="7" t="str">
        <f>IF(B1315="","",SUMIFS(Timecards!$M:$M,Timecards!$C:$C,Summary!$B1315,Timecards!$L:$L,Summary!$C1315,Timecards!$O:$O,1))</f>
        <v/>
      </c>
      <c r="E1315" s="7" t="str">
        <f>IF(B1315="","",VLOOKUP(D1315,'GD rates'!$B$3:$C$9,2,FALSE))</f>
        <v/>
      </c>
      <c r="F1315" s="23" t="str">
        <f t="shared" si="211"/>
        <v/>
      </c>
      <c r="G1315" s="5">
        <f>IF(ISERROR(VLOOKUP(E1315,'GD rates'!C:D,2,FALSE)),0,VLOOKUP(E1315,'GD rates'!C:D,2,FALSE))</f>
        <v>0</v>
      </c>
      <c r="H1315" s="10">
        <f>SUMIFS(Timecards!$E:$E,Timecards!$D:$D,H$2,Timecards!$C:$C,$B1315,Timecards!$N:$N,$E1315)+SUMIFS(Timecards!$G:$G,Timecards!$F:$F,H$2,Timecards!$C:$C,$B1315,Timecards!$N:$N,$E1315)</f>
        <v>0</v>
      </c>
      <c r="I1315" s="5">
        <f t="shared" si="212"/>
        <v>0</v>
      </c>
      <c r="J1315" s="10">
        <f>SUMIFS(Timecards!$E:$E,Timecards!$D:$D,J$2,Timecards!$C:$C,$B1315,Timecards!$N:$N,$E1315)+SUMIFS(Timecards!$G:$G,Timecards!$F:$F,J$2,Timecards!$C:$C,$B1315,Timecards!$N:$N,$E1315)</f>
        <v>0</v>
      </c>
      <c r="K1315" s="5">
        <f t="shared" si="213"/>
        <v>0</v>
      </c>
      <c r="L1315" s="10">
        <f>SUMIFS(Timecards!$E:$E,Timecards!$D:$D,L$2,Timecards!$C:$C,$B1315,Timecards!$N:$N,$E1315)+SUMIFS(Timecards!$G:$G,Timecards!$F:$F,L$2,Timecards!$C:$C,$B1315,Timecards!$N:$N,$E1315)</f>
        <v>0</v>
      </c>
      <c r="M1315" s="5">
        <f t="shared" si="214"/>
        <v>0</v>
      </c>
      <c r="N1315" s="10">
        <f>SUMIFS(Timecards!$E:$E,Timecards!$D:$D,N$2,Timecards!$C:$C,$B1315,Timecards!$N:$N,$E1315)+SUMIFS(Timecards!$G:$G,Timecards!$F:$F,N$2,Timecards!$C:$C,$B1315,Timecards!$N:$N,$E1315)</f>
        <v>0</v>
      </c>
      <c r="O1315" s="5">
        <f t="shared" si="215"/>
        <v>0</v>
      </c>
      <c r="P1315" s="10">
        <f>SUMIFS(Timecards!$E:$E,Timecards!$D:$D,P$2,Timecards!$C:$C,$B1315,Timecards!$N:$N,$E1315)+SUMIFS(Timecards!$G:$G,Timecards!$F:$F,P$2,Timecards!$C:$C,$B1315,Timecards!$N:$N,$E1315)</f>
        <v>0</v>
      </c>
      <c r="Q1315" s="5">
        <f t="shared" si="216"/>
        <v>0</v>
      </c>
      <c r="R1315" s="10">
        <f>SUMIFS(Timecards!$E:$E,Timecards!$D:$D,R$2,Timecards!$C:$C,$B1315,Timecards!$N:$N,$E1315)+SUMIFS(Timecards!$G:$G,Timecards!$F:$F,R$2,Timecards!$C:$C,$B1315,Timecards!$N:$N,$E1315)</f>
        <v>0</v>
      </c>
      <c r="S1315" s="5">
        <f t="shared" si="217"/>
        <v>0</v>
      </c>
      <c r="T1315" s="10">
        <f t="shared" si="218"/>
        <v>0</v>
      </c>
      <c r="U1315" s="14">
        <f t="shared" si="218"/>
        <v>0</v>
      </c>
    </row>
    <row r="1316" spans="2:21" hidden="1">
      <c r="B1316" s="7" t="str">
        <f>IF(Timecards!O1314="","",Timecards!C1314)</f>
        <v/>
      </c>
      <c r="C1316" s="7" t="str">
        <f>IF(B1316="","",Timecards!L1314)</f>
        <v/>
      </c>
      <c r="D1316" s="7" t="str">
        <f>IF(B1316="","",SUMIFS(Timecards!$M:$M,Timecards!$C:$C,Summary!$B1316,Timecards!$L:$L,Summary!$C1316,Timecards!$O:$O,1))</f>
        <v/>
      </c>
      <c r="E1316" s="7" t="str">
        <f>IF(B1316="","",VLOOKUP(D1316,'GD rates'!$B$3:$C$9,2,FALSE))</f>
        <v/>
      </c>
      <c r="F1316" s="23" t="str">
        <f t="shared" si="211"/>
        <v/>
      </c>
      <c r="G1316" s="5">
        <f>IF(ISERROR(VLOOKUP(E1316,'GD rates'!C:D,2,FALSE)),0,VLOOKUP(E1316,'GD rates'!C:D,2,FALSE))</f>
        <v>0</v>
      </c>
      <c r="H1316" s="10">
        <f>SUMIFS(Timecards!$E:$E,Timecards!$D:$D,H$2,Timecards!$C:$C,$B1316,Timecards!$N:$N,$E1316)+SUMIFS(Timecards!$G:$G,Timecards!$F:$F,H$2,Timecards!$C:$C,$B1316,Timecards!$N:$N,$E1316)</f>
        <v>0</v>
      </c>
      <c r="I1316" s="5">
        <f t="shared" si="212"/>
        <v>0</v>
      </c>
      <c r="J1316" s="10">
        <f>SUMIFS(Timecards!$E:$E,Timecards!$D:$D,J$2,Timecards!$C:$C,$B1316,Timecards!$N:$N,$E1316)+SUMIFS(Timecards!$G:$G,Timecards!$F:$F,J$2,Timecards!$C:$C,$B1316,Timecards!$N:$N,$E1316)</f>
        <v>0</v>
      </c>
      <c r="K1316" s="5">
        <f t="shared" si="213"/>
        <v>0</v>
      </c>
      <c r="L1316" s="10">
        <f>SUMIFS(Timecards!$E:$E,Timecards!$D:$D,L$2,Timecards!$C:$C,$B1316,Timecards!$N:$N,$E1316)+SUMIFS(Timecards!$G:$G,Timecards!$F:$F,L$2,Timecards!$C:$C,$B1316,Timecards!$N:$N,$E1316)</f>
        <v>0</v>
      </c>
      <c r="M1316" s="5">
        <f t="shared" si="214"/>
        <v>0</v>
      </c>
      <c r="N1316" s="10">
        <f>SUMIFS(Timecards!$E:$E,Timecards!$D:$D,N$2,Timecards!$C:$C,$B1316,Timecards!$N:$N,$E1316)+SUMIFS(Timecards!$G:$G,Timecards!$F:$F,N$2,Timecards!$C:$C,$B1316,Timecards!$N:$N,$E1316)</f>
        <v>0</v>
      </c>
      <c r="O1316" s="5">
        <f t="shared" si="215"/>
        <v>0</v>
      </c>
      <c r="P1316" s="10">
        <f>SUMIFS(Timecards!$E:$E,Timecards!$D:$D,P$2,Timecards!$C:$C,$B1316,Timecards!$N:$N,$E1316)+SUMIFS(Timecards!$G:$G,Timecards!$F:$F,P$2,Timecards!$C:$C,$B1316,Timecards!$N:$N,$E1316)</f>
        <v>0</v>
      </c>
      <c r="Q1316" s="5">
        <f t="shared" si="216"/>
        <v>0</v>
      </c>
      <c r="R1316" s="10">
        <f>SUMIFS(Timecards!$E:$E,Timecards!$D:$D,R$2,Timecards!$C:$C,$B1316,Timecards!$N:$N,$E1316)+SUMIFS(Timecards!$G:$G,Timecards!$F:$F,R$2,Timecards!$C:$C,$B1316,Timecards!$N:$N,$E1316)</f>
        <v>0</v>
      </c>
      <c r="S1316" s="5">
        <f t="shared" si="217"/>
        <v>0</v>
      </c>
      <c r="T1316" s="10">
        <f t="shared" si="218"/>
        <v>0</v>
      </c>
      <c r="U1316" s="14">
        <f t="shared" si="218"/>
        <v>0</v>
      </c>
    </row>
    <row r="1317" spans="2:21" hidden="1">
      <c r="B1317" s="7" t="str">
        <f>IF(Timecards!O1315="","",Timecards!C1315)</f>
        <v/>
      </c>
      <c r="C1317" s="7" t="str">
        <f>IF(B1317="","",Timecards!L1315)</f>
        <v/>
      </c>
      <c r="D1317" s="7" t="str">
        <f>IF(B1317="","",SUMIFS(Timecards!$M:$M,Timecards!$C:$C,Summary!$B1317,Timecards!$L:$L,Summary!$C1317,Timecards!$O:$O,1))</f>
        <v/>
      </c>
      <c r="E1317" s="7" t="str">
        <f>IF(B1317="","",VLOOKUP(D1317,'GD rates'!$B$3:$C$9,2,FALSE))</f>
        <v/>
      </c>
      <c r="F1317" s="23" t="str">
        <f t="shared" si="211"/>
        <v/>
      </c>
      <c r="G1317" s="5">
        <f>IF(ISERROR(VLOOKUP(E1317,'GD rates'!C:D,2,FALSE)),0,VLOOKUP(E1317,'GD rates'!C:D,2,FALSE))</f>
        <v>0</v>
      </c>
      <c r="H1317" s="10">
        <f>SUMIFS(Timecards!$E:$E,Timecards!$D:$D,H$2,Timecards!$C:$C,$B1317,Timecards!$N:$N,$E1317)+SUMIFS(Timecards!$G:$G,Timecards!$F:$F,H$2,Timecards!$C:$C,$B1317,Timecards!$N:$N,$E1317)</f>
        <v>0</v>
      </c>
      <c r="I1317" s="5">
        <f t="shared" si="212"/>
        <v>0</v>
      </c>
      <c r="J1317" s="10">
        <f>SUMIFS(Timecards!$E:$E,Timecards!$D:$D,J$2,Timecards!$C:$C,$B1317,Timecards!$N:$N,$E1317)+SUMIFS(Timecards!$G:$G,Timecards!$F:$F,J$2,Timecards!$C:$C,$B1317,Timecards!$N:$N,$E1317)</f>
        <v>0</v>
      </c>
      <c r="K1317" s="5">
        <f t="shared" si="213"/>
        <v>0</v>
      </c>
      <c r="L1317" s="10">
        <f>SUMIFS(Timecards!$E:$E,Timecards!$D:$D,L$2,Timecards!$C:$C,$B1317,Timecards!$N:$N,$E1317)+SUMIFS(Timecards!$G:$G,Timecards!$F:$F,L$2,Timecards!$C:$C,$B1317,Timecards!$N:$N,$E1317)</f>
        <v>0</v>
      </c>
      <c r="M1317" s="5">
        <f t="shared" si="214"/>
        <v>0</v>
      </c>
      <c r="N1317" s="10">
        <f>SUMIFS(Timecards!$E:$E,Timecards!$D:$D,N$2,Timecards!$C:$C,$B1317,Timecards!$N:$N,$E1317)+SUMIFS(Timecards!$G:$G,Timecards!$F:$F,N$2,Timecards!$C:$C,$B1317,Timecards!$N:$N,$E1317)</f>
        <v>0</v>
      </c>
      <c r="O1317" s="5">
        <f t="shared" si="215"/>
        <v>0</v>
      </c>
      <c r="P1317" s="10">
        <f>SUMIFS(Timecards!$E:$E,Timecards!$D:$D,P$2,Timecards!$C:$C,$B1317,Timecards!$N:$N,$E1317)+SUMIFS(Timecards!$G:$G,Timecards!$F:$F,P$2,Timecards!$C:$C,$B1317,Timecards!$N:$N,$E1317)</f>
        <v>0</v>
      </c>
      <c r="Q1317" s="5">
        <f t="shared" si="216"/>
        <v>0</v>
      </c>
      <c r="R1317" s="10">
        <f>SUMIFS(Timecards!$E:$E,Timecards!$D:$D,R$2,Timecards!$C:$C,$B1317,Timecards!$N:$N,$E1317)+SUMIFS(Timecards!$G:$G,Timecards!$F:$F,R$2,Timecards!$C:$C,$B1317,Timecards!$N:$N,$E1317)</f>
        <v>0</v>
      </c>
      <c r="S1317" s="5">
        <f t="shared" si="217"/>
        <v>0</v>
      </c>
      <c r="T1317" s="10">
        <f t="shared" si="218"/>
        <v>0</v>
      </c>
      <c r="U1317" s="14">
        <f t="shared" si="218"/>
        <v>0</v>
      </c>
    </row>
    <row r="1318" spans="2:21" hidden="1">
      <c r="B1318" s="7" t="str">
        <f>IF(Timecards!O1316="","",Timecards!C1316)</f>
        <v/>
      </c>
      <c r="C1318" s="7" t="str">
        <f>IF(B1318="","",Timecards!L1316)</f>
        <v/>
      </c>
      <c r="D1318" s="7" t="str">
        <f>IF(B1318="","",SUMIFS(Timecards!$M:$M,Timecards!$C:$C,Summary!$B1318,Timecards!$L:$L,Summary!$C1318,Timecards!$O:$O,1))</f>
        <v/>
      </c>
      <c r="E1318" s="7" t="str">
        <f>IF(B1318="","",VLOOKUP(D1318,'GD rates'!$B$3:$C$9,2,FALSE))</f>
        <v/>
      </c>
      <c r="F1318" s="23" t="str">
        <f t="shared" si="211"/>
        <v/>
      </c>
      <c r="G1318" s="5">
        <f>IF(ISERROR(VLOOKUP(E1318,'GD rates'!C:D,2,FALSE)),0,VLOOKUP(E1318,'GD rates'!C:D,2,FALSE))</f>
        <v>0</v>
      </c>
      <c r="H1318" s="10">
        <f>SUMIFS(Timecards!$E:$E,Timecards!$D:$D,H$2,Timecards!$C:$C,$B1318,Timecards!$N:$N,$E1318)+SUMIFS(Timecards!$G:$G,Timecards!$F:$F,H$2,Timecards!$C:$C,$B1318,Timecards!$N:$N,$E1318)</f>
        <v>0</v>
      </c>
      <c r="I1318" s="5">
        <f t="shared" si="212"/>
        <v>0</v>
      </c>
      <c r="J1318" s="10">
        <f>SUMIFS(Timecards!$E:$E,Timecards!$D:$D,J$2,Timecards!$C:$C,$B1318,Timecards!$N:$N,$E1318)+SUMIFS(Timecards!$G:$G,Timecards!$F:$F,J$2,Timecards!$C:$C,$B1318,Timecards!$N:$N,$E1318)</f>
        <v>0</v>
      </c>
      <c r="K1318" s="5">
        <f t="shared" si="213"/>
        <v>0</v>
      </c>
      <c r="L1318" s="10">
        <f>SUMIFS(Timecards!$E:$E,Timecards!$D:$D,L$2,Timecards!$C:$C,$B1318,Timecards!$N:$N,$E1318)+SUMIFS(Timecards!$G:$G,Timecards!$F:$F,L$2,Timecards!$C:$C,$B1318,Timecards!$N:$N,$E1318)</f>
        <v>0</v>
      </c>
      <c r="M1318" s="5">
        <f t="shared" si="214"/>
        <v>0</v>
      </c>
      <c r="N1318" s="10">
        <f>SUMIFS(Timecards!$E:$E,Timecards!$D:$D,N$2,Timecards!$C:$C,$B1318,Timecards!$N:$N,$E1318)+SUMIFS(Timecards!$G:$G,Timecards!$F:$F,N$2,Timecards!$C:$C,$B1318,Timecards!$N:$N,$E1318)</f>
        <v>0</v>
      </c>
      <c r="O1318" s="5">
        <f t="shared" si="215"/>
        <v>0</v>
      </c>
      <c r="P1318" s="10">
        <f>SUMIFS(Timecards!$E:$E,Timecards!$D:$D,P$2,Timecards!$C:$C,$B1318,Timecards!$N:$N,$E1318)+SUMIFS(Timecards!$G:$G,Timecards!$F:$F,P$2,Timecards!$C:$C,$B1318,Timecards!$N:$N,$E1318)</f>
        <v>0</v>
      </c>
      <c r="Q1318" s="5">
        <f t="shared" si="216"/>
        <v>0</v>
      </c>
      <c r="R1318" s="10">
        <f>SUMIFS(Timecards!$E:$E,Timecards!$D:$D,R$2,Timecards!$C:$C,$B1318,Timecards!$N:$N,$E1318)+SUMIFS(Timecards!$G:$G,Timecards!$F:$F,R$2,Timecards!$C:$C,$B1318,Timecards!$N:$N,$E1318)</f>
        <v>0</v>
      </c>
      <c r="S1318" s="5">
        <f t="shared" si="217"/>
        <v>0</v>
      </c>
      <c r="T1318" s="10">
        <f t="shared" si="218"/>
        <v>0</v>
      </c>
      <c r="U1318" s="14">
        <f t="shared" si="218"/>
        <v>0</v>
      </c>
    </row>
    <row r="1319" spans="2:21" hidden="1">
      <c r="B1319" s="7" t="str">
        <f>IF(Timecards!O1317="","",Timecards!C1317)</f>
        <v/>
      </c>
      <c r="C1319" s="7" t="str">
        <f>IF(B1319="","",Timecards!L1317)</f>
        <v/>
      </c>
      <c r="D1319" s="7" t="str">
        <f>IF(B1319="","",SUMIFS(Timecards!$M:$M,Timecards!$C:$C,Summary!$B1319,Timecards!$L:$L,Summary!$C1319,Timecards!$O:$O,1))</f>
        <v/>
      </c>
      <c r="E1319" s="7" t="str">
        <f>IF(B1319="","",VLOOKUP(D1319,'GD rates'!$B$3:$C$9,2,FALSE))</f>
        <v/>
      </c>
      <c r="F1319" s="23" t="str">
        <f t="shared" si="211"/>
        <v/>
      </c>
      <c r="G1319" s="5">
        <f>IF(ISERROR(VLOOKUP(E1319,'GD rates'!C:D,2,FALSE)),0,VLOOKUP(E1319,'GD rates'!C:D,2,FALSE))</f>
        <v>0</v>
      </c>
      <c r="H1319" s="10">
        <f>SUMIFS(Timecards!$E:$E,Timecards!$D:$D,H$2,Timecards!$C:$C,$B1319,Timecards!$N:$N,$E1319)+SUMIFS(Timecards!$G:$G,Timecards!$F:$F,H$2,Timecards!$C:$C,$B1319,Timecards!$N:$N,$E1319)</f>
        <v>0</v>
      </c>
      <c r="I1319" s="5">
        <f t="shared" si="212"/>
        <v>0</v>
      </c>
      <c r="J1319" s="10">
        <f>SUMIFS(Timecards!$E:$E,Timecards!$D:$D,J$2,Timecards!$C:$C,$B1319,Timecards!$N:$N,$E1319)+SUMIFS(Timecards!$G:$G,Timecards!$F:$F,J$2,Timecards!$C:$C,$B1319,Timecards!$N:$N,$E1319)</f>
        <v>0</v>
      </c>
      <c r="K1319" s="5">
        <f t="shared" si="213"/>
        <v>0</v>
      </c>
      <c r="L1319" s="10">
        <f>SUMIFS(Timecards!$E:$E,Timecards!$D:$D,L$2,Timecards!$C:$C,$B1319,Timecards!$N:$N,$E1319)+SUMIFS(Timecards!$G:$G,Timecards!$F:$F,L$2,Timecards!$C:$C,$B1319,Timecards!$N:$N,$E1319)</f>
        <v>0</v>
      </c>
      <c r="M1319" s="5">
        <f t="shared" si="214"/>
        <v>0</v>
      </c>
      <c r="N1319" s="10">
        <f>SUMIFS(Timecards!$E:$E,Timecards!$D:$D,N$2,Timecards!$C:$C,$B1319,Timecards!$N:$N,$E1319)+SUMIFS(Timecards!$G:$G,Timecards!$F:$F,N$2,Timecards!$C:$C,$B1319,Timecards!$N:$N,$E1319)</f>
        <v>0</v>
      </c>
      <c r="O1319" s="5">
        <f t="shared" si="215"/>
        <v>0</v>
      </c>
      <c r="P1319" s="10">
        <f>SUMIFS(Timecards!$E:$E,Timecards!$D:$D,P$2,Timecards!$C:$C,$B1319,Timecards!$N:$N,$E1319)+SUMIFS(Timecards!$G:$G,Timecards!$F:$F,P$2,Timecards!$C:$C,$B1319,Timecards!$N:$N,$E1319)</f>
        <v>0</v>
      </c>
      <c r="Q1319" s="5">
        <f t="shared" si="216"/>
        <v>0</v>
      </c>
      <c r="R1319" s="10">
        <f>SUMIFS(Timecards!$E:$E,Timecards!$D:$D,R$2,Timecards!$C:$C,$B1319,Timecards!$N:$N,$E1319)+SUMIFS(Timecards!$G:$G,Timecards!$F:$F,R$2,Timecards!$C:$C,$B1319,Timecards!$N:$N,$E1319)</f>
        <v>0</v>
      </c>
      <c r="S1319" s="5">
        <f t="shared" si="217"/>
        <v>0</v>
      </c>
      <c r="T1319" s="10">
        <f t="shared" si="218"/>
        <v>0</v>
      </c>
      <c r="U1319" s="14">
        <f t="shared" si="218"/>
        <v>0</v>
      </c>
    </row>
    <row r="1320" spans="2:21" hidden="1">
      <c r="B1320" s="7" t="str">
        <f>IF(Timecards!O1318="","",Timecards!C1318)</f>
        <v/>
      </c>
      <c r="C1320" s="7" t="str">
        <f>IF(B1320="","",Timecards!L1318)</f>
        <v/>
      </c>
      <c r="D1320" s="7" t="str">
        <f>IF(B1320="","",SUMIFS(Timecards!$M:$M,Timecards!$C:$C,Summary!$B1320,Timecards!$L:$L,Summary!$C1320,Timecards!$O:$O,1))</f>
        <v/>
      </c>
      <c r="E1320" s="7" t="str">
        <f>IF(B1320="","",VLOOKUP(D1320,'GD rates'!$B$3:$C$9,2,FALSE))</f>
        <v/>
      </c>
      <c r="F1320" s="23" t="str">
        <f t="shared" si="211"/>
        <v/>
      </c>
      <c r="G1320" s="5">
        <f>IF(ISERROR(VLOOKUP(E1320,'GD rates'!C:D,2,FALSE)),0,VLOOKUP(E1320,'GD rates'!C:D,2,FALSE))</f>
        <v>0</v>
      </c>
      <c r="H1320" s="10">
        <f>SUMIFS(Timecards!$E:$E,Timecards!$D:$D,H$2,Timecards!$C:$C,$B1320,Timecards!$N:$N,$E1320)+SUMIFS(Timecards!$G:$G,Timecards!$F:$F,H$2,Timecards!$C:$C,$B1320,Timecards!$N:$N,$E1320)</f>
        <v>0</v>
      </c>
      <c r="I1320" s="5">
        <f t="shared" si="212"/>
        <v>0</v>
      </c>
      <c r="J1320" s="10">
        <f>SUMIFS(Timecards!$E:$E,Timecards!$D:$D,J$2,Timecards!$C:$C,$B1320,Timecards!$N:$N,$E1320)+SUMIFS(Timecards!$G:$G,Timecards!$F:$F,J$2,Timecards!$C:$C,$B1320,Timecards!$N:$N,$E1320)</f>
        <v>0</v>
      </c>
      <c r="K1320" s="5">
        <f t="shared" si="213"/>
        <v>0</v>
      </c>
      <c r="L1320" s="10">
        <f>SUMIFS(Timecards!$E:$E,Timecards!$D:$D,L$2,Timecards!$C:$C,$B1320,Timecards!$N:$N,$E1320)+SUMIFS(Timecards!$G:$G,Timecards!$F:$F,L$2,Timecards!$C:$C,$B1320,Timecards!$N:$N,$E1320)</f>
        <v>0</v>
      </c>
      <c r="M1320" s="5">
        <f t="shared" si="214"/>
        <v>0</v>
      </c>
      <c r="N1320" s="10">
        <f>SUMIFS(Timecards!$E:$E,Timecards!$D:$D,N$2,Timecards!$C:$C,$B1320,Timecards!$N:$N,$E1320)+SUMIFS(Timecards!$G:$G,Timecards!$F:$F,N$2,Timecards!$C:$C,$B1320,Timecards!$N:$N,$E1320)</f>
        <v>0</v>
      </c>
      <c r="O1320" s="5">
        <f t="shared" si="215"/>
        <v>0</v>
      </c>
      <c r="P1320" s="10">
        <f>SUMIFS(Timecards!$E:$E,Timecards!$D:$D,P$2,Timecards!$C:$C,$B1320,Timecards!$N:$N,$E1320)+SUMIFS(Timecards!$G:$G,Timecards!$F:$F,P$2,Timecards!$C:$C,$B1320,Timecards!$N:$N,$E1320)</f>
        <v>0</v>
      </c>
      <c r="Q1320" s="5">
        <f t="shared" si="216"/>
        <v>0</v>
      </c>
      <c r="R1320" s="10">
        <f>SUMIFS(Timecards!$E:$E,Timecards!$D:$D,R$2,Timecards!$C:$C,$B1320,Timecards!$N:$N,$E1320)+SUMIFS(Timecards!$G:$G,Timecards!$F:$F,R$2,Timecards!$C:$C,$B1320,Timecards!$N:$N,$E1320)</f>
        <v>0</v>
      </c>
      <c r="S1320" s="5">
        <f t="shared" si="217"/>
        <v>0</v>
      </c>
      <c r="T1320" s="10">
        <f t="shared" si="218"/>
        <v>0</v>
      </c>
      <c r="U1320" s="14">
        <f t="shared" si="218"/>
        <v>0</v>
      </c>
    </row>
    <row r="1321" spans="2:21" hidden="1">
      <c r="B1321" s="7" t="str">
        <f>IF(Timecards!O1319="","",Timecards!C1319)</f>
        <v/>
      </c>
      <c r="C1321" s="7" t="str">
        <f>IF(B1321="","",Timecards!L1319)</f>
        <v/>
      </c>
      <c r="D1321" s="7" t="str">
        <f>IF(B1321="","",SUMIFS(Timecards!$M:$M,Timecards!$C:$C,Summary!$B1321,Timecards!$L:$L,Summary!$C1321,Timecards!$O:$O,1))</f>
        <v/>
      </c>
      <c r="E1321" s="7" t="str">
        <f>IF(B1321="","",VLOOKUP(D1321,'GD rates'!$B$3:$C$9,2,FALSE))</f>
        <v/>
      </c>
      <c r="F1321" s="23" t="str">
        <f t="shared" si="211"/>
        <v/>
      </c>
      <c r="G1321" s="5">
        <f>IF(ISERROR(VLOOKUP(E1321,'GD rates'!C:D,2,FALSE)),0,VLOOKUP(E1321,'GD rates'!C:D,2,FALSE))</f>
        <v>0</v>
      </c>
      <c r="H1321" s="10">
        <f>SUMIFS(Timecards!$E:$E,Timecards!$D:$D,H$2,Timecards!$C:$C,$B1321,Timecards!$N:$N,$E1321)+SUMIFS(Timecards!$G:$G,Timecards!$F:$F,H$2,Timecards!$C:$C,$B1321,Timecards!$N:$N,$E1321)</f>
        <v>0</v>
      </c>
      <c r="I1321" s="5">
        <f t="shared" si="212"/>
        <v>0</v>
      </c>
      <c r="J1321" s="10">
        <f>SUMIFS(Timecards!$E:$E,Timecards!$D:$D,J$2,Timecards!$C:$C,$B1321,Timecards!$N:$N,$E1321)+SUMIFS(Timecards!$G:$G,Timecards!$F:$F,J$2,Timecards!$C:$C,$B1321,Timecards!$N:$N,$E1321)</f>
        <v>0</v>
      </c>
      <c r="K1321" s="5">
        <f t="shared" si="213"/>
        <v>0</v>
      </c>
      <c r="L1321" s="10">
        <f>SUMIFS(Timecards!$E:$E,Timecards!$D:$D,L$2,Timecards!$C:$C,$B1321,Timecards!$N:$N,$E1321)+SUMIFS(Timecards!$G:$G,Timecards!$F:$F,L$2,Timecards!$C:$C,$B1321,Timecards!$N:$N,$E1321)</f>
        <v>0</v>
      </c>
      <c r="M1321" s="5">
        <f t="shared" si="214"/>
        <v>0</v>
      </c>
      <c r="N1321" s="10">
        <f>SUMIFS(Timecards!$E:$E,Timecards!$D:$D,N$2,Timecards!$C:$C,$B1321,Timecards!$N:$N,$E1321)+SUMIFS(Timecards!$G:$G,Timecards!$F:$F,N$2,Timecards!$C:$C,$B1321,Timecards!$N:$N,$E1321)</f>
        <v>0</v>
      </c>
      <c r="O1321" s="5">
        <f t="shared" si="215"/>
        <v>0</v>
      </c>
      <c r="P1321" s="10">
        <f>SUMIFS(Timecards!$E:$E,Timecards!$D:$D,P$2,Timecards!$C:$C,$B1321,Timecards!$N:$N,$E1321)+SUMIFS(Timecards!$G:$G,Timecards!$F:$F,P$2,Timecards!$C:$C,$B1321,Timecards!$N:$N,$E1321)</f>
        <v>0</v>
      </c>
      <c r="Q1321" s="5">
        <f t="shared" si="216"/>
        <v>0</v>
      </c>
      <c r="R1321" s="10">
        <f>SUMIFS(Timecards!$E:$E,Timecards!$D:$D,R$2,Timecards!$C:$C,$B1321,Timecards!$N:$N,$E1321)+SUMIFS(Timecards!$G:$G,Timecards!$F:$F,R$2,Timecards!$C:$C,$B1321,Timecards!$N:$N,$E1321)</f>
        <v>0</v>
      </c>
      <c r="S1321" s="5">
        <f t="shared" si="217"/>
        <v>0</v>
      </c>
      <c r="T1321" s="10">
        <f t="shared" si="218"/>
        <v>0</v>
      </c>
      <c r="U1321" s="14">
        <f t="shared" si="218"/>
        <v>0</v>
      </c>
    </row>
    <row r="1322" spans="2:21" hidden="1">
      <c r="B1322" s="7" t="str">
        <f>IF(Timecards!O1320="","",Timecards!C1320)</f>
        <v/>
      </c>
      <c r="C1322" s="7" t="str">
        <f>IF(B1322="","",Timecards!L1320)</f>
        <v/>
      </c>
      <c r="D1322" s="7" t="str">
        <f>IF(B1322="","",SUMIFS(Timecards!$M:$M,Timecards!$C:$C,Summary!$B1322,Timecards!$L:$L,Summary!$C1322,Timecards!$O:$O,1))</f>
        <v/>
      </c>
      <c r="E1322" s="7" t="str">
        <f>IF(B1322="","",VLOOKUP(D1322,'GD rates'!$B$3:$C$9,2,FALSE))</f>
        <v/>
      </c>
      <c r="F1322" s="23" t="str">
        <f t="shared" si="211"/>
        <v/>
      </c>
      <c r="G1322" s="5">
        <f>IF(ISERROR(VLOOKUP(E1322,'GD rates'!C:D,2,FALSE)),0,VLOOKUP(E1322,'GD rates'!C:D,2,FALSE))</f>
        <v>0</v>
      </c>
      <c r="H1322" s="10">
        <f>SUMIFS(Timecards!$E:$E,Timecards!$D:$D,H$2,Timecards!$C:$C,$B1322,Timecards!$N:$N,$E1322)+SUMIFS(Timecards!$G:$G,Timecards!$F:$F,H$2,Timecards!$C:$C,$B1322,Timecards!$N:$N,$E1322)</f>
        <v>0</v>
      </c>
      <c r="I1322" s="5">
        <f t="shared" si="212"/>
        <v>0</v>
      </c>
      <c r="J1322" s="10">
        <f>SUMIFS(Timecards!$E:$E,Timecards!$D:$D,J$2,Timecards!$C:$C,$B1322,Timecards!$N:$N,$E1322)+SUMIFS(Timecards!$G:$G,Timecards!$F:$F,J$2,Timecards!$C:$C,$B1322,Timecards!$N:$N,$E1322)</f>
        <v>0</v>
      </c>
      <c r="K1322" s="5">
        <f t="shared" si="213"/>
        <v>0</v>
      </c>
      <c r="L1322" s="10">
        <f>SUMIFS(Timecards!$E:$E,Timecards!$D:$D,L$2,Timecards!$C:$C,$B1322,Timecards!$N:$N,$E1322)+SUMIFS(Timecards!$G:$G,Timecards!$F:$F,L$2,Timecards!$C:$C,$B1322,Timecards!$N:$N,$E1322)</f>
        <v>0</v>
      </c>
      <c r="M1322" s="5">
        <f t="shared" si="214"/>
        <v>0</v>
      </c>
      <c r="N1322" s="10">
        <f>SUMIFS(Timecards!$E:$E,Timecards!$D:$D,N$2,Timecards!$C:$C,$B1322,Timecards!$N:$N,$E1322)+SUMIFS(Timecards!$G:$G,Timecards!$F:$F,N$2,Timecards!$C:$C,$B1322,Timecards!$N:$N,$E1322)</f>
        <v>0</v>
      </c>
      <c r="O1322" s="5">
        <f t="shared" si="215"/>
        <v>0</v>
      </c>
      <c r="P1322" s="10">
        <f>SUMIFS(Timecards!$E:$E,Timecards!$D:$D,P$2,Timecards!$C:$C,$B1322,Timecards!$N:$N,$E1322)+SUMIFS(Timecards!$G:$G,Timecards!$F:$F,P$2,Timecards!$C:$C,$B1322,Timecards!$N:$N,$E1322)</f>
        <v>0</v>
      </c>
      <c r="Q1322" s="5">
        <f t="shared" si="216"/>
        <v>0</v>
      </c>
      <c r="R1322" s="10">
        <f>SUMIFS(Timecards!$E:$E,Timecards!$D:$D,R$2,Timecards!$C:$C,$B1322,Timecards!$N:$N,$E1322)+SUMIFS(Timecards!$G:$G,Timecards!$F:$F,R$2,Timecards!$C:$C,$B1322,Timecards!$N:$N,$E1322)</f>
        <v>0</v>
      </c>
      <c r="S1322" s="5">
        <f t="shared" si="217"/>
        <v>0</v>
      </c>
      <c r="T1322" s="10">
        <f t="shared" si="218"/>
        <v>0</v>
      </c>
      <c r="U1322" s="14">
        <f t="shared" si="218"/>
        <v>0</v>
      </c>
    </row>
    <row r="1323" spans="2:21" hidden="1">
      <c r="B1323" s="7" t="str">
        <f>IF(Timecards!O1321="","",Timecards!C1321)</f>
        <v/>
      </c>
      <c r="C1323" s="7" t="str">
        <f>IF(B1323="","",Timecards!L1321)</f>
        <v/>
      </c>
      <c r="D1323" s="7" t="str">
        <f>IF(B1323="","",SUMIFS(Timecards!$M:$M,Timecards!$C:$C,Summary!$B1323,Timecards!$L:$L,Summary!$C1323,Timecards!$O:$O,1))</f>
        <v/>
      </c>
      <c r="E1323" s="7" t="str">
        <f>IF(B1323="","",VLOOKUP(D1323,'GD rates'!$B$3:$C$9,2,FALSE))</f>
        <v/>
      </c>
      <c r="F1323" s="23" t="str">
        <f t="shared" si="211"/>
        <v/>
      </c>
      <c r="G1323" s="5">
        <f>IF(ISERROR(VLOOKUP(E1323,'GD rates'!C:D,2,FALSE)),0,VLOOKUP(E1323,'GD rates'!C:D,2,FALSE))</f>
        <v>0</v>
      </c>
      <c r="H1323" s="10">
        <f>SUMIFS(Timecards!$E:$E,Timecards!$D:$D,H$2,Timecards!$C:$C,$B1323,Timecards!$N:$N,$E1323)+SUMIFS(Timecards!$G:$G,Timecards!$F:$F,H$2,Timecards!$C:$C,$B1323,Timecards!$N:$N,$E1323)</f>
        <v>0</v>
      </c>
      <c r="I1323" s="5">
        <f t="shared" si="212"/>
        <v>0</v>
      </c>
      <c r="J1323" s="10">
        <f>SUMIFS(Timecards!$E:$E,Timecards!$D:$D,J$2,Timecards!$C:$C,$B1323,Timecards!$N:$N,$E1323)+SUMIFS(Timecards!$G:$G,Timecards!$F:$F,J$2,Timecards!$C:$C,$B1323,Timecards!$N:$N,$E1323)</f>
        <v>0</v>
      </c>
      <c r="K1323" s="5">
        <f t="shared" si="213"/>
        <v>0</v>
      </c>
      <c r="L1323" s="10">
        <f>SUMIFS(Timecards!$E:$E,Timecards!$D:$D,L$2,Timecards!$C:$C,$B1323,Timecards!$N:$N,$E1323)+SUMIFS(Timecards!$G:$G,Timecards!$F:$F,L$2,Timecards!$C:$C,$B1323,Timecards!$N:$N,$E1323)</f>
        <v>0</v>
      </c>
      <c r="M1323" s="5">
        <f t="shared" si="214"/>
        <v>0</v>
      </c>
      <c r="N1323" s="10">
        <f>SUMIFS(Timecards!$E:$E,Timecards!$D:$D,N$2,Timecards!$C:$C,$B1323,Timecards!$N:$N,$E1323)+SUMIFS(Timecards!$G:$G,Timecards!$F:$F,N$2,Timecards!$C:$C,$B1323,Timecards!$N:$N,$E1323)</f>
        <v>0</v>
      </c>
      <c r="O1323" s="5">
        <f t="shared" si="215"/>
        <v>0</v>
      </c>
      <c r="P1323" s="10">
        <f>SUMIFS(Timecards!$E:$E,Timecards!$D:$D,P$2,Timecards!$C:$C,$B1323,Timecards!$N:$N,$E1323)+SUMIFS(Timecards!$G:$G,Timecards!$F:$F,P$2,Timecards!$C:$C,$B1323,Timecards!$N:$N,$E1323)</f>
        <v>0</v>
      </c>
      <c r="Q1323" s="5">
        <f t="shared" si="216"/>
        <v>0</v>
      </c>
      <c r="R1323" s="10">
        <f>SUMIFS(Timecards!$E:$E,Timecards!$D:$D,R$2,Timecards!$C:$C,$B1323,Timecards!$N:$N,$E1323)+SUMIFS(Timecards!$G:$G,Timecards!$F:$F,R$2,Timecards!$C:$C,$B1323,Timecards!$N:$N,$E1323)</f>
        <v>0</v>
      </c>
      <c r="S1323" s="5">
        <f t="shared" si="217"/>
        <v>0</v>
      </c>
      <c r="T1323" s="10">
        <f t="shared" si="218"/>
        <v>0</v>
      </c>
      <c r="U1323" s="14">
        <f t="shared" si="218"/>
        <v>0</v>
      </c>
    </row>
    <row r="1324" spans="2:21" hidden="1">
      <c r="B1324" s="7" t="str">
        <f>IF(Timecards!O1322="","",Timecards!C1322)</f>
        <v/>
      </c>
      <c r="C1324" s="7" t="str">
        <f>IF(B1324="","",Timecards!L1322)</f>
        <v/>
      </c>
      <c r="D1324" s="7" t="str">
        <f>IF(B1324="","",SUMIFS(Timecards!$M:$M,Timecards!$C:$C,Summary!$B1324,Timecards!$L:$L,Summary!$C1324,Timecards!$O:$O,1))</f>
        <v/>
      </c>
      <c r="E1324" s="7" t="str">
        <f>IF(B1324="","",VLOOKUP(D1324,'GD rates'!$B$3:$C$9,2,FALSE))</f>
        <v/>
      </c>
      <c r="F1324" s="23" t="str">
        <f t="shared" si="211"/>
        <v/>
      </c>
      <c r="G1324" s="5">
        <f>IF(ISERROR(VLOOKUP(E1324,'GD rates'!C:D,2,FALSE)),0,VLOOKUP(E1324,'GD rates'!C:D,2,FALSE))</f>
        <v>0</v>
      </c>
      <c r="H1324" s="10">
        <f>SUMIFS(Timecards!$E:$E,Timecards!$D:$D,H$2,Timecards!$C:$C,$B1324,Timecards!$N:$N,$E1324)+SUMIFS(Timecards!$G:$G,Timecards!$F:$F,H$2,Timecards!$C:$C,$B1324,Timecards!$N:$N,$E1324)</f>
        <v>0</v>
      </c>
      <c r="I1324" s="5">
        <f t="shared" si="212"/>
        <v>0</v>
      </c>
      <c r="J1324" s="10">
        <f>SUMIFS(Timecards!$E:$E,Timecards!$D:$D,J$2,Timecards!$C:$C,$B1324,Timecards!$N:$N,$E1324)+SUMIFS(Timecards!$G:$G,Timecards!$F:$F,J$2,Timecards!$C:$C,$B1324,Timecards!$N:$N,$E1324)</f>
        <v>0</v>
      </c>
      <c r="K1324" s="5">
        <f t="shared" si="213"/>
        <v>0</v>
      </c>
      <c r="L1324" s="10">
        <f>SUMIFS(Timecards!$E:$E,Timecards!$D:$D,L$2,Timecards!$C:$C,$B1324,Timecards!$N:$N,$E1324)+SUMIFS(Timecards!$G:$G,Timecards!$F:$F,L$2,Timecards!$C:$C,$B1324,Timecards!$N:$N,$E1324)</f>
        <v>0</v>
      </c>
      <c r="M1324" s="5">
        <f t="shared" si="214"/>
        <v>0</v>
      </c>
      <c r="N1324" s="10">
        <f>SUMIFS(Timecards!$E:$E,Timecards!$D:$D,N$2,Timecards!$C:$C,$B1324,Timecards!$N:$N,$E1324)+SUMIFS(Timecards!$G:$G,Timecards!$F:$F,N$2,Timecards!$C:$C,$B1324,Timecards!$N:$N,$E1324)</f>
        <v>0</v>
      </c>
      <c r="O1324" s="5">
        <f t="shared" si="215"/>
        <v>0</v>
      </c>
      <c r="P1324" s="10">
        <f>SUMIFS(Timecards!$E:$E,Timecards!$D:$D,P$2,Timecards!$C:$C,$B1324,Timecards!$N:$N,$E1324)+SUMIFS(Timecards!$G:$G,Timecards!$F:$F,P$2,Timecards!$C:$C,$B1324,Timecards!$N:$N,$E1324)</f>
        <v>0</v>
      </c>
      <c r="Q1324" s="5">
        <f t="shared" si="216"/>
        <v>0</v>
      </c>
      <c r="R1324" s="10">
        <f>SUMIFS(Timecards!$E:$E,Timecards!$D:$D,R$2,Timecards!$C:$C,$B1324,Timecards!$N:$N,$E1324)+SUMIFS(Timecards!$G:$G,Timecards!$F:$F,R$2,Timecards!$C:$C,$B1324,Timecards!$N:$N,$E1324)</f>
        <v>0</v>
      </c>
      <c r="S1324" s="5">
        <f t="shared" si="217"/>
        <v>0</v>
      </c>
      <c r="T1324" s="10">
        <f t="shared" ref="T1324:U1343" si="219">SUMIF($H$3:$S$3,T$3,$H1324:$S1324)</f>
        <v>0</v>
      </c>
      <c r="U1324" s="14">
        <f t="shared" si="219"/>
        <v>0</v>
      </c>
    </row>
    <row r="1325" spans="2:21" hidden="1">
      <c r="B1325" s="7" t="str">
        <f>IF(Timecards!O1323="","",Timecards!C1323)</f>
        <v/>
      </c>
      <c r="C1325" s="7" t="str">
        <f>IF(B1325="","",Timecards!L1323)</f>
        <v/>
      </c>
      <c r="D1325" s="7" t="str">
        <f>IF(B1325="","",SUMIFS(Timecards!$M:$M,Timecards!$C:$C,Summary!$B1325,Timecards!$L:$L,Summary!$C1325,Timecards!$O:$O,1))</f>
        <v/>
      </c>
      <c r="E1325" s="7" t="str">
        <f>IF(B1325="","",VLOOKUP(D1325,'GD rates'!$B$3:$C$9,2,FALSE))</f>
        <v/>
      </c>
      <c r="F1325" s="23" t="str">
        <f t="shared" si="211"/>
        <v/>
      </c>
      <c r="G1325" s="5">
        <f>IF(ISERROR(VLOOKUP(E1325,'GD rates'!C:D,2,FALSE)),0,VLOOKUP(E1325,'GD rates'!C:D,2,FALSE))</f>
        <v>0</v>
      </c>
      <c r="H1325" s="10">
        <f>SUMIFS(Timecards!$E:$E,Timecards!$D:$D,H$2,Timecards!$C:$C,$B1325,Timecards!$N:$N,$E1325)+SUMIFS(Timecards!$G:$G,Timecards!$F:$F,H$2,Timecards!$C:$C,$B1325,Timecards!$N:$N,$E1325)</f>
        <v>0</v>
      </c>
      <c r="I1325" s="5">
        <f t="shared" si="212"/>
        <v>0</v>
      </c>
      <c r="J1325" s="10">
        <f>SUMIFS(Timecards!$E:$E,Timecards!$D:$D,J$2,Timecards!$C:$C,$B1325,Timecards!$N:$N,$E1325)+SUMIFS(Timecards!$G:$G,Timecards!$F:$F,J$2,Timecards!$C:$C,$B1325,Timecards!$N:$N,$E1325)</f>
        <v>0</v>
      </c>
      <c r="K1325" s="5">
        <f t="shared" si="213"/>
        <v>0</v>
      </c>
      <c r="L1325" s="10">
        <f>SUMIFS(Timecards!$E:$E,Timecards!$D:$D,L$2,Timecards!$C:$C,$B1325,Timecards!$N:$N,$E1325)+SUMIFS(Timecards!$G:$G,Timecards!$F:$F,L$2,Timecards!$C:$C,$B1325,Timecards!$N:$N,$E1325)</f>
        <v>0</v>
      </c>
      <c r="M1325" s="5">
        <f t="shared" si="214"/>
        <v>0</v>
      </c>
      <c r="N1325" s="10">
        <f>SUMIFS(Timecards!$E:$E,Timecards!$D:$D,N$2,Timecards!$C:$C,$B1325,Timecards!$N:$N,$E1325)+SUMIFS(Timecards!$G:$G,Timecards!$F:$F,N$2,Timecards!$C:$C,$B1325,Timecards!$N:$N,$E1325)</f>
        <v>0</v>
      </c>
      <c r="O1325" s="5">
        <f t="shared" si="215"/>
        <v>0</v>
      </c>
      <c r="P1325" s="10">
        <f>SUMIFS(Timecards!$E:$E,Timecards!$D:$D,P$2,Timecards!$C:$C,$B1325,Timecards!$N:$N,$E1325)+SUMIFS(Timecards!$G:$G,Timecards!$F:$F,P$2,Timecards!$C:$C,$B1325,Timecards!$N:$N,$E1325)</f>
        <v>0</v>
      </c>
      <c r="Q1325" s="5">
        <f t="shared" si="216"/>
        <v>0</v>
      </c>
      <c r="R1325" s="10">
        <f>SUMIFS(Timecards!$E:$E,Timecards!$D:$D,R$2,Timecards!$C:$C,$B1325,Timecards!$N:$N,$E1325)+SUMIFS(Timecards!$G:$G,Timecards!$F:$F,R$2,Timecards!$C:$C,$B1325,Timecards!$N:$N,$E1325)</f>
        <v>0</v>
      </c>
      <c r="S1325" s="5">
        <f t="shared" si="217"/>
        <v>0</v>
      </c>
      <c r="T1325" s="10">
        <f t="shared" si="219"/>
        <v>0</v>
      </c>
      <c r="U1325" s="14">
        <f t="shared" si="219"/>
        <v>0</v>
      </c>
    </row>
    <row r="1326" spans="2:21" hidden="1">
      <c r="B1326" s="7" t="str">
        <f>IF(Timecards!O1324="","",Timecards!C1324)</f>
        <v/>
      </c>
      <c r="C1326" s="7" t="str">
        <f>IF(B1326="","",Timecards!L1324)</f>
        <v/>
      </c>
      <c r="D1326" s="7" t="str">
        <f>IF(B1326="","",SUMIFS(Timecards!$M:$M,Timecards!$C:$C,Summary!$B1326,Timecards!$L:$L,Summary!$C1326,Timecards!$O:$O,1))</f>
        <v/>
      </c>
      <c r="E1326" s="7" t="str">
        <f>IF(B1326="","",VLOOKUP(D1326,'GD rates'!$B$3:$C$9,2,FALSE))</f>
        <v/>
      </c>
      <c r="F1326" s="23" t="str">
        <f t="shared" si="211"/>
        <v/>
      </c>
      <c r="G1326" s="5">
        <f>IF(ISERROR(VLOOKUP(E1326,'GD rates'!C:D,2,FALSE)),0,VLOOKUP(E1326,'GD rates'!C:D,2,FALSE))</f>
        <v>0</v>
      </c>
      <c r="H1326" s="10">
        <f>SUMIFS(Timecards!$E:$E,Timecards!$D:$D,H$2,Timecards!$C:$C,$B1326,Timecards!$N:$N,$E1326)+SUMIFS(Timecards!$G:$G,Timecards!$F:$F,H$2,Timecards!$C:$C,$B1326,Timecards!$N:$N,$E1326)</f>
        <v>0</v>
      </c>
      <c r="I1326" s="5">
        <f t="shared" si="212"/>
        <v>0</v>
      </c>
      <c r="J1326" s="10">
        <f>SUMIFS(Timecards!$E:$E,Timecards!$D:$D,J$2,Timecards!$C:$C,$B1326,Timecards!$N:$N,$E1326)+SUMIFS(Timecards!$G:$G,Timecards!$F:$F,J$2,Timecards!$C:$C,$B1326,Timecards!$N:$N,$E1326)</f>
        <v>0</v>
      </c>
      <c r="K1326" s="5">
        <f t="shared" si="213"/>
        <v>0</v>
      </c>
      <c r="L1326" s="10">
        <f>SUMIFS(Timecards!$E:$E,Timecards!$D:$D,L$2,Timecards!$C:$C,$B1326,Timecards!$N:$N,$E1326)+SUMIFS(Timecards!$G:$G,Timecards!$F:$F,L$2,Timecards!$C:$C,$B1326,Timecards!$N:$N,$E1326)</f>
        <v>0</v>
      </c>
      <c r="M1326" s="5">
        <f t="shared" si="214"/>
        <v>0</v>
      </c>
      <c r="N1326" s="10">
        <f>SUMIFS(Timecards!$E:$E,Timecards!$D:$D,N$2,Timecards!$C:$C,$B1326,Timecards!$N:$N,$E1326)+SUMIFS(Timecards!$G:$G,Timecards!$F:$F,N$2,Timecards!$C:$C,$B1326,Timecards!$N:$N,$E1326)</f>
        <v>0</v>
      </c>
      <c r="O1326" s="5">
        <f t="shared" si="215"/>
        <v>0</v>
      </c>
      <c r="P1326" s="10">
        <f>SUMIFS(Timecards!$E:$E,Timecards!$D:$D,P$2,Timecards!$C:$C,$B1326,Timecards!$N:$N,$E1326)+SUMIFS(Timecards!$G:$G,Timecards!$F:$F,P$2,Timecards!$C:$C,$B1326,Timecards!$N:$N,$E1326)</f>
        <v>0</v>
      </c>
      <c r="Q1326" s="5">
        <f t="shared" si="216"/>
        <v>0</v>
      </c>
      <c r="R1326" s="10">
        <f>SUMIFS(Timecards!$E:$E,Timecards!$D:$D,R$2,Timecards!$C:$C,$B1326,Timecards!$N:$N,$E1326)+SUMIFS(Timecards!$G:$G,Timecards!$F:$F,R$2,Timecards!$C:$C,$B1326,Timecards!$N:$N,$E1326)</f>
        <v>0</v>
      </c>
      <c r="S1326" s="5">
        <f t="shared" si="217"/>
        <v>0</v>
      </c>
      <c r="T1326" s="10">
        <f t="shared" si="219"/>
        <v>0</v>
      </c>
      <c r="U1326" s="14">
        <f t="shared" si="219"/>
        <v>0</v>
      </c>
    </row>
    <row r="1327" spans="2:21" hidden="1">
      <c r="B1327" s="7" t="str">
        <f>IF(Timecards!O1325="","",Timecards!C1325)</f>
        <v/>
      </c>
      <c r="C1327" s="7" t="str">
        <f>IF(B1327="","",Timecards!L1325)</f>
        <v/>
      </c>
      <c r="D1327" s="7" t="str">
        <f>IF(B1327="","",SUMIFS(Timecards!$M:$M,Timecards!$C:$C,Summary!$B1327,Timecards!$L:$L,Summary!$C1327,Timecards!$O:$O,1))</f>
        <v/>
      </c>
      <c r="E1327" s="7" t="str">
        <f>IF(B1327="","",VLOOKUP(D1327,'GD rates'!$B$3:$C$9,2,FALSE))</f>
        <v/>
      </c>
      <c r="F1327" s="23" t="str">
        <f t="shared" si="211"/>
        <v/>
      </c>
      <c r="G1327" s="5">
        <f>IF(ISERROR(VLOOKUP(E1327,'GD rates'!C:D,2,FALSE)),0,VLOOKUP(E1327,'GD rates'!C:D,2,FALSE))</f>
        <v>0</v>
      </c>
      <c r="H1327" s="10">
        <f>SUMIFS(Timecards!$E:$E,Timecards!$D:$D,H$2,Timecards!$C:$C,$B1327,Timecards!$N:$N,$E1327)+SUMIFS(Timecards!$G:$G,Timecards!$F:$F,H$2,Timecards!$C:$C,$B1327,Timecards!$N:$N,$E1327)</f>
        <v>0</v>
      </c>
      <c r="I1327" s="5">
        <f t="shared" si="212"/>
        <v>0</v>
      </c>
      <c r="J1327" s="10">
        <f>SUMIFS(Timecards!$E:$E,Timecards!$D:$D,J$2,Timecards!$C:$C,$B1327,Timecards!$N:$N,$E1327)+SUMIFS(Timecards!$G:$G,Timecards!$F:$F,J$2,Timecards!$C:$C,$B1327,Timecards!$N:$N,$E1327)</f>
        <v>0</v>
      </c>
      <c r="K1327" s="5">
        <f t="shared" si="213"/>
        <v>0</v>
      </c>
      <c r="L1327" s="10">
        <f>SUMIFS(Timecards!$E:$E,Timecards!$D:$D,L$2,Timecards!$C:$C,$B1327,Timecards!$N:$N,$E1327)+SUMIFS(Timecards!$G:$G,Timecards!$F:$F,L$2,Timecards!$C:$C,$B1327,Timecards!$N:$N,$E1327)</f>
        <v>0</v>
      </c>
      <c r="M1327" s="5">
        <f t="shared" si="214"/>
        <v>0</v>
      </c>
      <c r="N1327" s="10">
        <f>SUMIFS(Timecards!$E:$E,Timecards!$D:$D,N$2,Timecards!$C:$C,$B1327,Timecards!$N:$N,$E1327)+SUMIFS(Timecards!$G:$G,Timecards!$F:$F,N$2,Timecards!$C:$C,$B1327,Timecards!$N:$N,$E1327)</f>
        <v>0</v>
      </c>
      <c r="O1327" s="5">
        <f t="shared" si="215"/>
        <v>0</v>
      </c>
      <c r="P1327" s="10">
        <f>SUMIFS(Timecards!$E:$E,Timecards!$D:$D,P$2,Timecards!$C:$C,$B1327,Timecards!$N:$N,$E1327)+SUMIFS(Timecards!$G:$G,Timecards!$F:$F,P$2,Timecards!$C:$C,$B1327,Timecards!$N:$N,$E1327)</f>
        <v>0</v>
      </c>
      <c r="Q1327" s="5">
        <f t="shared" si="216"/>
        <v>0</v>
      </c>
      <c r="R1327" s="10">
        <f>SUMIFS(Timecards!$E:$E,Timecards!$D:$D,R$2,Timecards!$C:$C,$B1327,Timecards!$N:$N,$E1327)+SUMIFS(Timecards!$G:$G,Timecards!$F:$F,R$2,Timecards!$C:$C,$B1327,Timecards!$N:$N,$E1327)</f>
        <v>0</v>
      </c>
      <c r="S1327" s="5">
        <f t="shared" si="217"/>
        <v>0</v>
      </c>
      <c r="T1327" s="10">
        <f t="shared" si="219"/>
        <v>0</v>
      </c>
      <c r="U1327" s="14">
        <f t="shared" si="219"/>
        <v>0</v>
      </c>
    </row>
    <row r="1328" spans="2:21" hidden="1">
      <c r="B1328" s="7" t="str">
        <f>IF(Timecards!O1326="","",Timecards!C1326)</f>
        <v/>
      </c>
      <c r="C1328" s="7" t="str">
        <f>IF(B1328="","",Timecards!L1326)</f>
        <v/>
      </c>
      <c r="D1328" s="7" t="str">
        <f>IF(B1328="","",SUMIFS(Timecards!$M:$M,Timecards!$C:$C,Summary!$B1328,Timecards!$L:$L,Summary!$C1328,Timecards!$O:$O,1))</f>
        <v/>
      </c>
      <c r="E1328" s="7" t="str">
        <f>IF(B1328="","",VLOOKUP(D1328,'GD rates'!$B$3:$C$9,2,FALSE))</f>
        <v/>
      </c>
      <c r="F1328" s="23" t="str">
        <f t="shared" si="211"/>
        <v/>
      </c>
      <c r="G1328" s="5">
        <f>IF(ISERROR(VLOOKUP(E1328,'GD rates'!C:D,2,FALSE)),0,VLOOKUP(E1328,'GD rates'!C:D,2,FALSE))</f>
        <v>0</v>
      </c>
      <c r="H1328" s="10">
        <f>SUMIFS(Timecards!$E:$E,Timecards!$D:$D,H$2,Timecards!$C:$C,$B1328,Timecards!$N:$N,$E1328)+SUMIFS(Timecards!$G:$G,Timecards!$F:$F,H$2,Timecards!$C:$C,$B1328,Timecards!$N:$N,$E1328)</f>
        <v>0</v>
      </c>
      <c r="I1328" s="5">
        <f t="shared" si="212"/>
        <v>0</v>
      </c>
      <c r="J1328" s="10">
        <f>SUMIFS(Timecards!$E:$E,Timecards!$D:$D,J$2,Timecards!$C:$C,$B1328,Timecards!$N:$N,$E1328)+SUMIFS(Timecards!$G:$G,Timecards!$F:$F,J$2,Timecards!$C:$C,$B1328,Timecards!$N:$N,$E1328)</f>
        <v>0</v>
      </c>
      <c r="K1328" s="5">
        <f t="shared" si="213"/>
        <v>0</v>
      </c>
      <c r="L1328" s="10">
        <f>SUMIFS(Timecards!$E:$E,Timecards!$D:$D,L$2,Timecards!$C:$C,$B1328,Timecards!$N:$N,$E1328)+SUMIFS(Timecards!$G:$G,Timecards!$F:$F,L$2,Timecards!$C:$C,$B1328,Timecards!$N:$N,$E1328)</f>
        <v>0</v>
      </c>
      <c r="M1328" s="5">
        <f t="shared" si="214"/>
        <v>0</v>
      </c>
      <c r="N1328" s="10">
        <f>SUMIFS(Timecards!$E:$E,Timecards!$D:$D,N$2,Timecards!$C:$C,$B1328,Timecards!$N:$N,$E1328)+SUMIFS(Timecards!$G:$G,Timecards!$F:$F,N$2,Timecards!$C:$C,$B1328,Timecards!$N:$N,$E1328)</f>
        <v>0</v>
      </c>
      <c r="O1328" s="5">
        <f t="shared" si="215"/>
        <v>0</v>
      </c>
      <c r="P1328" s="10">
        <f>SUMIFS(Timecards!$E:$E,Timecards!$D:$D,P$2,Timecards!$C:$C,$B1328,Timecards!$N:$N,$E1328)+SUMIFS(Timecards!$G:$G,Timecards!$F:$F,P$2,Timecards!$C:$C,$B1328,Timecards!$N:$N,$E1328)</f>
        <v>0</v>
      </c>
      <c r="Q1328" s="5">
        <f t="shared" si="216"/>
        <v>0</v>
      </c>
      <c r="R1328" s="10">
        <f>SUMIFS(Timecards!$E:$E,Timecards!$D:$D,R$2,Timecards!$C:$C,$B1328,Timecards!$N:$N,$E1328)+SUMIFS(Timecards!$G:$G,Timecards!$F:$F,R$2,Timecards!$C:$C,$B1328,Timecards!$N:$N,$E1328)</f>
        <v>0</v>
      </c>
      <c r="S1328" s="5">
        <f t="shared" si="217"/>
        <v>0</v>
      </c>
      <c r="T1328" s="10">
        <f t="shared" si="219"/>
        <v>0</v>
      </c>
      <c r="U1328" s="14">
        <f t="shared" si="219"/>
        <v>0</v>
      </c>
    </row>
    <row r="1329" spans="2:21" hidden="1">
      <c r="B1329" s="7" t="str">
        <f>IF(Timecards!O1327="","",Timecards!C1327)</f>
        <v/>
      </c>
      <c r="C1329" s="7" t="str">
        <f>IF(B1329="","",Timecards!L1327)</f>
        <v/>
      </c>
      <c r="D1329" s="7" t="str">
        <f>IF(B1329="","",SUMIFS(Timecards!$M:$M,Timecards!$C:$C,Summary!$B1329,Timecards!$L:$L,Summary!$C1329,Timecards!$O:$O,1))</f>
        <v/>
      </c>
      <c r="E1329" s="7" t="str">
        <f>IF(B1329="","",VLOOKUP(D1329,'GD rates'!$B$3:$C$9,2,FALSE))</f>
        <v/>
      </c>
      <c r="F1329" s="23" t="str">
        <f t="shared" si="211"/>
        <v/>
      </c>
      <c r="G1329" s="5">
        <f>IF(ISERROR(VLOOKUP(E1329,'GD rates'!C:D,2,FALSE)),0,VLOOKUP(E1329,'GD rates'!C:D,2,FALSE))</f>
        <v>0</v>
      </c>
      <c r="H1329" s="10">
        <f>SUMIFS(Timecards!$E:$E,Timecards!$D:$D,H$2,Timecards!$C:$C,$B1329,Timecards!$N:$N,$E1329)+SUMIFS(Timecards!$G:$G,Timecards!$F:$F,H$2,Timecards!$C:$C,$B1329,Timecards!$N:$N,$E1329)</f>
        <v>0</v>
      </c>
      <c r="I1329" s="5">
        <f t="shared" si="212"/>
        <v>0</v>
      </c>
      <c r="J1329" s="10">
        <f>SUMIFS(Timecards!$E:$E,Timecards!$D:$D,J$2,Timecards!$C:$C,$B1329,Timecards!$N:$N,$E1329)+SUMIFS(Timecards!$G:$G,Timecards!$F:$F,J$2,Timecards!$C:$C,$B1329,Timecards!$N:$N,$E1329)</f>
        <v>0</v>
      </c>
      <c r="K1329" s="5">
        <f t="shared" si="213"/>
        <v>0</v>
      </c>
      <c r="L1329" s="10">
        <f>SUMIFS(Timecards!$E:$E,Timecards!$D:$D,L$2,Timecards!$C:$C,$B1329,Timecards!$N:$N,$E1329)+SUMIFS(Timecards!$G:$G,Timecards!$F:$F,L$2,Timecards!$C:$C,$B1329,Timecards!$N:$N,$E1329)</f>
        <v>0</v>
      </c>
      <c r="M1329" s="5">
        <f t="shared" si="214"/>
        <v>0</v>
      </c>
      <c r="N1329" s="10">
        <f>SUMIFS(Timecards!$E:$E,Timecards!$D:$D,N$2,Timecards!$C:$C,$B1329,Timecards!$N:$N,$E1329)+SUMIFS(Timecards!$G:$G,Timecards!$F:$F,N$2,Timecards!$C:$C,$B1329,Timecards!$N:$N,$E1329)</f>
        <v>0</v>
      </c>
      <c r="O1329" s="5">
        <f t="shared" si="215"/>
        <v>0</v>
      </c>
      <c r="P1329" s="10">
        <f>SUMIFS(Timecards!$E:$E,Timecards!$D:$D,P$2,Timecards!$C:$C,$B1329,Timecards!$N:$N,$E1329)+SUMIFS(Timecards!$G:$G,Timecards!$F:$F,P$2,Timecards!$C:$C,$B1329,Timecards!$N:$N,$E1329)</f>
        <v>0</v>
      </c>
      <c r="Q1329" s="5">
        <f t="shared" si="216"/>
        <v>0</v>
      </c>
      <c r="R1329" s="10">
        <f>SUMIFS(Timecards!$E:$E,Timecards!$D:$D,R$2,Timecards!$C:$C,$B1329,Timecards!$N:$N,$E1329)+SUMIFS(Timecards!$G:$G,Timecards!$F:$F,R$2,Timecards!$C:$C,$B1329,Timecards!$N:$N,$E1329)</f>
        <v>0</v>
      </c>
      <c r="S1329" s="5">
        <f t="shared" si="217"/>
        <v>0</v>
      </c>
      <c r="T1329" s="10">
        <f t="shared" si="219"/>
        <v>0</v>
      </c>
      <c r="U1329" s="14">
        <f t="shared" si="219"/>
        <v>0</v>
      </c>
    </row>
    <row r="1330" spans="2:21" hidden="1">
      <c r="B1330" s="7" t="str">
        <f>IF(Timecards!O1328="","",Timecards!C1328)</f>
        <v/>
      </c>
      <c r="C1330" s="7" t="str">
        <f>IF(B1330="","",Timecards!L1328)</f>
        <v/>
      </c>
      <c r="D1330" s="7" t="str">
        <f>IF(B1330="","",SUMIFS(Timecards!$M:$M,Timecards!$C:$C,Summary!$B1330,Timecards!$L:$L,Summary!$C1330,Timecards!$O:$O,1))</f>
        <v/>
      </c>
      <c r="E1330" s="7" t="str">
        <f>IF(B1330="","",VLOOKUP(D1330,'GD rates'!$B$3:$C$9,2,FALSE))</f>
        <v/>
      </c>
      <c r="F1330" s="23" t="str">
        <f t="shared" si="211"/>
        <v/>
      </c>
      <c r="G1330" s="5">
        <f>IF(ISERROR(VLOOKUP(E1330,'GD rates'!C:D,2,FALSE)),0,VLOOKUP(E1330,'GD rates'!C:D,2,FALSE))</f>
        <v>0</v>
      </c>
      <c r="H1330" s="10">
        <f>SUMIFS(Timecards!$E:$E,Timecards!$D:$D,H$2,Timecards!$C:$C,$B1330,Timecards!$N:$N,$E1330)+SUMIFS(Timecards!$G:$G,Timecards!$F:$F,H$2,Timecards!$C:$C,$B1330,Timecards!$N:$N,$E1330)</f>
        <v>0</v>
      </c>
      <c r="I1330" s="5">
        <f t="shared" si="212"/>
        <v>0</v>
      </c>
      <c r="J1330" s="10">
        <f>SUMIFS(Timecards!$E:$E,Timecards!$D:$D,J$2,Timecards!$C:$C,$B1330,Timecards!$N:$N,$E1330)+SUMIFS(Timecards!$G:$G,Timecards!$F:$F,J$2,Timecards!$C:$C,$B1330,Timecards!$N:$N,$E1330)</f>
        <v>0</v>
      </c>
      <c r="K1330" s="5">
        <f t="shared" si="213"/>
        <v>0</v>
      </c>
      <c r="L1330" s="10">
        <f>SUMIFS(Timecards!$E:$E,Timecards!$D:$D,L$2,Timecards!$C:$C,$B1330,Timecards!$N:$N,$E1330)+SUMIFS(Timecards!$G:$G,Timecards!$F:$F,L$2,Timecards!$C:$C,$B1330,Timecards!$N:$N,$E1330)</f>
        <v>0</v>
      </c>
      <c r="M1330" s="5">
        <f t="shared" si="214"/>
        <v>0</v>
      </c>
      <c r="N1330" s="10">
        <f>SUMIFS(Timecards!$E:$E,Timecards!$D:$D,N$2,Timecards!$C:$C,$B1330,Timecards!$N:$N,$E1330)+SUMIFS(Timecards!$G:$G,Timecards!$F:$F,N$2,Timecards!$C:$C,$B1330,Timecards!$N:$N,$E1330)</f>
        <v>0</v>
      </c>
      <c r="O1330" s="5">
        <f t="shared" si="215"/>
        <v>0</v>
      </c>
      <c r="P1330" s="10">
        <f>SUMIFS(Timecards!$E:$E,Timecards!$D:$D,P$2,Timecards!$C:$C,$B1330,Timecards!$N:$N,$E1330)+SUMIFS(Timecards!$G:$G,Timecards!$F:$F,P$2,Timecards!$C:$C,$B1330,Timecards!$N:$N,$E1330)</f>
        <v>0</v>
      </c>
      <c r="Q1330" s="5">
        <f t="shared" si="216"/>
        <v>0</v>
      </c>
      <c r="R1330" s="10">
        <f>SUMIFS(Timecards!$E:$E,Timecards!$D:$D,R$2,Timecards!$C:$C,$B1330,Timecards!$N:$N,$E1330)+SUMIFS(Timecards!$G:$G,Timecards!$F:$F,R$2,Timecards!$C:$C,$B1330,Timecards!$N:$N,$E1330)</f>
        <v>0</v>
      </c>
      <c r="S1330" s="5">
        <f t="shared" si="217"/>
        <v>0</v>
      </c>
      <c r="T1330" s="10">
        <f t="shared" si="219"/>
        <v>0</v>
      </c>
      <c r="U1330" s="14">
        <f t="shared" si="219"/>
        <v>0</v>
      </c>
    </row>
    <row r="1331" spans="2:21" hidden="1">
      <c r="B1331" s="7" t="str">
        <f>IF(Timecards!O1329="","",Timecards!C1329)</f>
        <v/>
      </c>
      <c r="C1331" s="7" t="str">
        <f>IF(B1331="","",Timecards!L1329)</f>
        <v/>
      </c>
      <c r="D1331" s="7" t="str">
        <f>IF(B1331="","",SUMIFS(Timecards!$M:$M,Timecards!$C:$C,Summary!$B1331,Timecards!$L:$L,Summary!$C1331,Timecards!$O:$O,1))</f>
        <v/>
      </c>
      <c r="E1331" s="7" t="str">
        <f>IF(B1331="","",VLOOKUP(D1331,'GD rates'!$B$3:$C$9,2,FALSE))</f>
        <v/>
      </c>
      <c r="F1331" s="23" t="str">
        <f t="shared" si="211"/>
        <v/>
      </c>
      <c r="G1331" s="5">
        <f>IF(ISERROR(VLOOKUP(E1331,'GD rates'!C:D,2,FALSE)),0,VLOOKUP(E1331,'GD rates'!C:D,2,FALSE))</f>
        <v>0</v>
      </c>
      <c r="H1331" s="10">
        <f>SUMIFS(Timecards!$E:$E,Timecards!$D:$D,H$2,Timecards!$C:$C,$B1331,Timecards!$N:$N,$E1331)+SUMIFS(Timecards!$G:$G,Timecards!$F:$F,H$2,Timecards!$C:$C,$B1331,Timecards!$N:$N,$E1331)</f>
        <v>0</v>
      </c>
      <c r="I1331" s="5">
        <f t="shared" si="212"/>
        <v>0</v>
      </c>
      <c r="J1331" s="10">
        <f>SUMIFS(Timecards!$E:$E,Timecards!$D:$D,J$2,Timecards!$C:$C,$B1331,Timecards!$N:$N,$E1331)+SUMIFS(Timecards!$G:$G,Timecards!$F:$F,J$2,Timecards!$C:$C,$B1331,Timecards!$N:$N,$E1331)</f>
        <v>0</v>
      </c>
      <c r="K1331" s="5">
        <f t="shared" si="213"/>
        <v>0</v>
      </c>
      <c r="L1331" s="10">
        <f>SUMIFS(Timecards!$E:$E,Timecards!$D:$D,L$2,Timecards!$C:$C,$B1331,Timecards!$N:$N,$E1331)+SUMIFS(Timecards!$G:$G,Timecards!$F:$F,L$2,Timecards!$C:$C,$B1331,Timecards!$N:$N,$E1331)</f>
        <v>0</v>
      </c>
      <c r="M1331" s="5">
        <f t="shared" si="214"/>
        <v>0</v>
      </c>
      <c r="N1331" s="10">
        <f>SUMIFS(Timecards!$E:$E,Timecards!$D:$D,N$2,Timecards!$C:$C,$B1331,Timecards!$N:$N,$E1331)+SUMIFS(Timecards!$G:$G,Timecards!$F:$F,N$2,Timecards!$C:$C,$B1331,Timecards!$N:$N,$E1331)</f>
        <v>0</v>
      </c>
      <c r="O1331" s="5">
        <f t="shared" si="215"/>
        <v>0</v>
      </c>
      <c r="P1331" s="10">
        <f>SUMIFS(Timecards!$E:$E,Timecards!$D:$D,P$2,Timecards!$C:$C,$B1331,Timecards!$N:$N,$E1331)+SUMIFS(Timecards!$G:$G,Timecards!$F:$F,P$2,Timecards!$C:$C,$B1331,Timecards!$N:$N,$E1331)</f>
        <v>0</v>
      </c>
      <c r="Q1331" s="5">
        <f t="shared" si="216"/>
        <v>0</v>
      </c>
      <c r="R1331" s="10">
        <f>SUMIFS(Timecards!$E:$E,Timecards!$D:$D,R$2,Timecards!$C:$C,$B1331,Timecards!$N:$N,$E1331)+SUMIFS(Timecards!$G:$G,Timecards!$F:$F,R$2,Timecards!$C:$C,$B1331,Timecards!$N:$N,$E1331)</f>
        <v>0</v>
      </c>
      <c r="S1331" s="5">
        <f t="shared" si="217"/>
        <v>0</v>
      </c>
      <c r="T1331" s="10">
        <f t="shared" si="219"/>
        <v>0</v>
      </c>
      <c r="U1331" s="14">
        <f t="shared" si="219"/>
        <v>0</v>
      </c>
    </row>
    <row r="1332" spans="2:21" hidden="1">
      <c r="B1332" s="7" t="str">
        <f>IF(Timecards!O1330="","",Timecards!C1330)</f>
        <v/>
      </c>
      <c r="C1332" s="7" t="str">
        <f>IF(B1332="","",Timecards!L1330)</f>
        <v/>
      </c>
      <c r="D1332" s="7" t="str">
        <f>IF(B1332="","",SUMIFS(Timecards!$M:$M,Timecards!$C:$C,Summary!$B1332,Timecards!$L:$L,Summary!$C1332,Timecards!$O:$O,1))</f>
        <v/>
      </c>
      <c r="E1332" s="7" t="str">
        <f>IF(B1332="","",VLOOKUP(D1332,'GD rates'!$B$3:$C$9,2,FALSE))</f>
        <v/>
      </c>
      <c r="F1332" s="23" t="str">
        <f t="shared" si="211"/>
        <v/>
      </c>
      <c r="G1332" s="5">
        <f>IF(ISERROR(VLOOKUP(E1332,'GD rates'!C:D,2,FALSE)),0,VLOOKUP(E1332,'GD rates'!C:D,2,FALSE))</f>
        <v>0</v>
      </c>
      <c r="H1332" s="10">
        <f>SUMIFS(Timecards!$E:$E,Timecards!$D:$D,H$2,Timecards!$C:$C,$B1332,Timecards!$N:$N,$E1332)+SUMIFS(Timecards!$G:$G,Timecards!$F:$F,H$2,Timecards!$C:$C,$B1332,Timecards!$N:$N,$E1332)</f>
        <v>0</v>
      </c>
      <c r="I1332" s="5">
        <f t="shared" si="212"/>
        <v>0</v>
      </c>
      <c r="J1332" s="10">
        <f>SUMIFS(Timecards!$E:$E,Timecards!$D:$D,J$2,Timecards!$C:$C,$B1332,Timecards!$N:$N,$E1332)+SUMIFS(Timecards!$G:$G,Timecards!$F:$F,J$2,Timecards!$C:$C,$B1332,Timecards!$N:$N,$E1332)</f>
        <v>0</v>
      </c>
      <c r="K1332" s="5">
        <f t="shared" si="213"/>
        <v>0</v>
      </c>
      <c r="L1332" s="10">
        <f>SUMIFS(Timecards!$E:$E,Timecards!$D:$D,L$2,Timecards!$C:$C,$B1332,Timecards!$N:$N,$E1332)+SUMIFS(Timecards!$G:$G,Timecards!$F:$F,L$2,Timecards!$C:$C,$B1332,Timecards!$N:$N,$E1332)</f>
        <v>0</v>
      </c>
      <c r="M1332" s="5">
        <f t="shared" si="214"/>
        <v>0</v>
      </c>
      <c r="N1332" s="10">
        <f>SUMIFS(Timecards!$E:$E,Timecards!$D:$D,N$2,Timecards!$C:$C,$B1332,Timecards!$N:$N,$E1332)+SUMIFS(Timecards!$G:$G,Timecards!$F:$F,N$2,Timecards!$C:$C,$B1332,Timecards!$N:$N,$E1332)</f>
        <v>0</v>
      </c>
      <c r="O1332" s="5">
        <f t="shared" si="215"/>
        <v>0</v>
      </c>
      <c r="P1332" s="10">
        <f>SUMIFS(Timecards!$E:$E,Timecards!$D:$D,P$2,Timecards!$C:$C,$B1332,Timecards!$N:$N,$E1332)+SUMIFS(Timecards!$G:$G,Timecards!$F:$F,P$2,Timecards!$C:$C,$B1332,Timecards!$N:$N,$E1332)</f>
        <v>0</v>
      </c>
      <c r="Q1332" s="5">
        <f t="shared" si="216"/>
        <v>0</v>
      </c>
      <c r="R1332" s="10">
        <f>SUMIFS(Timecards!$E:$E,Timecards!$D:$D,R$2,Timecards!$C:$C,$B1332,Timecards!$N:$N,$E1332)+SUMIFS(Timecards!$G:$G,Timecards!$F:$F,R$2,Timecards!$C:$C,$B1332,Timecards!$N:$N,$E1332)</f>
        <v>0</v>
      </c>
      <c r="S1332" s="5">
        <f t="shared" si="217"/>
        <v>0</v>
      </c>
      <c r="T1332" s="10">
        <f t="shared" si="219"/>
        <v>0</v>
      </c>
      <c r="U1332" s="14">
        <f t="shared" si="219"/>
        <v>0</v>
      </c>
    </row>
    <row r="1333" spans="2:21" hidden="1">
      <c r="B1333" s="7" t="str">
        <f>IF(Timecards!O1331="","",Timecards!C1331)</f>
        <v/>
      </c>
      <c r="C1333" s="7" t="str">
        <f>IF(B1333="","",Timecards!L1331)</f>
        <v/>
      </c>
      <c r="D1333" s="7" t="str">
        <f>IF(B1333="","",SUMIFS(Timecards!$M:$M,Timecards!$C:$C,Summary!$B1333,Timecards!$L:$L,Summary!$C1333,Timecards!$O:$O,1))</f>
        <v/>
      </c>
      <c r="E1333" s="7" t="str">
        <f>IF(B1333="","",VLOOKUP(D1333,'GD rates'!$B$3:$C$9,2,FALSE))</f>
        <v/>
      </c>
      <c r="F1333" s="23" t="str">
        <f t="shared" si="211"/>
        <v/>
      </c>
      <c r="G1333" s="5">
        <f>IF(ISERROR(VLOOKUP(E1333,'GD rates'!C:D,2,FALSE)),0,VLOOKUP(E1333,'GD rates'!C:D,2,FALSE))</f>
        <v>0</v>
      </c>
      <c r="H1333" s="10">
        <f>SUMIFS(Timecards!$E:$E,Timecards!$D:$D,H$2,Timecards!$C:$C,$B1333,Timecards!$N:$N,$E1333)+SUMIFS(Timecards!$G:$G,Timecards!$F:$F,H$2,Timecards!$C:$C,$B1333,Timecards!$N:$N,$E1333)</f>
        <v>0</v>
      </c>
      <c r="I1333" s="5">
        <f t="shared" si="212"/>
        <v>0</v>
      </c>
      <c r="J1333" s="10">
        <f>SUMIFS(Timecards!$E:$E,Timecards!$D:$D,J$2,Timecards!$C:$C,$B1333,Timecards!$N:$N,$E1333)+SUMIFS(Timecards!$G:$G,Timecards!$F:$F,J$2,Timecards!$C:$C,$B1333,Timecards!$N:$N,$E1333)</f>
        <v>0</v>
      </c>
      <c r="K1333" s="5">
        <f t="shared" si="213"/>
        <v>0</v>
      </c>
      <c r="L1333" s="10">
        <f>SUMIFS(Timecards!$E:$E,Timecards!$D:$D,L$2,Timecards!$C:$C,$B1333,Timecards!$N:$N,$E1333)+SUMIFS(Timecards!$G:$G,Timecards!$F:$F,L$2,Timecards!$C:$C,$B1333,Timecards!$N:$N,$E1333)</f>
        <v>0</v>
      </c>
      <c r="M1333" s="5">
        <f t="shared" si="214"/>
        <v>0</v>
      </c>
      <c r="N1333" s="10">
        <f>SUMIFS(Timecards!$E:$E,Timecards!$D:$D,N$2,Timecards!$C:$C,$B1333,Timecards!$N:$N,$E1333)+SUMIFS(Timecards!$G:$G,Timecards!$F:$F,N$2,Timecards!$C:$C,$B1333,Timecards!$N:$N,$E1333)</f>
        <v>0</v>
      </c>
      <c r="O1333" s="5">
        <f t="shared" si="215"/>
        <v>0</v>
      </c>
      <c r="P1333" s="10">
        <f>SUMIFS(Timecards!$E:$E,Timecards!$D:$D,P$2,Timecards!$C:$C,$B1333,Timecards!$N:$N,$E1333)+SUMIFS(Timecards!$G:$G,Timecards!$F:$F,P$2,Timecards!$C:$C,$B1333,Timecards!$N:$N,$E1333)</f>
        <v>0</v>
      </c>
      <c r="Q1333" s="5">
        <f t="shared" si="216"/>
        <v>0</v>
      </c>
      <c r="R1333" s="10">
        <f>SUMIFS(Timecards!$E:$E,Timecards!$D:$D,R$2,Timecards!$C:$C,$B1333,Timecards!$N:$N,$E1333)+SUMIFS(Timecards!$G:$G,Timecards!$F:$F,R$2,Timecards!$C:$C,$B1333,Timecards!$N:$N,$E1333)</f>
        <v>0</v>
      </c>
      <c r="S1333" s="5">
        <f t="shared" si="217"/>
        <v>0</v>
      </c>
      <c r="T1333" s="10">
        <f t="shared" si="219"/>
        <v>0</v>
      </c>
      <c r="U1333" s="14">
        <f t="shared" si="219"/>
        <v>0</v>
      </c>
    </row>
    <row r="1334" spans="2:21" hidden="1">
      <c r="B1334" s="7" t="str">
        <f>IF(Timecards!O1332="","",Timecards!C1332)</f>
        <v/>
      </c>
      <c r="C1334" s="7" t="str">
        <f>IF(B1334="","",Timecards!L1332)</f>
        <v/>
      </c>
      <c r="D1334" s="7" t="str">
        <f>IF(B1334="","",SUMIFS(Timecards!$M:$M,Timecards!$C:$C,Summary!$B1334,Timecards!$L:$L,Summary!$C1334,Timecards!$O:$O,1))</f>
        <v/>
      </c>
      <c r="E1334" s="7" t="str">
        <f>IF(B1334="","",VLOOKUP(D1334,'GD rates'!$B$3:$C$9,2,FALSE))</f>
        <v/>
      </c>
      <c r="F1334" s="23" t="str">
        <f t="shared" si="211"/>
        <v/>
      </c>
      <c r="G1334" s="5">
        <f>IF(ISERROR(VLOOKUP(E1334,'GD rates'!C:D,2,FALSE)),0,VLOOKUP(E1334,'GD rates'!C:D,2,FALSE))</f>
        <v>0</v>
      </c>
      <c r="H1334" s="10">
        <f>SUMIFS(Timecards!$E:$E,Timecards!$D:$D,H$2,Timecards!$C:$C,$B1334,Timecards!$N:$N,$E1334)+SUMIFS(Timecards!$G:$G,Timecards!$F:$F,H$2,Timecards!$C:$C,$B1334,Timecards!$N:$N,$E1334)</f>
        <v>0</v>
      </c>
      <c r="I1334" s="5">
        <f t="shared" si="212"/>
        <v>0</v>
      </c>
      <c r="J1334" s="10">
        <f>SUMIFS(Timecards!$E:$E,Timecards!$D:$D,J$2,Timecards!$C:$C,$B1334,Timecards!$N:$N,$E1334)+SUMIFS(Timecards!$G:$G,Timecards!$F:$F,J$2,Timecards!$C:$C,$B1334,Timecards!$N:$N,$E1334)</f>
        <v>0</v>
      </c>
      <c r="K1334" s="5">
        <f t="shared" si="213"/>
        <v>0</v>
      </c>
      <c r="L1334" s="10">
        <f>SUMIFS(Timecards!$E:$E,Timecards!$D:$D,L$2,Timecards!$C:$C,$B1334,Timecards!$N:$N,$E1334)+SUMIFS(Timecards!$G:$G,Timecards!$F:$F,L$2,Timecards!$C:$C,$B1334,Timecards!$N:$N,$E1334)</f>
        <v>0</v>
      </c>
      <c r="M1334" s="5">
        <f t="shared" si="214"/>
        <v>0</v>
      </c>
      <c r="N1334" s="10">
        <f>SUMIFS(Timecards!$E:$E,Timecards!$D:$D,N$2,Timecards!$C:$C,$B1334,Timecards!$N:$N,$E1334)+SUMIFS(Timecards!$G:$G,Timecards!$F:$F,N$2,Timecards!$C:$C,$B1334,Timecards!$N:$N,$E1334)</f>
        <v>0</v>
      </c>
      <c r="O1334" s="5">
        <f t="shared" si="215"/>
        <v>0</v>
      </c>
      <c r="P1334" s="10">
        <f>SUMIFS(Timecards!$E:$E,Timecards!$D:$D,P$2,Timecards!$C:$C,$B1334,Timecards!$N:$N,$E1334)+SUMIFS(Timecards!$G:$G,Timecards!$F:$F,P$2,Timecards!$C:$C,$B1334,Timecards!$N:$N,$E1334)</f>
        <v>0</v>
      </c>
      <c r="Q1334" s="5">
        <f t="shared" si="216"/>
        <v>0</v>
      </c>
      <c r="R1334" s="10">
        <f>SUMIFS(Timecards!$E:$E,Timecards!$D:$D,R$2,Timecards!$C:$C,$B1334,Timecards!$N:$N,$E1334)+SUMIFS(Timecards!$G:$G,Timecards!$F:$F,R$2,Timecards!$C:$C,$B1334,Timecards!$N:$N,$E1334)</f>
        <v>0</v>
      </c>
      <c r="S1334" s="5">
        <f t="shared" si="217"/>
        <v>0</v>
      </c>
      <c r="T1334" s="10">
        <f t="shared" si="219"/>
        <v>0</v>
      </c>
      <c r="U1334" s="14">
        <f t="shared" si="219"/>
        <v>0</v>
      </c>
    </row>
    <row r="1335" spans="2:21" hidden="1">
      <c r="B1335" s="7" t="str">
        <f>IF(Timecards!O1333="","",Timecards!C1333)</f>
        <v/>
      </c>
      <c r="C1335" s="7" t="str">
        <f>IF(B1335="","",Timecards!L1333)</f>
        <v/>
      </c>
      <c r="D1335" s="7" t="str">
        <f>IF(B1335="","",SUMIFS(Timecards!$M:$M,Timecards!$C:$C,Summary!$B1335,Timecards!$L:$L,Summary!$C1335,Timecards!$O:$O,1))</f>
        <v/>
      </c>
      <c r="E1335" s="7" t="str">
        <f>IF(B1335="","",VLOOKUP(D1335,'GD rates'!$B$3:$C$9,2,FALSE))</f>
        <v/>
      </c>
      <c r="F1335" s="23" t="str">
        <f t="shared" si="211"/>
        <v/>
      </c>
      <c r="G1335" s="5">
        <f>IF(ISERROR(VLOOKUP(E1335,'GD rates'!C:D,2,FALSE)),0,VLOOKUP(E1335,'GD rates'!C:D,2,FALSE))</f>
        <v>0</v>
      </c>
      <c r="H1335" s="10">
        <f>SUMIFS(Timecards!$E:$E,Timecards!$D:$D,H$2,Timecards!$C:$C,$B1335,Timecards!$N:$N,$E1335)+SUMIFS(Timecards!$G:$G,Timecards!$F:$F,H$2,Timecards!$C:$C,$B1335,Timecards!$N:$N,$E1335)</f>
        <v>0</v>
      </c>
      <c r="I1335" s="5">
        <f t="shared" si="212"/>
        <v>0</v>
      </c>
      <c r="J1335" s="10">
        <f>SUMIFS(Timecards!$E:$E,Timecards!$D:$D,J$2,Timecards!$C:$C,$B1335,Timecards!$N:$N,$E1335)+SUMIFS(Timecards!$G:$G,Timecards!$F:$F,J$2,Timecards!$C:$C,$B1335,Timecards!$N:$N,$E1335)</f>
        <v>0</v>
      </c>
      <c r="K1335" s="5">
        <f t="shared" si="213"/>
        <v>0</v>
      </c>
      <c r="L1335" s="10">
        <f>SUMIFS(Timecards!$E:$E,Timecards!$D:$D,L$2,Timecards!$C:$C,$B1335,Timecards!$N:$N,$E1335)+SUMIFS(Timecards!$G:$G,Timecards!$F:$F,L$2,Timecards!$C:$C,$B1335,Timecards!$N:$N,$E1335)</f>
        <v>0</v>
      </c>
      <c r="M1335" s="5">
        <f t="shared" si="214"/>
        <v>0</v>
      </c>
      <c r="N1335" s="10">
        <f>SUMIFS(Timecards!$E:$E,Timecards!$D:$D,N$2,Timecards!$C:$C,$B1335,Timecards!$N:$N,$E1335)+SUMIFS(Timecards!$G:$G,Timecards!$F:$F,N$2,Timecards!$C:$C,$B1335,Timecards!$N:$N,$E1335)</f>
        <v>0</v>
      </c>
      <c r="O1335" s="5">
        <f t="shared" si="215"/>
        <v>0</v>
      </c>
      <c r="P1335" s="10">
        <f>SUMIFS(Timecards!$E:$E,Timecards!$D:$D,P$2,Timecards!$C:$C,$B1335,Timecards!$N:$N,$E1335)+SUMIFS(Timecards!$G:$G,Timecards!$F:$F,P$2,Timecards!$C:$C,$B1335,Timecards!$N:$N,$E1335)</f>
        <v>0</v>
      </c>
      <c r="Q1335" s="5">
        <f t="shared" si="216"/>
        <v>0</v>
      </c>
      <c r="R1335" s="10">
        <f>SUMIFS(Timecards!$E:$E,Timecards!$D:$D,R$2,Timecards!$C:$C,$B1335,Timecards!$N:$N,$E1335)+SUMIFS(Timecards!$G:$G,Timecards!$F:$F,R$2,Timecards!$C:$C,$B1335,Timecards!$N:$N,$E1335)</f>
        <v>0</v>
      </c>
      <c r="S1335" s="5">
        <f t="shared" si="217"/>
        <v>0</v>
      </c>
      <c r="T1335" s="10">
        <f t="shared" si="219"/>
        <v>0</v>
      </c>
      <c r="U1335" s="14">
        <f t="shared" si="219"/>
        <v>0</v>
      </c>
    </row>
    <row r="1336" spans="2:21" hidden="1">
      <c r="B1336" s="7" t="str">
        <f>IF(Timecards!O1334="","",Timecards!C1334)</f>
        <v/>
      </c>
      <c r="C1336" s="7" t="str">
        <f>IF(B1336="","",Timecards!L1334)</f>
        <v/>
      </c>
      <c r="D1336" s="7" t="str">
        <f>IF(B1336="","",SUMIFS(Timecards!$M:$M,Timecards!$C:$C,Summary!$B1336,Timecards!$L:$L,Summary!$C1336,Timecards!$O:$O,1))</f>
        <v/>
      </c>
      <c r="E1336" s="7" t="str">
        <f>IF(B1336="","",VLOOKUP(D1336,'GD rates'!$B$3:$C$9,2,FALSE))</f>
        <v/>
      </c>
      <c r="F1336" s="23" t="str">
        <f t="shared" si="211"/>
        <v/>
      </c>
      <c r="G1336" s="5">
        <f>IF(ISERROR(VLOOKUP(E1336,'GD rates'!C:D,2,FALSE)),0,VLOOKUP(E1336,'GD rates'!C:D,2,FALSE))</f>
        <v>0</v>
      </c>
      <c r="H1336" s="10">
        <f>SUMIFS(Timecards!$E:$E,Timecards!$D:$D,H$2,Timecards!$C:$C,$B1336,Timecards!$N:$N,$E1336)+SUMIFS(Timecards!$G:$G,Timecards!$F:$F,H$2,Timecards!$C:$C,$B1336,Timecards!$N:$N,$E1336)</f>
        <v>0</v>
      </c>
      <c r="I1336" s="5">
        <f t="shared" si="212"/>
        <v>0</v>
      </c>
      <c r="J1336" s="10">
        <f>SUMIFS(Timecards!$E:$E,Timecards!$D:$D,J$2,Timecards!$C:$C,$B1336,Timecards!$N:$N,$E1336)+SUMIFS(Timecards!$G:$G,Timecards!$F:$F,J$2,Timecards!$C:$C,$B1336,Timecards!$N:$N,$E1336)</f>
        <v>0</v>
      </c>
      <c r="K1336" s="5">
        <f t="shared" si="213"/>
        <v>0</v>
      </c>
      <c r="L1336" s="10">
        <f>SUMIFS(Timecards!$E:$E,Timecards!$D:$D,L$2,Timecards!$C:$C,$B1336,Timecards!$N:$N,$E1336)+SUMIFS(Timecards!$G:$G,Timecards!$F:$F,L$2,Timecards!$C:$C,$B1336,Timecards!$N:$N,$E1336)</f>
        <v>0</v>
      </c>
      <c r="M1336" s="5">
        <f t="shared" si="214"/>
        <v>0</v>
      </c>
      <c r="N1336" s="10">
        <f>SUMIFS(Timecards!$E:$E,Timecards!$D:$D,N$2,Timecards!$C:$C,$B1336,Timecards!$N:$N,$E1336)+SUMIFS(Timecards!$G:$G,Timecards!$F:$F,N$2,Timecards!$C:$C,$B1336,Timecards!$N:$N,$E1336)</f>
        <v>0</v>
      </c>
      <c r="O1336" s="5">
        <f t="shared" si="215"/>
        <v>0</v>
      </c>
      <c r="P1336" s="10">
        <f>SUMIFS(Timecards!$E:$E,Timecards!$D:$D,P$2,Timecards!$C:$C,$B1336,Timecards!$N:$N,$E1336)+SUMIFS(Timecards!$G:$G,Timecards!$F:$F,P$2,Timecards!$C:$C,$B1336,Timecards!$N:$N,$E1336)</f>
        <v>0</v>
      </c>
      <c r="Q1336" s="5">
        <f t="shared" si="216"/>
        <v>0</v>
      </c>
      <c r="R1336" s="10">
        <f>SUMIFS(Timecards!$E:$E,Timecards!$D:$D,R$2,Timecards!$C:$C,$B1336,Timecards!$N:$N,$E1336)+SUMIFS(Timecards!$G:$G,Timecards!$F:$F,R$2,Timecards!$C:$C,$B1336,Timecards!$N:$N,$E1336)</f>
        <v>0</v>
      </c>
      <c r="S1336" s="5">
        <f t="shared" si="217"/>
        <v>0</v>
      </c>
      <c r="T1336" s="10">
        <f t="shared" si="219"/>
        <v>0</v>
      </c>
      <c r="U1336" s="14">
        <f t="shared" si="219"/>
        <v>0</v>
      </c>
    </row>
    <row r="1337" spans="2:21" hidden="1">
      <c r="B1337" s="7" t="str">
        <f>IF(Timecards!O1335="","",Timecards!C1335)</f>
        <v/>
      </c>
      <c r="C1337" s="7" t="str">
        <f>IF(B1337="","",Timecards!L1335)</f>
        <v/>
      </c>
      <c r="D1337" s="7" t="str">
        <f>IF(B1337="","",SUMIFS(Timecards!$M:$M,Timecards!$C:$C,Summary!$B1337,Timecards!$L:$L,Summary!$C1337,Timecards!$O:$O,1))</f>
        <v/>
      </c>
      <c r="E1337" s="7" t="str">
        <f>IF(B1337="","",VLOOKUP(D1337,'GD rates'!$B$3:$C$9,2,FALSE))</f>
        <v/>
      </c>
      <c r="F1337" s="23" t="str">
        <f t="shared" si="211"/>
        <v/>
      </c>
      <c r="G1337" s="5">
        <f>IF(ISERROR(VLOOKUP(E1337,'GD rates'!C:D,2,FALSE)),0,VLOOKUP(E1337,'GD rates'!C:D,2,FALSE))</f>
        <v>0</v>
      </c>
      <c r="H1337" s="10">
        <f>SUMIFS(Timecards!$E:$E,Timecards!$D:$D,H$2,Timecards!$C:$C,$B1337,Timecards!$N:$N,$E1337)+SUMIFS(Timecards!$G:$G,Timecards!$F:$F,H$2,Timecards!$C:$C,$B1337,Timecards!$N:$N,$E1337)</f>
        <v>0</v>
      </c>
      <c r="I1337" s="5">
        <f t="shared" si="212"/>
        <v>0</v>
      </c>
      <c r="J1337" s="10">
        <f>SUMIFS(Timecards!$E:$E,Timecards!$D:$D,J$2,Timecards!$C:$C,$B1337,Timecards!$N:$N,$E1337)+SUMIFS(Timecards!$G:$G,Timecards!$F:$F,J$2,Timecards!$C:$C,$B1337,Timecards!$N:$N,$E1337)</f>
        <v>0</v>
      </c>
      <c r="K1337" s="5">
        <f t="shared" si="213"/>
        <v>0</v>
      </c>
      <c r="L1337" s="10">
        <f>SUMIFS(Timecards!$E:$E,Timecards!$D:$D,L$2,Timecards!$C:$C,$B1337,Timecards!$N:$N,$E1337)+SUMIFS(Timecards!$G:$G,Timecards!$F:$F,L$2,Timecards!$C:$C,$B1337,Timecards!$N:$N,$E1337)</f>
        <v>0</v>
      </c>
      <c r="M1337" s="5">
        <f t="shared" si="214"/>
        <v>0</v>
      </c>
      <c r="N1337" s="10">
        <f>SUMIFS(Timecards!$E:$E,Timecards!$D:$D,N$2,Timecards!$C:$C,$B1337,Timecards!$N:$N,$E1337)+SUMIFS(Timecards!$G:$G,Timecards!$F:$F,N$2,Timecards!$C:$C,$B1337,Timecards!$N:$N,$E1337)</f>
        <v>0</v>
      </c>
      <c r="O1337" s="5">
        <f t="shared" si="215"/>
        <v>0</v>
      </c>
      <c r="P1337" s="10">
        <f>SUMIFS(Timecards!$E:$E,Timecards!$D:$D,P$2,Timecards!$C:$C,$B1337,Timecards!$N:$N,$E1337)+SUMIFS(Timecards!$G:$G,Timecards!$F:$F,P$2,Timecards!$C:$C,$B1337,Timecards!$N:$N,$E1337)</f>
        <v>0</v>
      </c>
      <c r="Q1337" s="5">
        <f t="shared" si="216"/>
        <v>0</v>
      </c>
      <c r="R1337" s="10">
        <f>SUMIFS(Timecards!$E:$E,Timecards!$D:$D,R$2,Timecards!$C:$C,$B1337,Timecards!$N:$N,$E1337)+SUMIFS(Timecards!$G:$G,Timecards!$F:$F,R$2,Timecards!$C:$C,$B1337,Timecards!$N:$N,$E1337)</f>
        <v>0</v>
      </c>
      <c r="S1337" s="5">
        <f t="shared" si="217"/>
        <v>0</v>
      </c>
      <c r="T1337" s="10">
        <f t="shared" si="219"/>
        <v>0</v>
      </c>
      <c r="U1337" s="14">
        <f t="shared" si="219"/>
        <v>0</v>
      </c>
    </row>
    <row r="1338" spans="2:21" hidden="1">
      <c r="B1338" s="7" t="str">
        <f>IF(Timecards!O1336="","",Timecards!C1336)</f>
        <v/>
      </c>
      <c r="C1338" s="7" t="str">
        <f>IF(B1338="","",Timecards!L1336)</f>
        <v/>
      </c>
      <c r="D1338" s="7" t="str">
        <f>IF(B1338="","",SUMIFS(Timecards!$M:$M,Timecards!$C:$C,Summary!$B1338,Timecards!$L:$L,Summary!$C1338,Timecards!$O:$O,1))</f>
        <v/>
      </c>
      <c r="E1338" s="7" t="str">
        <f>IF(B1338="","",VLOOKUP(D1338,'GD rates'!$B$3:$C$9,2,FALSE))</f>
        <v/>
      </c>
      <c r="F1338" s="23" t="str">
        <f t="shared" si="211"/>
        <v/>
      </c>
      <c r="G1338" s="5">
        <f>IF(ISERROR(VLOOKUP(E1338,'GD rates'!C:D,2,FALSE)),0,VLOOKUP(E1338,'GD rates'!C:D,2,FALSE))</f>
        <v>0</v>
      </c>
      <c r="H1338" s="10">
        <f>SUMIFS(Timecards!$E:$E,Timecards!$D:$D,H$2,Timecards!$C:$C,$B1338,Timecards!$N:$N,$E1338)+SUMIFS(Timecards!$G:$G,Timecards!$F:$F,H$2,Timecards!$C:$C,$B1338,Timecards!$N:$N,$E1338)</f>
        <v>0</v>
      </c>
      <c r="I1338" s="5">
        <f t="shared" si="212"/>
        <v>0</v>
      </c>
      <c r="J1338" s="10">
        <f>SUMIFS(Timecards!$E:$E,Timecards!$D:$D,J$2,Timecards!$C:$C,$B1338,Timecards!$N:$N,$E1338)+SUMIFS(Timecards!$G:$G,Timecards!$F:$F,J$2,Timecards!$C:$C,$B1338,Timecards!$N:$N,$E1338)</f>
        <v>0</v>
      </c>
      <c r="K1338" s="5">
        <f t="shared" si="213"/>
        <v>0</v>
      </c>
      <c r="L1338" s="10">
        <f>SUMIFS(Timecards!$E:$E,Timecards!$D:$D,L$2,Timecards!$C:$C,$B1338,Timecards!$N:$N,$E1338)+SUMIFS(Timecards!$G:$G,Timecards!$F:$F,L$2,Timecards!$C:$C,$B1338,Timecards!$N:$N,$E1338)</f>
        <v>0</v>
      </c>
      <c r="M1338" s="5">
        <f t="shared" si="214"/>
        <v>0</v>
      </c>
      <c r="N1338" s="10">
        <f>SUMIFS(Timecards!$E:$E,Timecards!$D:$D,N$2,Timecards!$C:$C,$B1338,Timecards!$N:$N,$E1338)+SUMIFS(Timecards!$G:$G,Timecards!$F:$F,N$2,Timecards!$C:$C,$B1338,Timecards!$N:$N,$E1338)</f>
        <v>0</v>
      </c>
      <c r="O1338" s="5">
        <f t="shared" si="215"/>
        <v>0</v>
      </c>
      <c r="P1338" s="10">
        <f>SUMIFS(Timecards!$E:$E,Timecards!$D:$D,P$2,Timecards!$C:$C,$B1338,Timecards!$N:$N,$E1338)+SUMIFS(Timecards!$G:$G,Timecards!$F:$F,P$2,Timecards!$C:$C,$B1338,Timecards!$N:$N,$E1338)</f>
        <v>0</v>
      </c>
      <c r="Q1338" s="5">
        <f t="shared" si="216"/>
        <v>0</v>
      </c>
      <c r="R1338" s="10">
        <f>SUMIFS(Timecards!$E:$E,Timecards!$D:$D,R$2,Timecards!$C:$C,$B1338,Timecards!$N:$N,$E1338)+SUMIFS(Timecards!$G:$G,Timecards!$F:$F,R$2,Timecards!$C:$C,$B1338,Timecards!$N:$N,$E1338)</f>
        <v>0</v>
      </c>
      <c r="S1338" s="5">
        <f t="shared" si="217"/>
        <v>0</v>
      </c>
      <c r="T1338" s="10">
        <f t="shared" si="219"/>
        <v>0</v>
      </c>
      <c r="U1338" s="14">
        <f t="shared" si="219"/>
        <v>0</v>
      </c>
    </row>
    <row r="1339" spans="2:21" hidden="1">
      <c r="B1339" s="7" t="str">
        <f>IF(Timecards!O1337="","",Timecards!C1337)</f>
        <v/>
      </c>
      <c r="C1339" s="7" t="str">
        <f>IF(B1339="","",Timecards!L1337)</f>
        <v/>
      </c>
      <c r="D1339" s="7" t="str">
        <f>IF(B1339="","",SUMIFS(Timecards!$M:$M,Timecards!$C:$C,Summary!$B1339,Timecards!$L:$L,Summary!$C1339,Timecards!$O:$O,1))</f>
        <v/>
      </c>
      <c r="E1339" s="7" t="str">
        <f>IF(B1339="","",VLOOKUP(D1339,'GD rates'!$B$3:$C$9,2,FALSE))</f>
        <v/>
      </c>
      <c r="F1339" s="23" t="str">
        <f t="shared" si="211"/>
        <v/>
      </c>
      <c r="G1339" s="5">
        <f>IF(ISERROR(VLOOKUP(E1339,'GD rates'!C:D,2,FALSE)),0,VLOOKUP(E1339,'GD rates'!C:D,2,FALSE))</f>
        <v>0</v>
      </c>
      <c r="H1339" s="10">
        <f>SUMIFS(Timecards!$E:$E,Timecards!$D:$D,H$2,Timecards!$C:$C,$B1339,Timecards!$N:$N,$E1339)+SUMIFS(Timecards!$G:$G,Timecards!$F:$F,H$2,Timecards!$C:$C,$B1339,Timecards!$N:$N,$E1339)</f>
        <v>0</v>
      </c>
      <c r="I1339" s="5">
        <f t="shared" si="212"/>
        <v>0</v>
      </c>
      <c r="J1339" s="10">
        <f>SUMIFS(Timecards!$E:$E,Timecards!$D:$D,J$2,Timecards!$C:$C,$B1339,Timecards!$N:$N,$E1339)+SUMIFS(Timecards!$G:$G,Timecards!$F:$F,J$2,Timecards!$C:$C,$B1339,Timecards!$N:$N,$E1339)</f>
        <v>0</v>
      </c>
      <c r="K1339" s="5">
        <f t="shared" si="213"/>
        <v>0</v>
      </c>
      <c r="L1339" s="10">
        <f>SUMIFS(Timecards!$E:$E,Timecards!$D:$D,L$2,Timecards!$C:$C,$B1339,Timecards!$N:$N,$E1339)+SUMIFS(Timecards!$G:$G,Timecards!$F:$F,L$2,Timecards!$C:$C,$B1339,Timecards!$N:$N,$E1339)</f>
        <v>0</v>
      </c>
      <c r="M1339" s="5">
        <f t="shared" si="214"/>
        <v>0</v>
      </c>
      <c r="N1339" s="10">
        <f>SUMIFS(Timecards!$E:$E,Timecards!$D:$D,N$2,Timecards!$C:$C,$B1339,Timecards!$N:$N,$E1339)+SUMIFS(Timecards!$G:$G,Timecards!$F:$F,N$2,Timecards!$C:$C,$B1339,Timecards!$N:$N,$E1339)</f>
        <v>0</v>
      </c>
      <c r="O1339" s="5">
        <f t="shared" si="215"/>
        <v>0</v>
      </c>
      <c r="P1339" s="10">
        <f>SUMIFS(Timecards!$E:$E,Timecards!$D:$D,P$2,Timecards!$C:$C,$B1339,Timecards!$N:$N,$E1339)+SUMIFS(Timecards!$G:$G,Timecards!$F:$F,P$2,Timecards!$C:$C,$B1339,Timecards!$N:$N,$E1339)</f>
        <v>0</v>
      </c>
      <c r="Q1339" s="5">
        <f t="shared" si="216"/>
        <v>0</v>
      </c>
      <c r="R1339" s="10">
        <f>SUMIFS(Timecards!$E:$E,Timecards!$D:$D,R$2,Timecards!$C:$C,$B1339,Timecards!$N:$N,$E1339)+SUMIFS(Timecards!$G:$G,Timecards!$F:$F,R$2,Timecards!$C:$C,$B1339,Timecards!$N:$N,$E1339)</f>
        <v>0</v>
      </c>
      <c r="S1339" s="5">
        <f t="shared" si="217"/>
        <v>0</v>
      </c>
      <c r="T1339" s="10">
        <f t="shared" si="219"/>
        <v>0</v>
      </c>
      <c r="U1339" s="14">
        <f t="shared" si="219"/>
        <v>0</v>
      </c>
    </row>
    <row r="1340" spans="2:21" hidden="1">
      <c r="B1340" s="7" t="str">
        <f>IF(Timecards!O1338="","",Timecards!C1338)</f>
        <v/>
      </c>
      <c r="C1340" s="7" t="str">
        <f>IF(B1340="","",Timecards!L1338)</f>
        <v/>
      </c>
      <c r="D1340" s="7" t="str">
        <f>IF(B1340="","",SUMIFS(Timecards!$M:$M,Timecards!$C:$C,Summary!$B1340,Timecards!$L:$L,Summary!$C1340,Timecards!$O:$O,1))</f>
        <v/>
      </c>
      <c r="E1340" s="7" t="str">
        <f>IF(B1340="","",VLOOKUP(D1340,'GD rates'!$B$3:$C$9,2,FALSE))</f>
        <v/>
      </c>
      <c r="F1340" s="23" t="str">
        <f t="shared" si="211"/>
        <v/>
      </c>
      <c r="G1340" s="5">
        <f>IF(ISERROR(VLOOKUP(E1340,'GD rates'!C:D,2,FALSE)),0,VLOOKUP(E1340,'GD rates'!C:D,2,FALSE))</f>
        <v>0</v>
      </c>
      <c r="H1340" s="10">
        <f>SUMIFS(Timecards!$E:$E,Timecards!$D:$D,H$2,Timecards!$C:$C,$B1340,Timecards!$N:$N,$E1340)+SUMIFS(Timecards!$G:$G,Timecards!$F:$F,H$2,Timecards!$C:$C,$B1340,Timecards!$N:$N,$E1340)</f>
        <v>0</v>
      </c>
      <c r="I1340" s="5">
        <f t="shared" si="212"/>
        <v>0</v>
      </c>
      <c r="J1340" s="10">
        <f>SUMIFS(Timecards!$E:$E,Timecards!$D:$D,J$2,Timecards!$C:$C,$B1340,Timecards!$N:$N,$E1340)+SUMIFS(Timecards!$G:$G,Timecards!$F:$F,J$2,Timecards!$C:$C,$B1340,Timecards!$N:$N,$E1340)</f>
        <v>0</v>
      </c>
      <c r="K1340" s="5">
        <f t="shared" si="213"/>
        <v>0</v>
      </c>
      <c r="L1340" s="10">
        <f>SUMIFS(Timecards!$E:$E,Timecards!$D:$D,L$2,Timecards!$C:$C,$B1340,Timecards!$N:$N,$E1340)+SUMIFS(Timecards!$G:$G,Timecards!$F:$F,L$2,Timecards!$C:$C,$B1340,Timecards!$N:$N,$E1340)</f>
        <v>0</v>
      </c>
      <c r="M1340" s="5">
        <f t="shared" si="214"/>
        <v>0</v>
      </c>
      <c r="N1340" s="10">
        <f>SUMIFS(Timecards!$E:$E,Timecards!$D:$D,N$2,Timecards!$C:$C,$B1340,Timecards!$N:$N,$E1340)+SUMIFS(Timecards!$G:$G,Timecards!$F:$F,N$2,Timecards!$C:$C,$B1340,Timecards!$N:$N,$E1340)</f>
        <v>0</v>
      </c>
      <c r="O1340" s="5">
        <f t="shared" si="215"/>
        <v>0</v>
      </c>
      <c r="P1340" s="10">
        <f>SUMIFS(Timecards!$E:$E,Timecards!$D:$D,P$2,Timecards!$C:$C,$B1340,Timecards!$N:$N,$E1340)+SUMIFS(Timecards!$G:$G,Timecards!$F:$F,P$2,Timecards!$C:$C,$B1340,Timecards!$N:$N,$E1340)</f>
        <v>0</v>
      </c>
      <c r="Q1340" s="5">
        <f t="shared" si="216"/>
        <v>0</v>
      </c>
      <c r="R1340" s="10">
        <f>SUMIFS(Timecards!$E:$E,Timecards!$D:$D,R$2,Timecards!$C:$C,$B1340,Timecards!$N:$N,$E1340)+SUMIFS(Timecards!$G:$G,Timecards!$F:$F,R$2,Timecards!$C:$C,$B1340,Timecards!$N:$N,$E1340)</f>
        <v>0</v>
      </c>
      <c r="S1340" s="5">
        <f t="shared" si="217"/>
        <v>0</v>
      </c>
      <c r="T1340" s="10">
        <f t="shared" si="219"/>
        <v>0</v>
      </c>
      <c r="U1340" s="14">
        <f t="shared" si="219"/>
        <v>0</v>
      </c>
    </row>
    <row r="1341" spans="2:21" hidden="1">
      <c r="B1341" s="7" t="str">
        <f>IF(Timecards!O1339="","",Timecards!C1339)</f>
        <v/>
      </c>
      <c r="C1341" s="7" t="str">
        <f>IF(B1341="","",Timecards!L1339)</f>
        <v/>
      </c>
      <c r="D1341" s="7" t="str">
        <f>IF(B1341="","",SUMIFS(Timecards!$M:$M,Timecards!$C:$C,Summary!$B1341,Timecards!$L:$L,Summary!$C1341,Timecards!$O:$O,1))</f>
        <v/>
      </c>
      <c r="E1341" s="7" t="str">
        <f>IF(B1341="","",VLOOKUP(D1341,'GD rates'!$B$3:$C$9,2,FALSE))</f>
        <v/>
      </c>
      <c r="F1341" s="23" t="str">
        <f t="shared" si="211"/>
        <v/>
      </c>
      <c r="G1341" s="5">
        <f>IF(ISERROR(VLOOKUP(E1341,'GD rates'!C:D,2,FALSE)),0,VLOOKUP(E1341,'GD rates'!C:D,2,FALSE))</f>
        <v>0</v>
      </c>
      <c r="H1341" s="10">
        <f>SUMIFS(Timecards!$E:$E,Timecards!$D:$D,H$2,Timecards!$C:$C,$B1341,Timecards!$N:$N,$E1341)+SUMIFS(Timecards!$G:$G,Timecards!$F:$F,H$2,Timecards!$C:$C,$B1341,Timecards!$N:$N,$E1341)</f>
        <v>0</v>
      </c>
      <c r="I1341" s="5">
        <f t="shared" si="212"/>
        <v>0</v>
      </c>
      <c r="J1341" s="10">
        <f>SUMIFS(Timecards!$E:$E,Timecards!$D:$D,J$2,Timecards!$C:$C,$B1341,Timecards!$N:$N,$E1341)+SUMIFS(Timecards!$G:$G,Timecards!$F:$F,J$2,Timecards!$C:$C,$B1341,Timecards!$N:$N,$E1341)</f>
        <v>0</v>
      </c>
      <c r="K1341" s="5">
        <f t="shared" si="213"/>
        <v>0</v>
      </c>
      <c r="L1341" s="10">
        <f>SUMIFS(Timecards!$E:$E,Timecards!$D:$D,L$2,Timecards!$C:$C,$B1341,Timecards!$N:$N,$E1341)+SUMIFS(Timecards!$G:$G,Timecards!$F:$F,L$2,Timecards!$C:$C,$B1341,Timecards!$N:$N,$E1341)</f>
        <v>0</v>
      </c>
      <c r="M1341" s="5">
        <f t="shared" si="214"/>
        <v>0</v>
      </c>
      <c r="N1341" s="10">
        <f>SUMIFS(Timecards!$E:$E,Timecards!$D:$D,N$2,Timecards!$C:$C,$B1341,Timecards!$N:$N,$E1341)+SUMIFS(Timecards!$G:$G,Timecards!$F:$F,N$2,Timecards!$C:$C,$B1341,Timecards!$N:$N,$E1341)</f>
        <v>0</v>
      </c>
      <c r="O1341" s="5">
        <f t="shared" si="215"/>
        <v>0</v>
      </c>
      <c r="P1341" s="10">
        <f>SUMIFS(Timecards!$E:$E,Timecards!$D:$D,P$2,Timecards!$C:$C,$B1341,Timecards!$N:$N,$E1341)+SUMIFS(Timecards!$G:$G,Timecards!$F:$F,P$2,Timecards!$C:$C,$B1341,Timecards!$N:$N,$E1341)</f>
        <v>0</v>
      </c>
      <c r="Q1341" s="5">
        <f t="shared" si="216"/>
        <v>0</v>
      </c>
      <c r="R1341" s="10">
        <f>SUMIFS(Timecards!$E:$E,Timecards!$D:$D,R$2,Timecards!$C:$C,$B1341,Timecards!$N:$N,$E1341)+SUMIFS(Timecards!$G:$G,Timecards!$F:$F,R$2,Timecards!$C:$C,$B1341,Timecards!$N:$N,$E1341)</f>
        <v>0</v>
      </c>
      <c r="S1341" s="5">
        <f t="shared" si="217"/>
        <v>0</v>
      </c>
      <c r="T1341" s="10">
        <f t="shared" si="219"/>
        <v>0</v>
      </c>
      <c r="U1341" s="14">
        <f t="shared" si="219"/>
        <v>0</v>
      </c>
    </row>
    <row r="1342" spans="2:21" hidden="1">
      <c r="B1342" s="7" t="str">
        <f>IF(Timecards!O1340="","",Timecards!C1340)</f>
        <v/>
      </c>
      <c r="C1342" s="7" t="str">
        <f>IF(B1342="","",Timecards!L1340)</f>
        <v/>
      </c>
      <c r="D1342" s="7" t="str">
        <f>IF(B1342="","",SUMIFS(Timecards!$M:$M,Timecards!$C:$C,Summary!$B1342,Timecards!$L:$L,Summary!$C1342,Timecards!$O:$O,1))</f>
        <v/>
      </c>
      <c r="E1342" s="7" t="str">
        <f>IF(B1342="","",VLOOKUP(D1342,'GD rates'!$B$3:$C$9,2,FALSE))</f>
        <v/>
      </c>
      <c r="F1342" s="23" t="str">
        <f t="shared" si="211"/>
        <v/>
      </c>
      <c r="G1342" s="5">
        <f>IF(ISERROR(VLOOKUP(E1342,'GD rates'!C:D,2,FALSE)),0,VLOOKUP(E1342,'GD rates'!C:D,2,FALSE))</f>
        <v>0</v>
      </c>
      <c r="H1342" s="10">
        <f>SUMIFS(Timecards!$E:$E,Timecards!$D:$D,H$2,Timecards!$C:$C,$B1342,Timecards!$N:$N,$E1342)+SUMIFS(Timecards!$G:$G,Timecards!$F:$F,H$2,Timecards!$C:$C,$B1342,Timecards!$N:$N,$E1342)</f>
        <v>0</v>
      </c>
      <c r="I1342" s="5">
        <f t="shared" si="212"/>
        <v>0</v>
      </c>
      <c r="J1342" s="10">
        <f>SUMIFS(Timecards!$E:$E,Timecards!$D:$D,J$2,Timecards!$C:$C,$B1342,Timecards!$N:$N,$E1342)+SUMIFS(Timecards!$G:$G,Timecards!$F:$F,J$2,Timecards!$C:$C,$B1342,Timecards!$N:$N,$E1342)</f>
        <v>0</v>
      </c>
      <c r="K1342" s="5">
        <f t="shared" si="213"/>
        <v>0</v>
      </c>
      <c r="L1342" s="10">
        <f>SUMIFS(Timecards!$E:$E,Timecards!$D:$D,L$2,Timecards!$C:$C,$B1342,Timecards!$N:$N,$E1342)+SUMIFS(Timecards!$G:$G,Timecards!$F:$F,L$2,Timecards!$C:$C,$B1342,Timecards!$N:$N,$E1342)</f>
        <v>0</v>
      </c>
      <c r="M1342" s="5">
        <f t="shared" si="214"/>
        <v>0</v>
      </c>
      <c r="N1342" s="10">
        <f>SUMIFS(Timecards!$E:$E,Timecards!$D:$D,N$2,Timecards!$C:$C,$B1342,Timecards!$N:$N,$E1342)+SUMIFS(Timecards!$G:$G,Timecards!$F:$F,N$2,Timecards!$C:$C,$B1342,Timecards!$N:$N,$E1342)</f>
        <v>0</v>
      </c>
      <c r="O1342" s="5">
        <f t="shared" si="215"/>
        <v>0</v>
      </c>
      <c r="P1342" s="10">
        <f>SUMIFS(Timecards!$E:$E,Timecards!$D:$D,P$2,Timecards!$C:$C,$B1342,Timecards!$N:$N,$E1342)+SUMIFS(Timecards!$G:$G,Timecards!$F:$F,P$2,Timecards!$C:$C,$B1342,Timecards!$N:$N,$E1342)</f>
        <v>0</v>
      </c>
      <c r="Q1342" s="5">
        <f t="shared" si="216"/>
        <v>0</v>
      </c>
      <c r="R1342" s="10">
        <f>SUMIFS(Timecards!$E:$E,Timecards!$D:$D,R$2,Timecards!$C:$C,$B1342,Timecards!$N:$N,$E1342)+SUMIFS(Timecards!$G:$G,Timecards!$F:$F,R$2,Timecards!$C:$C,$B1342,Timecards!$N:$N,$E1342)</f>
        <v>0</v>
      </c>
      <c r="S1342" s="5">
        <f t="shared" si="217"/>
        <v>0</v>
      </c>
      <c r="T1342" s="10">
        <f t="shared" si="219"/>
        <v>0</v>
      </c>
      <c r="U1342" s="14">
        <f t="shared" si="219"/>
        <v>0</v>
      </c>
    </row>
    <row r="1343" spans="2:21" hidden="1">
      <c r="B1343" s="7" t="str">
        <f>IF(Timecards!O1341="","",Timecards!C1341)</f>
        <v/>
      </c>
      <c r="C1343" s="7" t="str">
        <f>IF(B1343="","",Timecards!L1341)</f>
        <v/>
      </c>
      <c r="D1343" s="7" t="str">
        <f>IF(B1343="","",SUMIFS(Timecards!$M:$M,Timecards!$C:$C,Summary!$B1343,Timecards!$L:$L,Summary!$C1343,Timecards!$O:$O,1))</f>
        <v/>
      </c>
      <c r="E1343" s="7" t="str">
        <f>IF(B1343="","",VLOOKUP(D1343,'GD rates'!$B$3:$C$9,2,FALSE))</f>
        <v/>
      </c>
      <c r="F1343" s="23" t="str">
        <f t="shared" si="211"/>
        <v/>
      </c>
      <c r="G1343" s="5">
        <f>IF(ISERROR(VLOOKUP(E1343,'GD rates'!C:D,2,FALSE)),0,VLOOKUP(E1343,'GD rates'!C:D,2,FALSE))</f>
        <v>0</v>
      </c>
      <c r="H1343" s="10">
        <f>SUMIFS(Timecards!$E:$E,Timecards!$D:$D,H$2,Timecards!$C:$C,$B1343,Timecards!$N:$N,$E1343)+SUMIFS(Timecards!$G:$G,Timecards!$F:$F,H$2,Timecards!$C:$C,$B1343,Timecards!$N:$N,$E1343)</f>
        <v>0</v>
      </c>
      <c r="I1343" s="5">
        <f t="shared" si="212"/>
        <v>0</v>
      </c>
      <c r="J1343" s="10">
        <f>SUMIFS(Timecards!$E:$E,Timecards!$D:$D,J$2,Timecards!$C:$C,$B1343,Timecards!$N:$N,$E1343)+SUMIFS(Timecards!$G:$G,Timecards!$F:$F,J$2,Timecards!$C:$C,$B1343,Timecards!$N:$N,$E1343)</f>
        <v>0</v>
      </c>
      <c r="K1343" s="5">
        <f t="shared" si="213"/>
        <v>0</v>
      </c>
      <c r="L1343" s="10">
        <f>SUMIFS(Timecards!$E:$E,Timecards!$D:$D,L$2,Timecards!$C:$C,$B1343,Timecards!$N:$N,$E1343)+SUMIFS(Timecards!$G:$G,Timecards!$F:$F,L$2,Timecards!$C:$C,$B1343,Timecards!$N:$N,$E1343)</f>
        <v>0</v>
      </c>
      <c r="M1343" s="5">
        <f t="shared" si="214"/>
        <v>0</v>
      </c>
      <c r="N1343" s="10">
        <f>SUMIFS(Timecards!$E:$E,Timecards!$D:$D,N$2,Timecards!$C:$C,$B1343,Timecards!$N:$N,$E1343)+SUMIFS(Timecards!$G:$G,Timecards!$F:$F,N$2,Timecards!$C:$C,$B1343,Timecards!$N:$N,$E1343)</f>
        <v>0</v>
      </c>
      <c r="O1343" s="5">
        <f t="shared" si="215"/>
        <v>0</v>
      </c>
      <c r="P1343" s="10">
        <f>SUMIFS(Timecards!$E:$E,Timecards!$D:$D,P$2,Timecards!$C:$C,$B1343,Timecards!$N:$N,$E1343)+SUMIFS(Timecards!$G:$G,Timecards!$F:$F,P$2,Timecards!$C:$C,$B1343,Timecards!$N:$N,$E1343)</f>
        <v>0</v>
      </c>
      <c r="Q1343" s="5">
        <f t="shared" si="216"/>
        <v>0</v>
      </c>
      <c r="R1343" s="10">
        <f>SUMIFS(Timecards!$E:$E,Timecards!$D:$D,R$2,Timecards!$C:$C,$B1343,Timecards!$N:$N,$E1343)+SUMIFS(Timecards!$G:$G,Timecards!$F:$F,R$2,Timecards!$C:$C,$B1343,Timecards!$N:$N,$E1343)</f>
        <v>0</v>
      </c>
      <c r="S1343" s="5">
        <f t="shared" si="217"/>
        <v>0</v>
      </c>
      <c r="T1343" s="10">
        <f t="shared" si="219"/>
        <v>0</v>
      </c>
      <c r="U1343" s="14">
        <f t="shared" si="219"/>
        <v>0</v>
      </c>
    </row>
    <row r="1344" spans="2:21" hidden="1">
      <c r="B1344" s="7" t="str">
        <f>IF(Timecards!O1342="","",Timecards!C1342)</f>
        <v/>
      </c>
      <c r="C1344" s="7" t="str">
        <f>IF(B1344="","",Timecards!L1342)</f>
        <v/>
      </c>
      <c r="D1344" s="7" t="str">
        <f>IF(B1344="","",SUMIFS(Timecards!$M:$M,Timecards!$C:$C,Summary!$B1344,Timecards!$L:$L,Summary!$C1344,Timecards!$O:$O,1))</f>
        <v/>
      </c>
      <c r="E1344" s="7" t="str">
        <f>IF(B1344="","",VLOOKUP(D1344,'GD rates'!$B$3:$C$9,2,FALSE))</f>
        <v/>
      </c>
      <c r="F1344" s="23" t="str">
        <f t="shared" si="211"/>
        <v/>
      </c>
      <c r="G1344" s="5">
        <f>IF(ISERROR(VLOOKUP(E1344,'GD rates'!C:D,2,FALSE)),0,VLOOKUP(E1344,'GD rates'!C:D,2,FALSE))</f>
        <v>0</v>
      </c>
      <c r="H1344" s="10">
        <f>SUMIFS(Timecards!$E:$E,Timecards!$D:$D,H$2,Timecards!$C:$C,$B1344,Timecards!$N:$N,$E1344)+SUMIFS(Timecards!$G:$G,Timecards!$F:$F,H$2,Timecards!$C:$C,$B1344,Timecards!$N:$N,$E1344)</f>
        <v>0</v>
      </c>
      <c r="I1344" s="5">
        <f t="shared" si="212"/>
        <v>0</v>
      </c>
      <c r="J1344" s="10">
        <f>SUMIFS(Timecards!$E:$E,Timecards!$D:$D,J$2,Timecards!$C:$C,$B1344,Timecards!$N:$N,$E1344)+SUMIFS(Timecards!$G:$G,Timecards!$F:$F,J$2,Timecards!$C:$C,$B1344,Timecards!$N:$N,$E1344)</f>
        <v>0</v>
      </c>
      <c r="K1344" s="5">
        <f t="shared" si="213"/>
        <v>0</v>
      </c>
      <c r="L1344" s="10">
        <f>SUMIFS(Timecards!$E:$E,Timecards!$D:$D,L$2,Timecards!$C:$C,$B1344,Timecards!$N:$N,$E1344)+SUMIFS(Timecards!$G:$G,Timecards!$F:$F,L$2,Timecards!$C:$C,$B1344,Timecards!$N:$N,$E1344)</f>
        <v>0</v>
      </c>
      <c r="M1344" s="5">
        <f t="shared" si="214"/>
        <v>0</v>
      </c>
      <c r="N1344" s="10">
        <f>SUMIFS(Timecards!$E:$E,Timecards!$D:$D,N$2,Timecards!$C:$C,$B1344,Timecards!$N:$N,$E1344)+SUMIFS(Timecards!$G:$G,Timecards!$F:$F,N$2,Timecards!$C:$C,$B1344,Timecards!$N:$N,$E1344)</f>
        <v>0</v>
      </c>
      <c r="O1344" s="5">
        <f t="shared" si="215"/>
        <v>0</v>
      </c>
      <c r="P1344" s="10">
        <f>SUMIFS(Timecards!$E:$E,Timecards!$D:$D,P$2,Timecards!$C:$C,$B1344,Timecards!$N:$N,$E1344)+SUMIFS(Timecards!$G:$G,Timecards!$F:$F,P$2,Timecards!$C:$C,$B1344,Timecards!$N:$N,$E1344)</f>
        <v>0</v>
      </c>
      <c r="Q1344" s="5">
        <f t="shared" si="216"/>
        <v>0</v>
      </c>
      <c r="R1344" s="10">
        <f>SUMIFS(Timecards!$E:$E,Timecards!$D:$D,R$2,Timecards!$C:$C,$B1344,Timecards!$N:$N,$E1344)+SUMIFS(Timecards!$G:$G,Timecards!$F:$F,R$2,Timecards!$C:$C,$B1344,Timecards!$N:$N,$E1344)</f>
        <v>0</v>
      </c>
      <c r="S1344" s="5">
        <f t="shared" si="217"/>
        <v>0</v>
      </c>
      <c r="T1344" s="10">
        <f t="shared" ref="T1344:U1363" si="220">SUMIF($H$3:$S$3,T$3,$H1344:$S1344)</f>
        <v>0</v>
      </c>
      <c r="U1344" s="14">
        <f t="shared" si="220"/>
        <v>0</v>
      </c>
    </row>
    <row r="1345" spans="2:21" hidden="1">
      <c r="B1345" s="7" t="str">
        <f>IF(Timecards!O1343="","",Timecards!C1343)</f>
        <v/>
      </c>
      <c r="C1345" s="7" t="str">
        <f>IF(B1345="","",Timecards!L1343)</f>
        <v/>
      </c>
      <c r="D1345" s="7" t="str">
        <f>IF(B1345="","",SUMIFS(Timecards!$M:$M,Timecards!$C:$C,Summary!$B1345,Timecards!$L:$L,Summary!$C1345,Timecards!$O:$O,1))</f>
        <v/>
      </c>
      <c r="E1345" s="7" t="str">
        <f>IF(B1345="","",VLOOKUP(D1345,'GD rates'!$B$3:$C$9,2,FALSE))</f>
        <v/>
      </c>
      <c r="F1345" s="23" t="str">
        <f t="shared" si="211"/>
        <v/>
      </c>
      <c r="G1345" s="5">
        <f>IF(ISERROR(VLOOKUP(E1345,'GD rates'!C:D,2,FALSE)),0,VLOOKUP(E1345,'GD rates'!C:D,2,FALSE))</f>
        <v>0</v>
      </c>
      <c r="H1345" s="10">
        <f>SUMIFS(Timecards!$E:$E,Timecards!$D:$D,H$2,Timecards!$C:$C,$B1345,Timecards!$N:$N,$E1345)+SUMIFS(Timecards!$G:$G,Timecards!$F:$F,H$2,Timecards!$C:$C,$B1345,Timecards!$N:$N,$E1345)</f>
        <v>0</v>
      </c>
      <c r="I1345" s="5">
        <f t="shared" si="212"/>
        <v>0</v>
      </c>
      <c r="J1345" s="10">
        <f>SUMIFS(Timecards!$E:$E,Timecards!$D:$D,J$2,Timecards!$C:$C,$B1345,Timecards!$N:$N,$E1345)+SUMIFS(Timecards!$G:$G,Timecards!$F:$F,J$2,Timecards!$C:$C,$B1345,Timecards!$N:$N,$E1345)</f>
        <v>0</v>
      </c>
      <c r="K1345" s="5">
        <f t="shared" si="213"/>
        <v>0</v>
      </c>
      <c r="L1345" s="10">
        <f>SUMIFS(Timecards!$E:$E,Timecards!$D:$D,L$2,Timecards!$C:$C,$B1345,Timecards!$N:$N,$E1345)+SUMIFS(Timecards!$G:$G,Timecards!$F:$F,L$2,Timecards!$C:$C,$B1345,Timecards!$N:$N,$E1345)</f>
        <v>0</v>
      </c>
      <c r="M1345" s="5">
        <f t="shared" si="214"/>
        <v>0</v>
      </c>
      <c r="N1345" s="10">
        <f>SUMIFS(Timecards!$E:$E,Timecards!$D:$D,N$2,Timecards!$C:$C,$B1345,Timecards!$N:$N,$E1345)+SUMIFS(Timecards!$G:$G,Timecards!$F:$F,N$2,Timecards!$C:$C,$B1345,Timecards!$N:$N,$E1345)</f>
        <v>0</v>
      </c>
      <c r="O1345" s="5">
        <f t="shared" si="215"/>
        <v>0</v>
      </c>
      <c r="P1345" s="10">
        <f>SUMIFS(Timecards!$E:$E,Timecards!$D:$D,P$2,Timecards!$C:$C,$B1345,Timecards!$N:$N,$E1345)+SUMIFS(Timecards!$G:$G,Timecards!$F:$F,P$2,Timecards!$C:$C,$B1345,Timecards!$N:$N,$E1345)</f>
        <v>0</v>
      </c>
      <c r="Q1345" s="5">
        <f t="shared" si="216"/>
        <v>0</v>
      </c>
      <c r="R1345" s="10">
        <f>SUMIFS(Timecards!$E:$E,Timecards!$D:$D,R$2,Timecards!$C:$C,$B1345,Timecards!$N:$N,$E1345)+SUMIFS(Timecards!$G:$G,Timecards!$F:$F,R$2,Timecards!$C:$C,$B1345,Timecards!$N:$N,$E1345)</f>
        <v>0</v>
      </c>
      <c r="S1345" s="5">
        <f t="shared" si="217"/>
        <v>0</v>
      </c>
      <c r="T1345" s="10">
        <f t="shared" si="220"/>
        <v>0</v>
      </c>
      <c r="U1345" s="14">
        <f t="shared" si="220"/>
        <v>0</v>
      </c>
    </row>
    <row r="1346" spans="2:21" hidden="1">
      <c r="B1346" s="7" t="str">
        <f>IF(Timecards!O1344="","",Timecards!C1344)</f>
        <v/>
      </c>
      <c r="C1346" s="7" t="str">
        <f>IF(B1346="","",Timecards!L1344)</f>
        <v/>
      </c>
      <c r="D1346" s="7" t="str">
        <f>IF(B1346="","",SUMIFS(Timecards!$M:$M,Timecards!$C:$C,Summary!$B1346,Timecards!$L:$L,Summary!$C1346,Timecards!$O:$O,1))</f>
        <v/>
      </c>
      <c r="E1346" s="7" t="str">
        <f>IF(B1346="","",VLOOKUP(D1346,'GD rates'!$B$3:$C$9,2,FALSE))</f>
        <v/>
      </c>
      <c r="F1346" s="23" t="str">
        <f t="shared" si="211"/>
        <v/>
      </c>
      <c r="G1346" s="5">
        <f>IF(ISERROR(VLOOKUP(E1346,'GD rates'!C:D,2,FALSE)),0,VLOOKUP(E1346,'GD rates'!C:D,2,FALSE))</f>
        <v>0</v>
      </c>
      <c r="H1346" s="10">
        <f>SUMIFS(Timecards!$E:$E,Timecards!$D:$D,H$2,Timecards!$C:$C,$B1346,Timecards!$N:$N,$E1346)+SUMIFS(Timecards!$G:$G,Timecards!$F:$F,H$2,Timecards!$C:$C,$B1346,Timecards!$N:$N,$E1346)</f>
        <v>0</v>
      </c>
      <c r="I1346" s="5">
        <f t="shared" si="212"/>
        <v>0</v>
      </c>
      <c r="J1346" s="10">
        <f>SUMIFS(Timecards!$E:$E,Timecards!$D:$D,J$2,Timecards!$C:$C,$B1346,Timecards!$N:$N,$E1346)+SUMIFS(Timecards!$G:$G,Timecards!$F:$F,J$2,Timecards!$C:$C,$B1346,Timecards!$N:$N,$E1346)</f>
        <v>0</v>
      </c>
      <c r="K1346" s="5">
        <f t="shared" si="213"/>
        <v>0</v>
      </c>
      <c r="L1346" s="10">
        <f>SUMIFS(Timecards!$E:$E,Timecards!$D:$D,L$2,Timecards!$C:$C,$B1346,Timecards!$N:$N,$E1346)+SUMIFS(Timecards!$G:$G,Timecards!$F:$F,L$2,Timecards!$C:$C,$B1346,Timecards!$N:$N,$E1346)</f>
        <v>0</v>
      </c>
      <c r="M1346" s="5">
        <f t="shared" si="214"/>
        <v>0</v>
      </c>
      <c r="N1346" s="10">
        <f>SUMIFS(Timecards!$E:$E,Timecards!$D:$D,N$2,Timecards!$C:$C,$B1346,Timecards!$N:$N,$E1346)+SUMIFS(Timecards!$G:$G,Timecards!$F:$F,N$2,Timecards!$C:$C,$B1346,Timecards!$N:$N,$E1346)</f>
        <v>0</v>
      </c>
      <c r="O1346" s="5">
        <f t="shared" si="215"/>
        <v>0</v>
      </c>
      <c r="P1346" s="10">
        <f>SUMIFS(Timecards!$E:$E,Timecards!$D:$D,P$2,Timecards!$C:$C,$B1346,Timecards!$N:$N,$E1346)+SUMIFS(Timecards!$G:$G,Timecards!$F:$F,P$2,Timecards!$C:$C,$B1346,Timecards!$N:$N,$E1346)</f>
        <v>0</v>
      </c>
      <c r="Q1346" s="5">
        <f t="shared" si="216"/>
        <v>0</v>
      </c>
      <c r="R1346" s="10">
        <f>SUMIFS(Timecards!$E:$E,Timecards!$D:$D,R$2,Timecards!$C:$C,$B1346,Timecards!$N:$N,$E1346)+SUMIFS(Timecards!$G:$G,Timecards!$F:$F,R$2,Timecards!$C:$C,$B1346,Timecards!$N:$N,$E1346)</f>
        <v>0</v>
      </c>
      <c r="S1346" s="5">
        <f t="shared" si="217"/>
        <v>0</v>
      </c>
      <c r="T1346" s="10">
        <f t="shared" si="220"/>
        <v>0</v>
      </c>
      <c r="U1346" s="14">
        <f t="shared" si="220"/>
        <v>0</v>
      </c>
    </row>
    <row r="1347" spans="2:21" hidden="1">
      <c r="B1347" s="7" t="str">
        <f>IF(Timecards!O1345="","",Timecards!C1345)</f>
        <v/>
      </c>
      <c r="C1347" s="7" t="str">
        <f>IF(B1347="","",Timecards!L1345)</f>
        <v/>
      </c>
      <c r="D1347" s="7" t="str">
        <f>IF(B1347="","",SUMIFS(Timecards!$M:$M,Timecards!$C:$C,Summary!$B1347,Timecards!$L:$L,Summary!$C1347,Timecards!$O:$O,1))</f>
        <v/>
      </c>
      <c r="E1347" s="7" t="str">
        <f>IF(B1347="","",VLOOKUP(D1347,'GD rates'!$B$3:$C$9,2,FALSE))</f>
        <v/>
      </c>
      <c r="F1347" s="23" t="str">
        <f t="shared" si="211"/>
        <v/>
      </c>
      <c r="G1347" s="5">
        <f>IF(ISERROR(VLOOKUP(E1347,'GD rates'!C:D,2,FALSE)),0,VLOOKUP(E1347,'GD rates'!C:D,2,FALSE))</f>
        <v>0</v>
      </c>
      <c r="H1347" s="10">
        <f>SUMIFS(Timecards!$E:$E,Timecards!$D:$D,H$2,Timecards!$C:$C,$B1347,Timecards!$N:$N,$E1347)+SUMIFS(Timecards!$G:$G,Timecards!$F:$F,H$2,Timecards!$C:$C,$B1347,Timecards!$N:$N,$E1347)</f>
        <v>0</v>
      </c>
      <c r="I1347" s="5">
        <f t="shared" si="212"/>
        <v>0</v>
      </c>
      <c r="J1347" s="10">
        <f>SUMIFS(Timecards!$E:$E,Timecards!$D:$D,J$2,Timecards!$C:$C,$B1347,Timecards!$N:$N,$E1347)+SUMIFS(Timecards!$G:$G,Timecards!$F:$F,J$2,Timecards!$C:$C,$B1347,Timecards!$N:$N,$E1347)</f>
        <v>0</v>
      </c>
      <c r="K1347" s="5">
        <f t="shared" si="213"/>
        <v>0</v>
      </c>
      <c r="L1347" s="10">
        <f>SUMIFS(Timecards!$E:$E,Timecards!$D:$D,L$2,Timecards!$C:$C,$B1347,Timecards!$N:$N,$E1347)+SUMIFS(Timecards!$G:$G,Timecards!$F:$F,L$2,Timecards!$C:$C,$B1347,Timecards!$N:$N,$E1347)</f>
        <v>0</v>
      </c>
      <c r="M1347" s="5">
        <f t="shared" si="214"/>
        <v>0</v>
      </c>
      <c r="N1347" s="10">
        <f>SUMIFS(Timecards!$E:$E,Timecards!$D:$D,N$2,Timecards!$C:$C,$B1347,Timecards!$N:$N,$E1347)+SUMIFS(Timecards!$G:$G,Timecards!$F:$F,N$2,Timecards!$C:$C,$B1347,Timecards!$N:$N,$E1347)</f>
        <v>0</v>
      </c>
      <c r="O1347" s="5">
        <f t="shared" si="215"/>
        <v>0</v>
      </c>
      <c r="P1347" s="10">
        <f>SUMIFS(Timecards!$E:$E,Timecards!$D:$D,P$2,Timecards!$C:$C,$B1347,Timecards!$N:$N,$E1347)+SUMIFS(Timecards!$G:$G,Timecards!$F:$F,P$2,Timecards!$C:$C,$B1347,Timecards!$N:$N,$E1347)</f>
        <v>0</v>
      </c>
      <c r="Q1347" s="5">
        <f t="shared" si="216"/>
        <v>0</v>
      </c>
      <c r="R1347" s="10">
        <f>SUMIFS(Timecards!$E:$E,Timecards!$D:$D,R$2,Timecards!$C:$C,$B1347,Timecards!$N:$N,$E1347)+SUMIFS(Timecards!$G:$G,Timecards!$F:$F,R$2,Timecards!$C:$C,$B1347,Timecards!$N:$N,$E1347)</f>
        <v>0</v>
      </c>
      <c r="S1347" s="5">
        <f t="shared" si="217"/>
        <v>0</v>
      </c>
      <c r="T1347" s="10">
        <f t="shared" si="220"/>
        <v>0</v>
      </c>
      <c r="U1347" s="14">
        <f t="shared" si="220"/>
        <v>0</v>
      </c>
    </row>
    <row r="1348" spans="2:21" hidden="1">
      <c r="B1348" s="7" t="str">
        <f>IF(Timecards!O1346="","",Timecards!C1346)</f>
        <v/>
      </c>
      <c r="C1348" s="7" t="str">
        <f>IF(B1348="","",Timecards!L1346)</f>
        <v/>
      </c>
      <c r="D1348" s="7" t="str">
        <f>IF(B1348="","",SUMIFS(Timecards!$M:$M,Timecards!$C:$C,Summary!$B1348,Timecards!$L:$L,Summary!$C1348,Timecards!$O:$O,1))</f>
        <v/>
      </c>
      <c r="E1348" s="7" t="str">
        <f>IF(B1348="","",VLOOKUP(D1348,'GD rates'!$B$3:$C$9,2,FALSE))</f>
        <v/>
      </c>
      <c r="F1348" s="23" t="str">
        <f t="shared" si="211"/>
        <v/>
      </c>
      <c r="G1348" s="5">
        <f>IF(ISERROR(VLOOKUP(E1348,'GD rates'!C:D,2,FALSE)),0,VLOOKUP(E1348,'GD rates'!C:D,2,FALSE))</f>
        <v>0</v>
      </c>
      <c r="H1348" s="10">
        <f>SUMIFS(Timecards!$E:$E,Timecards!$D:$D,H$2,Timecards!$C:$C,$B1348,Timecards!$N:$N,$E1348)+SUMIFS(Timecards!$G:$G,Timecards!$F:$F,H$2,Timecards!$C:$C,$B1348,Timecards!$N:$N,$E1348)</f>
        <v>0</v>
      </c>
      <c r="I1348" s="5">
        <f t="shared" si="212"/>
        <v>0</v>
      </c>
      <c r="J1348" s="10">
        <f>SUMIFS(Timecards!$E:$E,Timecards!$D:$D,J$2,Timecards!$C:$C,$B1348,Timecards!$N:$N,$E1348)+SUMIFS(Timecards!$G:$G,Timecards!$F:$F,J$2,Timecards!$C:$C,$B1348,Timecards!$N:$N,$E1348)</f>
        <v>0</v>
      </c>
      <c r="K1348" s="5">
        <f t="shared" si="213"/>
        <v>0</v>
      </c>
      <c r="L1348" s="10">
        <f>SUMIFS(Timecards!$E:$E,Timecards!$D:$D,L$2,Timecards!$C:$C,$B1348,Timecards!$N:$N,$E1348)+SUMIFS(Timecards!$G:$G,Timecards!$F:$F,L$2,Timecards!$C:$C,$B1348,Timecards!$N:$N,$E1348)</f>
        <v>0</v>
      </c>
      <c r="M1348" s="5">
        <f t="shared" si="214"/>
        <v>0</v>
      </c>
      <c r="N1348" s="10">
        <f>SUMIFS(Timecards!$E:$E,Timecards!$D:$D,N$2,Timecards!$C:$C,$B1348,Timecards!$N:$N,$E1348)+SUMIFS(Timecards!$G:$G,Timecards!$F:$F,N$2,Timecards!$C:$C,$B1348,Timecards!$N:$N,$E1348)</f>
        <v>0</v>
      </c>
      <c r="O1348" s="5">
        <f t="shared" si="215"/>
        <v>0</v>
      </c>
      <c r="P1348" s="10">
        <f>SUMIFS(Timecards!$E:$E,Timecards!$D:$D,P$2,Timecards!$C:$C,$B1348,Timecards!$N:$N,$E1348)+SUMIFS(Timecards!$G:$G,Timecards!$F:$F,P$2,Timecards!$C:$C,$B1348,Timecards!$N:$N,$E1348)</f>
        <v>0</v>
      </c>
      <c r="Q1348" s="5">
        <f t="shared" si="216"/>
        <v>0</v>
      </c>
      <c r="R1348" s="10">
        <f>SUMIFS(Timecards!$E:$E,Timecards!$D:$D,R$2,Timecards!$C:$C,$B1348,Timecards!$N:$N,$E1348)+SUMIFS(Timecards!$G:$G,Timecards!$F:$F,R$2,Timecards!$C:$C,$B1348,Timecards!$N:$N,$E1348)</f>
        <v>0</v>
      </c>
      <c r="S1348" s="5">
        <f t="shared" si="217"/>
        <v>0</v>
      </c>
      <c r="T1348" s="10">
        <f t="shared" si="220"/>
        <v>0</v>
      </c>
      <c r="U1348" s="14">
        <f t="shared" si="220"/>
        <v>0</v>
      </c>
    </row>
    <row r="1349" spans="2:21" hidden="1">
      <c r="B1349" s="7" t="str">
        <f>IF(Timecards!O1347="","",Timecards!C1347)</f>
        <v/>
      </c>
      <c r="C1349" s="7" t="str">
        <f>IF(B1349="","",Timecards!L1347)</f>
        <v/>
      </c>
      <c r="D1349" s="7" t="str">
        <f>IF(B1349="","",SUMIFS(Timecards!$M:$M,Timecards!$C:$C,Summary!$B1349,Timecards!$L:$L,Summary!$C1349,Timecards!$O:$O,1))</f>
        <v/>
      </c>
      <c r="E1349" s="7" t="str">
        <f>IF(B1349="","",VLOOKUP(D1349,'GD rates'!$B$3:$C$9,2,FALSE))</f>
        <v/>
      </c>
      <c r="F1349" s="23" t="str">
        <f t="shared" ref="F1349:F1412" si="221">IF(B1349="","",CONCATENATE(E1349," / ",LEFT(B1349,FIND("&lt;",B1349)-2)))</f>
        <v/>
      </c>
      <c r="G1349" s="5">
        <f>IF(ISERROR(VLOOKUP(E1349,'GD rates'!C:D,2,FALSE)),0,VLOOKUP(E1349,'GD rates'!C:D,2,FALSE))</f>
        <v>0</v>
      </c>
      <c r="H1349" s="10">
        <f>SUMIFS(Timecards!$E:$E,Timecards!$D:$D,H$2,Timecards!$C:$C,$B1349,Timecards!$N:$N,$E1349)+SUMIFS(Timecards!$G:$G,Timecards!$F:$F,H$2,Timecards!$C:$C,$B1349,Timecards!$N:$N,$E1349)</f>
        <v>0</v>
      </c>
      <c r="I1349" s="5">
        <f t="shared" ref="I1349:I1412" si="222">H1349*$G1349</f>
        <v>0</v>
      </c>
      <c r="J1349" s="10">
        <f>SUMIFS(Timecards!$E:$E,Timecards!$D:$D,J$2,Timecards!$C:$C,$B1349,Timecards!$N:$N,$E1349)+SUMIFS(Timecards!$G:$G,Timecards!$F:$F,J$2,Timecards!$C:$C,$B1349,Timecards!$N:$N,$E1349)</f>
        <v>0</v>
      </c>
      <c r="K1349" s="5">
        <f t="shared" ref="K1349:K1412" si="223">J1349*$G1349</f>
        <v>0</v>
      </c>
      <c r="L1349" s="10">
        <f>SUMIFS(Timecards!$E:$E,Timecards!$D:$D,L$2,Timecards!$C:$C,$B1349,Timecards!$N:$N,$E1349)+SUMIFS(Timecards!$G:$G,Timecards!$F:$F,L$2,Timecards!$C:$C,$B1349,Timecards!$N:$N,$E1349)</f>
        <v>0</v>
      </c>
      <c r="M1349" s="5">
        <f t="shared" ref="M1349:M1412" si="224">L1349*$G1349</f>
        <v>0</v>
      </c>
      <c r="N1349" s="10">
        <f>SUMIFS(Timecards!$E:$E,Timecards!$D:$D,N$2,Timecards!$C:$C,$B1349,Timecards!$N:$N,$E1349)+SUMIFS(Timecards!$G:$G,Timecards!$F:$F,N$2,Timecards!$C:$C,$B1349,Timecards!$N:$N,$E1349)</f>
        <v>0</v>
      </c>
      <c r="O1349" s="5">
        <f t="shared" ref="O1349:O1412" si="225">N1349*$G1349</f>
        <v>0</v>
      </c>
      <c r="P1349" s="10">
        <f>SUMIFS(Timecards!$E:$E,Timecards!$D:$D,P$2,Timecards!$C:$C,$B1349,Timecards!$N:$N,$E1349)+SUMIFS(Timecards!$G:$G,Timecards!$F:$F,P$2,Timecards!$C:$C,$B1349,Timecards!$N:$N,$E1349)</f>
        <v>0</v>
      </c>
      <c r="Q1349" s="5">
        <f t="shared" ref="Q1349:Q1412" si="226">P1349*$G1349</f>
        <v>0</v>
      </c>
      <c r="R1349" s="10">
        <f>SUMIFS(Timecards!$E:$E,Timecards!$D:$D,R$2,Timecards!$C:$C,$B1349,Timecards!$N:$N,$E1349)+SUMIFS(Timecards!$G:$G,Timecards!$F:$F,R$2,Timecards!$C:$C,$B1349,Timecards!$N:$N,$E1349)</f>
        <v>0</v>
      </c>
      <c r="S1349" s="5">
        <f t="shared" ref="S1349:S1412" si="227">R1349*$G1349</f>
        <v>0</v>
      </c>
      <c r="T1349" s="10">
        <f t="shared" si="220"/>
        <v>0</v>
      </c>
      <c r="U1349" s="14">
        <f t="shared" si="220"/>
        <v>0</v>
      </c>
    </row>
    <row r="1350" spans="2:21" hidden="1">
      <c r="B1350" s="7" t="str">
        <f>IF(Timecards!O1348="","",Timecards!C1348)</f>
        <v/>
      </c>
      <c r="C1350" s="7" t="str">
        <f>IF(B1350="","",Timecards!L1348)</f>
        <v/>
      </c>
      <c r="D1350" s="7" t="str">
        <f>IF(B1350="","",SUMIFS(Timecards!$M:$M,Timecards!$C:$C,Summary!$B1350,Timecards!$L:$L,Summary!$C1350,Timecards!$O:$O,1))</f>
        <v/>
      </c>
      <c r="E1350" s="7" t="str">
        <f>IF(B1350="","",VLOOKUP(D1350,'GD rates'!$B$3:$C$9,2,FALSE))</f>
        <v/>
      </c>
      <c r="F1350" s="23" t="str">
        <f t="shared" si="221"/>
        <v/>
      </c>
      <c r="G1350" s="5">
        <f>IF(ISERROR(VLOOKUP(E1350,'GD rates'!C:D,2,FALSE)),0,VLOOKUP(E1350,'GD rates'!C:D,2,FALSE))</f>
        <v>0</v>
      </c>
      <c r="H1350" s="10">
        <f>SUMIFS(Timecards!$E:$E,Timecards!$D:$D,H$2,Timecards!$C:$C,$B1350,Timecards!$N:$N,$E1350)+SUMIFS(Timecards!$G:$G,Timecards!$F:$F,H$2,Timecards!$C:$C,$B1350,Timecards!$N:$N,$E1350)</f>
        <v>0</v>
      </c>
      <c r="I1350" s="5">
        <f t="shared" si="222"/>
        <v>0</v>
      </c>
      <c r="J1350" s="10">
        <f>SUMIFS(Timecards!$E:$E,Timecards!$D:$D,J$2,Timecards!$C:$C,$B1350,Timecards!$N:$N,$E1350)+SUMIFS(Timecards!$G:$G,Timecards!$F:$F,J$2,Timecards!$C:$C,$B1350,Timecards!$N:$N,$E1350)</f>
        <v>0</v>
      </c>
      <c r="K1350" s="5">
        <f t="shared" si="223"/>
        <v>0</v>
      </c>
      <c r="L1350" s="10">
        <f>SUMIFS(Timecards!$E:$E,Timecards!$D:$D,L$2,Timecards!$C:$C,$B1350,Timecards!$N:$N,$E1350)+SUMIFS(Timecards!$G:$G,Timecards!$F:$F,L$2,Timecards!$C:$C,$B1350,Timecards!$N:$N,$E1350)</f>
        <v>0</v>
      </c>
      <c r="M1350" s="5">
        <f t="shared" si="224"/>
        <v>0</v>
      </c>
      <c r="N1350" s="10">
        <f>SUMIFS(Timecards!$E:$E,Timecards!$D:$D,N$2,Timecards!$C:$C,$B1350,Timecards!$N:$N,$E1350)+SUMIFS(Timecards!$G:$G,Timecards!$F:$F,N$2,Timecards!$C:$C,$B1350,Timecards!$N:$N,$E1350)</f>
        <v>0</v>
      </c>
      <c r="O1350" s="5">
        <f t="shared" si="225"/>
        <v>0</v>
      </c>
      <c r="P1350" s="10">
        <f>SUMIFS(Timecards!$E:$E,Timecards!$D:$D,P$2,Timecards!$C:$C,$B1350,Timecards!$N:$N,$E1350)+SUMIFS(Timecards!$G:$G,Timecards!$F:$F,P$2,Timecards!$C:$C,$B1350,Timecards!$N:$N,$E1350)</f>
        <v>0</v>
      </c>
      <c r="Q1350" s="5">
        <f t="shared" si="226"/>
        <v>0</v>
      </c>
      <c r="R1350" s="10">
        <f>SUMIFS(Timecards!$E:$E,Timecards!$D:$D,R$2,Timecards!$C:$C,$B1350,Timecards!$N:$N,$E1350)+SUMIFS(Timecards!$G:$G,Timecards!$F:$F,R$2,Timecards!$C:$C,$B1350,Timecards!$N:$N,$E1350)</f>
        <v>0</v>
      </c>
      <c r="S1350" s="5">
        <f t="shared" si="227"/>
        <v>0</v>
      </c>
      <c r="T1350" s="10">
        <f t="shared" si="220"/>
        <v>0</v>
      </c>
      <c r="U1350" s="14">
        <f t="shared" si="220"/>
        <v>0</v>
      </c>
    </row>
    <row r="1351" spans="2:21" hidden="1">
      <c r="B1351" s="7" t="str">
        <f>IF(Timecards!O1349="","",Timecards!C1349)</f>
        <v/>
      </c>
      <c r="C1351" s="7" t="str">
        <f>IF(B1351="","",Timecards!L1349)</f>
        <v/>
      </c>
      <c r="D1351" s="7" t="str">
        <f>IF(B1351="","",SUMIFS(Timecards!$M:$M,Timecards!$C:$C,Summary!$B1351,Timecards!$L:$L,Summary!$C1351,Timecards!$O:$O,1))</f>
        <v/>
      </c>
      <c r="E1351" s="7" t="str">
        <f>IF(B1351="","",VLOOKUP(D1351,'GD rates'!$B$3:$C$9,2,FALSE))</f>
        <v/>
      </c>
      <c r="F1351" s="23" t="str">
        <f t="shared" si="221"/>
        <v/>
      </c>
      <c r="G1351" s="5">
        <f>IF(ISERROR(VLOOKUP(E1351,'GD rates'!C:D,2,FALSE)),0,VLOOKUP(E1351,'GD rates'!C:D,2,FALSE))</f>
        <v>0</v>
      </c>
      <c r="H1351" s="10">
        <f>SUMIFS(Timecards!$E:$E,Timecards!$D:$D,H$2,Timecards!$C:$C,$B1351,Timecards!$N:$N,$E1351)+SUMIFS(Timecards!$G:$G,Timecards!$F:$F,H$2,Timecards!$C:$C,$B1351,Timecards!$N:$N,$E1351)</f>
        <v>0</v>
      </c>
      <c r="I1351" s="5">
        <f t="shared" si="222"/>
        <v>0</v>
      </c>
      <c r="J1351" s="10">
        <f>SUMIFS(Timecards!$E:$E,Timecards!$D:$D,J$2,Timecards!$C:$C,$B1351,Timecards!$N:$N,$E1351)+SUMIFS(Timecards!$G:$G,Timecards!$F:$F,J$2,Timecards!$C:$C,$B1351,Timecards!$N:$N,$E1351)</f>
        <v>0</v>
      </c>
      <c r="K1351" s="5">
        <f t="shared" si="223"/>
        <v>0</v>
      </c>
      <c r="L1351" s="10">
        <f>SUMIFS(Timecards!$E:$E,Timecards!$D:$D,L$2,Timecards!$C:$C,$B1351,Timecards!$N:$N,$E1351)+SUMIFS(Timecards!$G:$G,Timecards!$F:$F,L$2,Timecards!$C:$C,$B1351,Timecards!$N:$N,$E1351)</f>
        <v>0</v>
      </c>
      <c r="M1351" s="5">
        <f t="shared" si="224"/>
        <v>0</v>
      </c>
      <c r="N1351" s="10">
        <f>SUMIFS(Timecards!$E:$E,Timecards!$D:$D,N$2,Timecards!$C:$C,$B1351,Timecards!$N:$N,$E1351)+SUMIFS(Timecards!$G:$G,Timecards!$F:$F,N$2,Timecards!$C:$C,$B1351,Timecards!$N:$N,$E1351)</f>
        <v>0</v>
      </c>
      <c r="O1351" s="5">
        <f t="shared" si="225"/>
        <v>0</v>
      </c>
      <c r="P1351" s="10">
        <f>SUMIFS(Timecards!$E:$E,Timecards!$D:$D,P$2,Timecards!$C:$C,$B1351,Timecards!$N:$N,$E1351)+SUMIFS(Timecards!$G:$G,Timecards!$F:$F,P$2,Timecards!$C:$C,$B1351,Timecards!$N:$N,$E1351)</f>
        <v>0</v>
      </c>
      <c r="Q1351" s="5">
        <f t="shared" si="226"/>
        <v>0</v>
      </c>
      <c r="R1351" s="10">
        <f>SUMIFS(Timecards!$E:$E,Timecards!$D:$D,R$2,Timecards!$C:$C,$B1351,Timecards!$N:$N,$E1351)+SUMIFS(Timecards!$G:$G,Timecards!$F:$F,R$2,Timecards!$C:$C,$B1351,Timecards!$N:$N,$E1351)</f>
        <v>0</v>
      </c>
      <c r="S1351" s="5">
        <f t="shared" si="227"/>
        <v>0</v>
      </c>
      <c r="T1351" s="10">
        <f t="shared" si="220"/>
        <v>0</v>
      </c>
      <c r="U1351" s="14">
        <f t="shared" si="220"/>
        <v>0</v>
      </c>
    </row>
    <row r="1352" spans="2:21" hidden="1">
      <c r="B1352" s="7" t="str">
        <f>IF(Timecards!O1350="","",Timecards!C1350)</f>
        <v/>
      </c>
      <c r="C1352" s="7" t="str">
        <f>IF(B1352="","",Timecards!L1350)</f>
        <v/>
      </c>
      <c r="D1352" s="7" t="str">
        <f>IF(B1352="","",SUMIFS(Timecards!$M:$M,Timecards!$C:$C,Summary!$B1352,Timecards!$L:$L,Summary!$C1352,Timecards!$O:$O,1))</f>
        <v/>
      </c>
      <c r="E1352" s="7" t="str">
        <f>IF(B1352="","",VLOOKUP(D1352,'GD rates'!$B$3:$C$9,2,FALSE))</f>
        <v/>
      </c>
      <c r="F1352" s="23" t="str">
        <f t="shared" si="221"/>
        <v/>
      </c>
      <c r="G1352" s="5">
        <f>IF(ISERROR(VLOOKUP(E1352,'GD rates'!C:D,2,FALSE)),0,VLOOKUP(E1352,'GD rates'!C:D,2,FALSE))</f>
        <v>0</v>
      </c>
      <c r="H1352" s="10">
        <f>SUMIFS(Timecards!$E:$E,Timecards!$D:$D,H$2,Timecards!$C:$C,$B1352,Timecards!$N:$N,$E1352)+SUMIFS(Timecards!$G:$G,Timecards!$F:$F,H$2,Timecards!$C:$C,$B1352,Timecards!$N:$N,$E1352)</f>
        <v>0</v>
      </c>
      <c r="I1352" s="5">
        <f t="shared" si="222"/>
        <v>0</v>
      </c>
      <c r="J1352" s="10">
        <f>SUMIFS(Timecards!$E:$E,Timecards!$D:$D,J$2,Timecards!$C:$C,$B1352,Timecards!$N:$N,$E1352)+SUMIFS(Timecards!$G:$G,Timecards!$F:$F,J$2,Timecards!$C:$C,$B1352,Timecards!$N:$N,$E1352)</f>
        <v>0</v>
      </c>
      <c r="K1352" s="5">
        <f t="shared" si="223"/>
        <v>0</v>
      </c>
      <c r="L1352" s="10">
        <f>SUMIFS(Timecards!$E:$E,Timecards!$D:$D,L$2,Timecards!$C:$C,$B1352,Timecards!$N:$N,$E1352)+SUMIFS(Timecards!$G:$G,Timecards!$F:$F,L$2,Timecards!$C:$C,$B1352,Timecards!$N:$N,$E1352)</f>
        <v>0</v>
      </c>
      <c r="M1352" s="5">
        <f t="shared" si="224"/>
        <v>0</v>
      </c>
      <c r="N1352" s="10">
        <f>SUMIFS(Timecards!$E:$E,Timecards!$D:$D,N$2,Timecards!$C:$C,$B1352,Timecards!$N:$N,$E1352)+SUMIFS(Timecards!$G:$G,Timecards!$F:$F,N$2,Timecards!$C:$C,$B1352,Timecards!$N:$N,$E1352)</f>
        <v>0</v>
      </c>
      <c r="O1352" s="5">
        <f t="shared" si="225"/>
        <v>0</v>
      </c>
      <c r="P1352" s="10">
        <f>SUMIFS(Timecards!$E:$E,Timecards!$D:$D,P$2,Timecards!$C:$C,$B1352,Timecards!$N:$N,$E1352)+SUMIFS(Timecards!$G:$G,Timecards!$F:$F,P$2,Timecards!$C:$C,$B1352,Timecards!$N:$N,$E1352)</f>
        <v>0</v>
      </c>
      <c r="Q1352" s="5">
        <f t="shared" si="226"/>
        <v>0</v>
      </c>
      <c r="R1352" s="10">
        <f>SUMIFS(Timecards!$E:$E,Timecards!$D:$D,R$2,Timecards!$C:$C,$B1352,Timecards!$N:$N,$E1352)+SUMIFS(Timecards!$G:$G,Timecards!$F:$F,R$2,Timecards!$C:$C,$B1352,Timecards!$N:$N,$E1352)</f>
        <v>0</v>
      </c>
      <c r="S1352" s="5">
        <f t="shared" si="227"/>
        <v>0</v>
      </c>
      <c r="T1352" s="10">
        <f t="shared" si="220"/>
        <v>0</v>
      </c>
      <c r="U1352" s="14">
        <f t="shared" si="220"/>
        <v>0</v>
      </c>
    </row>
    <row r="1353" spans="2:21" hidden="1">
      <c r="B1353" s="7" t="str">
        <f>IF(Timecards!O1351="","",Timecards!C1351)</f>
        <v/>
      </c>
      <c r="C1353" s="7" t="str">
        <f>IF(B1353="","",Timecards!L1351)</f>
        <v/>
      </c>
      <c r="D1353" s="7" t="str">
        <f>IF(B1353="","",SUMIFS(Timecards!$M:$M,Timecards!$C:$C,Summary!$B1353,Timecards!$L:$L,Summary!$C1353,Timecards!$O:$O,1))</f>
        <v/>
      </c>
      <c r="E1353" s="7" t="str">
        <f>IF(B1353="","",VLOOKUP(D1353,'GD rates'!$B$3:$C$9,2,FALSE))</f>
        <v/>
      </c>
      <c r="F1353" s="23" t="str">
        <f t="shared" si="221"/>
        <v/>
      </c>
      <c r="G1353" s="5">
        <f>IF(ISERROR(VLOOKUP(E1353,'GD rates'!C:D,2,FALSE)),0,VLOOKUP(E1353,'GD rates'!C:D,2,FALSE))</f>
        <v>0</v>
      </c>
      <c r="H1353" s="10">
        <f>SUMIFS(Timecards!$E:$E,Timecards!$D:$D,H$2,Timecards!$C:$C,$B1353,Timecards!$N:$N,$E1353)+SUMIFS(Timecards!$G:$G,Timecards!$F:$F,H$2,Timecards!$C:$C,$B1353,Timecards!$N:$N,$E1353)</f>
        <v>0</v>
      </c>
      <c r="I1353" s="5">
        <f t="shared" si="222"/>
        <v>0</v>
      </c>
      <c r="J1353" s="10">
        <f>SUMIFS(Timecards!$E:$E,Timecards!$D:$D,J$2,Timecards!$C:$C,$B1353,Timecards!$N:$N,$E1353)+SUMIFS(Timecards!$G:$G,Timecards!$F:$F,J$2,Timecards!$C:$C,$B1353,Timecards!$N:$N,$E1353)</f>
        <v>0</v>
      </c>
      <c r="K1353" s="5">
        <f t="shared" si="223"/>
        <v>0</v>
      </c>
      <c r="L1353" s="10">
        <f>SUMIFS(Timecards!$E:$E,Timecards!$D:$D,L$2,Timecards!$C:$C,$B1353,Timecards!$N:$N,$E1353)+SUMIFS(Timecards!$G:$G,Timecards!$F:$F,L$2,Timecards!$C:$C,$B1353,Timecards!$N:$N,$E1353)</f>
        <v>0</v>
      </c>
      <c r="M1353" s="5">
        <f t="shared" si="224"/>
        <v>0</v>
      </c>
      <c r="N1353" s="10">
        <f>SUMIFS(Timecards!$E:$E,Timecards!$D:$D,N$2,Timecards!$C:$C,$B1353,Timecards!$N:$N,$E1353)+SUMIFS(Timecards!$G:$G,Timecards!$F:$F,N$2,Timecards!$C:$C,$B1353,Timecards!$N:$N,$E1353)</f>
        <v>0</v>
      </c>
      <c r="O1353" s="5">
        <f t="shared" si="225"/>
        <v>0</v>
      </c>
      <c r="P1353" s="10">
        <f>SUMIFS(Timecards!$E:$E,Timecards!$D:$D,P$2,Timecards!$C:$C,$B1353,Timecards!$N:$N,$E1353)+SUMIFS(Timecards!$G:$G,Timecards!$F:$F,P$2,Timecards!$C:$C,$B1353,Timecards!$N:$N,$E1353)</f>
        <v>0</v>
      </c>
      <c r="Q1353" s="5">
        <f t="shared" si="226"/>
        <v>0</v>
      </c>
      <c r="R1353" s="10">
        <f>SUMIFS(Timecards!$E:$E,Timecards!$D:$D,R$2,Timecards!$C:$C,$B1353,Timecards!$N:$N,$E1353)+SUMIFS(Timecards!$G:$G,Timecards!$F:$F,R$2,Timecards!$C:$C,$B1353,Timecards!$N:$N,$E1353)</f>
        <v>0</v>
      </c>
      <c r="S1353" s="5">
        <f t="shared" si="227"/>
        <v>0</v>
      </c>
      <c r="T1353" s="10">
        <f t="shared" si="220"/>
        <v>0</v>
      </c>
      <c r="U1353" s="14">
        <f t="shared" si="220"/>
        <v>0</v>
      </c>
    </row>
    <row r="1354" spans="2:21" hidden="1">
      <c r="B1354" s="7" t="str">
        <f>IF(Timecards!O1352="","",Timecards!C1352)</f>
        <v/>
      </c>
      <c r="C1354" s="7" t="str">
        <f>IF(B1354="","",Timecards!L1352)</f>
        <v/>
      </c>
      <c r="D1354" s="7" t="str">
        <f>IF(B1354="","",SUMIFS(Timecards!$M:$M,Timecards!$C:$C,Summary!$B1354,Timecards!$L:$L,Summary!$C1354,Timecards!$O:$O,1))</f>
        <v/>
      </c>
      <c r="E1354" s="7" t="str">
        <f>IF(B1354="","",VLOOKUP(D1354,'GD rates'!$B$3:$C$9,2,FALSE))</f>
        <v/>
      </c>
      <c r="F1354" s="23" t="str">
        <f t="shared" si="221"/>
        <v/>
      </c>
      <c r="G1354" s="5">
        <f>IF(ISERROR(VLOOKUP(E1354,'GD rates'!C:D,2,FALSE)),0,VLOOKUP(E1354,'GD rates'!C:D,2,FALSE))</f>
        <v>0</v>
      </c>
      <c r="H1354" s="10">
        <f>SUMIFS(Timecards!$E:$E,Timecards!$D:$D,H$2,Timecards!$C:$C,$B1354,Timecards!$N:$N,$E1354)+SUMIFS(Timecards!$G:$G,Timecards!$F:$F,H$2,Timecards!$C:$C,$B1354,Timecards!$N:$N,$E1354)</f>
        <v>0</v>
      </c>
      <c r="I1354" s="5">
        <f t="shared" si="222"/>
        <v>0</v>
      </c>
      <c r="J1354" s="10">
        <f>SUMIFS(Timecards!$E:$E,Timecards!$D:$D,J$2,Timecards!$C:$C,$B1354,Timecards!$N:$N,$E1354)+SUMIFS(Timecards!$G:$G,Timecards!$F:$F,J$2,Timecards!$C:$C,$B1354,Timecards!$N:$N,$E1354)</f>
        <v>0</v>
      </c>
      <c r="K1354" s="5">
        <f t="shared" si="223"/>
        <v>0</v>
      </c>
      <c r="L1354" s="10">
        <f>SUMIFS(Timecards!$E:$E,Timecards!$D:$D,L$2,Timecards!$C:$C,$B1354,Timecards!$N:$N,$E1354)+SUMIFS(Timecards!$G:$G,Timecards!$F:$F,L$2,Timecards!$C:$C,$B1354,Timecards!$N:$N,$E1354)</f>
        <v>0</v>
      </c>
      <c r="M1354" s="5">
        <f t="shared" si="224"/>
        <v>0</v>
      </c>
      <c r="N1354" s="10">
        <f>SUMIFS(Timecards!$E:$E,Timecards!$D:$D,N$2,Timecards!$C:$C,$B1354,Timecards!$N:$N,$E1354)+SUMIFS(Timecards!$G:$G,Timecards!$F:$F,N$2,Timecards!$C:$C,$B1354,Timecards!$N:$N,$E1354)</f>
        <v>0</v>
      </c>
      <c r="O1354" s="5">
        <f t="shared" si="225"/>
        <v>0</v>
      </c>
      <c r="P1354" s="10">
        <f>SUMIFS(Timecards!$E:$E,Timecards!$D:$D,P$2,Timecards!$C:$C,$B1354,Timecards!$N:$N,$E1354)+SUMIFS(Timecards!$G:$G,Timecards!$F:$F,P$2,Timecards!$C:$C,$B1354,Timecards!$N:$N,$E1354)</f>
        <v>0</v>
      </c>
      <c r="Q1354" s="5">
        <f t="shared" si="226"/>
        <v>0</v>
      </c>
      <c r="R1354" s="10">
        <f>SUMIFS(Timecards!$E:$E,Timecards!$D:$D,R$2,Timecards!$C:$C,$B1354,Timecards!$N:$N,$E1354)+SUMIFS(Timecards!$G:$G,Timecards!$F:$F,R$2,Timecards!$C:$C,$B1354,Timecards!$N:$N,$E1354)</f>
        <v>0</v>
      </c>
      <c r="S1354" s="5">
        <f t="shared" si="227"/>
        <v>0</v>
      </c>
      <c r="T1354" s="10">
        <f t="shared" si="220"/>
        <v>0</v>
      </c>
      <c r="U1354" s="14">
        <f t="shared" si="220"/>
        <v>0</v>
      </c>
    </row>
    <row r="1355" spans="2:21" hidden="1">
      <c r="B1355" s="7" t="str">
        <f>IF(Timecards!O1353="","",Timecards!C1353)</f>
        <v/>
      </c>
      <c r="C1355" s="7" t="str">
        <f>IF(B1355="","",Timecards!L1353)</f>
        <v/>
      </c>
      <c r="D1355" s="7" t="str">
        <f>IF(B1355="","",SUMIFS(Timecards!$M:$M,Timecards!$C:$C,Summary!$B1355,Timecards!$L:$L,Summary!$C1355,Timecards!$O:$O,1))</f>
        <v/>
      </c>
      <c r="E1355" s="7" t="str">
        <f>IF(B1355="","",VLOOKUP(D1355,'GD rates'!$B$3:$C$9,2,FALSE))</f>
        <v/>
      </c>
      <c r="F1355" s="23" t="str">
        <f t="shared" si="221"/>
        <v/>
      </c>
      <c r="G1355" s="5">
        <f>IF(ISERROR(VLOOKUP(E1355,'GD rates'!C:D,2,FALSE)),0,VLOOKUP(E1355,'GD rates'!C:D,2,FALSE))</f>
        <v>0</v>
      </c>
      <c r="H1355" s="10">
        <f>SUMIFS(Timecards!$E:$E,Timecards!$D:$D,H$2,Timecards!$C:$C,$B1355,Timecards!$N:$N,$E1355)+SUMIFS(Timecards!$G:$G,Timecards!$F:$F,H$2,Timecards!$C:$C,$B1355,Timecards!$N:$N,$E1355)</f>
        <v>0</v>
      </c>
      <c r="I1355" s="5">
        <f t="shared" si="222"/>
        <v>0</v>
      </c>
      <c r="J1355" s="10">
        <f>SUMIFS(Timecards!$E:$E,Timecards!$D:$D,J$2,Timecards!$C:$C,$B1355,Timecards!$N:$N,$E1355)+SUMIFS(Timecards!$G:$G,Timecards!$F:$F,J$2,Timecards!$C:$C,$B1355,Timecards!$N:$N,$E1355)</f>
        <v>0</v>
      </c>
      <c r="K1355" s="5">
        <f t="shared" si="223"/>
        <v>0</v>
      </c>
      <c r="L1355" s="10">
        <f>SUMIFS(Timecards!$E:$E,Timecards!$D:$D,L$2,Timecards!$C:$C,$B1355,Timecards!$N:$N,$E1355)+SUMIFS(Timecards!$G:$G,Timecards!$F:$F,L$2,Timecards!$C:$C,$B1355,Timecards!$N:$N,$E1355)</f>
        <v>0</v>
      </c>
      <c r="M1355" s="5">
        <f t="shared" si="224"/>
        <v>0</v>
      </c>
      <c r="N1355" s="10">
        <f>SUMIFS(Timecards!$E:$E,Timecards!$D:$D,N$2,Timecards!$C:$C,$B1355,Timecards!$N:$N,$E1355)+SUMIFS(Timecards!$G:$G,Timecards!$F:$F,N$2,Timecards!$C:$C,$B1355,Timecards!$N:$N,$E1355)</f>
        <v>0</v>
      </c>
      <c r="O1355" s="5">
        <f t="shared" si="225"/>
        <v>0</v>
      </c>
      <c r="P1355" s="10">
        <f>SUMIFS(Timecards!$E:$E,Timecards!$D:$D,P$2,Timecards!$C:$C,$B1355,Timecards!$N:$N,$E1355)+SUMIFS(Timecards!$G:$G,Timecards!$F:$F,P$2,Timecards!$C:$C,$B1355,Timecards!$N:$N,$E1355)</f>
        <v>0</v>
      </c>
      <c r="Q1355" s="5">
        <f t="shared" si="226"/>
        <v>0</v>
      </c>
      <c r="R1355" s="10">
        <f>SUMIFS(Timecards!$E:$E,Timecards!$D:$D,R$2,Timecards!$C:$C,$B1355,Timecards!$N:$N,$E1355)+SUMIFS(Timecards!$G:$G,Timecards!$F:$F,R$2,Timecards!$C:$C,$B1355,Timecards!$N:$N,$E1355)</f>
        <v>0</v>
      </c>
      <c r="S1355" s="5">
        <f t="shared" si="227"/>
        <v>0</v>
      </c>
      <c r="T1355" s="10">
        <f t="shared" si="220"/>
        <v>0</v>
      </c>
      <c r="U1355" s="14">
        <f t="shared" si="220"/>
        <v>0</v>
      </c>
    </row>
    <row r="1356" spans="2:21" hidden="1">
      <c r="B1356" s="7" t="str">
        <f>IF(Timecards!O1354="","",Timecards!C1354)</f>
        <v/>
      </c>
      <c r="C1356" s="7" t="str">
        <f>IF(B1356="","",Timecards!L1354)</f>
        <v/>
      </c>
      <c r="D1356" s="7" t="str">
        <f>IF(B1356="","",SUMIFS(Timecards!$M:$M,Timecards!$C:$C,Summary!$B1356,Timecards!$L:$L,Summary!$C1356,Timecards!$O:$O,1))</f>
        <v/>
      </c>
      <c r="E1356" s="7" t="str">
        <f>IF(B1356="","",VLOOKUP(D1356,'GD rates'!$B$3:$C$9,2,FALSE))</f>
        <v/>
      </c>
      <c r="F1356" s="23" t="str">
        <f t="shared" si="221"/>
        <v/>
      </c>
      <c r="G1356" s="5">
        <f>IF(ISERROR(VLOOKUP(E1356,'GD rates'!C:D,2,FALSE)),0,VLOOKUP(E1356,'GD rates'!C:D,2,FALSE))</f>
        <v>0</v>
      </c>
      <c r="H1356" s="10">
        <f>SUMIFS(Timecards!$E:$E,Timecards!$D:$D,H$2,Timecards!$C:$C,$B1356,Timecards!$N:$N,$E1356)+SUMIFS(Timecards!$G:$G,Timecards!$F:$F,H$2,Timecards!$C:$C,$B1356,Timecards!$N:$N,$E1356)</f>
        <v>0</v>
      </c>
      <c r="I1356" s="5">
        <f t="shared" si="222"/>
        <v>0</v>
      </c>
      <c r="J1356" s="10">
        <f>SUMIFS(Timecards!$E:$E,Timecards!$D:$D,J$2,Timecards!$C:$C,$B1356,Timecards!$N:$N,$E1356)+SUMIFS(Timecards!$G:$G,Timecards!$F:$F,J$2,Timecards!$C:$C,$B1356,Timecards!$N:$N,$E1356)</f>
        <v>0</v>
      </c>
      <c r="K1356" s="5">
        <f t="shared" si="223"/>
        <v>0</v>
      </c>
      <c r="L1356" s="10">
        <f>SUMIFS(Timecards!$E:$E,Timecards!$D:$D,L$2,Timecards!$C:$C,$B1356,Timecards!$N:$N,$E1356)+SUMIFS(Timecards!$G:$G,Timecards!$F:$F,L$2,Timecards!$C:$C,$B1356,Timecards!$N:$N,$E1356)</f>
        <v>0</v>
      </c>
      <c r="M1356" s="5">
        <f t="shared" si="224"/>
        <v>0</v>
      </c>
      <c r="N1356" s="10">
        <f>SUMIFS(Timecards!$E:$E,Timecards!$D:$D,N$2,Timecards!$C:$C,$B1356,Timecards!$N:$N,$E1356)+SUMIFS(Timecards!$G:$G,Timecards!$F:$F,N$2,Timecards!$C:$C,$B1356,Timecards!$N:$N,$E1356)</f>
        <v>0</v>
      </c>
      <c r="O1356" s="5">
        <f t="shared" si="225"/>
        <v>0</v>
      </c>
      <c r="P1356" s="10">
        <f>SUMIFS(Timecards!$E:$E,Timecards!$D:$D,P$2,Timecards!$C:$C,$B1356,Timecards!$N:$N,$E1356)+SUMIFS(Timecards!$G:$G,Timecards!$F:$F,P$2,Timecards!$C:$C,$B1356,Timecards!$N:$N,$E1356)</f>
        <v>0</v>
      </c>
      <c r="Q1356" s="5">
        <f t="shared" si="226"/>
        <v>0</v>
      </c>
      <c r="R1356" s="10">
        <f>SUMIFS(Timecards!$E:$E,Timecards!$D:$D,R$2,Timecards!$C:$C,$B1356,Timecards!$N:$N,$E1356)+SUMIFS(Timecards!$G:$G,Timecards!$F:$F,R$2,Timecards!$C:$C,$B1356,Timecards!$N:$N,$E1356)</f>
        <v>0</v>
      </c>
      <c r="S1356" s="5">
        <f t="shared" si="227"/>
        <v>0</v>
      </c>
      <c r="T1356" s="10">
        <f t="shared" si="220"/>
        <v>0</v>
      </c>
      <c r="U1356" s="14">
        <f t="shared" si="220"/>
        <v>0</v>
      </c>
    </row>
    <row r="1357" spans="2:21" hidden="1">
      <c r="B1357" s="7" t="str">
        <f>IF(Timecards!O1355="","",Timecards!C1355)</f>
        <v/>
      </c>
      <c r="C1357" s="7" t="str">
        <f>IF(B1357="","",Timecards!L1355)</f>
        <v/>
      </c>
      <c r="D1357" s="7" t="str">
        <f>IF(B1357="","",SUMIFS(Timecards!$M:$M,Timecards!$C:$C,Summary!$B1357,Timecards!$L:$L,Summary!$C1357,Timecards!$O:$O,1))</f>
        <v/>
      </c>
      <c r="E1357" s="7" t="str">
        <f>IF(B1357="","",VLOOKUP(D1357,'GD rates'!$B$3:$C$9,2,FALSE))</f>
        <v/>
      </c>
      <c r="F1357" s="23" t="str">
        <f t="shared" si="221"/>
        <v/>
      </c>
      <c r="G1357" s="5">
        <f>IF(ISERROR(VLOOKUP(E1357,'GD rates'!C:D,2,FALSE)),0,VLOOKUP(E1357,'GD rates'!C:D,2,FALSE))</f>
        <v>0</v>
      </c>
      <c r="H1357" s="10">
        <f>SUMIFS(Timecards!$E:$E,Timecards!$D:$D,H$2,Timecards!$C:$C,$B1357,Timecards!$N:$N,$E1357)+SUMIFS(Timecards!$G:$G,Timecards!$F:$F,H$2,Timecards!$C:$C,$B1357,Timecards!$N:$N,$E1357)</f>
        <v>0</v>
      </c>
      <c r="I1357" s="5">
        <f t="shared" si="222"/>
        <v>0</v>
      </c>
      <c r="J1357" s="10">
        <f>SUMIFS(Timecards!$E:$E,Timecards!$D:$D,J$2,Timecards!$C:$C,$B1357,Timecards!$N:$N,$E1357)+SUMIFS(Timecards!$G:$G,Timecards!$F:$F,J$2,Timecards!$C:$C,$B1357,Timecards!$N:$N,$E1357)</f>
        <v>0</v>
      </c>
      <c r="K1357" s="5">
        <f t="shared" si="223"/>
        <v>0</v>
      </c>
      <c r="L1357" s="10">
        <f>SUMIFS(Timecards!$E:$E,Timecards!$D:$D,L$2,Timecards!$C:$C,$B1357,Timecards!$N:$N,$E1357)+SUMIFS(Timecards!$G:$G,Timecards!$F:$F,L$2,Timecards!$C:$C,$B1357,Timecards!$N:$N,$E1357)</f>
        <v>0</v>
      </c>
      <c r="M1357" s="5">
        <f t="shared" si="224"/>
        <v>0</v>
      </c>
      <c r="N1357" s="10">
        <f>SUMIFS(Timecards!$E:$E,Timecards!$D:$D,N$2,Timecards!$C:$C,$B1357,Timecards!$N:$N,$E1357)+SUMIFS(Timecards!$G:$G,Timecards!$F:$F,N$2,Timecards!$C:$C,$B1357,Timecards!$N:$N,$E1357)</f>
        <v>0</v>
      </c>
      <c r="O1357" s="5">
        <f t="shared" si="225"/>
        <v>0</v>
      </c>
      <c r="P1357" s="10">
        <f>SUMIFS(Timecards!$E:$E,Timecards!$D:$D,P$2,Timecards!$C:$C,$B1357,Timecards!$N:$N,$E1357)+SUMIFS(Timecards!$G:$G,Timecards!$F:$F,P$2,Timecards!$C:$C,$B1357,Timecards!$N:$N,$E1357)</f>
        <v>0</v>
      </c>
      <c r="Q1357" s="5">
        <f t="shared" si="226"/>
        <v>0</v>
      </c>
      <c r="R1357" s="10">
        <f>SUMIFS(Timecards!$E:$E,Timecards!$D:$D,R$2,Timecards!$C:$C,$B1357,Timecards!$N:$N,$E1357)+SUMIFS(Timecards!$G:$G,Timecards!$F:$F,R$2,Timecards!$C:$C,$B1357,Timecards!$N:$N,$E1357)</f>
        <v>0</v>
      </c>
      <c r="S1357" s="5">
        <f t="shared" si="227"/>
        <v>0</v>
      </c>
      <c r="T1357" s="10">
        <f t="shared" si="220"/>
        <v>0</v>
      </c>
      <c r="U1357" s="14">
        <f t="shared" si="220"/>
        <v>0</v>
      </c>
    </row>
    <row r="1358" spans="2:21" hidden="1">
      <c r="B1358" s="7" t="str">
        <f>IF(Timecards!O1356="","",Timecards!C1356)</f>
        <v/>
      </c>
      <c r="C1358" s="7" t="str">
        <f>IF(B1358="","",Timecards!L1356)</f>
        <v/>
      </c>
      <c r="D1358" s="7" t="str">
        <f>IF(B1358="","",SUMIFS(Timecards!$M:$M,Timecards!$C:$C,Summary!$B1358,Timecards!$L:$L,Summary!$C1358,Timecards!$O:$O,1))</f>
        <v/>
      </c>
      <c r="E1358" s="7" t="str">
        <f>IF(B1358="","",VLOOKUP(D1358,'GD rates'!$B$3:$C$9,2,FALSE))</f>
        <v/>
      </c>
      <c r="F1358" s="23" t="str">
        <f t="shared" si="221"/>
        <v/>
      </c>
      <c r="G1358" s="5">
        <f>IF(ISERROR(VLOOKUP(E1358,'GD rates'!C:D,2,FALSE)),0,VLOOKUP(E1358,'GD rates'!C:D,2,FALSE))</f>
        <v>0</v>
      </c>
      <c r="H1358" s="10">
        <f>SUMIFS(Timecards!$E:$E,Timecards!$D:$D,H$2,Timecards!$C:$C,$B1358,Timecards!$N:$N,$E1358)+SUMIFS(Timecards!$G:$G,Timecards!$F:$F,H$2,Timecards!$C:$C,$B1358,Timecards!$N:$N,$E1358)</f>
        <v>0</v>
      </c>
      <c r="I1358" s="5">
        <f t="shared" si="222"/>
        <v>0</v>
      </c>
      <c r="J1358" s="10">
        <f>SUMIFS(Timecards!$E:$E,Timecards!$D:$D,J$2,Timecards!$C:$C,$B1358,Timecards!$N:$N,$E1358)+SUMIFS(Timecards!$G:$G,Timecards!$F:$F,J$2,Timecards!$C:$C,$B1358,Timecards!$N:$N,$E1358)</f>
        <v>0</v>
      </c>
      <c r="K1358" s="5">
        <f t="shared" si="223"/>
        <v>0</v>
      </c>
      <c r="L1358" s="10">
        <f>SUMIFS(Timecards!$E:$E,Timecards!$D:$D,L$2,Timecards!$C:$C,$B1358,Timecards!$N:$N,$E1358)+SUMIFS(Timecards!$G:$G,Timecards!$F:$F,L$2,Timecards!$C:$C,$B1358,Timecards!$N:$N,$E1358)</f>
        <v>0</v>
      </c>
      <c r="M1358" s="5">
        <f t="shared" si="224"/>
        <v>0</v>
      </c>
      <c r="N1358" s="10">
        <f>SUMIFS(Timecards!$E:$E,Timecards!$D:$D,N$2,Timecards!$C:$C,$B1358,Timecards!$N:$N,$E1358)+SUMIFS(Timecards!$G:$G,Timecards!$F:$F,N$2,Timecards!$C:$C,$B1358,Timecards!$N:$N,$E1358)</f>
        <v>0</v>
      </c>
      <c r="O1358" s="5">
        <f t="shared" si="225"/>
        <v>0</v>
      </c>
      <c r="P1358" s="10">
        <f>SUMIFS(Timecards!$E:$E,Timecards!$D:$D,P$2,Timecards!$C:$C,$B1358,Timecards!$N:$N,$E1358)+SUMIFS(Timecards!$G:$G,Timecards!$F:$F,P$2,Timecards!$C:$C,$B1358,Timecards!$N:$N,$E1358)</f>
        <v>0</v>
      </c>
      <c r="Q1358" s="5">
        <f t="shared" si="226"/>
        <v>0</v>
      </c>
      <c r="R1358" s="10">
        <f>SUMIFS(Timecards!$E:$E,Timecards!$D:$D,R$2,Timecards!$C:$C,$B1358,Timecards!$N:$N,$E1358)+SUMIFS(Timecards!$G:$G,Timecards!$F:$F,R$2,Timecards!$C:$C,$B1358,Timecards!$N:$N,$E1358)</f>
        <v>0</v>
      </c>
      <c r="S1358" s="5">
        <f t="shared" si="227"/>
        <v>0</v>
      </c>
      <c r="T1358" s="10">
        <f t="shared" si="220"/>
        <v>0</v>
      </c>
      <c r="U1358" s="14">
        <f t="shared" si="220"/>
        <v>0</v>
      </c>
    </row>
    <row r="1359" spans="2:21" hidden="1">
      <c r="B1359" s="7" t="str">
        <f>IF(Timecards!O1357="","",Timecards!C1357)</f>
        <v/>
      </c>
      <c r="C1359" s="7" t="str">
        <f>IF(B1359="","",Timecards!L1357)</f>
        <v/>
      </c>
      <c r="D1359" s="7" t="str">
        <f>IF(B1359="","",SUMIFS(Timecards!$M:$M,Timecards!$C:$C,Summary!$B1359,Timecards!$L:$L,Summary!$C1359,Timecards!$O:$O,1))</f>
        <v/>
      </c>
      <c r="E1359" s="7" t="str">
        <f>IF(B1359="","",VLOOKUP(D1359,'GD rates'!$B$3:$C$9,2,FALSE))</f>
        <v/>
      </c>
      <c r="F1359" s="23" t="str">
        <f t="shared" si="221"/>
        <v/>
      </c>
      <c r="G1359" s="5">
        <f>IF(ISERROR(VLOOKUP(E1359,'GD rates'!C:D,2,FALSE)),0,VLOOKUP(E1359,'GD rates'!C:D,2,FALSE))</f>
        <v>0</v>
      </c>
      <c r="H1359" s="10">
        <f>SUMIFS(Timecards!$E:$E,Timecards!$D:$D,H$2,Timecards!$C:$C,$B1359,Timecards!$N:$N,$E1359)+SUMIFS(Timecards!$G:$G,Timecards!$F:$F,H$2,Timecards!$C:$C,$B1359,Timecards!$N:$N,$E1359)</f>
        <v>0</v>
      </c>
      <c r="I1359" s="5">
        <f t="shared" si="222"/>
        <v>0</v>
      </c>
      <c r="J1359" s="10">
        <f>SUMIFS(Timecards!$E:$E,Timecards!$D:$D,J$2,Timecards!$C:$C,$B1359,Timecards!$N:$N,$E1359)+SUMIFS(Timecards!$G:$G,Timecards!$F:$F,J$2,Timecards!$C:$C,$B1359,Timecards!$N:$N,$E1359)</f>
        <v>0</v>
      </c>
      <c r="K1359" s="5">
        <f t="shared" si="223"/>
        <v>0</v>
      </c>
      <c r="L1359" s="10">
        <f>SUMIFS(Timecards!$E:$E,Timecards!$D:$D,L$2,Timecards!$C:$C,$B1359,Timecards!$N:$N,$E1359)+SUMIFS(Timecards!$G:$G,Timecards!$F:$F,L$2,Timecards!$C:$C,$B1359,Timecards!$N:$N,$E1359)</f>
        <v>0</v>
      </c>
      <c r="M1359" s="5">
        <f t="shared" si="224"/>
        <v>0</v>
      </c>
      <c r="N1359" s="10">
        <f>SUMIFS(Timecards!$E:$E,Timecards!$D:$D,N$2,Timecards!$C:$C,$B1359,Timecards!$N:$N,$E1359)+SUMIFS(Timecards!$G:$G,Timecards!$F:$F,N$2,Timecards!$C:$C,$B1359,Timecards!$N:$N,$E1359)</f>
        <v>0</v>
      </c>
      <c r="O1359" s="5">
        <f t="shared" si="225"/>
        <v>0</v>
      </c>
      <c r="P1359" s="10">
        <f>SUMIFS(Timecards!$E:$E,Timecards!$D:$D,P$2,Timecards!$C:$C,$B1359,Timecards!$N:$N,$E1359)+SUMIFS(Timecards!$G:$G,Timecards!$F:$F,P$2,Timecards!$C:$C,$B1359,Timecards!$N:$N,$E1359)</f>
        <v>0</v>
      </c>
      <c r="Q1359" s="5">
        <f t="shared" si="226"/>
        <v>0</v>
      </c>
      <c r="R1359" s="10">
        <f>SUMIFS(Timecards!$E:$E,Timecards!$D:$D,R$2,Timecards!$C:$C,$B1359,Timecards!$N:$N,$E1359)+SUMIFS(Timecards!$G:$G,Timecards!$F:$F,R$2,Timecards!$C:$C,$B1359,Timecards!$N:$N,$E1359)</f>
        <v>0</v>
      </c>
      <c r="S1359" s="5">
        <f t="shared" si="227"/>
        <v>0</v>
      </c>
      <c r="T1359" s="10">
        <f t="shared" si="220"/>
        <v>0</v>
      </c>
      <c r="U1359" s="14">
        <f t="shared" si="220"/>
        <v>0</v>
      </c>
    </row>
    <row r="1360" spans="2:21" hidden="1">
      <c r="B1360" s="7" t="str">
        <f>IF(Timecards!O1358="","",Timecards!C1358)</f>
        <v/>
      </c>
      <c r="C1360" s="7" t="str">
        <f>IF(B1360="","",Timecards!L1358)</f>
        <v/>
      </c>
      <c r="D1360" s="7" t="str">
        <f>IF(B1360="","",SUMIFS(Timecards!$M:$M,Timecards!$C:$C,Summary!$B1360,Timecards!$L:$L,Summary!$C1360,Timecards!$O:$O,1))</f>
        <v/>
      </c>
      <c r="E1360" s="7" t="str">
        <f>IF(B1360="","",VLOOKUP(D1360,'GD rates'!$B$3:$C$9,2,FALSE))</f>
        <v/>
      </c>
      <c r="F1360" s="23" t="str">
        <f t="shared" si="221"/>
        <v/>
      </c>
      <c r="G1360" s="5">
        <f>IF(ISERROR(VLOOKUP(E1360,'GD rates'!C:D,2,FALSE)),0,VLOOKUP(E1360,'GD rates'!C:D,2,FALSE))</f>
        <v>0</v>
      </c>
      <c r="H1360" s="10">
        <f>SUMIFS(Timecards!$E:$E,Timecards!$D:$D,H$2,Timecards!$C:$C,$B1360,Timecards!$N:$N,$E1360)+SUMIFS(Timecards!$G:$G,Timecards!$F:$F,H$2,Timecards!$C:$C,$B1360,Timecards!$N:$N,$E1360)</f>
        <v>0</v>
      </c>
      <c r="I1360" s="5">
        <f t="shared" si="222"/>
        <v>0</v>
      </c>
      <c r="J1360" s="10">
        <f>SUMIFS(Timecards!$E:$E,Timecards!$D:$D,J$2,Timecards!$C:$C,$B1360,Timecards!$N:$N,$E1360)+SUMIFS(Timecards!$G:$G,Timecards!$F:$F,J$2,Timecards!$C:$C,$B1360,Timecards!$N:$N,$E1360)</f>
        <v>0</v>
      </c>
      <c r="K1360" s="5">
        <f t="shared" si="223"/>
        <v>0</v>
      </c>
      <c r="L1360" s="10">
        <f>SUMIFS(Timecards!$E:$E,Timecards!$D:$D,L$2,Timecards!$C:$C,$B1360,Timecards!$N:$N,$E1360)+SUMIFS(Timecards!$G:$G,Timecards!$F:$F,L$2,Timecards!$C:$C,$B1360,Timecards!$N:$N,$E1360)</f>
        <v>0</v>
      </c>
      <c r="M1360" s="5">
        <f t="shared" si="224"/>
        <v>0</v>
      </c>
      <c r="N1360" s="10">
        <f>SUMIFS(Timecards!$E:$E,Timecards!$D:$D,N$2,Timecards!$C:$C,$B1360,Timecards!$N:$N,$E1360)+SUMIFS(Timecards!$G:$G,Timecards!$F:$F,N$2,Timecards!$C:$C,$B1360,Timecards!$N:$N,$E1360)</f>
        <v>0</v>
      </c>
      <c r="O1360" s="5">
        <f t="shared" si="225"/>
        <v>0</v>
      </c>
      <c r="P1360" s="10">
        <f>SUMIFS(Timecards!$E:$E,Timecards!$D:$D,P$2,Timecards!$C:$C,$B1360,Timecards!$N:$N,$E1360)+SUMIFS(Timecards!$G:$G,Timecards!$F:$F,P$2,Timecards!$C:$C,$B1360,Timecards!$N:$N,$E1360)</f>
        <v>0</v>
      </c>
      <c r="Q1360" s="5">
        <f t="shared" si="226"/>
        <v>0</v>
      </c>
      <c r="R1360" s="10">
        <f>SUMIFS(Timecards!$E:$E,Timecards!$D:$D,R$2,Timecards!$C:$C,$B1360,Timecards!$N:$N,$E1360)+SUMIFS(Timecards!$G:$G,Timecards!$F:$F,R$2,Timecards!$C:$C,$B1360,Timecards!$N:$N,$E1360)</f>
        <v>0</v>
      </c>
      <c r="S1360" s="5">
        <f t="shared" si="227"/>
        <v>0</v>
      </c>
      <c r="T1360" s="10">
        <f t="shared" si="220"/>
        <v>0</v>
      </c>
      <c r="U1360" s="14">
        <f t="shared" si="220"/>
        <v>0</v>
      </c>
    </row>
    <row r="1361" spans="2:21" hidden="1">
      <c r="B1361" s="7" t="str">
        <f>IF(Timecards!O1359="","",Timecards!C1359)</f>
        <v/>
      </c>
      <c r="C1361" s="7" t="str">
        <f>IF(B1361="","",Timecards!L1359)</f>
        <v/>
      </c>
      <c r="D1361" s="7" t="str">
        <f>IF(B1361="","",SUMIFS(Timecards!$M:$M,Timecards!$C:$C,Summary!$B1361,Timecards!$L:$L,Summary!$C1361,Timecards!$O:$O,1))</f>
        <v/>
      </c>
      <c r="E1361" s="7" t="str">
        <f>IF(B1361="","",VLOOKUP(D1361,'GD rates'!$B$3:$C$9,2,FALSE))</f>
        <v/>
      </c>
      <c r="F1361" s="23" t="str">
        <f t="shared" si="221"/>
        <v/>
      </c>
      <c r="G1361" s="5">
        <f>IF(ISERROR(VLOOKUP(E1361,'GD rates'!C:D,2,FALSE)),0,VLOOKUP(E1361,'GD rates'!C:D,2,FALSE))</f>
        <v>0</v>
      </c>
      <c r="H1361" s="10">
        <f>SUMIFS(Timecards!$E:$E,Timecards!$D:$D,H$2,Timecards!$C:$C,$B1361,Timecards!$N:$N,$E1361)+SUMIFS(Timecards!$G:$G,Timecards!$F:$F,H$2,Timecards!$C:$C,$B1361,Timecards!$N:$N,$E1361)</f>
        <v>0</v>
      </c>
      <c r="I1361" s="5">
        <f t="shared" si="222"/>
        <v>0</v>
      </c>
      <c r="J1361" s="10">
        <f>SUMIFS(Timecards!$E:$E,Timecards!$D:$D,J$2,Timecards!$C:$C,$B1361,Timecards!$N:$N,$E1361)+SUMIFS(Timecards!$G:$G,Timecards!$F:$F,J$2,Timecards!$C:$C,$B1361,Timecards!$N:$N,$E1361)</f>
        <v>0</v>
      </c>
      <c r="K1361" s="5">
        <f t="shared" si="223"/>
        <v>0</v>
      </c>
      <c r="L1361" s="10">
        <f>SUMIFS(Timecards!$E:$E,Timecards!$D:$D,L$2,Timecards!$C:$C,$B1361,Timecards!$N:$N,$E1361)+SUMIFS(Timecards!$G:$G,Timecards!$F:$F,L$2,Timecards!$C:$C,$B1361,Timecards!$N:$N,$E1361)</f>
        <v>0</v>
      </c>
      <c r="M1361" s="5">
        <f t="shared" si="224"/>
        <v>0</v>
      </c>
      <c r="N1361" s="10">
        <f>SUMIFS(Timecards!$E:$E,Timecards!$D:$D,N$2,Timecards!$C:$C,$B1361,Timecards!$N:$N,$E1361)+SUMIFS(Timecards!$G:$G,Timecards!$F:$F,N$2,Timecards!$C:$C,$B1361,Timecards!$N:$N,$E1361)</f>
        <v>0</v>
      </c>
      <c r="O1361" s="5">
        <f t="shared" si="225"/>
        <v>0</v>
      </c>
      <c r="P1361" s="10">
        <f>SUMIFS(Timecards!$E:$E,Timecards!$D:$D,P$2,Timecards!$C:$C,$B1361,Timecards!$N:$N,$E1361)+SUMIFS(Timecards!$G:$G,Timecards!$F:$F,P$2,Timecards!$C:$C,$B1361,Timecards!$N:$N,$E1361)</f>
        <v>0</v>
      </c>
      <c r="Q1361" s="5">
        <f t="shared" si="226"/>
        <v>0</v>
      </c>
      <c r="R1361" s="10">
        <f>SUMIFS(Timecards!$E:$E,Timecards!$D:$D,R$2,Timecards!$C:$C,$B1361,Timecards!$N:$N,$E1361)+SUMIFS(Timecards!$G:$G,Timecards!$F:$F,R$2,Timecards!$C:$C,$B1361,Timecards!$N:$N,$E1361)</f>
        <v>0</v>
      </c>
      <c r="S1361" s="5">
        <f t="shared" si="227"/>
        <v>0</v>
      </c>
      <c r="T1361" s="10">
        <f t="shared" si="220"/>
        <v>0</v>
      </c>
      <c r="U1361" s="14">
        <f t="shared" si="220"/>
        <v>0</v>
      </c>
    </row>
    <row r="1362" spans="2:21" hidden="1">
      <c r="B1362" s="7" t="str">
        <f>IF(Timecards!O1360="","",Timecards!C1360)</f>
        <v/>
      </c>
      <c r="C1362" s="7" t="str">
        <f>IF(B1362="","",Timecards!L1360)</f>
        <v/>
      </c>
      <c r="D1362" s="7" t="str">
        <f>IF(B1362="","",SUMIFS(Timecards!$M:$M,Timecards!$C:$C,Summary!$B1362,Timecards!$L:$L,Summary!$C1362,Timecards!$O:$O,1))</f>
        <v/>
      </c>
      <c r="E1362" s="7" t="str">
        <f>IF(B1362="","",VLOOKUP(D1362,'GD rates'!$B$3:$C$9,2,FALSE))</f>
        <v/>
      </c>
      <c r="F1362" s="23" t="str">
        <f t="shared" si="221"/>
        <v/>
      </c>
      <c r="G1362" s="5">
        <f>IF(ISERROR(VLOOKUP(E1362,'GD rates'!C:D,2,FALSE)),0,VLOOKUP(E1362,'GD rates'!C:D,2,FALSE))</f>
        <v>0</v>
      </c>
      <c r="H1362" s="10">
        <f>SUMIFS(Timecards!$E:$E,Timecards!$D:$D,H$2,Timecards!$C:$C,$B1362,Timecards!$N:$N,$E1362)+SUMIFS(Timecards!$G:$G,Timecards!$F:$F,H$2,Timecards!$C:$C,$B1362,Timecards!$N:$N,$E1362)</f>
        <v>0</v>
      </c>
      <c r="I1362" s="5">
        <f t="shared" si="222"/>
        <v>0</v>
      </c>
      <c r="J1362" s="10">
        <f>SUMIFS(Timecards!$E:$E,Timecards!$D:$D,J$2,Timecards!$C:$C,$B1362,Timecards!$N:$N,$E1362)+SUMIFS(Timecards!$G:$G,Timecards!$F:$F,J$2,Timecards!$C:$C,$B1362,Timecards!$N:$N,$E1362)</f>
        <v>0</v>
      </c>
      <c r="K1362" s="5">
        <f t="shared" si="223"/>
        <v>0</v>
      </c>
      <c r="L1362" s="10">
        <f>SUMIFS(Timecards!$E:$E,Timecards!$D:$D,L$2,Timecards!$C:$C,$B1362,Timecards!$N:$N,$E1362)+SUMIFS(Timecards!$G:$G,Timecards!$F:$F,L$2,Timecards!$C:$C,$B1362,Timecards!$N:$N,$E1362)</f>
        <v>0</v>
      </c>
      <c r="M1362" s="5">
        <f t="shared" si="224"/>
        <v>0</v>
      </c>
      <c r="N1362" s="10">
        <f>SUMIFS(Timecards!$E:$E,Timecards!$D:$D,N$2,Timecards!$C:$C,$B1362,Timecards!$N:$N,$E1362)+SUMIFS(Timecards!$G:$G,Timecards!$F:$F,N$2,Timecards!$C:$C,$B1362,Timecards!$N:$N,$E1362)</f>
        <v>0</v>
      </c>
      <c r="O1362" s="5">
        <f t="shared" si="225"/>
        <v>0</v>
      </c>
      <c r="P1362" s="10">
        <f>SUMIFS(Timecards!$E:$E,Timecards!$D:$D,P$2,Timecards!$C:$C,$B1362,Timecards!$N:$N,$E1362)+SUMIFS(Timecards!$G:$G,Timecards!$F:$F,P$2,Timecards!$C:$C,$B1362,Timecards!$N:$N,$E1362)</f>
        <v>0</v>
      </c>
      <c r="Q1362" s="5">
        <f t="shared" si="226"/>
        <v>0</v>
      </c>
      <c r="R1362" s="10">
        <f>SUMIFS(Timecards!$E:$E,Timecards!$D:$D,R$2,Timecards!$C:$C,$B1362,Timecards!$N:$N,$E1362)+SUMIFS(Timecards!$G:$G,Timecards!$F:$F,R$2,Timecards!$C:$C,$B1362,Timecards!$N:$N,$E1362)</f>
        <v>0</v>
      </c>
      <c r="S1362" s="5">
        <f t="shared" si="227"/>
        <v>0</v>
      </c>
      <c r="T1362" s="10">
        <f t="shared" si="220"/>
        <v>0</v>
      </c>
      <c r="U1362" s="14">
        <f t="shared" si="220"/>
        <v>0</v>
      </c>
    </row>
    <row r="1363" spans="2:21" hidden="1">
      <c r="B1363" s="7" t="str">
        <f>IF(Timecards!O1361="","",Timecards!C1361)</f>
        <v/>
      </c>
      <c r="C1363" s="7" t="str">
        <f>IF(B1363="","",Timecards!L1361)</f>
        <v/>
      </c>
      <c r="D1363" s="7" t="str">
        <f>IF(B1363="","",SUMIFS(Timecards!$M:$M,Timecards!$C:$C,Summary!$B1363,Timecards!$L:$L,Summary!$C1363,Timecards!$O:$O,1))</f>
        <v/>
      </c>
      <c r="E1363" s="7" t="str">
        <f>IF(B1363="","",VLOOKUP(D1363,'GD rates'!$B$3:$C$9,2,FALSE))</f>
        <v/>
      </c>
      <c r="F1363" s="23" t="str">
        <f t="shared" si="221"/>
        <v/>
      </c>
      <c r="G1363" s="5">
        <f>IF(ISERROR(VLOOKUP(E1363,'GD rates'!C:D,2,FALSE)),0,VLOOKUP(E1363,'GD rates'!C:D,2,FALSE))</f>
        <v>0</v>
      </c>
      <c r="H1363" s="10">
        <f>SUMIFS(Timecards!$E:$E,Timecards!$D:$D,H$2,Timecards!$C:$C,$B1363,Timecards!$N:$N,$E1363)+SUMIFS(Timecards!$G:$G,Timecards!$F:$F,H$2,Timecards!$C:$C,$B1363,Timecards!$N:$N,$E1363)</f>
        <v>0</v>
      </c>
      <c r="I1363" s="5">
        <f t="shared" si="222"/>
        <v>0</v>
      </c>
      <c r="J1363" s="10">
        <f>SUMIFS(Timecards!$E:$E,Timecards!$D:$D,J$2,Timecards!$C:$C,$B1363,Timecards!$N:$N,$E1363)+SUMIFS(Timecards!$G:$G,Timecards!$F:$F,J$2,Timecards!$C:$C,$B1363,Timecards!$N:$N,$E1363)</f>
        <v>0</v>
      </c>
      <c r="K1363" s="5">
        <f t="shared" si="223"/>
        <v>0</v>
      </c>
      <c r="L1363" s="10">
        <f>SUMIFS(Timecards!$E:$E,Timecards!$D:$D,L$2,Timecards!$C:$C,$B1363,Timecards!$N:$N,$E1363)+SUMIFS(Timecards!$G:$G,Timecards!$F:$F,L$2,Timecards!$C:$C,$B1363,Timecards!$N:$N,$E1363)</f>
        <v>0</v>
      </c>
      <c r="M1363" s="5">
        <f t="shared" si="224"/>
        <v>0</v>
      </c>
      <c r="N1363" s="10">
        <f>SUMIFS(Timecards!$E:$E,Timecards!$D:$D,N$2,Timecards!$C:$C,$B1363,Timecards!$N:$N,$E1363)+SUMIFS(Timecards!$G:$G,Timecards!$F:$F,N$2,Timecards!$C:$C,$B1363,Timecards!$N:$N,$E1363)</f>
        <v>0</v>
      </c>
      <c r="O1363" s="5">
        <f t="shared" si="225"/>
        <v>0</v>
      </c>
      <c r="P1363" s="10">
        <f>SUMIFS(Timecards!$E:$E,Timecards!$D:$D,P$2,Timecards!$C:$C,$B1363,Timecards!$N:$N,$E1363)+SUMIFS(Timecards!$G:$G,Timecards!$F:$F,P$2,Timecards!$C:$C,$B1363,Timecards!$N:$N,$E1363)</f>
        <v>0</v>
      </c>
      <c r="Q1363" s="5">
        <f t="shared" si="226"/>
        <v>0</v>
      </c>
      <c r="R1363" s="10">
        <f>SUMIFS(Timecards!$E:$E,Timecards!$D:$D,R$2,Timecards!$C:$C,$B1363,Timecards!$N:$N,$E1363)+SUMIFS(Timecards!$G:$G,Timecards!$F:$F,R$2,Timecards!$C:$C,$B1363,Timecards!$N:$N,$E1363)</f>
        <v>0</v>
      </c>
      <c r="S1363" s="5">
        <f t="shared" si="227"/>
        <v>0</v>
      </c>
      <c r="T1363" s="10">
        <f t="shared" si="220"/>
        <v>0</v>
      </c>
      <c r="U1363" s="14">
        <f t="shared" si="220"/>
        <v>0</v>
      </c>
    </row>
    <row r="1364" spans="2:21" hidden="1">
      <c r="B1364" s="7" t="str">
        <f>IF(Timecards!O1362="","",Timecards!C1362)</f>
        <v/>
      </c>
      <c r="C1364" s="7" t="str">
        <f>IF(B1364="","",Timecards!L1362)</f>
        <v/>
      </c>
      <c r="D1364" s="7" t="str">
        <f>IF(B1364="","",SUMIFS(Timecards!$M:$M,Timecards!$C:$C,Summary!$B1364,Timecards!$L:$L,Summary!$C1364,Timecards!$O:$O,1))</f>
        <v/>
      </c>
      <c r="E1364" s="7" t="str">
        <f>IF(B1364="","",VLOOKUP(D1364,'GD rates'!$B$3:$C$9,2,FALSE))</f>
        <v/>
      </c>
      <c r="F1364" s="23" t="str">
        <f t="shared" si="221"/>
        <v/>
      </c>
      <c r="G1364" s="5">
        <f>IF(ISERROR(VLOOKUP(E1364,'GD rates'!C:D,2,FALSE)),0,VLOOKUP(E1364,'GD rates'!C:D,2,FALSE))</f>
        <v>0</v>
      </c>
      <c r="H1364" s="10">
        <f>SUMIFS(Timecards!$E:$E,Timecards!$D:$D,H$2,Timecards!$C:$C,$B1364,Timecards!$N:$N,$E1364)+SUMIFS(Timecards!$G:$G,Timecards!$F:$F,H$2,Timecards!$C:$C,$B1364,Timecards!$N:$N,$E1364)</f>
        <v>0</v>
      </c>
      <c r="I1364" s="5">
        <f t="shared" si="222"/>
        <v>0</v>
      </c>
      <c r="J1364" s="10">
        <f>SUMIFS(Timecards!$E:$E,Timecards!$D:$D,J$2,Timecards!$C:$C,$B1364,Timecards!$N:$N,$E1364)+SUMIFS(Timecards!$G:$G,Timecards!$F:$F,J$2,Timecards!$C:$C,$B1364,Timecards!$N:$N,$E1364)</f>
        <v>0</v>
      </c>
      <c r="K1364" s="5">
        <f t="shared" si="223"/>
        <v>0</v>
      </c>
      <c r="L1364" s="10">
        <f>SUMIFS(Timecards!$E:$E,Timecards!$D:$D,L$2,Timecards!$C:$C,$B1364,Timecards!$N:$N,$E1364)+SUMIFS(Timecards!$G:$G,Timecards!$F:$F,L$2,Timecards!$C:$C,$B1364,Timecards!$N:$N,$E1364)</f>
        <v>0</v>
      </c>
      <c r="M1364" s="5">
        <f t="shared" si="224"/>
        <v>0</v>
      </c>
      <c r="N1364" s="10">
        <f>SUMIFS(Timecards!$E:$E,Timecards!$D:$D,N$2,Timecards!$C:$C,$B1364,Timecards!$N:$N,$E1364)+SUMIFS(Timecards!$G:$G,Timecards!$F:$F,N$2,Timecards!$C:$C,$B1364,Timecards!$N:$N,$E1364)</f>
        <v>0</v>
      </c>
      <c r="O1364" s="5">
        <f t="shared" si="225"/>
        <v>0</v>
      </c>
      <c r="P1364" s="10">
        <f>SUMIFS(Timecards!$E:$E,Timecards!$D:$D,P$2,Timecards!$C:$C,$B1364,Timecards!$N:$N,$E1364)+SUMIFS(Timecards!$G:$G,Timecards!$F:$F,P$2,Timecards!$C:$C,$B1364,Timecards!$N:$N,$E1364)</f>
        <v>0</v>
      </c>
      <c r="Q1364" s="5">
        <f t="shared" si="226"/>
        <v>0</v>
      </c>
      <c r="R1364" s="10">
        <f>SUMIFS(Timecards!$E:$E,Timecards!$D:$D,R$2,Timecards!$C:$C,$B1364,Timecards!$N:$N,$E1364)+SUMIFS(Timecards!$G:$G,Timecards!$F:$F,R$2,Timecards!$C:$C,$B1364,Timecards!$N:$N,$E1364)</f>
        <v>0</v>
      </c>
      <c r="S1364" s="5">
        <f t="shared" si="227"/>
        <v>0</v>
      </c>
      <c r="T1364" s="10">
        <f t="shared" ref="T1364:U1383" si="228">SUMIF($H$3:$S$3,T$3,$H1364:$S1364)</f>
        <v>0</v>
      </c>
      <c r="U1364" s="14">
        <f t="shared" si="228"/>
        <v>0</v>
      </c>
    </row>
    <row r="1365" spans="2:21" hidden="1">
      <c r="B1365" s="7" t="str">
        <f>IF(Timecards!O1363="","",Timecards!C1363)</f>
        <v/>
      </c>
      <c r="C1365" s="7" t="str">
        <f>IF(B1365="","",Timecards!L1363)</f>
        <v/>
      </c>
      <c r="D1365" s="7" t="str">
        <f>IF(B1365="","",SUMIFS(Timecards!$M:$M,Timecards!$C:$C,Summary!$B1365,Timecards!$L:$L,Summary!$C1365,Timecards!$O:$O,1))</f>
        <v/>
      </c>
      <c r="E1365" s="7" t="str">
        <f>IF(B1365="","",VLOOKUP(D1365,'GD rates'!$B$3:$C$9,2,FALSE))</f>
        <v/>
      </c>
      <c r="F1365" s="23" t="str">
        <f t="shared" si="221"/>
        <v/>
      </c>
      <c r="G1365" s="5">
        <f>IF(ISERROR(VLOOKUP(E1365,'GD rates'!C:D,2,FALSE)),0,VLOOKUP(E1365,'GD rates'!C:D,2,FALSE))</f>
        <v>0</v>
      </c>
      <c r="H1365" s="10">
        <f>SUMIFS(Timecards!$E:$E,Timecards!$D:$D,H$2,Timecards!$C:$C,$B1365,Timecards!$N:$N,$E1365)+SUMIFS(Timecards!$G:$G,Timecards!$F:$F,H$2,Timecards!$C:$C,$B1365,Timecards!$N:$N,$E1365)</f>
        <v>0</v>
      </c>
      <c r="I1365" s="5">
        <f t="shared" si="222"/>
        <v>0</v>
      </c>
      <c r="J1365" s="10">
        <f>SUMIFS(Timecards!$E:$E,Timecards!$D:$D,J$2,Timecards!$C:$C,$B1365,Timecards!$N:$N,$E1365)+SUMIFS(Timecards!$G:$G,Timecards!$F:$F,J$2,Timecards!$C:$C,$B1365,Timecards!$N:$N,$E1365)</f>
        <v>0</v>
      </c>
      <c r="K1365" s="5">
        <f t="shared" si="223"/>
        <v>0</v>
      </c>
      <c r="L1365" s="10">
        <f>SUMIFS(Timecards!$E:$E,Timecards!$D:$D,L$2,Timecards!$C:$C,$B1365,Timecards!$N:$N,$E1365)+SUMIFS(Timecards!$G:$G,Timecards!$F:$F,L$2,Timecards!$C:$C,$B1365,Timecards!$N:$N,$E1365)</f>
        <v>0</v>
      </c>
      <c r="M1365" s="5">
        <f t="shared" si="224"/>
        <v>0</v>
      </c>
      <c r="N1365" s="10">
        <f>SUMIFS(Timecards!$E:$E,Timecards!$D:$D,N$2,Timecards!$C:$C,$B1365,Timecards!$N:$N,$E1365)+SUMIFS(Timecards!$G:$G,Timecards!$F:$F,N$2,Timecards!$C:$C,$B1365,Timecards!$N:$N,$E1365)</f>
        <v>0</v>
      </c>
      <c r="O1365" s="5">
        <f t="shared" si="225"/>
        <v>0</v>
      </c>
      <c r="P1365" s="10">
        <f>SUMIFS(Timecards!$E:$E,Timecards!$D:$D,P$2,Timecards!$C:$C,$B1365,Timecards!$N:$N,$E1365)+SUMIFS(Timecards!$G:$G,Timecards!$F:$F,P$2,Timecards!$C:$C,$B1365,Timecards!$N:$N,$E1365)</f>
        <v>0</v>
      </c>
      <c r="Q1365" s="5">
        <f t="shared" si="226"/>
        <v>0</v>
      </c>
      <c r="R1365" s="10">
        <f>SUMIFS(Timecards!$E:$E,Timecards!$D:$D,R$2,Timecards!$C:$C,$B1365,Timecards!$N:$N,$E1365)+SUMIFS(Timecards!$G:$G,Timecards!$F:$F,R$2,Timecards!$C:$C,$B1365,Timecards!$N:$N,$E1365)</f>
        <v>0</v>
      </c>
      <c r="S1365" s="5">
        <f t="shared" si="227"/>
        <v>0</v>
      </c>
      <c r="T1365" s="10">
        <f t="shared" si="228"/>
        <v>0</v>
      </c>
      <c r="U1365" s="14">
        <f t="shared" si="228"/>
        <v>0</v>
      </c>
    </row>
    <row r="1366" spans="2:21" hidden="1">
      <c r="B1366" s="7" t="str">
        <f>IF(Timecards!O1364="","",Timecards!C1364)</f>
        <v/>
      </c>
      <c r="C1366" s="7" t="str">
        <f>IF(B1366="","",Timecards!L1364)</f>
        <v/>
      </c>
      <c r="D1366" s="7" t="str">
        <f>IF(B1366="","",SUMIFS(Timecards!$M:$M,Timecards!$C:$C,Summary!$B1366,Timecards!$L:$L,Summary!$C1366,Timecards!$O:$O,1))</f>
        <v/>
      </c>
      <c r="E1366" s="7" t="str">
        <f>IF(B1366="","",VLOOKUP(D1366,'GD rates'!$B$3:$C$9,2,FALSE))</f>
        <v/>
      </c>
      <c r="F1366" s="23" t="str">
        <f t="shared" si="221"/>
        <v/>
      </c>
      <c r="G1366" s="5">
        <f>IF(ISERROR(VLOOKUP(E1366,'GD rates'!C:D,2,FALSE)),0,VLOOKUP(E1366,'GD rates'!C:D,2,FALSE))</f>
        <v>0</v>
      </c>
      <c r="H1366" s="10">
        <f>SUMIFS(Timecards!$E:$E,Timecards!$D:$D,H$2,Timecards!$C:$C,$B1366,Timecards!$N:$N,$E1366)+SUMIFS(Timecards!$G:$G,Timecards!$F:$F,H$2,Timecards!$C:$C,$B1366,Timecards!$N:$N,$E1366)</f>
        <v>0</v>
      </c>
      <c r="I1366" s="5">
        <f t="shared" si="222"/>
        <v>0</v>
      </c>
      <c r="J1366" s="10">
        <f>SUMIFS(Timecards!$E:$E,Timecards!$D:$D,J$2,Timecards!$C:$C,$B1366,Timecards!$N:$N,$E1366)+SUMIFS(Timecards!$G:$G,Timecards!$F:$F,J$2,Timecards!$C:$C,$B1366,Timecards!$N:$N,$E1366)</f>
        <v>0</v>
      </c>
      <c r="K1366" s="5">
        <f t="shared" si="223"/>
        <v>0</v>
      </c>
      <c r="L1366" s="10">
        <f>SUMIFS(Timecards!$E:$E,Timecards!$D:$D,L$2,Timecards!$C:$C,$B1366,Timecards!$N:$N,$E1366)+SUMIFS(Timecards!$G:$G,Timecards!$F:$F,L$2,Timecards!$C:$C,$B1366,Timecards!$N:$N,$E1366)</f>
        <v>0</v>
      </c>
      <c r="M1366" s="5">
        <f t="shared" si="224"/>
        <v>0</v>
      </c>
      <c r="N1366" s="10">
        <f>SUMIFS(Timecards!$E:$E,Timecards!$D:$D,N$2,Timecards!$C:$C,$B1366,Timecards!$N:$N,$E1366)+SUMIFS(Timecards!$G:$G,Timecards!$F:$F,N$2,Timecards!$C:$C,$B1366,Timecards!$N:$N,$E1366)</f>
        <v>0</v>
      </c>
      <c r="O1366" s="5">
        <f t="shared" si="225"/>
        <v>0</v>
      </c>
      <c r="P1366" s="10">
        <f>SUMIFS(Timecards!$E:$E,Timecards!$D:$D,P$2,Timecards!$C:$C,$B1366,Timecards!$N:$N,$E1366)+SUMIFS(Timecards!$G:$G,Timecards!$F:$F,P$2,Timecards!$C:$C,$B1366,Timecards!$N:$N,$E1366)</f>
        <v>0</v>
      </c>
      <c r="Q1366" s="5">
        <f t="shared" si="226"/>
        <v>0</v>
      </c>
      <c r="R1366" s="10">
        <f>SUMIFS(Timecards!$E:$E,Timecards!$D:$D,R$2,Timecards!$C:$C,$B1366,Timecards!$N:$N,$E1366)+SUMIFS(Timecards!$G:$G,Timecards!$F:$F,R$2,Timecards!$C:$C,$B1366,Timecards!$N:$N,$E1366)</f>
        <v>0</v>
      </c>
      <c r="S1366" s="5">
        <f t="shared" si="227"/>
        <v>0</v>
      </c>
      <c r="T1366" s="10">
        <f t="shared" si="228"/>
        <v>0</v>
      </c>
      <c r="U1366" s="14">
        <f t="shared" si="228"/>
        <v>0</v>
      </c>
    </row>
    <row r="1367" spans="2:21" hidden="1">
      <c r="B1367" s="7" t="str">
        <f>IF(Timecards!O1365="","",Timecards!C1365)</f>
        <v/>
      </c>
      <c r="C1367" s="7" t="str">
        <f>IF(B1367="","",Timecards!L1365)</f>
        <v/>
      </c>
      <c r="D1367" s="7" t="str">
        <f>IF(B1367="","",SUMIFS(Timecards!$M:$M,Timecards!$C:$C,Summary!$B1367,Timecards!$L:$L,Summary!$C1367,Timecards!$O:$O,1))</f>
        <v/>
      </c>
      <c r="E1367" s="7" t="str">
        <f>IF(B1367="","",VLOOKUP(D1367,'GD rates'!$B$3:$C$9,2,FALSE))</f>
        <v/>
      </c>
      <c r="F1367" s="23" t="str">
        <f t="shared" si="221"/>
        <v/>
      </c>
      <c r="G1367" s="5">
        <f>IF(ISERROR(VLOOKUP(E1367,'GD rates'!C:D,2,FALSE)),0,VLOOKUP(E1367,'GD rates'!C:D,2,FALSE))</f>
        <v>0</v>
      </c>
      <c r="H1367" s="10">
        <f>SUMIFS(Timecards!$E:$E,Timecards!$D:$D,H$2,Timecards!$C:$C,$B1367,Timecards!$N:$N,$E1367)+SUMIFS(Timecards!$G:$G,Timecards!$F:$F,H$2,Timecards!$C:$C,$B1367,Timecards!$N:$N,$E1367)</f>
        <v>0</v>
      </c>
      <c r="I1367" s="5">
        <f t="shared" si="222"/>
        <v>0</v>
      </c>
      <c r="J1367" s="10">
        <f>SUMIFS(Timecards!$E:$E,Timecards!$D:$D,J$2,Timecards!$C:$C,$B1367,Timecards!$N:$N,$E1367)+SUMIFS(Timecards!$G:$G,Timecards!$F:$F,J$2,Timecards!$C:$C,$B1367,Timecards!$N:$N,$E1367)</f>
        <v>0</v>
      </c>
      <c r="K1367" s="5">
        <f t="shared" si="223"/>
        <v>0</v>
      </c>
      <c r="L1367" s="10">
        <f>SUMIFS(Timecards!$E:$E,Timecards!$D:$D,L$2,Timecards!$C:$C,$B1367,Timecards!$N:$N,$E1367)+SUMIFS(Timecards!$G:$G,Timecards!$F:$F,L$2,Timecards!$C:$C,$B1367,Timecards!$N:$N,$E1367)</f>
        <v>0</v>
      </c>
      <c r="M1367" s="5">
        <f t="shared" si="224"/>
        <v>0</v>
      </c>
      <c r="N1367" s="10">
        <f>SUMIFS(Timecards!$E:$E,Timecards!$D:$D,N$2,Timecards!$C:$C,$B1367,Timecards!$N:$N,$E1367)+SUMIFS(Timecards!$G:$G,Timecards!$F:$F,N$2,Timecards!$C:$C,$B1367,Timecards!$N:$N,$E1367)</f>
        <v>0</v>
      </c>
      <c r="O1367" s="5">
        <f t="shared" si="225"/>
        <v>0</v>
      </c>
      <c r="P1367" s="10">
        <f>SUMIFS(Timecards!$E:$E,Timecards!$D:$D,P$2,Timecards!$C:$C,$B1367,Timecards!$N:$N,$E1367)+SUMIFS(Timecards!$G:$G,Timecards!$F:$F,P$2,Timecards!$C:$C,$B1367,Timecards!$N:$N,$E1367)</f>
        <v>0</v>
      </c>
      <c r="Q1367" s="5">
        <f t="shared" si="226"/>
        <v>0</v>
      </c>
      <c r="R1367" s="10">
        <f>SUMIFS(Timecards!$E:$E,Timecards!$D:$D,R$2,Timecards!$C:$C,$B1367,Timecards!$N:$N,$E1367)+SUMIFS(Timecards!$G:$G,Timecards!$F:$F,R$2,Timecards!$C:$C,$B1367,Timecards!$N:$N,$E1367)</f>
        <v>0</v>
      </c>
      <c r="S1367" s="5">
        <f t="shared" si="227"/>
        <v>0</v>
      </c>
      <c r="T1367" s="10">
        <f t="shared" si="228"/>
        <v>0</v>
      </c>
      <c r="U1367" s="14">
        <f t="shared" si="228"/>
        <v>0</v>
      </c>
    </row>
    <row r="1368" spans="2:21" hidden="1">
      <c r="B1368" s="7" t="str">
        <f>IF(Timecards!O1366="","",Timecards!C1366)</f>
        <v/>
      </c>
      <c r="C1368" s="7" t="str">
        <f>IF(B1368="","",Timecards!L1366)</f>
        <v/>
      </c>
      <c r="D1368" s="7" t="str">
        <f>IF(B1368="","",SUMIFS(Timecards!$M:$M,Timecards!$C:$C,Summary!$B1368,Timecards!$L:$L,Summary!$C1368,Timecards!$O:$O,1))</f>
        <v/>
      </c>
      <c r="E1368" s="7" t="str">
        <f>IF(B1368="","",VLOOKUP(D1368,'GD rates'!$B$3:$C$9,2,FALSE))</f>
        <v/>
      </c>
      <c r="F1368" s="23" t="str">
        <f t="shared" si="221"/>
        <v/>
      </c>
      <c r="G1368" s="5">
        <f>IF(ISERROR(VLOOKUP(E1368,'GD rates'!C:D,2,FALSE)),0,VLOOKUP(E1368,'GD rates'!C:D,2,FALSE))</f>
        <v>0</v>
      </c>
      <c r="H1368" s="10">
        <f>SUMIFS(Timecards!$E:$E,Timecards!$D:$D,H$2,Timecards!$C:$C,$B1368,Timecards!$N:$N,$E1368)+SUMIFS(Timecards!$G:$G,Timecards!$F:$F,H$2,Timecards!$C:$C,$B1368,Timecards!$N:$N,$E1368)</f>
        <v>0</v>
      </c>
      <c r="I1368" s="5">
        <f t="shared" si="222"/>
        <v>0</v>
      </c>
      <c r="J1368" s="10">
        <f>SUMIFS(Timecards!$E:$E,Timecards!$D:$D,J$2,Timecards!$C:$C,$B1368,Timecards!$N:$N,$E1368)+SUMIFS(Timecards!$G:$G,Timecards!$F:$F,J$2,Timecards!$C:$C,$B1368,Timecards!$N:$N,$E1368)</f>
        <v>0</v>
      </c>
      <c r="K1368" s="5">
        <f t="shared" si="223"/>
        <v>0</v>
      </c>
      <c r="L1368" s="10">
        <f>SUMIFS(Timecards!$E:$E,Timecards!$D:$D,L$2,Timecards!$C:$C,$B1368,Timecards!$N:$N,$E1368)+SUMIFS(Timecards!$G:$G,Timecards!$F:$F,L$2,Timecards!$C:$C,$B1368,Timecards!$N:$N,$E1368)</f>
        <v>0</v>
      </c>
      <c r="M1368" s="5">
        <f t="shared" si="224"/>
        <v>0</v>
      </c>
      <c r="N1368" s="10">
        <f>SUMIFS(Timecards!$E:$E,Timecards!$D:$D,N$2,Timecards!$C:$C,$B1368,Timecards!$N:$N,$E1368)+SUMIFS(Timecards!$G:$G,Timecards!$F:$F,N$2,Timecards!$C:$C,$B1368,Timecards!$N:$N,$E1368)</f>
        <v>0</v>
      </c>
      <c r="O1368" s="5">
        <f t="shared" si="225"/>
        <v>0</v>
      </c>
      <c r="P1368" s="10">
        <f>SUMIFS(Timecards!$E:$E,Timecards!$D:$D,P$2,Timecards!$C:$C,$B1368,Timecards!$N:$N,$E1368)+SUMIFS(Timecards!$G:$G,Timecards!$F:$F,P$2,Timecards!$C:$C,$B1368,Timecards!$N:$N,$E1368)</f>
        <v>0</v>
      </c>
      <c r="Q1368" s="5">
        <f t="shared" si="226"/>
        <v>0</v>
      </c>
      <c r="R1368" s="10">
        <f>SUMIFS(Timecards!$E:$E,Timecards!$D:$D,R$2,Timecards!$C:$C,$B1368,Timecards!$N:$N,$E1368)+SUMIFS(Timecards!$G:$G,Timecards!$F:$F,R$2,Timecards!$C:$C,$B1368,Timecards!$N:$N,$E1368)</f>
        <v>0</v>
      </c>
      <c r="S1368" s="5">
        <f t="shared" si="227"/>
        <v>0</v>
      </c>
      <c r="T1368" s="10">
        <f t="shared" si="228"/>
        <v>0</v>
      </c>
      <c r="U1368" s="14">
        <f t="shared" si="228"/>
        <v>0</v>
      </c>
    </row>
    <row r="1369" spans="2:21" hidden="1">
      <c r="B1369" s="7" t="str">
        <f>IF(Timecards!O1367="","",Timecards!C1367)</f>
        <v/>
      </c>
      <c r="C1369" s="7" t="str">
        <f>IF(B1369="","",Timecards!L1367)</f>
        <v/>
      </c>
      <c r="D1369" s="7" t="str">
        <f>IF(B1369="","",SUMIFS(Timecards!$M:$M,Timecards!$C:$C,Summary!$B1369,Timecards!$L:$L,Summary!$C1369,Timecards!$O:$O,1))</f>
        <v/>
      </c>
      <c r="E1369" s="7" t="str">
        <f>IF(B1369="","",VLOOKUP(D1369,'GD rates'!$B$3:$C$9,2,FALSE))</f>
        <v/>
      </c>
      <c r="F1369" s="23" t="str">
        <f t="shared" si="221"/>
        <v/>
      </c>
      <c r="G1369" s="5">
        <f>IF(ISERROR(VLOOKUP(E1369,'GD rates'!C:D,2,FALSE)),0,VLOOKUP(E1369,'GD rates'!C:D,2,FALSE))</f>
        <v>0</v>
      </c>
      <c r="H1369" s="10">
        <f>SUMIFS(Timecards!$E:$E,Timecards!$D:$D,H$2,Timecards!$C:$C,$B1369,Timecards!$N:$N,$E1369)+SUMIFS(Timecards!$G:$G,Timecards!$F:$F,H$2,Timecards!$C:$C,$B1369,Timecards!$N:$N,$E1369)</f>
        <v>0</v>
      </c>
      <c r="I1369" s="5">
        <f t="shared" si="222"/>
        <v>0</v>
      </c>
      <c r="J1369" s="10">
        <f>SUMIFS(Timecards!$E:$E,Timecards!$D:$D,J$2,Timecards!$C:$C,$B1369,Timecards!$N:$N,$E1369)+SUMIFS(Timecards!$G:$G,Timecards!$F:$F,J$2,Timecards!$C:$C,$B1369,Timecards!$N:$N,$E1369)</f>
        <v>0</v>
      </c>
      <c r="K1369" s="5">
        <f t="shared" si="223"/>
        <v>0</v>
      </c>
      <c r="L1369" s="10">
        <f>SUMIFS(Timecards!$E:$E,Timecards!$D:$D,L$2,Timecards!$C:$C,$B1369,Timecards!$N:$N,$E1369)+SUMIFS(Timecards!$G:$G,Timecards!$F:$F,L$2,Timecards!$C:$C,$B1369,Timecards!$N:$N,$E1369)</f>
        <v>0</v>
      </c>
      <c r="M1369" s="5">
        <f t="shared" si="224"/>
        <v>0</v>
      </c>
      <c r="N1369" s="10">
        <f>SUMIFS(Timecards!$E:$E,Timecards!$D:$D,N$2,Timecards!$C:$C,$B1369,Timecards!$N:$N,$E1369)+SUMIFS(Timecards!$G:$G,Timecards!$F:$F,N$2,Timecards!$C:$C,$B1369,Timecards!$N:$N,$E1369)</f>
        <v>0</v>
      </c>
      <c r="O1369" s="5">
        <f t="shared" si="225"/>
        <v>0</v>
      </c>
      <c r="P1369" s="10">
        <f>SUMIFS(Timecards!$E:$E,Timecards!$D:$D,P$2,Timecards!$C:$C,$B1369,Timecards!$N:$N,$E1369)+SUMIFS(Timecards!$G:$G,Timecards!$F:$F,P$2,Timecards!$C:$C,$B1369,Timecards!$N:$N,$E1369)</f>
        <v>0</v>
      </c>
      <c r="Q1369" s="5">
        <f t="shared" si="226"/>
        <v>0</v>
      </c>
      <c r="R1369" s="10">
        <f>SUMIFS(Timecards!$E:$E,Timecards!$D:$D,R$2,Timecards!$C:$C,$B1369,Timecards!$N:$N,$E1369)+SUMIFS(Timecards!$G:$G,Timecards!$F:$F,R$2,Timecards!$C:$C,$B1369,Timecards!$N:$N,$E1369)</f>
        <v>0</v>
      </c>
      <c r="S1369" s="5">
        <f t="shared" si="227"/>
        <v>0</v>
      </c>
      <c r="T1369" s="10">
        <f t="shared" si="228"/>
        <v>0</v>
      </c>
      <c r="U1369" s="14">
        <f t="shared" si="228"/>
        <v>0</v>
      </c>
    </row>
    <row r="1370" spans="2:21" hidden="1">
      <c r="B1370" s="7" t="str">
        <f>IF(Timecards!O1368="","",Timecards!C1368)</f>
        <v/>
      </c>
      <c r="C1370" s="7" t="str">
        <f>IF(B1370="","",Timecards!L1368)</f>
        <v/>
      </c>
      <c r="D1370" s="7" t="str">
        <f>IF(B1370="","",SUMIFS(Timecards!$M:$M,Timecards!$C:$C,Summary!$B1370,Timecards!$L:$L,Summary!$C1370,Timecards!$O:$O,1))</f>
        <v/>
      </c>
      <c r="E1370" s="7" t="str">
        <f>IF(B1370="","",VLOOKUP(D1370,'GD rates'!$B$3:$C$9,2,FALSE))</f>
        <v/>
      </c>
      <c r="F1370" s="23" t="str">
        <f t="shared" si="221"/>
        <v/>
      </c>
      <c r="G1370" s="5">
        <f>IF(ISERROR(VLOOKUP(E1370,'GD rates'!C:D,2,FALSE)),0,VLOOKUP(E1370,'GD rates'!C:D,2,FALSE))</f>
        <v>0</v>
      </c>
      <c r="H1370" s="10">
        <f>SUMIFS(Timecards!$E:$E,Timecards!$D:$D,H$2,Timecards!$C:$C,$B1370,Timecards!$N:$N,$E1370)+SUMIFS(Timecards!$G:$G,Timecards!$F:$F,H$2,Timecards!$C:$C,$B1370,Timecards!$N:$N,$E1370)</f>
        <v>0</v>
      </c>
      <c r="I1370" s="5">
        <f t="shared" si="222"/>
        <v>0</v>
      </c>
      <c r="J1370" s="10">
        <f>SUMIFS(Timecards!$E:$E,Timecards!$D:$D,J$2,Timecards!$C:$C,$B1370,Timecards!$N:$N,$E1370)+SUMIFS(Timecards!$G:$G,Timecards!$F:$F,J$2,Timecards!$C:$C,$B1370,Timecards!$N:$N,$E1370)</f>
        <v>0</v>
      </c>
      <c r="K1370" s="5">
        <f t="shared" si="223"/>
        <v>0</v>
      </c>
      <c r="L1370" s="10">
        <f>SUMIFS(Timecards!$E:$E,Timecards!$D:$D,L$2,Timecards!$C:$C,$B1370,Timecards!$N:$N,$E1370)+SUMIFS(Timecards!$G:$G,Timecards!$F:$F,L$2,Timecards!$C:$C,$B1370,Timecards!$N:$N,$E1370)</f>
        <v>0</v>
      </c>
      <c r="M1370" s="5">
        <f t="shared" si="224"/>
        <v>0</v>
      </c>
      <c r="N1370" s="10">
        <f>SUMIFS(Timecards!$E:$E,Timecards!$D:$D,N$2,Timecards!$C:$C,$B1370,Timecards!$N:$N,$E1370)+SUMIFS(Timecards!$G:$G,Timecards!$F:$F,N$2,Timecards!$C:$C,$B1370,Timecards!$N:$N,$E1370)</f>
        <v>0</v>
      </c>
      <c r="O1370" s="5">
        <f t="shared" si="225"/>
        <v>0</v>
      </c>
      <c r="P1370" s="10">
        <f>SUMIFS(Timecards!$E:$E,Timecards!$D:$D,P$2,Timecards!$C:$C,$B1370,Timecards!$N:$N,$E1370)+SUMIFS(Timecards!$G:$G,Timecards!$F:$F,P$2,Timecards!$C:$C,$B1370,Timecards!$N:$N,$E1370)</f>
        <v>0</v>
      </c>
      <c r="Q1370" s="5">
        <f t="shared" si="226"/>
        <v>0</v>
      </c>
      <c r="R1370" s="10">
        <f>SUMIFS(Timecards!$E:$E,Timecards!$D:$D,R$2,Timecards!$C:$C,$B1370,Timecards!$N:$N,$E1370)+SUMIFS(Timecards!$G:$G,Timecards!$F:$F,R$2,Timecards!$C:$C,$B1370,Timecards!$N:$N,$E1370)</f>
        <v>0</v>
      </c>
      <c r="S1370" s="5">
        <f t="shared" si="227"/>
        <v>0</v>
      </c>
      <c r="T1370" s="10">
        <f t="shared" si="228"/>
        <v>0</v>
      </c>
      <c r="U1370" s="14">
        <f t="shared" si="228"/>
        <v>0</v>
      </c>
    </row>
    <row r="1371" spans="2:21" hidden="1">
      <c r="B1371" s="7" t="str">
        <f>IF(Timecards!O1369="","",Timecards!C1369)</f>
        <v/>
      </c>
      <c r="C1371" s="7" t="str">
        <f>IF(B1371="","",Timecards!L1369)</f>
        <v/>
      </c>
      <c r="D1371" s="7" t="str">
        <f>IF(B1371="","",SUMIFS(Timecards!$M:$M,Timecards!$C:$C,Summary!$B1371,Timecards!$L:$L,Summary!$C1371,Timecards!$O:$O,1))</f>
        <v/>
      </c>
      <c r="E1371" s="7" t="str">
        <f>IF(B1371="","",VLOOKUP(D1371,'GD rates'!$B$3:$C$9,2,FALSE))</f>
        <v/>
      </c>
      <c r="F1371" s="23" t="str">
        <f t="shared" si="221"/>
        <v/>
      </c>
      <c r="G1371" s="5">
        <f>IF(ISERROR(VLOOKUP(E1371,'GD rates'!C:D,2,FALSE)),0,VLOOKUP(E1371,'GD rates'!C:D,2,FALSE))</f>
        <v>0</v>
      </c>
      <c r="H1371" s="10">
        <f>SUMIFS(Timecards!$E:$E,Timecards!$D:$D,H$2,Timecards!$C:$C,$B1371,Timecards!$N:$N,$E1371)+SUMIFS(Timecards!$G:$G,Timecards!$F:$F,H$2,Timecards!$C:$C,$B1371,Timecards!$N:$N,$E1371)</f>
        <v>0</v>
      </c>
      <c r="I1371" s="5">
        <f t="shared" si="222"/>
        <v>0</v>
      </c>
      <c r="J1371" s="10">
        <f>SUMIFS(Timecards!$E:$E,Timecards!$D:$D,J$2,Timecards!$C:$C,$B1371,Timecards!$N:$N,$E1371)+SUMIFS(Timecards!$G:$G,Timecards!$F:$F,J$2,Timecards!$C:$C,$B1371,Timecards!$N:$N,$E1371)</f>
        <v>0</v>
      </c>
      <c r="K1371" s="5">
        <f t="shared" si="223"/>
        <v>0</v>
      </c>
      <c r="L1371" s="10">
        <f>SUMIFS(Timecards!$E:$E,Timecards!$D:$D,L$2,Timecards!$C:$C,$B1371,Timecards!$N:$N,$E1371)+SUMIFS(Timecards!$G:$G,Timecards!$F:$F,L$2,Timecards!$C:$C,$B1371,Timecards!$N:$N,$E1371)</f>
        <v>0</v>
      </c>
      <c r="M1371" s="5">
        <f t="shared" si="224"/>
        <v>0</v>
      </c>
      <c r="N1371" s="10">
        <f>SUMIFS(Timecards!$E:$E,Timecards!$D:$D,N$2,Timecards!$C:$C,$B1371,Timecards!$N:$N,$E1371)+SUMIFS(Timecards!$G:$G,Timecards!$F:$F,N$2,Timecards!$C:$C,$B1371,Timecards!$N:$N,$E1371)</f>
        <v>0</v>
      </c>
      <c r="O1371" s="5">
        <f t="shared" si="225"/>
        <v>0</v>
      </c>
      <c r="P1371" s="10">
        <f>SUMIFS(Timecards!$E:$E,Timecards!$D:$D,P$2,Timecards!$C:$C,$B1371,Timecards!$N:$N,$E1371)+SUMIFS(Timecards!$G:$G,Timecards!$F:$F,P$2,Timecards!$C:$C,$B1371,Timecards!$N:$N,$E1371)</f>
        <v>0</v>
      </c>
      <c r="Q1371" s="5">
        <f t="shared" si="226"/>
        <v>0</v>
      </c>
      <c r="R1371" s="10">
        <f>SUMIFS(Timecards!$E:$E,Timecards!$D:$D,R$2,Timecards!$C:$C,$B1371,Timecards!$N:$N,$E1371)+SUMIFS(Timecards!$G:$G,Timecards!$F:$F,R$2,Timecards!$C:$C,$B1371,Timecards!$N:$N,$E1371)</f>
        <v>0</v>
      </c>
      <c r="S1371" s="5">
        <f t="shared" si="227"/>
        <v>0</v>
      </c>
      <c r="T1371" s="10">
        <f t="shared" si="228"/>
        <v>0</v>
      </c>
      <c r="U1371" s="14">
        <f t="shared" si="228"/>
        <v>0</v>
      </c>
    </row>
    <row r="1372" spans="2:21" hidden="1">
      <c r="B1372" s="7" t="str">
        <f>IF(Timecards!O1370="","",Timecards!C1370)</f>
        <v/>
      </c>
      <c r="C1372" s="7" t="str">
        <f>IF(B1372="","",Timecards!L1370)</f>
        <v/>
      </c>
      <c r="D1372" s="7" t="str">
        <f>IF(B1372="","",SUMIFS(Timecards!$M:$M,Timecards!$C:$C,Summary!$B1372,Timecards!$L:$L,Summary!$C1372,Timecards!$O:$O,1))</f>
        <v/>
      </c>
      <c r="E1372" s="7" t="str">
        <f>IF(B1372="","",VLOOKUP(D1372,'GD rates'!$B$3:$C$9,2,FALSE))</f>
        <v/>
      </c>
      <c r="F1372" s="23" t="str">
        <f t="shared" si="221"/>
        <v/>
      </c>
      <c r="G1372" s="5">
        <f>IF(ISERROR(VLOOKUP(E1372,'GD rates'!C:D,2,FALSE)),0,VLOOKUP(E1372,'GD rates'!C:D,2,FALSE))</f>
        <v>0</v>
      </c>
      <c r="H1372" s="10">
        <f>SUMIFS(Timecards!$E:$E,Timecards!$D:$D,H$2,Timecards!$C:$C,$B1372,Timecards!$N:$N,$E1372)+SUMIFS(Timecards!$G:$G,Timecards!$F:$F,H$2,Timecards!$C:$C,$B1372,Timecards!$N:$N,$E1372)</f>
        <v>0</v>
      </c>
      <c r="I1372" s="5">
        <f t="shared" si="222"/>
        <v>0</v>
      </c>
      <c r="J1372" s="10">
        <f>SUMIFS(Timecards!$E:$E,Timecards!$D:$D,J$2,Timecards!$C:$C,$B1372,Timecards!$N:$N,$E1372)+SUMIFS(Timecards!$G:$G,Timecards!$F:$F,J$2,Timecards!$C:$C,$B1372,Timecards!$N:$N,$E1372)</f>
        <v>0</v>
      </c>
      <c r="K1372" s="5">
        <f t="shared" si="223"/>
        <v>0</v>
      </c>
      <c r="L1372" s="10">
        <f>SUMIFS(Timecards!$E:$E,Timecards!$D:$D,L$2,Timecards!$C:$C,$B1372,Timecards!$N:$N,$E1372)+SUMIFS(Timecards!$G:$G,Timecards!$F:$F,L$2,Timecards!$C:$C,$B1372,Timecards!$N:$N,$E1372)</f>
        <v>0</v>
      </c>
      <c r="M1372" s="5">
        <f t="shared" si="224"/>
        <v>0</v>
      </c>
      <c r="N1372" s="10">
        <f>SUMIFS(Timecards!$E:$E,Timecards!$D:$D,N$2,Timecards!$C:$C,$B1372,Timecards!$N:$N,$E1372)+SUMIFS(Timecards!$G:$G,Timecards!$F:$F,N$2,Timecards!$C:$C,$B1372,Timecards!$N:$N,$E1372)</f>
        <v>0</v>
      </c>
      <c r="O1372" s="5">
        <f t="shared" si="225"/>
        <v>0</v>
      </c>
      <c r="P1372" s="10">
        <f>SUMIFS(Timecards!$E:$E,Timecards!$D:$D,P$2,Timecards!$C:$C,$B1372,Timecards!$N:$N,$E1372)+SUMIFS(Timecards!$G:$G,Timecards!$F:$F,P$2,Timecards!$C:$C,$B1372,Timecards!$N:$N,$E1372)</f>
        <v>0</v>
      </c>
      <c r="Q1372" s="5">
        <f t="shared" si="226"/>
        <v>0</v>
      </c>
      <c r="R1372" s="10">
        <f>SUMIFS(Timecards!$E:$E,Timecards!$D:$D,R$2,Timecards!$C:$C,$B1372,Timecards!$N:$N,$E1372)+SUMIFS(Timecards!$G:$G,Timecards!$F:$F,R$2,Timecards!$C:$C,$B1372,Timecards!$N:$N,$E1372)</f>
        <v>0</v>
      </c>
      <c r="S1372" s="5">
        <f t="shared" si="227"/>
        <v>0</v>
      </c>
      <c r="T1372" s="10">
        <f t="shared" si="228"/>
        <v>0</v>
      </c>
      <c r="U1372" s="14">
        <f t="shared" si="228"/>
        <v>0</v>
      </c>
    </row>
    <row r="1373" spans="2:21" hidden="1">
      <c r="B1373" s="7" t="str">
        <f>IF(Timecards!O1371="","",Timecards!C1371)</f>
        <v/>
      </c>
      <c r="C1373" s="7" t="str">
        <f>IF(B1373="","",Timecards!L1371)</f>
        <v/>
      </c>
      <c r="D1373" s="7" t="str">
        <f>IF(B1373="","",SUMIFS(Timecards!$M:$M,Timecards!$C:$C,Summary!$B1373,Timecards!$L:$L,Summary!$C1373,Timecards!$O:$O,1))</f>
        <v/>
      </c>
      <c r="E1373" s="7" t="str">
        <f>IF(B1373="","",VLOOKUP(D1373,'GD rates'!$B$3:$C$9,2,FALSE))</f>
        <v/>
      </c>
      <c r="F1373" s="23" t="str">
        <f t="shared" si="221"/>
        <v/>
      </c>
      <c r="G1373" s="5">
        <f>IF(ISERROR(VLOOKUP(E1373,'GD rates'!C:D,2,FALSE)),0,VLOOKUP(E1373,'GD rates'!C:D,2,FALSE))</f>
        <v>0</v>
      </c>
      <c r="H1373" s="10">
        <f>SUMIFS(Timecards!$E:$E,Timecards!$D:$D,H$2,Timecards!$C:$C,$B1373,Timecards!$N:$N,$E1373)+SUMIFS(Timecards!$G:$G,Timecards!$F:$F,H$2,Timecards!$C:$C,$B1373,Timecards!$N:$N,$E1373)</f>
        <v>0</v>
      </c>
      <c r="I1373" s="5">
        <f t="shared" si="222"/>
        <v>0</v>
      </c>
      <c r="J1373" s="10">
        <f>SUMIFS(Timecards!$E:$E,Timecards!$D:$D,J$2,Timecards!$C:$C,$B1373,Timecards!$N:$N,$E1373)+SUMIFS(Timecards!$G:$G,Timecards!$F:$F,J$2,Timecards!$C:$C,$B1373,Timecards!$N:$N,$E1373)</f>
        <v>0</v>
      </c>
      <c r="K1373" s="5">
        <f t="shared" si="223"/>
        <v>0</v>
      </c>
      <c r="L1373" s="10">
        <f>SUMIFS(Timecards!$E:$E,Timecards!$D:$D,L$2,Timecards!$C:$C,$B1373,Timecards!$N:$N,$E1373)+SUMIFS(Timecards!$G:$G,Timecards!$F:$F,L$2,Timecards!$C:$C,$B1373,Timecards!$N:$N,$E1373)</f>
        <v>0</v>
      </c>
      <c r="M1373" s="5">
        <f t="shared" si="224"/>
        <v>0</v>
      </c>
      <c r="N1373" s="10">
        <f>SUMIFS(Timecards!$E:$E,Timecards!$D:$D,N$2,Timecards!$C:$C,$B1373,Timecards!$N:$N,$E1373)+SUMIFS(Timecards!$G:$G,Timecards!$F:$F,N$2,Timecards!$C:$C,$B1373,Timecards!$N:$N,$E1373)</f>
        <v>0</v>
      </c>
      <c r="O1373" s="5">
        <f t="shared" si="225"/>
        <v>0</v>
      </c>
      <c r="P1373" s="10">
        <f>SUMIFS(Timecards!$E:$E,Timecards!$D:$D,P$2,Timecards!$C:$C,$B1373,Timecards!$N:$N,$E1373)+SUMIFS(Timecards!$G:$G,Timecards!$F:$F,P$2,Timecards!$C:$C,$B1373,Timecards!$N:$N,$E1373)</f>
        <v>0</v>
      </c>
      <c r="Q1373" s="5">
        <f t="shared" si="226"/>
        <v>0</v>
      </c>
      <c r="R1373" s="10">
        <f>SUMIFS(Timecards!$E:$E,Timecards!$D:$D,R$2,Timecards!$C:$C,$B1373,Timecards!$N:$N,$E1373)+SUMIFS(Timecards!$G:$G,Timecards!$F:$F,R$2,Timecards!$C:$C,$B1373,Timecards!$N:$N,$E1373)</f>
        <v>0</v>
      </c>
      <c r="S1373" s="5">
        <f t="shared" si="227"/>
        <v>0</v>
      </c>
      <c r="T1373" s="10">
        <f t="shared" si="228"/>
        <v>0</v>
      </c>
      <c r="U1373" s="14">
        <f t="shared" si="228"/>
        <v>0</v>
      </c>
    </row>
    <row r="1374" spans="2:21" hidden="1">
      <c r="B1374" s="7" t="str">
        <f>IF(Timecards!O1372="","",Timecards!C1372)</f>
        <v/>
      </c>
      <c r="C1374" s="7" t="str">
        <f>IF(B1374="","",Timecards!L1372)</f>
        <v/>
      </c>
      <c r="D1374" s="7" t="str">
        <f>IF(B1374="","",SUMIFS(Timecards!$M:$M,Timecards!$C:$C,Summary!$B1374,Timecards!$L:$L,Summary!$C1374,Timecards!$O:$O,1))</f>
        <v/>
      </c>
      <c r="E1374" s="7" t="str">
        <f>IF(B1374="","",VLOOKUP(D1374,'GD rates'!$B$3:$C$9,2,FALSE))</f>
        <v/>
      </c>
      <c r="F1374" s="23" t="str">
        <f t="shared" si="221"/>
        <v/>
      </c>
      <c r="G1374" s="5">
        <f>IF(ISERROR(VLOOKUP(E1374,'GD rates'!C:D,2,FALSE)),0,VLOOKUP(E1374,'GD rates'!C:D,2,FALSE))</f>
        <v>0</v>
      </c>
      <c r="H1374" s="10">
        <f>SUMIFS(Timecards!$E:$E,Timecards!$D:$D,H$2,Timecards!$C:$C,$B1374,Timecards!$N:$N,$E1374)+SUMIFS(Timecards!$G:$G,Timecards!$F:$F,H$2,Timecards!$C:$C,$B1374,Timecards!$N:$N,$E1374)</f>
        <v>0</v>
      </c>
      <c r="I1374" s="5">
        <f t="shared" si="222"/>
        <v>0</v>
      </c>
      <c r="J1374" s="10">
        <f>SUMIFS(Timecards!$E:$E,Timecards!$D:$D,J$2,Timecards!$C:$C,$B1374,Timecards!$N:$N,$E1374)+SUMIFS(Timecards!$G:$G,Timecards!$F:$F,J$2,Timecards!$C:$C,$B1374,Timecards!$N:$N,$E1374)</f>
        <v>0</v>
      </c>
      <c r="K1374" s="5">
        <f t="shared" si="223"/>
        <v>0</v>
      </c>
      <c r="L1374" s="10">
        <f>SUMIFS(Timecards!$E:$E,Timecards!$D:$D,L$2,Timecards!$C:$C,$B1374,Timecards!$N:$N,$E1374)+SUMIFS(Timecards!$G:$G,Timecards!$F:$F,L$2,Timecards!$C:$C,$B1374,Timecards!$N:$N,$E1374)</f>
        <v>0</v>
      </c>
      <c r="M1374" s="5">
        <f t="shared" si="224"/>
        <v>0</v>
      </c>
      <c r="N1374" s="10">
        <f>SUMIFS(Timecards!$E:$E,Timecards!$D:$D,N$2,Timecards!$C:$C,$B1374,Timecards!$N:$N,$E1374)+SUMIFS(Timecards!$G:$G,Timecards!$F:$F,N$2,Timecards!$C:$C,$B1374,Timecards!$N:$N,$E1374)</f>
        <v>0</v>
      </c>
      <c r="O1374" s="5">
        <f t="shared" si="225"/>
        <v>0</v>
      </c>
      <c r="P1374" s="10">
        <f>SUMIFS(Timecards!$E:$E,Timecards!$D:$D,P$2,Timecards!$C:$C,$B1374,Timecards!$N:$N,$E1374)+SUMIFS(Timecards!$G:$G,Timecards!$F:$F,P$2,Timecards!$C:$C,$B1374,Timecards!$N:$N,$E1374)</f>
        <v>0</v>
      </c>
      <c r="Q1374" s="5">
        <f t="shared" si="226"/>
        <v>0</v>
      </c>
      <c r="R1374" s="10">
        <f>SUMIFS(Timecards!$E:$E,Timecards!$D:$D,R$2,Timecards!$C:$C,$B1374,Timecards!$N:$N,$E1374)+SUMIFS(Timecards!$G:$G,Timecards!$F:$F,R$2,Timecards!$C:$C,$B1374,Timecards!$N:$N,$E1374)</f>
        <v>0</v>
      </c>
      <c r="S1374" s="5">
        <f t="shared" si="227"/>
        <v>0</v>
      </c>
      <c r="T1374" s="10">
        <f t="shared" si="228"/>
        <v>0</v>
      </c>
      <c r="U1374" s="14">
        <f t="shared" si="228"/>
        <v>0</v>
      </c>
    </row>
    <row r="1375" spans="2:21" hidden="1">
      <c r="B1375" s="7" t="str">
        <f>IF(Timecards!O1373="","",Timecards!C1373)</f>
        <v/>
      </c>
      <c r="C1375" s="7" t="str">
        <f>IF(B1375="","",Timecards!L1373)</f>
        <v/>
      </c>
      <c r="D1375" s="7" t="str">
        <f>IF(B1375="","",SUMIFS(Timecards!$M:$M,Timecards!$C:$C,Summary!$B1375,Timecards!$L:$L,Summary!$C1375,Timecards!$O:$O,1))</f>
        <v/>
      </c>
      <c r="E1375" s="7" t="str">
        <f>IF(B1375="","",VLOOKUP(D1375,'GD rates'!$B$3:$C$9,2,FALSE))</f>
        <v/>
      </c>
      <c r="F1375" s="23" t="str">
        <f t="shared" si="221"/>
        <v/>
      </c>
      <c r="G1375" s="5">
        <f>IF(ISERROR(VLOOKUP(E1375,'GD rates'!C:D,2,FALSE)),0,VLOOKUP(E1375,'GD rates'!C:D,2,FALSE))</f>
        <v>0</v>
      </c>
      <c r="H1375" s="10">
        <f>SUMIFS(Timecards!$E:$E,Timecards!$D:$D,H$2,Timecards!$C:$C,$B1375,Timecards!$N:$N,$E1375)+SUMIFS(Timecards!$G:$G,Timecards!$F:$F,H$2,Timecards!$C:$C,$B1375,Timecards!$N:$N,$E1375)</f>
        <v>0</v>
      </c>
      <c r="I1375" s="5">
        <f t="shared" si="222"/>
        <v>0</v>
      </c>
      <c r="J1375" s="10">
        <f>SUMIFS(Timecards!$E:$E,Timecards!$D:$D,J$2,Timecards!$C:$C,$B1375,Timecards!$N:$N,$E1375)+SUMIFS(Timecards!$G:$G,Timecards!$F:$F,J$2,Timecards!$C:$C,$B1375,Timecards!$N:$N,$E1375)</f>
        <v>0</v>
      </c>
      <c r="K1375" s="5">
        <f t="shared" si="223"/>
        <v>0</v>
      </c>
      <c r="L1375" s="10">
        <f>SUMIFS(Timecards!$E:$E,Timecards!$D:$D,L$2,Timecards!$C:$C,$B1375,Timecards!$N:$N,$E1375)+SUMIFS(Timecards!$G:$G,Timecards!$F:$F,L$2,Timecards!$C:$C,$B1375,Timecards!$N:$N,$E1375)</f>
        <v>0</v>
      </c>
      <c r="M1375" s="5">
        <f t="shared" si="224"/>
        <v>0</v>
      </c>
      <c r="N1375" s="10">
        <f>SUMIFS(Timecards!$E:$E,Timecards!$D:$D,N$2,Timecards!$C:$C,$B1375,Timecards!$N:$N,$E1375)+SUMIFS(Timecards!$G:$G,Timecards!$F:$F,N$2,Timecards!$C:$C,$B1375,Timecards!$N:$N,$E1375)</f>
        <v>0</v>
      </c>
      <c r="O1375" s="5">
        <f t="shared" si="225"/>
        <v>0</v>
      </c>
      <c r="P1375" s="10">
        <f>SUMIFS(Timecards!$E:$E,Timecards!$D:$D,P$2,Timecards!$C:$C,$B1375,Timecards!$N:$N,$E1375)+SUMIFS(Timecards!$G:$G,Timecards!$F:$F,P$2,Timecards!$C:$C,$B1375,Timecards!$N:$N,$E1375)</f>
        <v>0</v>
      </c>
      <c r="Q1375" s="5">
        <f t="shared" si="226"/>
        <v>0</v>
      </c>
      <c r="R1375" s="10">
        <f>SUMIFS(Timecards!$E:$E,Timecards!$D:$D,R$2,Timecards!$C:$C,$B1375,Timecards!$N:$N,$E1375)+SUMIFS(Timecards!$G:$G,Timecards!$F:$F,R$2,Timecards!$C:$C,$B1375,Timecards!$N:$N,$E1375)</f>
        <v>0</v>
      </c>
      <c r="S1375" s="5">
        <f t="shared" si="227"/>
        <v>0</v>
      </c>
      <c r="T1375" s="10">
        <f t="shared" si="228"/>
        <v>0</v>
      </c>
      <c r="U1375" s="14">
        <f t="shared" si="228"/>
        <v>0</v>
      </c>
    </row>
    <row r="1376" spans="2:21" hidden="1">
      <c r="B1376" s="7" t="str">
        <f>IF(Timecards!O1374="","",Timecards!C1374)</f>
        <v/>
      </c>
      <c r="C1376" s="7" t="str">
        <f>IF(B1376="","",Timecards!L1374)</f>
        <v/>
      </c>
      <c r="D1376" s="7" t="str">
        <f>IF(B1376="","",SUMIFS(Timecards!$M:$M,Timecards!$C:$C,Summary!$B1376,Timecards!$L:$L,Summary!$C1376,Timecards!$O:$O,1))</f>
        <v/>
      </c>
      <c r="E1376" s="7" t="str">
        <f>IF(B1376="","",VLOOKUP(D1376,'GD rates'!$B$3:$C$9,2,FALSE))</f>
        <v/>
      </c>
      <c r="F1376" s="23" t="str">
        <f t="shared" si="221"/>
        <v/>
      </c>
      <c r="G1376" s="5">
        <f>IF(ISERROR(VLOOKUP(E1376,'GD rates'!C:D,2,FALSE)),0,VLOOKUP(E1376,'GD rates'!C:D,2,FALSE))</f>
        <v>0</v>
      </c>
      <c r="H1376" s="10">
        <f>SUMIFS(Timecards!$E:$E,Timecards!$D:$D,H$2,Timecards!$C:$C,$B1376,Timecards!$N:$N,$E1376)+SUMIFS(Timecards!$G:$G,Timecards!$F:$F,H$2,Timecards!$C:$C,$B1376,Timecards!$N:$N,$E1376)</f>
        <v>0</v>
      </c>
      <c r="I1376" s="5">
        <f t="shared" si="222"/>
        <v>0</v>
      </c>
      <c r="J1376" s="10">
        <f>SUMIFS(Timecards!$E:$E,Timecards!$D:$D,J$2,Timecards!$C:$C,$B1376,Timecards!$N:$N,$E1376)+SUMIFS(Timecards!$G:$G,Timecards!$F:$F,J$2,Timecards!$C:$C,$B1376,Timecards!$N:$N,$E1376)</f>
        <v>0</v>
      </c>
      <c r="K1376" s="5">
        <f t="shared" si="223"/>
        <v>0</v>
      </c>
      <c r="L1376" s="10">
        <f>SUMIFS(Timecards!$E:$E,Timecards!$D:$D,L$2,Timecards!$C:$C,$B1376,Timecards!$N:$N,$E1376)+SUMIFS(Timecards!$G:$G,Timecards!$F:$F,L$2,Timecards!$C:$C,$B1376,Timecards!$N:$N,$E1376)</f>
        <v>0</v>
      </c>
      <c r="M1376" s="5">
        <f t="shared" si="224"/>
        <v>0</v>
      </c>
      <c r="N1376" s="10">
        <f>SUMIFS(Timecards!$E:$E,Timecards!$D:$D,N$2,Timecards!$C:$C,$B1376,Timecards!$N:$N,$E1376)+SUMIFS(Timecards!$G:$G,Timecards!$F:$F,N$2,Timecards!$C:$C,$B1376,Timecards!$N:$N,$E1376)</f>
        <v>0</v>
      </c>
      <c r="O1376" s="5">
        <f t="shared" si="225"/>
        <v>0</v>
      </c>
      <c r="P1376" s="10">
        <f>SUMIFS(Timecards!$E:$E,Timecards!$D:$D,P$2,Timecards!$C:$C,$B1376,Timecards!$N:$N,$E1376)+SUMIFS(Timecards!$G:$G,Timecards!$F:$F,P$2,Timecards!$C:$C,$B1376,Timecards!$N:$N,$E1376)</f>
        <v>0</v>
      </c>
      <c r="Q1376" s="5">
        <f t="shared" si="226"/>
        <v>0</v>
      </c>
      <c r="R1376" s="10">
        <f>SUMIFS(Timecards!$E:$E,Timecards!$D:$D,R$2,Timecards!$C:$C,$B1376,Timecards!$N:$N,$E1376)+SUMIFS(Timecards!$G:$G,Timecards!$F:$F,R$2,Timecards!$C:$C,$B1376,Timecards!$N:$N,$E1376)</f>
        <v>0</v>
      </c>
      <c r="S1376" s="5">
        <f t="shared" si="227"/>
        <v>0</v>
      </c>
      <c r="T1376" s="10">
        <f t="shared" si="228"/>
        <v>0</v>
      </c>
      <c r="U1376" s="14">
        <f t="shared" si="228"/>
        <v>0</v>
      </c>
    </row>
    <row r="1377" spans="2:21" hidden="1">
      <c r="B1377" s="7" t="str">
        <f>IF(Timecards!O1375="","",Timecards!C1375)</f>
        <v/>
      </c>
      <c r="C1377" s="7" t="str">
        <f>IF(B1377="","",Timecards!L1375)</f>
        <v/>
      </c>
      <c r="D1377" s="7" t="str">
        <f>IF(B1377="","",SUMIFS(Timecards!$M:$M,Timecards!$C:$C,Summary!$B1377,Timecards!$L:$L,Summary!$C1377,Timecards!$O:$O,1))</f>
        <v/>
      </c>
      <c r="E1377" s="7" t="str">
        <f>IF(B1377="","",VLOOKUP(D1377,'GD rates'!$B$3:$C$9,2,FALSE))</f>
        <v/>
      </c>
      <c r="F1377" s="23" t="str">
        <f t="shared" si="221"/>
        <v/>
      </c>
      <c r="G1377" s="5">
        <f>IF(ISERROR(VLOOKUP(E1377,'GD rates'!C:D,2,FALSE)),0,VLOOKUP(E1377,'GD rates'!C:D,2,FALSE))</f>
        <v>0</v>
      </c>
      <c r="H1377" s="10">
        <f>SUMIFS(Timecards!$E:$E,Timecards!$D:$D,H$2,Timecards!$C:$C,$B1377,Timecards!$N:$N,$E1377)+SUMIFS(Timecards!$G:$G,Timecards!$F:$F,H$2,Timecards!$C:$C,$B1377,Timecards!$N:$N,$E1377)</f>
        <v>0</v>
      </c>
      <c r="I1377" s="5">
        <f t="shared" si="222"/>
        <v>0</v>
      </c>
      <c r="J1377" s="10">
        <f>SUMIFS(Timecards!$E:$E,Timecards!$D:$D,J$2,Timecards!$C:$C,$B1377,Timecards!$N:$N,$E1377)+SUMIFS(Timecards!$G:$G,Timecards!$F:$F,J$2,Timecards!$C:$C,$B1377,Timecards!$N:$N,$E1377)</f>
        <v>0</v>
      </c>
      <c r="K1377" s="5">
        <f t="shared" si="223"/>
        <v>0</v>
      </c>
      <c r="L1377" s="10">
        <f>SUMIFS(Timecards!$E:$E,Timecards!$D:$D,L$2,Timecards!$C:$C,$B1377,Timecards!$N:$N,$E1377)+SUMIFS(Timecards!$G:$G,Timecards!$F:$F,L$2,Timecards!$C:$C,$B1377,Timecards!$N:$N,$E1377)</f>
        <v>0</v>
      </c>
      <c r="M1377" s="5">
        <f t="shared" si="224"/>
        <v>0</v>
      </c>
      <c r="N1377" s="10">
        <f>SUMIFS(Timecards!$E:$E,Timecards!$D:$D,N$2,Timecards!$C:$C,$B1377,Timecards!$N:$N,$E1377)+SUMIFS(Timecards!$G:$G,Timecards!$F:$F,N$2,Timecards!$C:$C,$B1377,Timecards!$N:$N,$E1377)</f>
        <v>0</v>
      </c>
      <c r="O1377" s="5">
        <f t="shared" si="225"/>
        <v>0</v>
      </c>
      <c r="P1377" s="10">
        <f>SUMIFS(Timecards!$E:$E,Timecards!$D:$D,P$2,Timecards!$C:$C,$B1377,Timecards!$N:$N,$E1377)+SUMIFS(Timecards!$G:$G,Timecards!$F:$F,P$2,Timecards!$C:$C,$B1377,Timecards!$N:$N,$E1377)</f>
        <v>0</v>
      </c>
      <c r="Q1377" s="5">
        <f t="shared" si="226"/>
        <v>0</v>
      </c>
      <c r="R1377" s="10">
        <f>SUMIFS(Timecards!$E:$E,Timecards!$D:$D,R$2,Timecards!$C:$C,$B1377,Timecards!$N:$N,$E1377)+SUMIFS(Timecards!$G:$G,Timecards!$F:$F,R$2,Timecards!$C:$C,$B1377,Timecards!$N:$N,$E1377)</f>
        <v>0</v>
      </c>
      <c r="S1377" s="5">
        <f t="shared" si="227"/>
        <v>0</v>
      </c>
      <c r="T1377" s="10">
        <f t="shared" si="228"/>
        <v>0</v>
      </c>
      <c r="U1377" s="14">
        <f t="shared" si="228"/>
        <v>0</v>
      </c>
    </row>
    <row r="1378" spans="2:21" hidden="1">
      <c r="B1378" s="7" t="str">
        <f>IF(Timecards!O1376="","",Timecards!C1376)</f>
        <v/>
      </c>
      <c r="C1378" s="7" t="str">
        <f>IF(B1378="","",Timecards!L1376)</f>
        <v/>
      </c>
      <c r="D1378" s="7" t="str">
        <f>IF(B1378="","",SUMIFS(Timecards!$M:$M,Timecards!$C:$C,Summary!$B1378,Timecards!$L:$L,Summary!$C1378,Timecards!$O:$O,1))</f>
        <v/>
      </c>
      <c r="E1378" s="7" t="str">
        <f>IF(B1378="","",VLOOKUP(D1378,'GD rates'!$B$3:$C$9,2,FALSE))</f>
        <v/>
      </c>
      <c r="F1378" s="23" t="str">
        <f t="shared" si="221"/>
        <v/>
      </c>
      <c r="G1378" s="5">
        <f>IF(ISERROR(VLOOKUP(E1378,'GD rates'!C:D,2,FALSE)),0,VLOOKUP(E1378,'GD rates'!C:D,2,FALSE))</f>
        <v>0</v>
      </c>
      <c r="H1378" s="10">
        <f>SUMIFS(Timecards!$E:$E,Timecards!$D:$D,H$2,Timecards!$C:$C,$B1378,Timecards!$N:$N,$E1378)+SUMIFS(Timecards!$G:$G,Timecards!$F:$F,H$2,Timecards!$C:$C,$B1378,Timecards!$N:$N,$E1378)</f>
        <v>0</v>
      </c>
      <c r="I1378" s="5">
        <f t="shared" si="222"/>
        <v>0</v>
      </c>
      <c r="J1378" s="10">
        <f>SUMIFS(Timecards!$E:$E,Timecards!$D:$D,J$2,Timecards!$C:$C,$B1378,Timecards!$N:$N,$E1378)+SUMIFS(Timecards!$G:$G,Timecards!$F:$F,J$2,Timecards!$C:$C,$B1378,Timecards!$N:$N,$E1378)</f>
        <v>0</v>
      </c>
      <c r="K1378" s="5">
        <f t="shared" si="223"/>
        <v>0</v>
      </c>
      <c r="L1378" s="10">
        <f>SUMIFS(Timecards!$E:$E,Timecards!$D:$D,L$2,Timecards!$C:$C,$B1378,Timecards!$N:$N,$E1378)+SUMIFS(Timecards!$G:$G,Timecards!$F:$F,L$2,Timecards!$C:$C,$B1378,Timecards!$N:$N,$E1378)</f>
        <v>0</v>
      </c>
      <c r="M1378" s="5">
        <f t="shared" si="224"/>
        <v>0</v>
      </c>
      <c r="N1378" s="10">
        <f>SUMIFS(Timecards!$E:$E,Timecards!$D:$D,N$2,Timecards!$C:$C,$B1378,Timecards!$N:$N,$E1378)+SUMIFS(Timecards!$G:$G,Timecards!$F:$F,N$2,Timecards!$C:$C,$B1378,Timecards!$N:$N,$E1378)</f>
        <v>0</v>
      </c>
      <c r="O1378" s="5">
        <f t="shared" si="225"/>
        <v>0</v>
      </c>
      <c r="P1378" s="10">
        <f>SUMIFS(Timecards!$E:$E,Timecards!$D:$D,P$2,Timecards!$C:$C,$B1378,Timecards!$N:$N,$E1378)+SUMIFS(Timecards!$G:$G,Timecards!$F:$F,P$2,Timecards!$C:$C,$B1378,Timecards!$N:$N,$E1378)</f>
        <v>0</v>
      </c>
      <c r="Q1378" s="5">
        <f t="shared" si="226"/>
        <v>0</v>
      </c>
      <c r="R1378" s="10">
        <f>SUMIFS(Timecards!$E:$E,Timecards!$D:$D,R$2,Timecards!$C:$C,$B1378,Timecards!$N:$N,$E1378)+SUMIFS(Timecards!$G:$G,Timecards!$F:$F,R$2,Timecards!$C:$C,$B1378,Timecards!$N:$N,$E1378)</f>
        <v>0</v>
      </c>
      <c r="S1378" s="5">
        <f t="shared" si="227"/>
        <v>0</v>
      </c>
      <c r="T1378" s="10">
        <f t="shared" si="228"/>
        <v>0</v>
      </c>
      <c r="U1378" s="14">
        <f t="shared" si="228"/>
        <v>0</v>
      </c>
    </row>
    <row r="1379" spans="2:21" hidden="1">
      <c r="B1379" s="7" t="str">
        <f>IF(Timecards!O1377="","",Timecards!C1377)</f>
        <v/>
      </c>
      <c r="C1379" s="7" t="str">
        <f>IF(B1379="","",Timecards!L1377)</f>
        <v/>
      </c>
      <c r="D1379" s="7" t="str">
        <f>IF(B1379="","",SUMIFS(Timecards!$M:$M,Timecards!$C:$C,Summary!$B1379,Timecards!$L:$L,Summary!$C1379,Timecards!$O:$O,1))</f>
        <v/>
      </c>
      <c r="E1379" s="7" t="str">
        <f>IF(B1379="","",VLOOKUP(D1379,'GD rates'!$B$3:$C$9,2,FALSE))</f>
        <v/>
      </c>
      <c r="F1379" s="23" t="str">
        <f t="shared" si="221"/>
        <v/>
      </c>
      <c r="G1379" s="5">
        <f>IF(ISERROR(VLOOKUP(E1379,'GD rates'!C:D,2,FALSE)),0,VLOOKUP(E1379,'GD rates'!C:D,2,FALSE))</f>
        <v>0</v>
      </c>
      <c r="H1379" s="10">
        <f>SUMIFS(Timecards!$E:$E,Timecards!$D:$D,H$2,Timecards!$C:$C,$B1379,Timecards!$N:$N,$E1379)+SUMIFS(Timecards!$G:$G,Timecards!$F:$F,H$2,Timecards!$C:$C,$B1379,Timecards!$N:$N,$E1379)</f>
        <v>0</v>
      </c>
      <c r="I1379" s="5">
        <f t="shared" si="222"/>
        <v>0</v>
      </c>
      <c r="J1379" s="10">
        <f>SUMIFS(Timecards!$E:$E,Timecards!$D:$D,J$2,Timecards!$C:$C,$B1379,Timecards!$N:$N,$E1379)+SUMIFS(Timecards!$G:$G,Timecards!$F:$F,J$2,Timecards!$C:$C,$B1379,Timecards!$N:$N,$E1379)</f>
        <v>0</v>
      </c>
      <c r="K1379" s="5">
        <f t="shared" si="223"/>
        <v>0</v>
      </c>
      <c r="L1379" s="10">
        <f>SUMIFS(Timecards!$E:$E,Timecards!$D:$D,L$2,Timecards!$C:$C,$B1379,Timecards!$N:$N,$E1379)+SUMIFS(Timecards!$G:$G,Timecards!$F:$F,L$2,Timecards!$C:$C,$B1379,Timecards!$N:$N,$E1379)</f>
        <v>0</v>
      </c>
      <c r="M1379" s="5">
        <f t="shared" si="224"/>
        <v>0</v>
      </c>
      <c r="N1379" s="10">
        <f>SUMIFS(Timecards!$E:$E,Timecards!$D:$D,N$2,Timecards!$C:$C,$B1379,Timecards!$N:$N,$E1379)+SUMIFS(Timecards!$G:$G,Timecards!$F:$F,N$2,Timecards!$C:$C,$B1379,Timecards!$N:$N,$E1379)</f>
        <v>0</v>
      </c>
      <c r="O1379" s="5">
        <f t="shared" si="225"/>
        <v>0</v>
      </c>
      <c r="P1379" s="10">
        <f>SUMIFS(Timecards!$E:$E,Timecards!$D:$D,P$2,Timecards!$C:$C,$B1379,Timecards!$N:$N,$E1379)+SUMIFS(Timecards!$G:$G,Timecards!$F:$F,P$2,Timecards!$C:$C,$B1379,Timecards!$N:$N,$E1379)</f>
        <v>0</v>
      </c>
      <c r="Q1379" s="5">
        <f t="shared" si="226"/>
        <v>0</v>
      </c>
      <c r="R1379" s="10">
        <f>SUMIFS(Timecards!$E:$E,Timecards!$D:$D,R$2,Timecards!$C:$C,$B1379,Timecards!$N:$N,$E1379)+SUMIFS(Timecards!$G:$G,Timecards!$F:$F,R$2,Timecards!$C:$C,$B1379,Timecards!$N:$N,$E1379)</f>
        <v>0</v>
      </c>
      <c r="S1379" s="5">
        <f t="shared" si="227"/>
        <v>0</v>
      </c>
      <c r="T1379" s="10">
        <f t="shared" si="228"/>
        <v>0</v>
      </c>
      <c r="U1379" s="14">
        <f t="shared" si="228"/>
        <v>0</v>
      </c>
    </row>
    <row r="1380" spans="2:21" hidden="1">
      <c r="B1380" s="7" t="str">
        <f>IF(Timecards!O1378="","",Timecards!C1378)</f>
        <v/>
      </c>
      <c r="C1380" s="7" t="str">
        <f>IF(B1380="","",Timecards!L1378)</f>
        <v/>
      </c>
      <c r="D1380" s="7" t="str">
        <f>IF(B1380="","",SUMIFS(Timecards!$M:$M,Timecards!$C:$C,Summary!$B1380,Timecards!$L:$L,Summary!$C1380,Timecards!$O:$O,1))</f>
        <v/>
      </c>
      <c r="E1380" s="7" t="str">
        <f>IF(B1380="","",VLOOKUP(D1380,'GD rates'!$B$3:$C$9,2,FALSE))</f>
        <v/>
      </c>
      <c r="F1380" s="23" t="str">
        <f t="shared" si="221"/>
        <v/>
      </c>
      <c r="G1380" s="5">
        <f>IF(ISERROR(VLOOKUP(E1380,'GD rates'!C:D,2,FALSE)),0,VLOOKUP(E1380,'GD rates'!C:D,2,FALSE))</f>
        <v>0</v>
      </c>
      <c r="H1380" s="10">
        <f>SUMIFS(Timecards!$E:$E,Timecards!$D:$D,H$2,Timecards!$C:$C,$B1380,Timecards!$N:$N,$E1380)+SUMIFS(Timecards!$G:$G,Timecards!$F:$F,H$2,Timecards!$C:$C,$B1380,Timecards!$N:$N,$E1380)</f>
        <v>0</v>
      </c>
      <c r="I1380" s="5">
        <f t="shared" si="222"/>
        <v>0</v>
      </c>
      <c r="J1380" s="10">
        <f>SUMIFS(Timecards!$E:$E,Timecards!$D:$D,J$2,Timecards!$C:$C,$B1380,Timecards!$N:$N,$E1380)+SUMIFS(Timecards!$G:$G,Timecards!$F:$F,J$2,Timecards!$C:$C,$B1380,Timecards!$N:$N,$E1380)</f>
        <v>0</v>
      </c>
      <c r="K1380" s="5">
        <f t="shared" si="223"/>
        <v>0</v>
      </c>
      <c r="L1380" s="10">
        <f>SUMIFS(Timecards!$E:$E,Timecards!$D:$D,L$2,Timecards!$C:$C,$B1380,Timecards!$N:$N,$E1380)+SUMIFS(Timecards!$G:$G,Timecards!$F:$F,L$2,Timecards!$C:$C,$B1380,Timecards!$N:$N,$E1380)</f>
        <v>0</v>
      </c>
      <c r="M1380" s="5">
        <f t="shared" si="224"/>
        <v>0</v>
      </c>
      <c r="N1380" s="10">
        <f>SUMIFS(Timecards!$E:$E,Timecards!$D:$D,N$2,Timecards!$C:$C,$B1380,Timecards!$N:$N,$E1380)+SUMIFS(Timecards!$G:$G,Timecards!$F:$F,N$2,Timecards!$C:$C,$B1380,Timecards!$N:$N,$E1380)</f>
        <v>0</v>
      </c>
      <c r="O1380" s="5">
        <f t="shared" si="225"/>
        <v>0</v>
      </c>
      <c r="P1380" s="10">
        <f>SUMIFS(Timecards!$E:$E,Timecards!$D:$D,P$2,Timecards!$C:$C,$B1380,Timecards!$N:$N,$E1380)+SUMIFS(Timecards!$G:$G,Timecards!$F:$F,P$2,Timecards!$C:$C,$B1380,Timecards!$N:$N,$E1380)</f>
        <v>0</v>
      </c>
      <c r="Q1380" s="5">
        <f t="shared" si="226"/>
        <v>0</v>
      </c>
      <c r="R1380" s="10">
        <f>SUMIFS(Timecards!$E:$E,Timecards!$D:$D,R$2,Timecards!$C:$C,$B1380,Timecards!$N:$N,$E1380)+SUMIFS(Timecards!$G:$G,Timecards!$F:$F,R$2,Timecards!$C:$C,$B1380,Timecards!$N:$N,$E1380)</f>
        <v>0</v>
      </c>
      <c r="S1380" s="5">
        <f t="shared" si="227"/>
        <v>0</v>
      </c>
      <c r="T1380" s="10">
        <f t="shared" si="228"/>
        <v>0</v>
      </c>
      <c r="U1380" s="14">
        <f t="shared" si="228"/>
        <v>0</v>
      </c>
    </row>
    <row r="1381" spans="2:21" hidden="1">
      <c r="B1381" s="7" t="str">
        <f>IF(Timecards!O1379="","",Timecards!C1379)</f>
        <v/>
      </c>
      <c r="C1381" s="7" t="str">
        <f>IF(B1381="","",Timecards!L1379)</f>
        <v/>
      </c>
      <c r="D1381" s="7" t="str">
        <f>IF(B1381="","",SUMIFS(Timecards!$M:$M,Timecards!$C:$C,Summary!$B1381,Timecards!$L:$L,Summary!$C1381,Timecards!$O:$O,1))</f>
        <v/>
      </c>
      <c r="E1381" s="7" t="str">
        <f>IF(B1381="","",VLOOKUP(D1381,'GD rates'!$B$3:$C$9,2,FALSE))</f>
        <v/>
      </c>
      <c r="F1381" s="23" t="str">
        <f t="shared" si="221"/>
        <v/>
      </c>
      <c r="G1381" s="5">
        <f>IF(ISERROR(VLOOKUP(E1381,'GD rates'!C:D,2,FALSE)),0,VLOOKUP(E1381,'GD rates'!C:D,2,FALSE))</f>
        <v>0</v>
      </c>
      <c r="H1381" s="10">
        <f>SUMIFS(Timecards!$E:$E,Timecards!$D:$D,H$2,Timecards!$C:$C,$B1381,Timecards!$N:$N,$E1381)+SUMIFS(Timecards!$G:$G,Timecards!$F:$F,H$2,Timecards!$C:$C,$B1381,Timecards!$N:$N,$E1381)</f>
        <v>0</v>
      </c>
      <c r="I1381" s="5">
        <f t="shared" si="222"/>
        <v>0</v>
      </c>
      <c r="J1381" s="10">
        <f>SUMIFS(Timecards!$E:$E,Timecards!$D:$D,J$2,Timecards!$C:$C,$B1381,Timecards!$N:$N,$E1381)+SUMIFS(Timecards!$G:$G,Timecards!$F:$F,J$2,Timecards!$C:$C,$B1381,Timecards!$N:$N,$E1381)</f>
        <v>0</v>
      </c>
      <c r="K1381" s="5">
        <f t="shared" si="223"/>
        <v>0</v>
      </c>
      <c r="L1381" s="10">
        <f>SUMIFS(Timecards!$E:$E,Timecards!$D:$D,L$2,Timecards!$C:$C,$B1381,Timecards!$N:$N,$E1381)+SUMIFS(Timecards!$G:$G,Timecards!$F:$F,L$2,Timecards!$C:$C,$B1381,Timecards!$N:$N,$E1381)</f>
        <v>0</v>
      </c>
      <c r="M1381" s="5">
        <f t="shared" si="224"/>
        <v>0</v>
      </c>
      <c r="N1381" s="10">
        <f>SUMIFS(Timecards!$E:$E,Timecards!$D:$D,N$2,Timecards!$C:$C,$B1381,Timecards!$N:$N,$E1381)+SUMIFS(Timecards!$G:$G,Timecards!$F:$F,N$2,Timecards!$C:$C,$B1381,Timecards!$N:$N,$E1381)</f>
        <v>0</v>
      </c>
      <c r="O1381" s="5">
        <f t="shared" si="225"/>
        <v>0</v>
      </c>
      <c r="P1381" s="10">
        <f>SUMIFS(Timecards!$E:$E,Timecards!$D:$D,P$2,Timecards!$C:$C,$B1381,Timecards!$N:$N,$E1381)+SUMIFS(Timecards!$G:$G,Timecards!$F:$F,P$2,Timecards!$C:$C,$B1381,Timecards!$N:$N,$E1381)</f>
        <v>0</v>
      </c>
      <c r="Q1381" s="5">
        <f t="shared" si="226"/>
        <v>0</v>
      </c>
      <c r="R1381" s="10">
        <f>SUMIFS(Timecards!$E:$E,Timecards!$D:$D,R$2,Timecards!$C:$C,$B1381,Timecards!$N:$N,$E1381)+SUMIFS(Timecards!$G:$G,Timecards!$F:$F,R$2,Timecards!$C:$C,$B1381,Timecards!$N:$N,$E1381)</f>
        <v>0</v>
      </c>
      <c r="S1381" s="5">
        <f t="shared" si="227"/>
        <v>0</v>
      </c>
      <c r="T1381" s="10">
        <f t="shared" si="228"/>
        <v>0</v>
      </c>
      <c r="U1381" s="14">
        <f t="shared" si="228"/>
        <v>0</v>
      </c>
    </row>
    <row r="1382" spans="2:21" hidden="1">
      <c r="B1382" s="7" t="str">
        <f>IF(Timecards!O1380="","",Timecards!C1380)</f>
        <v/>
      </c>
      <c r="C1382" s="7" t="str">
        <f>IF(B1382="","",Timecards!L1380)</f>
        <v/>
      </c>
      <c r="D1382" s="7" t="str">
        <f>IF(B1382="","",SUMIFS(Timecards!$M:$M,Timecards!$C:$C,Summary!$B1382,Timecards!$L:$L,Summary!$C1382,Timecards!$O:$O,1))</f>
        <v/>
      </c>
      <c r="E1382" s="7" t="str">
        <f>IF(B1382="","",VLOOKUP(D1382,'GD rates'!$B$3:$C$9,2,FALSE))</f>
        <v/>
      </c>
      <c r="F1382" s="23" t="str">
        <f t="shared" si="221"/>
        <v/>
      </c>
      <c r="G1382" s="5">
        <f>IF(ISERROR(VLOOKUP(E1382,'GD rates'!C:D,2,FALSE)),0,VLOOKUP(E1382,'GD rates'!C:D,2,FALSE))</f>
        <v>0</v>
      </c>
      <c r="H1382" s="10">
        <f>SUMIFS(Timecards!$E:$E,Timecards!$D:$D,H$2,Timecards!$C:$C,$B1382,Timecards!$N:$N,$E1382)+SUMIFS(Timecards!$G:$G,Timecards!$F:$F,H$2,Timecards!$C:$C,$B1382,Timecards!$N:$N,$E1382)</f>
        <v>0</v>
      </c>
      <c r="I1382" s="5">
        <f t="shared" si="222"/>
        <v>0</v>
      </c>
      <c r="J1382" s="10">
        <f>SUMIFS(Timecards!$E:$E,Timecards!$D:$D,J$2,Timecards!$C:$C,$B1382,Timecards!$N:$N,$E1382)+SUMIFS(Timecards!$G:$G,Timecards!$F:$F,J$2,Timecards!$C:$C,$B1382,Timecards!$N:$N,$E1382)</f>
        <v>0</v>
      </c>
      <c r="K1382" s="5">
        <f t="shared" si="223"/>
        <v>0</v>
      </c>
      <c r="L1382" s="10">
        <f>SUMIFS(Timecards!$E:$E,Timecards!$D:$D,L$2,Timecards!$C:$C,$B1382,Timecards!$N:$N,$E1382)+SUMIFS(Timecards!$G:$G,Timecards!$F:$F,L$2,Timecards!$C:$C,$B1382,Timecards!$N:$N,$E1382)</f>
        <v>0</v>
      </c>
      <c r="M1382" s="5">
        <f t="shared" si="224"/>
        <v>0</v>
      </c>
      <c r="N1382" s="10">
        <f>SUMIFS(Timecards!$E:$E,Timecards!$D:$D,N$2,Timecards!$C:$C,$B1382,Timecards!$N:$N,$E1382)+SUMIFS(Timecards!$G:$G,Timecards!$F:$F,N$2,Timecards!$C:$C,$B1382,Timecards!$N:$N,$E1382)</f>
        <v>0</v>
      </c>
      <c r="O1382" s="5">
        <f t="shared" si="225"/>
        <v>0</v>
      </c>
      <c r="P1382" s="10">
        <f>SUMIFS(Timecards!$E:$E,Timecards!$D:$D,P$2,Timecards!$C:$C,$B1382,Timecards!$N:$N,$E1382)+SUMIFS(Timecards!$G:$G,Timecards!$F:$F,P$2,Timecards!$C:$C,$B1382,Timecards!$N:$N,$E1382)</f>
        <v>0</v>
      </c>
      <c r="Q1382" s="5">
        <f t="shared" si="226"/>
        <v>0</v>
      </c>
      <c r="R1382" s="10">
        <f>SUMIFS(Timecards!$E:$E,Timecards!$D:$D,R$2,Timecards!$C:$C,$B1382,Timecards!$N:$N,$E1382)+SUMIFS(Timecards!$G:$G,Timecards!$F:$F,R$2,Timecards!$C:$C,$B1382,Timecards!$N:$N,$E1382)</f>
        <v>0</v>
      </c>
      <c r="S1382" s="5">
        <f t="shared" si="227"/>
        <v>0</v>
      </c>
      <c r="T1382" s="10">
        <f t="shared" si="228"/>
        <v>0</v>
      </c>
      <c r="U1382" s="14">
        <f t="shared" si="228"/>
        <v>0</v>
      </c>
    </row>
    <row r="1383" spans="2:21" hidden="1">
      <c r="B1383" s="7" t="str">
        <f>IF(Timecards!O1381="","",Timecards!C1381)</f>
        <v/>
      </c>
      <c r="C1383" s="7" t="str">
        <f>IF(B1383="","",Timecards!L1381)</f>
        <v/>
      </c>
      <c r="D1383" s="7" t="str">
        <f>IF(B1383="","",SUMIFS(Timecards!$M:$M,Timecards!$C:$C,Summary!$B1383,Timecards!$L:$L,Summary!$C1383,Timecards!$O:$O,1))</f>
        <v/>
      </c>
      <c r="E1383" s="7" t="str">
        <f>IF(B1383="","",VLOOKUP(D1383,'GD rates'!$B$3:$C$9,2,FALSE))</f>
        <v/>
      </c>
      <c r="F1383" s="23" t="str">
        <f t="shared" si="221"/>
        <v/>
      </c>
      <c r="G1383" s="5">
        <f>IF(ISERROR(VLOOKUP(E1383,'GD rates'!C:D,2,FALSE)),0,VLOOKUP(E1383,'GD rates'!C:D,2,FALSE))</f>
        <v>0</v>
      </c>
      <c r="H1383" s="10">
        <f>SUMIFS(Timecards!$E:$E,Timecards!$D:$D,H$2,Timecards!$C:$C,$B1383,Timecards!$N:$N,$E1383)+SUMIFS(Timecards!$G:$G,Timecards!$F:$F,H$2,Timecards!$C:$C,$B1383,Timecards!$N:$N,$E1383)</f>
        <v>0</v>
      </c>
      <c r="I1383" s="5">
        <f t="shared" si="222"/>
        <v>0</v>
      </c>
      <c r="J1383" s="10">
        <f>SUMIFS(Timecards!$E:$E,Timecards!$D:$D,J$2,Timecards!$C:$C,$B1383,Timecards!$N:$N,$E1383)+SUMIFS(Timecards!$G:$G,Timecards!$F:$F,J$2,Timecards!$C:$C,$B1383,Timecards!$N:$N,$E1383)</f>
        <v>0</v>
      </c>
      <c r="K1383" s="5">
        <f t="shared" si="223"/>
        <v>0</v>
      </c>
      <c r="L1383" s="10">
        <f>SUMIFS(Timecards!$E:$E,Timecards!$D:$D,L$2,Timecards!$C:$C,$B1383,Timecards!$N:$N,$E1383)+SUMIFS(Timecards!$G:$G,Timecards!$F:$F,L$2,Timecards!$C:$C,$B1383,Timecards!$N:$N,$E1383)</f>
        <v>0</v>
      </c>
      <c r="M1383" s="5">
        <f t="shared" si="224"/>
        <v>0</v>
      </c>
      <c r="N1383" s="10">
        <f>SUMIFS(Timecards!$E:$E,Timecards!$D:$D,N$2,Timecards!$C:$C,$B1383,Timecards!$N:$N,$E1383)+SUMIFS(Timecards!$G:$G,Timecards!$F:$F,N$2,Timecards!$C:$C,$B1383,Timecards!$N:$N,$E1383)</f>
        <v>0</v>
      </c>
      <c r="O1383" s="5">
        <f t="shared" si="225"/>
        <v>0</v>
      </c>
      <c r="P1383" s="10">
        <f>SUMIFS(Timecards!$E:$E,Timecards!$D:$D,P$2,Timecards!$C:$C,$B1383,Timecards!$N:$N,$E1383)+SUMIFS(Timecards!$G:$G,Timecards!$F:$F,P$2,Timecards!$C:$C,$B1383,Timecards!$N:$N,$E1383)</f>
        <v>0</v>
      </c>
      <c r="Q1383" s="5">
        <f t="shared" si="226"/>
        <v>0</v>
      </c>
      <c r="R1383" s="10">
        <f>SUMIFS(Timecards!$E:$E,Timecards!$D:$D,R$2,Timecards!$C:$C,$B1383,Timecards!$N:$N,$E1383)+SUMIFS(Timecards!$G:$G,Timecards!$F:$F,R$2,Timecards!$C:$C,$B1383,Timecards!$N:$N,$E1383)</f>
        <v>0</v>
      </c>
      <c r="S1383" s="5">
        <f t="shared" si="227"/>
        <v>0</v>
      </c>
      <c r="T1383" s="10">
        <f t="shared" si="228"/>
        <v>0</v>
      </c>
      <c r="U1383" s="14">
        <f t="shared" si="228"/>
        <v>0</v>
      </c>
    </row>
    <row r="1384" spans="2:21" hidden="1">
      <c r="B1384" s="7" t="str">
        <f>IF(Timecards!O1382="","",Timecards!C1382)</f>
        <v/>
      </c>
      <c r="C1384" s="7" t="str">
        <f>IF(B1384="","",Timecards!L1382)</f>
        <v/>
      </c>
      <c r="D1384" s="7" t="str">
        <f>IF(B1384="","",SUMIFS(Timecards!$M:$M,Timecards!$C:$C,Summary!$B1384,Timecards!$L:$L,Summary!$C1384,Timecards!$O:$O,1))</f>
        <v/>
      </c>
      <c r="E1384" s="7" t="str">
        <f>IF(B1384="","",VLOOKUP(D1384,'GD rates'!$B$3:$C$9,2,FALSE))</f>
        <v/>
      </c>
      <c r="F1384" s="23" t="str">
        <f t="shared" si="221"/>
        <v/>
      </c>
      <c r="G1384" s="5">
        <f>IF(ISERROR(VLOOKUP(E1384,'GD rates'!C:D,2,FALSE)),0,VLOOKUP(E1384,'GD rates'!C:D,2,FALSE))</f>
        <v>0</v>
      </c>
      <c r="H1384" s="10">
        <f>SUMIFS(Timecards!$E:$E,Timecards!$D:$D,H$2,Timecards!$C:$C,$B1384,Timecards!$N:$N,$E1384)+SUMIFS(Timecards!$G:$G,Timecards!$F:$F,H$2,Timecards!$C:$C,$B1384,Timecards!$N:$N,$E1384)</f>
        <v>0</v>
      </c>
      <c r="I1384" s="5">
        <f t="shared" si="222"/>
        <v>0</v>
      </c>
      <c r="J1384" s="10">
        <f>SUMIFS(Timecards!$E:$E,Timecards!$D:$D,J$2,Timecards!$C:$C,$B1384,Timecards!$N:$N,$E1384)+SUMIFS(Timecards!$G:$G,Timecards!$F:$F,J$2,Timecards!$C:$C,$B1384,Timecards!$N:$N,$E1384)</f>
        <v>0</v>
      </c>
      <c r="K1384" s="5">
        <f t="shared" si="223"/>
        <v>0</v>
      </c>
      <c r="L1384" s="10">
        <f>SUMIFS(Timecards!$E:$E,Timecards!$D:$D,L$2,Timecards!$C:$C,$B1384,Timecards!$N:$N,$E1384)+SUMIFS(Timecards!$G:$G,Timecards!$F:$F,L$2,Timecards!$C:$C,$B1384,Timecards!$N:$N,$E1384)</f>
        <v>0</v>
      </c>
      <c r="M1384" s="5">
        <f t="shared" si="224"/>
        <v>0</v>
      </c>
      <c r="N1384" s="10">
        <f>SUMIFS(Timecards!$E:$E,Timecards!$D:$D,N$2,Timecards!$C:$C,$B1384,Timecards!$N:$N,$E1384)+SUMIFS(Timecards!$G:$G,Timecards!$F:$F,N$2,Timecards!$C:$C,$B1384,Timecards!$N:$N,$E1384)</f>
        <v>0</v>
      </c>
      <c r="O1384" s="5">
        <f t="shared" si="225"/>
        <v>0</v>
      </c>
      <c r="P1384" s="10">
        <f>SUMIFS(Timecards!$E:$E,Timecards!$D:$D,P$2,Timecards!$C:$C,$B1384,Timecards!$N:$N,$E1384)+SUMIFS(Timecards!$G:$G,Timecards!$F:$F,P$2,Timecards!$C:$C,$B1384,Timecards!$N:$N,$E1384)</f>
        <v>0</v>
      </c>
      <c r="Q1384" s="5">
        <f t="shared" si="226"/>
        <v>0</v>
      </c>
      <c r="R1384" s="10">
        <f>SUMIFS(Timecards!$E:$E,Timecards!$D:$D,R$2,Timecards!$C:$C,$B1384,Timecards!$N:$N,$E1384)+SUMIFS(Timecards!$G:$G,Timecards!$F:$F,R$2,Timecards!$C:$C,$B1384,Timecards!$N:$N,$E1384)</f>
        <v>0</v>
      </c>
      <c r="S1384" s="5">
        <f t="shared" si="227"/>
        <v>0</v>
      </c>
      <c r="T1384" s="10">
        <f t="shared" ref="T1384:U1403" si="229">SUMIF($H$3:$S$3,T$3,$H1384:$S1384)</f>
        <v>0</v>
      </c>
      <c r="U1384" s="14">
        <f t="shared" si="229"/>
        <v>0</v>
      </c>
    </row>
    <row r="1385" spans="2:21" hidden="1">
      <c r="B1385" s="7" t="str">
        <f>IF(Timecards!O1383="","",Timecards!C1383)</f>
        <v/>
      </c>
      <c r="C1385" s="7" t="str">
        <f>IF(B1385="","",Timecards!L1383)</f>
        <v/>
      </c>
      <c r="D1385" s="7" t="str">
        <f>IF(B1385="","",SUMIFS(Timecards!$M:$M,Timecards!$C:$C,Summary!$B1385,Timecards!$L:$L,Summary!$C1385,Timecards!$O:$O,1))</f>
        <v/>
      </c>
      <c r="E1385" s="7" t="str">
        <f>IF(B1385="","",VLOOKUP(D1385,'GD rates'!$B$3:$C$9,2,FALSE))</f>
        <v/>
      </c>
      <c r="F1385" s="23" t="str">
        <f t="shared" si="221"/>
        <v/>
      </c>
      <c r="G1385" s="5">
        <f>IF(ISERROR(VLOOKUP(E1385,'GD rates'!C:D,2,FALSE)),0,VLOOKUP(E1385,'GD rates'!C:D,2,FALSE))</f>
        <v>0</v>
      </c>
      <c r="H1385" s="10">
        <f>SUMIFS(Timecards!$E:$E,Timecards!$D:$D,H$2,Timecards!$C:$C,$B1385,Timecards!$N:$N,$E1385)+SUMIFS(Timecards!$G:$G,Timecards!$F:$F,H$2,Timecards!$C:$C,$B1385,Timecards!$N:$N,$E1385)</f>
        <v>0</v>
      </c>
      <c r="I1385" s="5">
        <f t="shared" si="222"/>
        <v>0</v>
      </c>
      <c r="J1385" s="10">
        <f>SUMIFS(Timecards!$E:$E,Timecards!$D:$D,J$2,Timecards!$C:$C,$B1385,Timecards!$N:$N,$E1385)+SUMIFS(Timecards!$G:$G,Timecards!$F:$F,J$2,Timecards!$C:$C,$B1385,Timecards!$N:$N,$E1385)</f>
        <v>0</v>
      </c>
      <c r="K1385" s="5">
        <f t="shared" si="223"/>
        <v>0</v>
      </c>
      <c r="L1385" s="10">
        <f>SUMIFS(Timecards!$E:$E,Timecards!$D:$D,L$2,Timecards!$C:$C,$B1385,Timecards!$N:$N,$E1385)+SUMIFS(Timecards!$G:$G,Timecards!$F:$F,L$2,Timecards!$C:$C,$B1385,Timecards!$N:$N,$E1385)</f>
        <v>0</v>
      </c>
      <c r="M1385" s="5">
        <f t="shared" si="224"/>
        <v>0</v>
      </c>
      <c r="N1385" s="10">
        <f>SUMIFS(Timecards!$E:$E,Timecards!$D:$D,N$2,Timecards!$C:$C,$B1385,Timecards!$N:$N,$E1385)+SUMIFS(Timecards!$G:$G,Timecards!$F:$F,N$2,Timecards!$C:$C,$B1385,Timecards!$N:$N,$E1385)</f>
        <v>0</v>
      </c>
      <c r="O1385" s="5">
        <f t="shared" si="225"/>
        <v>0</v>
      </c>
      <c r="P1385" s="10">
        <f>SUMIFS(Timecards!$E:$E,Timecards!$D:$D,P$2,Timecards!$C:$C,$B1385,Timecards!$N:$N,$E1385)+SUMIFS(Timecards!$G:$G,Timecards!$F:$F,P$2,Timecards!$C:$C,$B1385,Timecards!$N:$N,$E1385)</f>
        <v>0</v>
      </c>
      <c r="Q1385" s="5">
        <f t="shared" si="226"/>
        <v>0</v>
      </c>
      <c r="R1385" s="10">
        <f>SUMIFS(Timecards!$E:$E,Timecards!$D:$D,R$2,Timecards!$C:$C,$B1385,Timecards!$N:$N,$E1385)+SUMIFS(Timecards!$G:$G,Timecards!$F:$F,R$2,Timecards!$C:$C,$B1385,Timecards!$N:$N,$E1385)</f>
        <v>0</v>
      </c>
      <c r="S1385" s="5">
        <f t="shared" si="227"/>
        <v>0</v>
      </c>
      <c r="T1385" s="10">
        <f t="shared" si="229"/>
        <v>0</v>
      </c>
      <c r="U1385" s="14">
        <f t="shared" si="229"/>
        <v>0</v>
      </c>
    </row>
    <row r="1386" spans="2:21" hidden="1">
      <c r="B1386" s="7" t="str">
        <f>IF(Timecards!O1384="","",Timecards!C1384)</f>
        <v/>
      </c>
      <c r="C1386" s="7" t="str">
        <f>IF(B1386="","",Timecards!L1384)</f>
        <v/>
      </c>
      <c r="D1386" s="7" t="str">
        <f>IF(B1386="","",SUMIFS(Timecards!$M:$M,Timecards!$C:$C,Summary!$B1386,Timecards!$L:$L,Summary!$C1386,Timecards!$O:$O,1))</f>
        <v/>
      </c>
      <c r="E1386" s="7" t="str">
        <f>IF(B1386="","",VLOOKUP(D1386,'GD rates'!$B$3:$C$9,2,FALSE))</f>
        <v/>
      </c>
      <c r="F1386" s="23" t="str">
        <f t="shared" si="221"/>
        <v/>
      </c>
      <c r="G1386" s="5">
        <f>IF(ISERROR(VLOOKUP(E1386,'GD rates'!C:D,2,FALSE)),0,VLOOKUP(E1386,'GD rates'!C:D,2,FALSE))</f>
        <v>0</v>
      </c>
      <c r="H1386" s="10">
        <f>SUMIFS(Timecards!$E:$E,Timecards!$D:$D,H$2,Timecards!$C:$C,$B1386,Timecards!$N:$N,$E1386)+SUMIFS(Timecards!$G:$G,Timecards!$F:$F,H$2,Timecards!$C:$C,$B1386,Timecards!$N:$N,$E1386)</f>
        <v>0</v>
      </c>
      <c r="I1386" s="5">
        <f t="shared" si="222"/>
        <v>0</v>
      </c>
      <c r="J1386" s="10">
        <f>SUMIFS(Timecards!$E:$E,Timecards!$D:$D,J$2,Timecards!$C:$C,$B1386,Timecards!$N:$N,$E1386)+SUMIFS(Timecards!$G:$G,Timecards!$F:$F,J$2,Timecards!$C:$C,$B1386,Timecards!$N:$N,$E1386)</f>
        <v>0</v>
      </c>
      <c r="K1386" s="5">
        <f t="shared" si="223"/>
        <v>0</v>
      </c>
      <c r="L1386" s="10">
        <f>SUMIFS(Timecards!$E:$E,Timecards!$D:$D,L$2,Timecards!$C:$C,$B1386,Timecards!$N:$N,$E1386)+SUMIFS(Timecards!$G:$G,Timecards!$F:$F,L$2,Timecards!$C:$C,$B1386,Timecards!$N:$N,$E1386)</f>
        <v>0</v>
      </c>
      <c r="M1386" s="5">
        <f t="shared" si="224"/>
        <v>0</v>
      </c>
      <c r="N1386" s="10">
        <f>SUMIFS(Timecards!$E:$E,Timecards!$D:$D,N$2,Timecards!$C:$C,$B1386,Timecards!$N:$N,$E1386)+SUMIFS(Timecards!$G:$G,Timecards!$F:$F,N$2,Timecards!$C:$C,$B1386,Timecards!$N:$N,$E1386)</f>
        <v>0</v>
      </c>
      <c r="O1386" s="5">
        <f t="shared" si="225"/>
        <v>0</v>
      </c>
      <c r="P1386" s="10">
        <f>SUMIFS(Timecards!$E:$E,Timecards!$D:$D,P$2,Timecards!$C:$C,$B1386,Timecards!$N:$N,$E1386)+SUMIFS(Timecards!$G:$G,Timecards!$F:$F,P$2,Timecards!$C:$C,$B1386,Timecards!$N:$N,$E1386)</f>
        <v>0</v>
      </c>
      <c r="Q1386" s="5">
        <f t="shared" si="226"/>
        <v>0</v>
      </c>
      <c r="R1386" s="10">
        <f>SUMIFS(Timecards!$E:$E,Timecards!$D:$D,R$2,Timecards!$C:$C,$B1386,Timecards!$N:$N,$E1386)+SUMIFS(Timecards!$G:$G,Timecards!$F:$F,R$2,Timecards!$C:$C,$B1386,Timecards!$N:$N,$E1386)</f>
        <v>0</v>
      </c>
      <c r="S1386" s="5">
        <f t="shared" si="227"/>
        <v>0</v>
      </c>
      <c r="T1386" s="10">
        <f t="shared" si="229"/>
        <v>0</v>
      </c>
      <c r="U1386" s="14">
        <f t="shared" si="229"/>
        <v>0</v>
      </c>
    </row>
    <row r="1387" spans="2:21" hidden="1">
      <c r="B1387" s="7" t="str">
        <f>IF(Timecards!O1385="","",Timecards!C1385)</f>
        <v/>
      </c>
      <c r="C1387" s="7" t="str">
        <f>IF(B1387="","",Timecards!L1385)</f>
        <v/>
      </c>
      <c r="D1387" s="7" t="str">
        <f>IF(B1387="","",SUMIFS(Timecards!$M:$M,Timecards!$C:$C,Summary!$B1387,Timecards!$L:$L,Summary!$C1387,Timecards!$O:$O,1))</f>
        <v/>
      </c>
      <c r="E1387" s="7" t="str">
        <f>IF(B1387="","",VLOOKUP(D1387,'GD rates'!$B$3:$C$9,2,FALSE))</f>
        <v/>
      </c>
      <c r="F1387" s="23" t="str">
        <f t="shared" si="221"/>
        <v/>
      </c>
      <c r="G1387" s="5">
        <f>IF(ISERROR(VLOOKUP(E1387,'GD rates'!C:D,2,FALSE)),0,VLOOKUP(E1387,'GD rates'!C:D,2,FALSE))</f>
        <v>0</v>
      </c>
      <c r="H1387" s="10">
        <f>SUMIFS(Timecards!$E:$E,Timecards!$D:$D,H$2,Timecards!$C:$C,$B1387,Timecards!$N:$N,$E1387)+SUMIFS(Timecards!$G:$G,Timecards!$F:$F,H$2,Timecards!$C:$C,$B1387,Timecards!$N:$N,$E1387)</f>
        <v>0</v>
      </c>
      <c r="I1387" s="5">
        <f t="shared" si="222"/>
        <v>0</v>
      </c>
      <c r="J1387" s="10">
        <f>SUMIFS(Timecards!$E:$E,Timecards!$D:$D,J$2,Timecards!$C:$C,$B1387,Timecards!$N:$N,$E1387)+SUMIFS(Timecards!$G:$G,Timecards!$F:$F,J$2,Timecards!$C:$C,$B1387,Timecards!$N:$N,$E1387)</f>
        <v>0</v>
      </c>
      <c r="K1387" s="5">
        <f t="shared" si="223"/>
        <v>0</v>
      </c>
      <c r="L1387" s="10">
        <f>SUMIFS(Timecards!$E:$E,Timecards!$D:$D,L$2,Timecards!$C:$C,$B1387,Timecards!$N:$N,$E1387)+SUMIFS(Timecards!$G:$G,Timecards!$F:$F,L$2,Timecards!$C:$C,$B1387,Timecards!$N:$N,$E1387)</f>
        <v>0</v>
      </c>
      <c r="M1387" s="5">
        <f t="shared" si="224"/>
        <v>0</v>
      </c>
      <c r="N1387" s="10">
        <f>SUMIFS(Timecards!$E:$E,Timecards!$D:$D,N$2,Timecards!$C:$C,$B1387,Timecards!$N:$N,$E1387)+SUMIFS(Timecards!$G:$G,Timecards!$F:$F,N$2,Timecards!$C:$C,$B1387,Timecards!$N:$N,$E1387)</f>
        <v>0</v>
      </c>
      <c r="O1387" s="5">
        <f t="shared" si="225"/>
        <v>0</v>
      </c>
      <c r="P1387" s="10">
        <f>SUMIFS(Timecards!$E:$E,Timecards!$D:$D,P$2,Timecards!$C:$C,$B1387,Timecards!$N:$N,$E1387)+SUMIFS(Timecards!$G:$G,Timecards!$F:$F,P$2,Timecards!$C:$C,$B1387,Timecards!$N:$N,$E1387)</f>
        <v>0</v>
      </c>
      <c r="Q1387" s="5">
        <f t="shared" si="226"/>
        <v>0</v>
      </c>
      <c r="R1387" s="10">
        <f>SUMIFS(Timecards!$E:$E,Timecards!$D:$D,R$2,Timecards!$C:$C,$B1387,Timecards!$N:$N,$E1387)+SUMIFS(Timecards!$G:$G,Timecards!$F:$F,R$2,Timecards!$C:$C,$B1387,Timecards!$N:$N,$E1387)</f>
        <v>0</v>
      </c>
      <c r="S1387" s="5">
        <f t="shared" si="227"/>
        <v>0</v>
      </c>
      <c r="T1387" s="10">
        <f t="shared" si="229"/>
        <v>0</v>
      </c>
      <c r="U1387" s="14">
        <f t="shared" si="229"/>
        <v>0</v>
      </c>
    </row>
    <row r="1388" spans="2:21" hidden="1">
      <c r="B1388" s="7" t="str">
        <f>IF(Timecards!O1386="","",Timecards!C1386)</f>
        <v/>
      </c>
      <c r="C1388" s="7" t="str">
        <f>IF(B1388="","",Timecards!L1386)</f>
        <v/>
      </c>
      <c r="D1388" s="7" t="str">
        <f>IF(B1388="","",SUMIFS(Timecards!$M:$M,Timecards!$C:$C,Summary!$B1388,Timecards!$L:$L,Summary!$C1388,Timecards!$O:$O,1))</f>
        <v/>
      </c>
      <c r="E1388" s="7" t="str">
        <f>IF(B1388="","",VLOOKUP(D1388,'GD rates'!$B$3:$C$9,2,FALSE))</f>
        <v/>
      </c>
      <c r="F1388" s="23" t="str">
        <f t="shared" si="221"/>
        <v/>
      </c>
      <c r="G1388" s="5">
        <f>IF(ISERROR(VLOOKUP(E1388,'GD rates'!C:D,2,FALSE)),0,VLOOKUP(E1388,'GD rates'!C:D,2,FALSE))</f>
        <v>0</v>
      </c>
      <c r="H1388" s="10">
        <f>SUMIFS(Timecards!$E:$E,Timecards!$D:$D,H$2,Timecards!$C:$C,$B1388,Timecards!$N:$N,$E1388)+SUMIFS(Timecards!$G:$G,Timecards!$F:$F,H$2,Timecards!$C:$C,$B1388,Timecards!$N:$N,$E1388)</f>
        <v>0</v>
      </c>
      <c r="I1388" s="5">
        <f t="shared" si="222"/>
        <v>0</v>
      </c>
      <c r="J1388" s="10">
        <f>SUMIFS(Timecards!$E:$E,Timecards!$D:$D,J$2,Timecards!$C:$C,$B1388,Timecards!$N:$N,$E1388)+SUMIFS(Timecards!$G:$G,Timecards!$F:$F,J$2,Timecards!$C:$C,$B1388,Timecards!$N:$N,$E1388)</f>
        <v>0</v>
      </c>
      <c r="K1388" s="5">
        <f t="shared" si="223"/>
        <v>0</v>
      </c>
      <c r="L1388" s="10">
        <f>SUMIFS(Timecards!$E:$E,Timecards!$D:$D,L$2,Timecards!$C:$C,$B1388,Timecards!$N:$N,$E1388)+SUMIFS(Timecards!$G:$G,Timecards!$F:$F,L$2,Timecards!$C:$C,$B1388,Timecards!$N:$N,$E1388)</f>
        <v>0</v>
      </c>
      <c r="M1388" s="5">
        <f t="shared" si="224"/>
        <v>0</v>
      </c>
      <c r="N1388" s="10">
        <f>SUMIFS(Timecards!$E:$E,Timecards!$D:$D,N$2,Timecards!$C:$C,$B1388,Timecards!$N:$N,$E1388)+SUMIFS(Timecards!$G:$G,Timecards!$F:$F,N$2,Timecards!$C:$C,$B1388,Timecards!$N:$N,$E1388)</f>
        <v>0</v>
      </c>
      <c r="O1388" s="5">
        <f t="shared" si="225"/>
        <v>0</v>
      </c>
      <c r="P1388" s="10">
        <f>SUMIFS(Timecards!$E:$E,Timecards!$D:$D,P$2,Timecards!$C:$C,$B1388,Timecards!$N:$N,$E1388)+SUMIFS(Timecards!$G:$G,Timecards!$F:$F,P$2,Timecards!$C:$C,$B1388,Timecards!$N:$N,$E1388)</f>
        <v>0</v>
      </c>
      <c r="Q1388" s="5">
        <f t="shared" si="226"/>
        <v>0</v>
      </c>
      <c r="R1388" s="10">
        <f>SUMIFS(Timecards!$E:$E,Timecards!$D:$D,R$2,Timecards!$C:$C,$B1388,Timecards!$N:$N,$E1388)+SUMIFS(Timecards!$G:$G,Timecards!$F:$F,R$2,Timecards!$C:$C,$B1388,Timecards!$N:$N,$E1388)</f>
        <v>0</v>
      </c>
      <c r="S1388" s="5">
        <f t="shared" si="227"/>
        <v>0</v>
      </c>
      <c r="T1388" s="10">
        <f t="shared" si="229"/>
        <v>0</v>
      </c>
      <c r="U1388" s="14">
        <f t="shared" si="229"/>
        <v>0</v>
      </c>
    </row>
    <row r="1389" spans="2:21" hidden="1">
      <c r="B1389" s="7" t="str">
        <f>IF(Timecards!O1387="","",Timecards!C1387)</f>
        <v/>
      </c>
      <c r="C1389" s="7" t="str">
        <f>IF(B1389="","",Timecards!L1387)</f>
        <v/>
      </c>
      <c r="D1389" s="7" t="str">
        <f>IF(B1389="","",SUMIFS(Timecards!$M:$M,Timecards!$C:$C,Summary!$B1389,Timecards!$L:$L,Summary!$C1389,Timecards!$O:$O,1))</f>
        <v/>
      </c>
      <c r="E1389" s="7" t="str">
        <f>IF(B1389="","",VLOOKUP(D1389,'GD rates'!$B$3:$C$9,2,FALSE))</f>
        <v/>
      </c>
      <c r="F1389" s="23" t="str">
        <f t="shared" si="221"/>
        <v/>
      </c>
      <c r="G1389" s="5">
        <f>IF(ISERROR(VLOOKUP(E1389,'GD rates'!C:D,2,FALSE)),0,VLOOKUP(E1389,'GD rates'!C:D,2,FALSE))</f>
        <v>0</v>
      </c>
      <c r="H1389" s="10">
        <f>SUMIFS(Timecards!$E:$E,Timecards!$D:$D,H$2,Timecards!$C:$C,$B1389,Timecards!$N:$N,$E1389)+SUMIFS(Timecards!$G:$G,Timecards!$F:$F,H$2,Timecards!$C:$C,$B1389,Timecards!$N:$N,$E1389)</f>
        <v>0</v>
      </c>
      <c r="I1389" s="5">
        <f t="shared" si="222"/>
        <v>0</v>
      </c>
      <c r="J1389" s="10">
        <f>SUMIFS(Timecards!$E:$E,Timecards!$D:$D,J$2,Timecards!$C:$C,$B1389,Timecards!$N:$N,$E1389)+SUMIFS(Timecards!$G:$G,Timecards!$F:$F,J$2,Timecards!$C:$C,$B1389,Timecards!$N:$N,$E1389)</f>
        <v>0</v>
      </c>
      <c r="K1389" s="5">
        <f t="shared" si="223"/>
        <v>0</v>
      </c>
      <c r="L1389" s="10">
        <f>SUMIFS(Timecards!$E:$E,Timecards!$D:$D,L$2,Timecards!$C:$C,$B1389,Timecards!$N:$N,$E1389)+SUMIFS(Timecards!$G:$G,Timecards!$F:$F,L$2,Timecards!$C:$C,$B1389,Timecards!$N:$N,$E1389)</f>
        <v>0</v>
      </c>
      <c r="M1389" s="5">
        <f t="shared" si="224"/>
        <v>0</v>
      </c>
      <c r="N1389" s="10">
        <f>SUMIFS(Timecards!$E:$E,Timecards!$D:$D,N$2,Timecards!$C:$C,$B1389,Timecards!$N:$N,$E1389)+SUMIFS(Timecards!$G:$G,Timecards!$F:$F,N$2,Timecards!$C:$C,$B1389,Timecards!$N:$N,$E1389)</f>
        <v>0</v>
      </c>
      <c r="O1389" s="5">
        <f t="shared" si="225"/>
        <v>0</v>
      </c>
      <c r="P1389" s="10">
        <f>SUMIFS(Timecards!$E:$E,Timecards!$D:$D,P$2,Timecards!$C:$C,$B1389,Timecards!$N:$N,$E1389)+SUMIFS(Timecards!$G:$G,Timecards!$F:$F,P$2,Timecards!$C:$C,$B1389,Timecards!$N:$N,$E1389)</f>
        <v>0</v>
      </c>
      <c r="Q1389" s="5">
        <f t="shared" si="226"/>
        <v>0</v>
      </c>
      <c r="R1389" s="10">
        <f>SUMIFS(Timecards!$E:$E,Timecards!$D:$D,R$2,Timecards!$C:$C,$B1389,Timecards!$N:$N,$E1389)+SUMIFS(Timecards!$G:$G,Timecards!$F:$F,R$2,Timecards!$C:$C,$B1389,Timecards!$N:$N,$E1389)</f>
        <v>0</v>
      </c>
      <c r="S1389" s="5">
        <f t="shared" si="227"/>
        <v>0</v>
      </c>
      <c r="T1389" s="10">
        <f t="shared" si="229"/>
        <v>0</v>
      </c>
      <c r="U1389" s="14">
        <f t="shared" si="229"/>
        <v>0</v>
      </c>
    </row>
    <row r="1390" spans="2:21" hidden="1">
      <c r="B1390" s="7" t="str">
        <f>IF(Timecards!O1388="","",Timecards!C1388)</f>
        <v/>
      </c>
      <c r="C1390" s="7" t="str">
        <f>IF(B1390="","",Timecards!L1388)</f>
        <v/>
      </c>
      <c r="D1390" s="7" t="str">
        <f>IF(B1390="","",SUMIFS(Timecards!$M:$M,Timecards!$C:$C,Summary!$B1390,Timecards!$L:$L,Summary!$C1390,Timecards!$O:$O,1))</f>
        <v/>
      </c>
      <c r="E1390" s="7" t="str">
        <f>IF(B1390="","",VLOOKUP(D1390,'GD rates'!$B$3:$C$9,2,FALSE))</f>
        <v/>
      </c>
      <c r="F1390" s="23" t="str">
        <f t="shared" si="221"/>
        <v/>
      </c>
      <c r="G1390" s="5">
        <f>IF(ISERROR(VLOOKUP(E1390,'GD rates'!C:D,2,FALSE)),0,VLOOKUP(E1390,'GD rates'!C:D,2,FALSE))</f>
        <v>0</v>
      </c>
      <c r="H1390" s="10">
        <f>SUMIFS(Timecards!$E:$E,Timecards!$D:$D,H$2,Timecards!$C:$C,$B1390,Timecards!$N:$N,$E1390)+SUMIFS(Timecards!$G:$G,Timecards!$F:$F,H$2,Timecards!$C:$C,$B1390,Timecards!$N:$N,$E1390)</f>
        <v>0</v>
      </c>
      <c r="I1390" s="5">
        <f t="shared" si="222"/>
        <v>0</v>
      </c>
      <c r="J1390" s="10">
        <f>SUMIFS(Timecards!$E:$E,Timecards!$D:$D,J$2,Timecards!$C:$C,$B1390,Timecards!$N:$N,$E1390)+SUMIFS(Timecards!$G:$G,Timecards!$F:$F,J$2,Timecards!$C:$C,$B1390,Timecards!$N:$N,$E1390)</f>
        <v>0</v>
      </c>
      <c r="K1390" s="5">
        <f t="shared" si="223"/>
        <v>0</v>
      </c>
      <c r="L1390" s="10">
        <f>SUMIFS(Timecards!$E:$E,Timecards!$D:$D,L$2,Timecards!$C:$C,$B1390,Timecards!$N:$N,$E1390)+SUMIFS(Timecards!$G:$G,Timecards!$F:$F,L$2,Timecards!$C:$C,$B1390,Timecards!$N:$N,$E1390)</f>
        <v>0</v>
      </c>
      <c r="M1390" s="5">
        <f t="shared" si="224"/>
        <v>0</v>
      </c>
      <c r="N1390" s="10">
        <f>SUMIFS(Timecards!$E:$E,Timecards!$D:$D,N$2,Timecards!$C:$C,$B1390,Timecards!$N:$N,$E1390)+SUMIFS(Timecards!$G:$G,Timecards!$F:$F,N$2,Timecards!$C:$C,$B1390,Timecards!$N:$N,$E1390)</f>
        <v>0</v>
      </c>
      <c r="O1390" s="5">
        <f t="shared" si="225"/>
        <v>0</v>
      </c>
      <c r="P1390" s="10">
        <f>SUMIFS(Timecards!$E:$E,Timecards!$D:$D,P$2,Timecards!$C:$C,$B1390,Timecards!$N:$N,$E1390)+SUMIFS(Timecards!$G:$G,Timecards!$F:$F,P$2,Timecards!$C:$C,$B1390,Timecards!$N:$N,$E1390)</f>
        <v>0</v>
      </c>
      <c r="Q1390" s="5">
        <f t="shared" si="226"/>
        <v>0</v>
      </c>
      <c r="R1390" s="10">
        <f>SUMIFS(Timecards!$E:$E,Timecards!$D:$D,R$2,Timecards!$C:$C,$B1390,Timecards!$N:$N,$E1390)+SUMIFS(Timecards!$G:$G,Timecards!$F:$F,R$2,Timecards!$C:$C,$B1390,Timecards!$N:$N,$E1390)</f>
        <v>0</v>
      </c>
      <c r="S1390" s="5">
        <f t="shared" si="227"/>
        <v>0</v>
      </c>
      <c r="T1390" s="10">
        <f t="shared" si="229"/>
        <v>0</v>
      </c>
      <c r="U1390" s="14">
        <f t="shared" si="229"/>
        <v>0</v>
      </c>
    </row>
    <row r="1391" spans="2:21" hidden="1">
      <c r="B1391" s="7" t="str">
        <f>IF(Timecards!O1389="","",Timecards!C1389)</f>
        <v/>
      </c>
      <c r="C1391" s="7" t="str">
        <f>IF(B1391="","",Timecards!L1389)</f>
        <v/>
      </c>
      <c r="D1391" s="7" t="str">
        <f>IF(B1391="","",SUMIFS(Timecards!$M:$M,Timecards!$C:$C,Summary!$B1391,Timecards!$L:$L,Summary!$C1391,Timecards!$O:$O,1))</f>
        <v/>
      </c>
      <c r="E1391" s="7" t="str">
        <f>IF(B1391="","",VLOOKUP(D1391,'GD rates'!$B$3:$C$9,2,FALSE))</f>
        <v/>
      </c>
      <c r="F1391" s="23" t="str">
        <f t="shared" si="221"/>
        <v/>
      </c>
      <c r="G1391" s="5">
        <f>IF(ISERROR(VLOOKUP(E1391,'GD rates'!C:D,2,FALSE)),0,VLOOKUP(E1391,'GD rates'!C:D,2,FALSE))</f>
        <v>0</v>
      </c>
      <c r="H1391" s="10">
        <f>SUMIFS(Timecards!$E:$E,Timecards!$D:$D,H$2,Timecards!$C:$C,$B1391,Timecards!$N:$N,$E1391)+SUMIFS(Timecards!$G:$G,Timecards!$F:$F,H$2,Timecards!$C:$C,$B1391,Timecards!$N:$N,$E1391)</f>
        <v>0</v>
      </c>
      <c r="I1391" s="5">
        <f t="shared" si="222"/>
        <v>0</v>
      </c>
      <c r="J1391" s="10">
        <f>SUMIFS(Timecards!$E:$E,Timecards!$D:$D,J$2,Timecards!$C:$C,$B1391,Timecards!$N:$N,$E1391)+SUMIFS(Timecards!$G:$G,Timecards!$F:$F,J$2,Timecards!$C:$C,$B1391,Timecards!$N:$N,$E1391)</f>
        <v>0</v>
      </c>
      <c r="K1391" s="5">
        <f t="shared" si="223"/>
        <v>0</v>
      </c>
      <c r="L1391" s="10">
        <f>SUMIFS(Timecards!$E:$E,Timecards!$D:$D,L$2,Timecards!$C:$C,$B1391,Timecards!$N:$N,$E1391)+SUMIFS(Timecards!$G:$G,Timecards!$F:$F,L$2,Timecards!$C:$C,$B1391,Timecards!$N:$N,$E1391)</f>
        <v>0</v>
      </c>
      <c r="M1391" s="5">
        <f t="shared" si="224"/>
        <v>0</v>
      </c>
      <c r="N1391" s="10">
        <f>SUMIFS(Timecards!$E:$E,Timecards!$D:$D,N$2,Timecards!$C:$C,$B1391,Timecards!$N:$N,$E1391)+SUMIFS(Timecards!$G:$G,Timecards!$F:$F,N$2,Timecards!$C:$C,$B1391,Timecards!$N:$N,$E1391)</f>
        <v>0</v>
      </c>
      <c r="O1391" s="5">
        <f t="shared" si="225"/>
        <v>0</v>
      </c>
      <c r="P1391" s="10">
        <f>SUMIFS(Timecards!$E:$E,Timecards!$D:$D,P$2,Timecards!$C:$C,$B1391,Timecards!$N:$N,$E1391)+SUMIFS(Timecards!$G:$G,Timecards!$F:$F,P$2,Timecards!$C:$C,$B1391,Timecards!$N:$N,$E1391)</f>
        <v>0</v>
      </c>
      <c r="Q1391" s="5">
        <f t="shared" si="226"/>
        <v>0</v>
      </c>
      <c r="R1391" s="10">
        <f>SUMIFS(Timecards!$E:$E,Timecards!$D:$D,R$2,Timecards!$C:$C,$B1391,Timecards!$N:$N,$E1391)+SUMIFS(Timecards!$G:$G,Timecards!$F:$F,R$2,Timecards!$C:$C,$B1391,Timecards!$N:$N,$E1391)</f>
        <v>0</v>
      </c>
      <c r="S1391" s="5">
        <f t="shared" si="227"/>
        <v>0</v>
      </c>
      <c r="T1391" s="10">
        <f t="shared" si="229"/>
        <v>0</v>
      </c>
      <c r="U1391" s="14">
        <f t="shared" si="229"/>
        <v>0</v>
      </c>
    </row>
    <row r="1392" spans="2:21" hidden="1">
      <c r="B1392" s="7" t="str">
        <f>IF(Timecards!O1390="","",Timecards!C1390)</f>
        <v/>
      </c>
      <c r="C1392" s="7" t="str">
        <f>IF(B1392="","",Timecards!L1390)</f>
        <v/>
      </c>
      <c r="D1392" s="7" t="str">
        <f>IF(B1392="","",SUMIFS(Timecards!$M:$M,Timecards!$C:$C,Summary!$B1392,Timecards!$L:$L,Summary!$C1392,Timecards!$O:$O,1))</f>
        <v/>
      </c>
      <c r="E1392" s="7" t="str">
        <f>IF(B1392="","",VLOOKUP(D1392,'GD rates'!$B$3:$C$9,2,FALSE))</f>
        <v/>
      </c>
      <c r="F1392" s="23" t="str">
        <f t="shared" si="221"/>
        <v/>
      </c>
      <c r="G1392" s="5">
        <f>IF(ISERROR(VLOOKUP(E1392,'GD rates'!C:D,2,FALSE)),0,VLOOKUP(E1392,'GD rates'!C:D,2,FALSE))</f>
        <v>0</v>
      </c>
      <c r="H1392" s="10">
        <f>SUMIFS(Timecards!$E:$E,Timecards!$D:$D,H$2,Timecards!$C:$C,$B1392,Timecards!$N:$N,$E1392)+SUMIFS(Timecards!$G:$G,Timecards!$F:$F,H$2,Timecards!$C:$C,$B1392,Timecards!$N:$N,$E1392)</f>
        <v>0</v>
      </c>
      <c r="I1392" s="5">
        <f t="shared" si="222"/>
        <v>0</v>
      </c>
      <c r="J1392" s="10">
        <f>SUMIFS(Timecards!$E:$E,Timecards!$D:$D,J$2,Timecards!$C:$C,$B1392,Timecards!$N:$N,$E1392)+SUMIFS(Timecards!$G:$G,Timecards!$F:$F,J$2,Timecards!$C:$C,$B1392,Timecards!$N:$N,$E1392)</f>
        <v>0</v>
      </c>
      <c r="K1392" s="5">
        <f t="shared" si="223"/>
        <v>0</v>
      </c>
      <c r="L1392" s="10">
        <f>SUMIFS(Timecards!$E:$E,Timecards!$D:$D,L$2,Timecards!$C:$C,$B1392,Timecards!$N:$N,$E1392)+SUMIFS(Timecards!$G:$G,Timecards!$F:$F,L$2,Timecards!$C:$C,$B1392,Timecards!$N:$N,$E1392)</f>
        <v>0</v>
      </c>
      <c r="M1392" s="5">
        <f t="shared" si="224"/>
        <v>0</v>
      </c>
      <c r="N1392" s="10">
        <f>SUMIFS(Timecards!$E:$E,Timecards!$D:$D,N$2,Timecards!$C:$C,$B1392,Timecards!$N:$N,$E1392)+SUMIFS(Timecards!$G:$G,Timecards!$F:$F,N$2,Timecards!$C:$C,$B1392,Timecards!$N:$N,$E1392)</f>
        <v>0</v>
      </c>
      <c r="O1392" s="5">
        <f t="shared" si="225"/>
        <v>0</v>
      </c>
      <c r="P1392" s="10">
        <f>SUMIFS(Timecards!$E:$E,Timecards!$D:$D,P$2,Timecards!$C:$C,$B1392,Timecards!$N:$N,$E1392)+SUMIFS(Timecards!$G:$G,Timecards!$F:$F,P$2,Timecards!$C:$C,$B1392,Timecards!$N:$N,$E1392)</f>
        <v>0</v>
      </c>
      <c r="Q1392" s="5">
        <f t="shared" si="226"/>
        <v>0</v>
      </c>
      <c r="R1392" s="10">
        <f>SUMIFS(Timecards!$E:$E,Timecards!$D:$D,R$2,Timecards!$C:$C,$B1392,Timecards!$N:$N,$E1392)+SUMIFS(Timecards!$G:$G,Timecards!$F:$F,R$2,Timecards!$C:$C,$B1392,Timecards!$N:$N,$E1392)</f>
        <v>0</v>
      </c>
      <c r="S1392" s="5">
        <f t="shared" si="227"/>
        <v>0</v>
      </c>
      <c r="T1392" s="10">
        <f t="shared" si="229"/>
        <v>0</v>
      </c>
      <c r="U1392" s="14">
        <f t="shared" si="229"/>
        <v>0</v>
      </c>
    </row>
    <row r="1393" spans="2:21" hidden="1">
      <c r="B1393" s="7" t="str">
        <f>IF(Timecards!O1391="","",Timecards!C1391)</f>
        <v/>
      </c>
      <c r="C1393" s="7" t="str">
        <f>IF(B1393="","",Timecards!L1391)</f>
        <v/>
      </c>
      <c r="D1393" s="7" t="str">
        <f>IF(B1393="","",SUMIFS(Timecards!$M:$M,Timecards!$C:$C,Summary!$B1393,Timecards!$L:$L,Summary!$C1393,Timecards!$O:$O,1))</f>
        <v/>
      </c>
      <c r="E1393" s="7" t="str">
        <f>IF(B1393="","",VLOOKUP(D1393,'GD rates'!$B$3:$C$9,2,FALSE))</f>
        <v/>
      </c>
      <c r="F1393" s="23" t="str">
        <f t="shared" si="221"/>
        <v/>
      </c>
      <c r="G1393" s="5">
        <f>IF(ISERROR(VLOOKUP(E1393,'GD rates'!C:D,2,FALSE)),0,VLOOKUP(E1393,'GD rates'!C:D,2,FALSE))</f>
        <v>0</v>
      </c>
      <c r="H1393" s="10">
        <f>SUMIFS(Timecards!$E:$E,Timecards!$D:$D,H$2,Timecards!$C:$C,$B1393,Timecards!$N:$N,$E1393)+SUMIFS(Timecards!$G:$G,Timecards!$F:$F,H$2,Timecards!$C:$C,$B1393,Timecards!$N:$N,$E1393)</f>
        <v>0</v>
      </c>
      <c r="I1393" s="5">
        <f t="shared" si="222"/>
        <v>0</v>
      </c>
      <c r="J1393" s="10">
        <f>SUMIFS(Timecards!$E:$E,Timecards!$D:$D,J$2,Timecards!$C:$C,$B1393,Timecards!$N:$N,$E1393)+SUMIFS(Timecards!$G:$G,Timecards!$F:$F,J$2,Timecards!$C:$C,$B1393,Timecards!$N:$N,$E1393)</f>
        <v>0</v>
      </c>
      <c r="K1393" s="5">
        <f t="shared" si="223"/>
        <v>0</v>
      </c>
      <c r="L1393" s="10">
        <f>SUMIFS(Timecards!$E:$E,Timecards!$D:$D,L$2,Timecards!$C:$C,$B1393,Timecards!$N:$N,$E1393)+SUMIFS(Timecards!$G:$G,Timecards!$F:$F,L$2,Timecards!$C:$C,$B1393,Timecards!$N:$N,$E1393)</f>
        <v>0</v>
      </c>
      <c r="M1393" s="5">
        <f t="shared" si="224"/>
        <v>0</v>
      </c>
      <c r="N1393" s="10">
        <f>SUMIFS(Timecards!$E:$E,Timecards!$D:$D,N$2,Timecards!$C:$C,$B1393,Timecards!$N:$N,$E1393)+SUMIFS(Timecards!$G:$G,Timecards!$F:$F,N$2,Timecards!$C:$C,$B1393,Timecards!$N:$N,$E1393)</f>
        <v>0</v>
      </c>
      <c r="O1393" s="5">
        <f t="shared" si="225"/>
        <v>0</v>
      </c>
      <c r="P1393" s="10">
        <f>SUMIFS(Timecards!$E:$E,Timecards!$D:$D,P$2,Timecards!$C:$C,$B1393,Timecards!$N:$N,$E1393)+SUMIFS(Timecards!$G:$G,Timecards!$F:$F,P$2,Timecards!$C:$C,$B1393,Timecards!$N:$N,$E1393)</f>
        <v>0</v>
      </c>
      <c r="Q1393" s="5">
        <f t="shared" si="226"/>
        <v>0</v>
      </c>
      <c r="R1393" s="10">
        <f>SUMIFS(Timecards!$E:$E,Timecards!$D:$D,R$2,Timecards!$C:$C,$B1393,Timecards!$N:$N,$E1393)+SUMIFS(Timecards!$G:$G,Timecards!$F:$F,R$2,Timecards!$C:$C,$B1393,Timecards!$N:$N,$E1393)</f>
        <v>0</v>
      </c>
      <c r="S1393" s="5">
        <f t="shared" si="227"/>
        <v>0</v>
      </c>
      <c r="T1393" s="10">
        <f t="shared" si="229"/>
        <v>0</v>
      </c>
      <c r="U1393" s="14">
        <f t="shared" si="229"/>
        <v>0</v>
      </c>
    </row>
    <row r="1394" spans="2:21" hidden="1">
      <c r="B1394" s="7" t="str">
        <f>IF(Timecards!O1392="","",Timecards!C1392)</f>
        <v/>
      </c>
      <c r="C1394" s="7" t="str">
        <f>IF(B1394="","",Timecards!L1392)</f>
        <v/>
      </c>
      <c r="D1394" s="7" t="str">
        <f>IF(B1394="","",SUMIFS(Timecards!$M:$M,Timecards!$C:$C,Summary!$B1394,Timecards!$L:$L,Summary!$C1394,Timecards!$O:$O,1))</f>
        <v/>
      </c>
      <c r="E1394" s="7" t="str">
        <f>IF(B1394="","",VLOOKUP(D1394,'GD rates'!$B$3:$C$9,2,FALSE))</f>
        <v/>
      </c>
      <c r="F1394" s="23" t="str">
        <f t="shared" si="221"/>
        <v/>
      </c>
      <c r="G1394" s="5">
        <f>IF(ISERROR(VLOOKUP(E1394,'GD rates'!C:D,2,FALSE)),0,VLOOKUP(E1394,'GD rates'!C:D,2,FALSE))</f>
        <v>0</v>
      </c>
      <c r="H1394" s="10">
        <f>SUMIFS(Timecards!$E:$E,Timecards!$D:$D,H$2,Timecards!$C:$C,$B1394,Timecards!$N:$N,$E1394)+SUMIFS(Timecards!$G:$G,Timecards!$F:$F,H$2,Timecards!$C:$C,$B1394,Timecards!$N:$N,$E1394)</f>
        <v>0</v>
      </c>
      <c r="I1394" s="5">
        <f t="shared" si="222"/>
        <v>0</v>
      </c>
      <c r="J1394" s="10">
        <f>SUMIFS(Timecards!$E:$E,Timecards!$D:$D,J$2,Timecards!$C:$C,$B1394,Timecards!$N:$N,$E1394)+SUMIFS(Timecards!$G:$G,Timecards!$F:$F,J$2,Timecards!$C:$C,$B1394,Timecards!$N:$N,$E1394)</f>
        <v>0</v>
      </c>
      <c r="K1394" s="5">
        <f t="shared" si="223"/>
        <v>0</v>
      </c>
      <c r="L1394" s="10">
        <f>SUMIFS(Timecards!$E:$E,Timecards!$D:$D,L$2,Timecards!$C:$C,$B1394,Timecards!$N:$N,$E1394)+SUMIFS(Timecards!$G:$G,Timecards!$F:$F,L$2,Timecards!$C:$C,$B1394,Timecards!$N:$N,$E1394)</f>
        <v>0</v>
      </c>
      <c r="M1394" s="5">
        <f t="shared" si="224"/>
        <v>0</v>
      </c>
      <c r="N1394" s="10">
        <f>SUMIFS(Timecards!$E:$E,Timecards!$D:$D,N$2,Timecards!$C:$C,$B1394,Timecards!$N:$N,$E1394)+SUMIFS(Timecards!$G:$G,Timecards!$F:$F,N$2,Timecards!$C:$C,$B1394,Timecards!$N:$N,$E1394)</f>
        <v>0</v>
      </c>
      <c r="O1394" s="5">
        <f t="shared" si="225"/>
        <v>0</v>
      </c>
      <c r="P1394" s="10">
        <f>SUMIFS(Timecards!$E:$E,Timecards!$D:$D,P$2,Timecards!$C:$C,$B1394,Timecards!$N:$N,$E1394)+SUMIFS(Timecards!$G:$G,Timecards!$F:$F,P$2,Timecards!$C:$C,$B1394,Timecards!$N:$N,$E1394)</f>
        <v>0</v>
      </c>
      <c r="Q1394" s="5">
        <f t="shared" si="226"/>
        <v>0</v>
      </c>
      <c r="R1394" s="10">
        <f>SUMIFS(Timecards!$E:$E,Timecards!$D:$D,R$2,Timecards!$C:$C,$B1394,Timecards!$N:$N,$E1394)+SUMIFS(Timecards!$G:$G,Timecards!$F:$F,R$2,Timecards!$C:$C,$B1394,Timecards!$N:$N,$E1394)</f>
        <v>0</v>
      </c>
      <c r="S1394" s="5">
        <f t="shared" si="227"/>
        <v>0</v>
      </c>
      <c r="T1394" s="10">
        <f t="shared" si="229"/>
        <v>0</v>
      </c>
      <c r="U1394" s="14">
        <f t="shared" si="229"/>
        <v>0</v>
      </c>
    </row>
    <row r="1395" spans="2:21" hidden="1">
      <c r="B1395" s="7" t="str">
        <f>IF(Timecards!O1393="","",Timecards!C1393)</f>
        <v/>
      </c>
      <c r="C1395" s="7" t="str">
        <f>IF(B1395="","",Timecards!L1393)</f>
        <v/>
      </c>
      <c r="D1395" s="7" t="str">
        <f>IF(B1395="","",SUMIFS(Timecards!$M:$M,Timecards!$C:$C,Summary!$B1395,Timecards!$L:$L,Summary!$C1395,Timecards!$O:$O,1))</f>
        <v/>
      </c>
      <c r="E1395" s="7" t="str">
        <f>IF(B1395="","",VLOOKUP(D1395,'GD rates'!$B$3:$C$9,2,FALSE))</f>
        <v/>
      </c>
      <c r="F1395" s="23" t="str">
        <f t="shared" si="221"/>
        <v/>
      </c>
      <c r="G1395" s="5">
        <f>IF(ISERROR(VLOOKUP(E1395,'GD rates'!C:D,2,FALSE)),0,VLOOKUP(E1395,'GD rates'!C:D,2,FALSE))</f>
        <v>0</v>
      </c>
      <c r="H1395" s="10">
        <f>SUMIFS(Timecards!$E:$E,Timecards!$D:$D,H$2,Timecards!$C:$C,$B1395,Timecards!$N:$N,$E1395)+SUMIFS(Timecards!$G:$G,Timecards!$F:$F,H$2,Timecards!$C:$C,$B1395,Timecards!$N:$N,$E1395)</f>
        <v>0</v>
      </c>
      <c r="I1395" s="5">
        <f t="shared" si="222"/>
        <v>0</v>
      </c>
      <c r="J1395" s="10">
        <f>SUMIFS(Timecards!$E:$E,Timecards!$D:$D,J$2,Timecards!$C:$C,$B1395,Timecards!$N:$N,$E1395)+SUMIFS(Timecards!$G:$G,Timecards!$F:$F,J$2,Timecards!$C:$C,$B1395,Timecards!$N:$N,$E1395)</f>
        <v>0</v>
      </c>
      <c r="K1395" s="5">
        <f t="shared" si="223"/>
        <v>0</v>
      </c>
      <c r="L1395" s="10">
        <f>SUMIFS(Timecards!$E:$E,Timecards!$D:$D,L$2,Timecards!$C:$C,$B1395,Timecards!$N:$N,$E1395)+SUMIFS(Timecards!$G:$G,Timecards!$F:$F,L$2,Timecards!$C:$C,$B1395,Timecards!$N:$N,$E1395)</f>
        <v>0</v>
      </c>
      <c r="M1395" s="5">
        <f t="shared" si="224"/>
        <v>0</v>
      </c>
      <c r="N1395" s="10">
        <f>SUMIFS(Timecards!$E:$E,Timecards!$D:$D,N$2,Timecards!$C:$C,$B1395,Timecards!$N:$N,$E1395)+SUMIFS(Timecards!$G:$G,Timecards!$F:$F,N$2,Timecards!$C:$C,$B1395,Timecards!$N:$N,$E1395)</f>
        <v>0</v>
      </c>
      <c r="O1395" s="5">
        <f t="shared" si="225"/>
        <v>0</v>
      </c>
      <c r="P1395" s="10">
        <f>SUMIFS(Timecards!$E:$E,Timecards!$D:$D,P$2,Timecards!$C:$C,$B1395,Timecards!$N:$N,$E1395)+SUMIFS(Timecards!$G:$G,Timecards!$F:$F,P$2,Timecards!$C:$C,$B1395,Timecards!$N:$N,$E1395)</f>
        <v>0</v>
      </c>
      <c r="Q1395" s="5">
        <f t="shared" si="226"/>
        <v>0</v>
      </c>
      <c r="R1395" s="10">
        <f>SUMIFS(Timecards!$E:$E,Timecards!$D:$D,R$2,Timecards!$C:$C,$B1395,Timecards!$N:$N,$E1395)+SUMIFS(Timecards!$G:$G,Timecards!$F:$F,R$2,Timecards!$C:$C,$B1395,Timecards!$N:$N,$E1395)</f>
        <v>0</v>
      </c>
      <c r="S1395" s="5">
        <f t="shared" si="227"/>
        <v>0</v>
      </c>
      <c r="T1395" s="10">
        <f t="shared" si="229"/>
        <v>0</v>
      </c>
      <c r="U1395" s="14">
        <f t="shared" si="229"/>
        <v>0</v>
      </c>
    </row>
    <row r="1396" spans="2:21" hidden="1">
      <c r="B1396" s="7" t="str">
        <f>IF(Timecards!O1394="","",Timecards!C1394)</f>
        <v/>
      </c>
      <c r="C1396" s="7" t="str">
        <f>IF(B1396="","",Timecards!L1394)</f>
        <v/>
      </c>
      <c r="D1396" s="7" t="str">
        <f>IF(B1396="","",SUMIFS(Timecards!$M:$M,Timecards!$C:$C,Summary!$B1396,Timecards!$L:$L,Summary!$C1396,Timecards!$O:$O,1))</f>
        <v/>
      </c>
      <c r="E1396" s="7" t="str">
        <f>IF(B1396="","",VLOOKUP(D1396,'GD rates'!$B$3:$C$9,2,FALSE))</f>
        <v/>
      </c>
      <c r="F1396" s="23" t="str">
        <f t="shared" si="221"/>
        <v/>
      </c>
      <c r="G1396" s="5">
        <f>IF(ISERROR(VLOOKUP(E1396,'GD rates'!C:D,2,FALSE)),0,VLOOKUP(E1396,'GD rates'!C:D,2,FALSE))</f>
        <v>0</v>
      </c>
      <c r="H1396" s="10">
        <f>SUMIFS(Timecards!$E:$E,Timecards!$D:$D,H$2,Timecards!$C:$C,$B1396,Timecards!$N:$N,$E1396)+SUMIFS(Timecards!$G:$G,Timecards!$F:$F,H$2,Timecards!$C:$C,$B1396,Timecards!$N:$N,$E1396)</f>
        <v>0</v>
      </c>
      <c r="I1396" s="5">
        <f t="shared" si="222"/>
        <v>0</v>
      </c>
      <c r="J1396" s="10">
        <f>SUMIFS(Timecards!$E:$E,Timecards!$D:$D,J$2,Timecards!$C:$C,$B1396,Timecards!$N:$N,$E1396)+SUMIFS(Timecards!$G:$G,Timecards!$F:$F,J$2,Timecards!$C:$C,$B1396,Timecards!$N:$N,$E1396)</f>
        <v>0</v>
      </c>
      <c r="K1396" s="5">
        <f t="shared" si="223"/>
        <v>0</v>
      </c>
      <c r="L1396" s="10">
        <f>SUMIFS(Timecards!$E:$E,Timecards!$D:$D,L$2,Timecards!$C:$C,$B1396,Timecards!$N:$N,$E1396)+SUMIFS(Timecards!$G:$G,Timecards!$F:$F,L$2,Timecards!$C:$C,$B1396,Timecards!$N:$N,$E1396)</f>
        <v>0</v>
      </c>
      <c r="M1396" s="5">
        <f t="shared" si="224"/>
        <v>0</v>
      </c>
      <c r="N1396" s="10">
        <f>SUMIFS(Timecards!$E:$E,Timecards!$D:$D,N$2,Timecards!$C:$C,$B1396,Timecards!$N:$N,$E1396)+SUMIFS(Timecards!$G:$G,Timecards!$F:$F,N$2,Timecards!$C:$C,$B1396,Timecards!$N:$N,$E1396)</f>
        <v>0</v>
      </c>
      <c r="O1396" s="5">
        <f t="shared" si="225"/>
        <v>0</v>
      </c>
      <c r="P1396" s="10">
        <f>SUMIFS(Timecards!$E:$E,Timecards!$D:$D,P$2,Timecards!$C:$C,$B1396,Timecards!$N:$N,$E1396)+SUMIFS(Timecards!$G:$G,Timecards!$F:$F,P$2,Timecards!$C:$C,$B1396,Timecards!$N:$N,$E1396)</f>
        <v>0</v>
      </c>
      <c r="Q1396" s="5">
        <f t="shared" si="226"/>
        <v>0</v>
      </c>
      <c r="R1396" s="10">
        <f>SUMIFS(Timecards!$E:$E,Timecards!$D:$D,R$2,Timecards!$C:$C,$B1396,Timecards!$N:$N,$E1396)+SUMIFS(Timecards!$G:$G,Timecards!$F:$F,R$2,Timecards!$C:$C,$B1396,Timecards!$N:$N,$E1396)</f>
        <v>0</v>
      </c>
      <c r="S1396" s="5">
        <f t="shared" si="227"/>
        <v>0</v>
      </c>
      <c r="T1396" s="10">
        <f t="shared" si="229"/>
        <v>0</v>
      </c>
      <c r="U1396" s="14">
        <f t="shared" si="229"/>
        <v>0</v>
      </c>
    </row>
    <row r="1397" spans="2:21" hidden="1">
      <c r="B1397" s="7" t="str">
        <f>IF(Timecards!O1395="","",Timecards!C1395)</f>
        <v/>
      </c>
      <c r="C1397" s="7" t="str">
        <f>IF(B1397="","",Timecards!L1395)</f>
        <v/>
      </c>
      <c r="D1397" s="7" t="str">
        <f>IF(B1397="","",SUMIFS(Timecards!$M:$M,Timecards!$C:$C,Summary!$B1397,Timecards!$L:$L,Summary!$C1397,Timecards!$O:$O,1))</f>
        <v/>
      </c>
      <c r="E1397" s="7" t="str">
        <f>IF(B1397="","",VLOOKUP(D1397,'GD rates'!$B$3:$C$9,2,FALSE))</f>
        <v/>
      </c>
      <c r="F1397" s="23" t="str">
        <f t="shared" si="221"/>
        <v/>
      </c>
      <c r="G1397" s="5">
        <f>IF(ISERROR(VLOOKUP(E1397,'GD rates'!C:D,2,FALSE)),0,VLOOKUP(E1397,'GD rates'!C:D,2,FALSE))</f>
        <v>0</v>
      </c>
      <c r="H1397" s="10">
        <f>SUMIFS(Timecards!$E:$E,Timecards!$D:$D,H$2,Timecards!$C:$C,$B1397,Timecards!$N:$N,$E1397)+SUMIFS(Timecards!$G:$G,Timecards!$F:$F,H$2,Timecards!$C:$C,$B1397,Timecards!$N:$N,$E1397)</f>
        <v>0</v>
      </c>
      <c r="I1397" s="5">
        <f t="shared" si="222"/>
        <v>0</v>
      </c>
      <c r="J1397" s="10">
        <f>SUMIFS(Timecards!$E:$E,Timecards!$D:$D,J$2,Timecards!$C:$C,$B1397,Timecards!$N:$N,$E1397)+SUMIFS(Timecards!$G:$G,Timecards!$F:$F,J$2,Timecards!$C:$C,$B1397,Timecards!$N:$N,$E1397)</f>
        <v>0</v>
      </c>
      <c r="K1397" s="5">
        <f t="shared" si="223"/>
        <v>0</v>
      </c>
      <c r="L1397" s="10">
        <f>SUMIFS(Timecards!$E:$E,Timecards!$D:$D,L$2,Timecards!$C:$C,$B1397,Timecards!$N:$N,$E1397)+SUMIFS(Timecards!$G:$G,Timecards!$F:$F,L$2,Timecards!$C:$C,$B1397,Timecards!$N:$N,$E1397)</f>
        <v>0</v>
      </c>
      <c r="M1397" s="5">
        <f t="shared" si="224"/>
        <v>0</v>
      </c>
      <c r="N1397" s="10">
        <f>SUMIFS(Timecards!$E:$E,Timecards!$D:$D,N$2,Timecards!$C:$C,$B1397,Timecards!$N:$N,$E1397)+SUMIFS(Timecards!$G:$G,Timecards!$F:$F,N$2,Timecards!$C:$C,$B1397,Timecards!$N:$N,$E1397)</f>
        <v>0</v>
      </c>
      <c r="O1397" s="5">
        <f t="shared" si="225"/>
        <v>0</v>
      </c>
      <c r="P1397" s="10">
        <f>SUMIFS(Timecards!$E:$E,Timecards!$D:$D,P$2,Timecards!$C:$C,$B1397,Timecards!$N:$N,$E1397)+SUMIFS(Timecards!$G:$G,Timecards!$F:$F,P$2,Timecards!$C:$C,$B1397,Timecards!$N:$N,$E1397)</f>
        <v>0</v>
      </c>
      <c r="Q1397" s="5">
        <f t="shared" si="226"/>
        <v>0</v>
      </c>
      <c r="R1397" s="10">
        <f>SUMIFS(Timecards!$E:$E,Timecards!$D:$D,R$2,Timecards!$C:$C,$B1397,Timecards!$N:$N,$E1397)+SUMIFS(Timecards!$G:$G,Timecards!$F:$F,R$2,Timecards!$C:$C,$B1397,Timecards!$N:$N,$E1397)</f>
        <v>0</v>
      </c>
      <c r="S1397" s="5">
        <f t="shared" si="227"/>
        <v>0</v>
      </c>
      <c r="T1397" s="10">
        <f t="shared" si="229"/>
        <v>0</v>
      </c>
      <c r="U1397" s="14">
        <f t="shared" si="229"/>
        <v>0</v>
      </c>
    </row>
    <row r="1398" spans="2:21" hidden="1">
      <c r="B1398" s="7" t="str">
        <f>IF(Timecards!O1396="","",Timecards!C1396)</f>
        <v/>
      </c>
      <c r="C1398" s="7" t="str">
        <f>IF(B1398="","",Timecards!L1396)</f>
        <v/>
      </c>
      <c r="D1398" s="7" t="str">
        <f>IF(B1398="","",SUMIFS(Timecards!$M:$M,Timecards!$C:$C,Summary!$B1398,Timecards!$L:$L,Summary!$C1398,Timecards!$O:$O,1))</f>
        <v/>
      </c>
      <c r="E1398" s="7" t="str">
        <f>IF(B1398="","",VLOOKUP(D1398,'GD rates'!$B$3:$C$9,2,FALSE))</f>
        <v/>
      </c>
      <c r="F1398" s="23" t="str">
        <f t="shared" si="221"/>
        <v/>
      </c>
      <c r="G1398" s="5">
        <f>IF(ISERROR(VLOOKUP(E1398,'GD rates'!C:D,2,FALSE)),0,VLOOKUP(E1398,'GD rates'!C:D,2,FALSE))</f>
        <v>0</v>
      </c>
      <c r="H1398" s="10">
        <f>SUMIFS(Timecards!$E:$E,Timecards!$D:$D,H$2,Timecards!$C:$C,$B1398,Timecards!$N:$N,$E1398)+SUMIFS(Timecards!$G:$G,Timecards!$F:$F,H$2,Timecards!$C:$C,$B1398,Timecards!$N:$N,$E1398)</f>
        <v>0</v>
      </c>
      <c r="I1398" s="5">
        <f t="shared" si="222"/>
        <v>0</v>
      </c>
      <c r="J1398" s="10">
        <f>SUMIFS(Timecards!$E:$E,Timecards!$D:$D,J$2,Timecards!$C:$C,$B1398,Timecards!$N:$N,$E1398)+SUMIFS(Timecards!$G:$G,Timecards!$F:$F,J$2,Timecards!$C:$C,$B1398,Timecards!$N:$N,$E1398)</f>
        <v>0</v>
      </c>
      <c r="K1398" s="5">
        <f t="shared" si="223"/>
        <v>0</v>
      </c>
      <c r="L1398" s="10">
        <f>SUMIFS(Timecards!$E:$E,Timecards!$D:$D,L$2,Timecards!$C:$C,$B1398,Timecards!$N:$N,$E1398)+SUMIFS(Timecards!$G:$G,Timecards!$F:$F,L$2,Timecards!$C:$C,$B1398,Timecards!$N:$N,$E1398)</f>
        <v>0</v>
      </c>
      <c r="M1398" s="5">
        <f t="shared" si="224"/>
        <v>0</v>
      </c>
      <c r="N1398" s="10">
        <f>SUMIFS(Timecards!$E:$E,Timecards!$D:$D,N$2,Timecards!$C:$C,$B1398,Timecards!$N:$N,$E1398)+SUMIFS(Timecards!$G:$G,Timecards!$F:$F,N$2,Timecards!$C:$C,$B1398,Timecards!$N:$N,$E1398)</f>
        <v>0</v>
      </c>
      <c r="O1398" s="5">
        <f t="shared" si="225"/>
        <v>0</v>
      </c>
      <c r="P1398" s="10">
        <f>SUMIFS(Timecards!$E:$E,Timecards!$D:$D,P$2,Timecards!$C:$C,$B1398,Timecards!$N:$N,$E1398)+SUMIFS(Timecards!$G:$G,Timecards!$F:$F,P$2,Timecards!$C:$C,$B1398,Timecards!$N:$N,$E1398)</f>
        <v>0</v>
      </c>
      <c r="Q1398" s="5">
        <f t="shared" si="226"/>
        <v>0</v>
      </c>
      <c r="R1398" s="10">
        <f>SUMIFS(Timecards!$E:$E,Timecards!$D:$D,R$2,Timecards!$C:$C,$B1398,Timecards!$N:$N,$E1398)+SUMIFS(Timecards!$G:$G,Timecards!$F:$F,R$2,Timecards!$C:$C,$B1398,Timecards!$N:$N,$E1398)</f>
        <v>0</v>
      </c>
      <c r="S1398" s="5">
        <f t="shared" si="227"/>
        <v>0</v>
      </c>
      <c r="T1398" s="10">
        <f t="shared" si="229"/>
        <v>0</v>
      </c>
      <c r="U1398" s="14">
        <f t="shared" si="229"/>
        <v>0</v>
      </c>
    </row>
    <row r="1399" spans="2:21" hidden="1">
      <c r="B1399" s="7" t="str">
        <f>IF(Timecards!O1397="","",Timecards!C1397)</f>
        <v/>
      </c>
      <c r="C1399" s="7" t="str">
        <f>IF(B1399="","",Timecards!L1397)</f>
        <v/>
      </c>
      <c r="D1399" s="7" t="str">
        <f>IF(B1399="","",SUMIFS(Timecards!$M:$M,Timecards!$C:$C,Summary!$B1399,Timecards!$L:$L,Summary!$C1399,Timecards!$O:$O,1))</f>
        <v/>
      </c>
      <c r="E1399" s="7" t="str">
        <f>IF(B1399="","",VLOOKUP(D1399,'GD rates'!$B$3:$C$9,2,FALSE))</f>
        <v/>
      </c>
      <c r="F1399" s="23" t="str">
        <f t="shared" si="221"/>
        <v/>
      </c>
      <c r="G1399" s="5">
        <f>IF(ISERROR(VLOOKUP(E1399,'GD rates'!C:D,2,FALSE)),0,VLOOKUP(E1399,'GD rates'!C:D,2,FALSE))</f>
        <v>0</v>
      </c>
      <c r="H1399" s="10">
        <f>SUMIFS(Timecards!$E:$E,Timecards!$D:$D,H$2,Timecards!$C:$C,$B1399,Timecards!$N:$N,$E1399)+SUMIFS(Timecards!$G:$G,Timecards!$F:$F,H$2,Timecards!$C:$C,$B1399,Timecards!$N:$N,$E1399)</f>
        <v>0</v>
      </c>
      <c r="I1399" s="5">
        <f t="shared" si="222"/>
        <v>0</v>
      </c>
      <c r="J1399" s="10">
        <f>SUMIFS(Timecards!$E:$E,Timecards!$D:$D,J$2,Timecards!$C:$C,$B1399,Timecards!$N:$N,$E1399)+SUMIFS(Timecards!$G:$G,Timecards!$F:$F,J$2,Timecards!$C:$C,$B1399,Timecards!$N:$N,$E1399)</f>
        <v>0</v>
      </c>
      <c r="K1399" s="5">
        <f t="shared" si="223"/>
        <v>0</v>
      </c>
      <c r="L1399" s="10">
        <f>SUMIFS(Timecards!$E:$E,Timecards!$D:$D,L$2,Timecards!$C:$C,$B1399,Timecards!$N:$N,$E1399)+SUMIFS(Timecards!$G:$G,Timecards!$F:$F,L$2,Timecards!$C:$C,$B1399,Timecards!$N:$N,$E1399)</f>
        <v>0</v>
      </c>
      <c r="M1399" s="5">
        <f t="shared" si="224"/>
        <v>0</v>
      </c>
      <c r="N1399" s="10">
        <f>SUMIFS(Timecards!$E:$E,Timecards!$D:$D,N$2,Timecards!$C:$C,$B1399,Timecards!$N:$N,$E1399)+SUMIFS(Timecards!$G:$G,Timecards!$F:$F,N$2,Timecards!$C:$C,$B1399,Timecards!$N:$N,$E1399)</f>
        <v>0</v>
      </c>
      <c r="O1399" s="5">
        <f t="shared" si="225"/>
        <v>0</v>
      </c>
      <c r="P1399" s="10">
        <f>SUMIFS(Timecards!$E:$E,Timecards!$D:$D,P$2,Timecards!$C:$C,$B1399,Timecards!$N:$N,$E1399)+SUMIFS(Timecards!$G:$G,Timecards!$F:$F,P$2,Timecards!$C:$C,$B1399,Timecards!$N:$N,$E1399)</f>
        <v>0</v>
      </c>
      <c r="Q1399" s="5">
        <f t="shared" si="226"/>
        <v>0</v>
      </c>
      <c r="R1399" s="10">
        <f>SUMIFS(Timecards!$E:$E,Timecards!$D:$D,R$2,Timecards!$C:$C,$B1399,Timecards!$N:$N,$E1399)+SUMIFS(Timecards!$G:$G,Timecards!$F:$F,R$2,Timecards!$C:$C,$B1399,Timecards!$N:$N,$E1399)</f>
        <v>0</v>
      </c>
      <c r="S1399" s="5">
        <f t="shared" si="227"/>
        <v>0</v>
      </c>
      <c r="T1399" s="10">
        <f t="shared" si="229"/>
        <v>0</v>
      </c>
      <c r="U1399" s="14">
        <f t="shared" si="229"/>
        <v>0</v>
      </c>
    </row>
    <row r="1400" spans="2:21" hidden="1">
      <c r="B1400" s="7" t="str">
        <f>IF(Timecards!O1398="","",Timecards!C1398)</f>
        <v/>
      </c>
      <c r="C1400" s="7" t="str">
        <f>IF(B1400="","",Timecards!L1398)</f>
        <v/>
      </c>
      <c r="D1400" s="7" t="str">
        <f>IF(B1400="","",SUMIFS(Timecards!$M:$M,Timecards!$C:$C,Summary!$B1400,Timecards!$L:$L,Summary!$C1400,Timecards!$O:$O,1))</f>
        <v/>
      </c>
      <c r="E1400" s="7" t="str">
        <f>IF(B1400="","",VLOOKUP(D1400,'GD rates'!$B$3:$C$9,2,FALSE))</f>
        <v/>
      </c>
      <c r="F1400" s="23" t="str">
        <f t="shared" si="221"/>
        <v/>
      </c>
      <c r="G1400" s="5">
        <f>IF(ISERROR(VLOOKUP(E1400,'GD rates'!C:D,2,FALSE)),0,VLOOKUP(E1400,'GD rates'!C:D,2,FALSE))</f>
        <v>0</v>
      </c>
      <c r="H1400" s="10">
        <f>SUMIFS(Timecards!$E:$E,Timecards!$D:$D,H$2,Timecards!$C:$C,$B1400,Timecards!$N:$N,$E1400)+SUMIFS(Timecards!$G:$G,Timecards!$F:$F,H$2,Timecards!$C:$C,$B1400,Timecards!$N:$N,$E1400)</f>
        <v>0</v>
      </c>
      <c r="I1400" s="5">
        <f t="shared" si="222"/>
        <v>0</v>
      </c>
      <c r="J1400" s="10">
        <f>SUMIFS(Timecards!$E:$E,Timecards!$D:$D,J$2,Timecards!$C:$C,$B1400,Timecards!$N:$N,$E1400)+SUMIFS(Timecards!$G:$G,Timecards!$F:$F,J$2,Timecards!$C:$C,$B1400,Timecards!$N:$N,$E1400)</f>
        <v>0</v>
      </c>
      <c r="K1400" s="5">
        <f t="shared" si="223"/>
        <v>0</v>
      </c>
      <c r="L1400" s="10">
        <f>SUMIFS(Timecards!$E:$E,Timecards!$D:$D,L$2,Timecards!$C:$C,$B1400,Timecards!$N:$N,$E1400)+SUMIFS(Timecards!$G:$G,Timecards!$F:$F,L$2,Timecards!$C:$C,$B1400,Timecards!$N:$N,$E1400)</f>
        <v>0</v>
      </c>
      <c r="M1400" s="5">
        <f t="shared" si="224"/>
        <v>0</v>
      </c>
      <c r="N1400" s="10">
        <f>SUMIFS(Timecards!$E:$E,Timecards!$D:$D,N$2,Timecards!$C:$C,$B1400,Timecards!$N:$N,$E1400)+SUMIFS(Timecards!$G:$G,Timecards!$F:$F,N$2,Timecards!$C:$C,$B1400,Timecards!$N:$N,$E1400)</f>
        <v>0</v>
      </c>
      <c r="O1400" s="5">
        <f t="shared" si="225"/>
        <v>0</v>
      </c>
      <c r="P1400" s="10">
        <f>SUMIFS(Timecards!$E:$E,Timecards!$D:$D,P$2,Timecards!$C:$C,$B1400,Timecards!$N:$N,$E1400)+SUMIFS(Timecards!$G:$G,Timecards!$F:$F,P$2,Timecards!$C:$C,$B1400,Timecards!$N:$N,$E1400)</f>
        <v>0</v>
      </c>
      <c r="Q1400" s="5">
        <f t="shared" si="226"/>
        <v>0</v>
      </c>
      <c r="R1400" s="10">
        <f>SUMIFS(Timecards!$E:$E,Timecards!$D:$D,R$2,Timecards!$C:$C,$B1400,Timecards!$N:$N,$E1400)+SUMIFS(Timecards!$G:$G,Timecards!$F:$F,R$2,Timecards!$C:$C,$B1400,Timecards!$N:$N,$E1400)</f>
        <v>0</v>
      </c>
      <c r="S1400" s="5">
        <f t="shared" si="227"/>
        <v>0</v>
      </c>
      <c r="T1400" s="10">
        <f t="shared" si="229"/>
        <v>0</v>
      </c>
      <c r="U1400" s="14">
        <f t="shared" si="229"/>
        <v>0</v>
      </c>
    </row>
    <row r="1401" spans="2:21" hidden="1">
      <c r="B1401" s="7" t="str">
        <f>IF(Timecards!O1399="","",Timecards!C1399)</f>
        <v/>
      </c>
      <c r="C1401" s="7" t="str">
        <f>IF(B1401="","",Timecards!L1399)</f>
        <v/>
      </c>
      <c r="D1401" s="7" t="str">
        <f>IF(B1401="","",SUMIFS(Timecards!$M:$M,Timecards!$C:$C,Summary!$B1401,Timecards!$L:$L,Summary!$C1401,Timecards!$O:$O,1))</f>
        <v/>
      </c>
      <c r="E1401" s="7" t="str">
        <f>IF(B1401="","",VLOOKUP(D1401,'GD rates'!$B$3:$C$9,2,FALSE))</f>
        <v/>
      </c>
      <c r="F1401" s="23" t="str">
        <f t="shared" si="221"/>
        <v/>
      </c>
      <c r="G1401" s="5">
        <f>IF(ISERROR(VLOOKUP(E1401,'GD rates'!C:D,2,FALSE)),0,VLOOKUP(E1401,'GD rates'!C:D,2,FALSE))</f>
        <v>0</v>
      </c>
      <c r="H1401" s="10">
        <f>SUMIFS(Timecards!$E:$E,Timecards!$D:$D,H$2,Timecards!$C:$C,$B1401,Timecards!$N:$N,$E1401)+SUMIFS(Timecards!$G:$G,Timecards!$F:$F,H$2,Timecards!$C:$C,$B1401,Timecards!$N:$N,$E1401)</f>
        <v>0</v>
      </c>
      <c r="I1401" s="5">
        <f t="shared" si="222"/>
        <v>0</v>
      </c>
      <c r="J1401" s="10">
        <f>SUMIFS(Timecards!$E:$E,Timecards!$D:$D,J$2,Timecards!$C:$C,$B1401,Timecards!$N:$N,$E1401)+SUMIFS(Timecards!$G:$G,Timecards!$F:$F,J$2,Timecards!$C:$C,$B1401,Timecards!$N:$N,$E1401)</f>
        <v>0</v>
      </c>
      <c r="K1401" s="5">
        <f t="shared" si="223"/>
        <v>0</v>
      </c>
      <c r="L1401" s="10">
        <f>SUMIFS(Timecards!$E:$E,Timecards!$D:$D,L$2,Timecards!$C:$C,$B1401,Timecards!$N:$N,$E1401)+SUMIFS(Timecards!$G:$G,Timecards!$F:$F,L$2,Timecards!$C:$C,$B1401,Timecards!$N:$N,$E1401)</f>
        <v>0</v>
      </c>
      <c r="M1401" s="5">
        <f t="shared" si="224"/>
        <v>0</v>
      </c>
      <c r="N1401" s="10">
        <f>SUMIFS(Timecards!$E:$E,Timecards!$D:$D,N$2,Timecards!$C:$C,$B1401,Timecards!$N:$N,$E1401)+SUMIFS(Timecards!$G:$G,Timecards!$F:$F,N$2,Timecards!$C:$C,$B1401,Timecards!$N:$N,$E1401)</f>
        <v>0</v>
      </c>
      <c r="O1401" s="5">
        <f t="shared" si="225"/>
        <v>0</v>
      </c>
      <c r="P1401" s="10">
        <f>SUMIFS(Timecards!$E:$E,Timecards!$D:$D,P$2,Timecards!$C:$C,$B1401,Timecards!$N:$N,$E1401)+SUMIFS(Timecards!$G:$G,Timecards!$F:$F,P$2,Timecards!$C:$C,$B1401,Timecards!$N:$N,$E1401)</f>
        <v>0</v>
      </c>
      <c r="Q1401" s="5">
        <f t="shared" si="226"/>
        <v>0</v>
      </c>
      <c r="R1401" s="10">
        <f>SUMIFS(Timecards!$E:$E,Timecards!$D:$D,R$2,Timecards!$C:$C,$B1401,Timecards!$N:$N,$E1401)+SUMIFS(Timecards!$G:$G,Timecards!$F:$F,R$2,Timecards!$C:$C,$B1401,Timecards!$N:$N,$E1401)</f>
        <v>0</v>
      </c>
      <c r="S1401" s="5">
        <f t="shared" si="227"/>
        <v>0</v>
      </c>
      <c r="T1401" s="10">
        <f t="shared" si="229"/>
        <v>0</v>
      </c>
      <c r="U1401" s="14">
        <f t="shared" si="229"/>
        <v>0</v>
      </c>
    </row>
    <row r="1402" spans="2:21" hidden="1">
      <c r="B1402" s="7" t="str">
        <f>IF(Timecards!O1400="","",Timecards!C1400)</f>
        <v/>
      </c>
      <c r="C1402" s="7" t="str">
        <f>IF(B1402="","",Timecards!L1400)</f>
        <v/>
      </c>
      <c r="D1402" s="7" t="str">
        <f>IF(B1402="","",SUMIFS(Timecards!$M:$M,Timecards!$C:$C,Summary!$B1402,Timecards!$L:$L,Summary!$C1402,Timecards!$O:$O,1))</f>
        <v/>
      </c>
      <c r="E1402" s="7" t="str">
        <f>IF(B1402="","",VLOOKUP(D1402,'GD rates'!$B$3:$C$9,2,FALSE))</f>
        <v/>
      </c>
      <c r="F1402" s="23" t="str">
        <f t="shared" si="221"/>
        <v/>
      </c>
      <c r="G1402" s="5">
        <f>IF(ISERROR(VLOOKUP(E1402,'GD rates'!C:D,2,FALSE)),0,VLOOKUP(E1402,'GD rates'!C:D,2,FALSE))</f>
        <v>0</v>
      </c>
      <c r="H1402" s="10">
        <f>SUMIFS(Timecards!$E:$E,Timecards!$D:$D,H$2,Timecards!$C:$C,$B1402,Timecards!$N:$N,$E1402)+SUMIFS(Timecards!$G:$G,Timecards!$F:$F,H$2,Timecards!$C:$C,$B1402,Timecards!$N:$N,$E1402)</f>
        <v>0</v>
      </c>
      <c r="I1402" s="5">
        <f t="shared" si="222"/>
        <v>0</v>
      </c>
      <c r="J1402" s="10">
        <f>SUMIFS(Timecards!$E:$E,Timecards!$D:$D,J$2,Timecards!$C:$C,$B1402,Timecards!$N:$N,$E1402)+SUMIFS(Timecards!$G:$G,Timecards!$F:$F,J$2,Timecards!$C:$C,$B1402,Timecards!$N:$N,$E1402)</f>
        <v>0</v>
      </c>
      <c r="K1402" s="5">
        <f t="shared" si="223"/>
        <v>0</v>
      </c>
      <c r="L1402" s="10">
        <f>SUMIFS(Timecards!$E:$E,Timecards!$D:$D,L$2,Timecards!$C:$C,$B1402,Timecards!$N:$N,$E1402)+SUMIFS(Timecards!$G:$G,Timecards!$F:$F,L$2,Timecards!$C:$C,$B1402,Timecards!$N:$N,$E1402)</f>
        <v>0</v>
      </c>
      <c r="M1402" s="5">
        <f t="shared" si="224"/>
        <v>0</v>
      </c>
      <c r="N1402" s="10">
        <f>SUMIFS(Timecards!$E:$E,Timecards!$D:$D,N$2,Timecards!$C:$C,$B1402,Timecards!$N:$N,$E1402)+SUMIFS(Timecards!$G:$G,Timecards!$F:$F,N$2,Timecards!$C:$C,$B1402,Timecards!$N:$N,$E1402)</f>
        <v>0</v>
      </c>
      <c r="O1402" s="5">
        <f t="shared" si="225"/>
        <v>0</v>
      </c>
      <c r="P1402" s="10">
        <f>SUMIFS(Timecards!$E:$E,Timecards!$D:$D,P$2,Timecards!$C:$C,$B1402,Timecards!$N:$N,$E1402)+SUMIFS(Timecards!$G:$G,Timecards!$F:$F,P$2,Timecards!$C:$C,$B1402,Timecards!$N:$N,$E1402)</f>
        <v>0</v>
      </c>
      <c r="Q1402" s="5">
        <f t="shared" si="226"/>
        <v>0</v>
      </c>
      <c r="R1402" s="10">
        <f>SUMIFS(Timecards!$E:$E,Timecards!$D:$D,R$2,Timecards!$C:$C,$B1402,Timecards!$N:$N,$E1402)+SUMIFS(Timecards!$G:$G,Timecards!$F:$F,R$2,Timecards!$C:$C,$B1402,Timecards!$N:$N,$E1402)</f>
        <v>0</v>
      </c>
      <c r="S1402" s="5">
        <f t="shared" si="227"/>
        <v>0</v>
      </c>
      <c r="T1402" s="10">
        <f t="shared" si="229"/>
        <v>0</v>
      </c>
      <c r="U1402" s="14">
        <f t="shared" si="229"/>
        <v>0</v>
      </c>
    </row>
    <row r="1403" spans="2:21" hidden="1">
      <c r="B1403" s="7" t="str">
        <f>IF(Timecards!O1401="","",Timecards!C1401)</f>
        <v/>
      </c>
      <c r="C1403" s="7" t="str">
        <f>IF(B1403="","",Timecards!L1401)</f>
        <v/>
      </c>
      <c r="D1403" s="7" t="str">
        <f>IF(B1403="","",SUMIFS(Timecards!$M:$M,Timecards!$C:$C,Summary!$B1403,Timecards!$L:$L,Summary!$C1403,Timecards!$O:$O,1))</f>
        <v/>
      </c>
      <c r="E1403" s="7" t="str">
        <f>IF(B1403="","",VLOOKUP(D1403,'GD rates'!$B$3:$C$9,2,FALSE))</f>
        <v/>
      </c>
      <c r="F1403" s="23" t="str">
        <f t="shared" si="221"/>
        <v/>
      </c>
      <c r="G1403" s="5">
        <f>IF(ISERROR(VLOOKUP(E1403,'GD rates'!C:D,2,FALSE)),0,VLOOKUP(E1403,'GD rates'!C:D,2,FALSE))</f>
        <v>0</v>
      </c>
      <c r="H1403" s="10">
        <f>SUMIFS(Timecards!$E:$E,Timecards!$D:$D,H$2,Timecards!$C:$C,$B1403,Timecards!$N:$N,$E1403)+SUMIFS(Timecards!$G:$G,Timecards!$F:$F,H$2,Timecards!$C:$C,$B1403,Timecards!$N:$N,$E1403)</f>
        <v>0</v>
      </c>
      <c r="I1403" s="5">
        <f t="shared" si="222"/>
        <v>0</v>
      </c>
      <c r="J1403" s="10">
        <f>SUMIFS(Timecards!$E:$E,Timecards!$D:$D,J$2,Timecards!$C:$C,$B1403,Timecards!$N:$N,$E1403)+SUMIFS(Timecards!$G:$G,Timecards!$F:$F,J$2,Timecards!$C:$C,$B1403,Timecards!$N:$N,$E1403)</f>
        <v>0</v>
      </c>
      <c r="K1403" s="5">
        <f t="shared" si="223"/>
        <v>0</v>
      </c>
      <c r="L1403" s="10">
        <f>SUMIFS(Timecards!$E:$E,Timecards!$D:$D,L$2,Timecards!$C:$C,$B1403,Timecards!$N:$N,$E1403)+SUMIFS(Timecards!$G:$G,Timecards!$F:$F,L$2,Timecards!$C:$C,$B1403,Timecards!$N:$N,$E1403)</f>
        <v>0</v>
      </c>
      <c r="M1403" s="5">
        <f t="shared" si="224"/>
        <v>0</v>
      </c>
      <c r="N1403" s="10">
        <f>SUMIFS(Timecards!$E:$E,Timecards!$D:$D,N$2,Timecards!$C:$C,$B1403,Timecards!$N:$N,$E1403)+SUMIFS(Timecards!$G:$G,Timecards!$F:$F,N$2,Timecards!$C:$C,$B1403,Timecards!$N:$N,$E1403)</f>
        <v>0</v>
      </c>
      <c r="O1403" s="5">
        <f t="shared" si="225"/>
        <v>0</v>
      </c>
      <c r="P1403" s="10">
        <f>SUMIFS(Timecards!$E:$E,Timecards!$D:$D,P$2,Timecards!$C:$C,$B1403,Timecards!$N:$N,$E1403)+SUMIFS(Timecards!$G:$G,Timecards!$F:$F,P$2,Timecards!$C:$C,$B1403,Timecards!$N:$N,$E1403)</f>
        <v>0</v>
      </c>
      <c r="Q1403" s="5">
        <f t="shared" si="226"/>
        <v>0</v>
      </c>
      <c r="R1403" s="10">
        <f>SUMIFS(Timecards!$E:$E,Timecards!$D:$D,R$2,Timecards!$C:$C,$B1403,Timecards!$N:$N,$E1403)+SUMIFS(Timecards!$G:$G,Timecards!$F:$F,R$2,Timecards!$C:$C,$B1403,Timecards!$N:$N,$E1403)</f>
        <v>0</v>
      </c>
      <c r="S1403" s="5">
        <f t="shared" si="227"/>
        <v>0</v>
      </c>
      <c r="T1403" s="10">
        <f t="shared" si="229"/>
        <v>0</v>
      </c>
      <c r="U1403" s="14">
        <f t="shared" si="229"/>
        <v>0</v>
      </c>
    </row>
    <row r="1404" spans="2:21" hidden="1">
      <c r="B1404" s="7" t="str">
        <f>IF(Timecards!O1402="","",Timecards!C1402)</f>
        <v/>
      </c>
      <c r="C1404" s="7" t="str">
        <f>IF(B1404="","",Timecards!L1402)</f>
        <v/>
      </c>
      <c r="D1404" s="7" t="str">
        <f>IF(B1404="","",SUMIFS(Timecards!$M:$M,Timecards!$C:$C,Summary!$B1404,Timecards!$L:$L,Summary!$C1404,Timecards!$O:$O,1))</f>
        <v/>
      </c>
      <c r="E1404" s="7" t="str">
        <f>IF(B1404="","",VLOOKUP(D1404,'GD rates'!$B$3:$C$9,2,FALSE))</f>
        <v/>
      </c>
      <c r="F1404" s="23" t="str">
        <f t="shared" si="221"/>
        <v/>
      </c>
      <c r="G1404" s="5">
        <f>IF(ISERROR(VLOOKUP(E1404,'GD rates'!C:D,2,FALSE)),0,VLOOKUP(E1404,'GD rates'!C:D,2,FALSE))</f>
        <v>0</v>
      </c>
      <c r="H1404" s="10">
        <f>SUMIFS(Timecards!$E:$E,Timecards!$D:$D,H$2,Timecards!$C:$C,$B1404,Timecards!$N:$N,$E1404)+SUMIFS(Timecards!$G:$G,Timecards!$F:$F,H$2,Timecards!$C:$C,$B1404,Timecards!$N:$N,$E1404)</f>
        <v>0</v>
      </c>
      <c r="I1404" s="5">
        <f t="shared" si="222"/>
        <v>0</v>
      </c>
      <c r="J1404" s="10">
        <f>SUMIFS(Timecards!$E:$E,Timecards!$D:$D,J$2,Timecards!$C:$C,$B1404,Timecards!$N:$N,$E1404)+SUMIFS(Timecards!$G:$G,Timecards!$F:$F,J$2,Timecards!$C:$C,$B1404,Timecards!$N:$N,$E1404)</f>
        <v>0</v>
      </c>
      <c r="K1404" s="5">
        <f t="shared" si="223"/>
        <v>0</v>
      </c>
      <c r="L1404" s="10">
        <f>SUMIFS(Timecards!$E:$E,Timecards!$D:$D,L$2,Timecards!$C:$C,$B1404,Timecards!$N:$N,$E1404)+SUMIFS(Timecards!$G:$G,Timecards!$F:$F,L$2,Timecards!$C:$C,$B1404,Timecards!$N:$N,$E1404)</f>
        <v>0</v>
      </c>
      <c r="M1404" s="5">
        <f t="shared" si="224"/>
        <v>0</v>
      </c>
      <c r="N1404" s="10">
        <f>SUMIFS(Timecards!$E:$E,Timecards!$D:$D,N$2,Timecards!$C:$C,$B1404,Timecards!$N:$N,$E1404)+SUMIFS(Timecards!$G:$G,Timecards!$F:$F,N$2,Timecards!$C:$C,$B1404,Timecards!$N:$N,$E1404)</f>
        <v>0</v>
      </c>
      <c r="O1404" s="5">
        <f t="shared" si="225"/>
        <v>0</v>
      </c>
      <c r="P1404" s="10">
        <f>SUMIFS(Timecards!$E:$E,Timecards!$D:$D,P$2,Timecards!$C:$C,$B1404,Timecards!$N:$N,$E1404)+SUMIFS(Timecards!$G:$G,Timecards!$F:$F,P$2,Timecards!$C:$C,$B1404,Timecards!$N:$N,$E1404)</f>
        <v>0</v>
      </c>
      <c r="Q1404" s="5">
        <f t="shared" si="226"/>
        <v>0</v>
      </c>
      <c r="R1404" s="10">
        <f>SUMIFS(Timecards!$E:$E,Timecards!$D:$D,R$2,Timecards!$C:$C,$B1404,Timecards!$N:$N,$E1404)+SUMIFS(Timecards!$G:$G,Timecards!$F:$F,R$2,Timecards!$C:$C,$B1404,Timecards!$N:$N,$E1404)</f>
        <v>0</v>
      </c>
      <c r="S1404" s="5">
        <f t="shared" si="227"/>
        <v>0</v>
      </c>
      <c r="T1404" s="10">
        <f t="shared" ref="T1404:U1423" si="230">SUMIF($H$3:$S$3,T$3,$H1404:$S1404)</f>
        <v>0</v>
      </c>
      <c r="U1404" s="14">
        <f t="shared" si="230"/>
        <v>0</v>
      </c>
    </row>
    <row r="1405" spans="2:21" hidden="1">
      <c r="B1405" s="7" t="str">
        <f>IF(Timecards!O1403="","",Timecards!C1403)</f>
        <v/>
      </c>
      <c r="C1405" s="7" t="str">
        <f>IF(B1405="","",Timecards!L1403)</f>
        <v/>
      </c>
      <c r="D1405" s="7" t="str">
        <f>IF(B1405="","",SUMIFS(Timecards!$M:$M,Timecards!$C:$C,Summary!$B1405,Timecards!$L:$L,Summary!$C1405,Timecards!$O:$O,1))</f>
        <v/>
      </c>
      <c r="E1405" s="7" t="str">
        <f>IF(B1405="","",VLOOKUP(D1405,'GD rates'!$B$3:$C$9,2,FALSE))</f>
        <v/>
      </c>
      <c r="F1405" s="23" t="str">
        <f t="shared" si="221"/>
        <v/>
      </c>
      <c r="G1405" s="5">
        <f>IF(ISERROR(VLOOKUP(E1405,'GD rates'!C:D,2,FALSE)),0,VLOOKUP(E1405,'GD rates'!C:D,2,FALSE))</f>
        <v>0</v>
      </c>
      <c r="H1405" s="10">
        <f>SUMIFS(Timecards!$E:$E,Timecards!$D:$D,H$2,Timecards!$C:$C,$B1405,Timecards!$N:$N,$E1405)+SUMIFS(Timecards!$G:$G,Timecards!$F:$F,H$2,Timecards!$C:$C,$B1405,Timecards!$N:$N,$E1405)</f>
        <v>0</v>
      </c>
      <c r="I1405" s="5">
        <f t="shared" si="222"/>
        <v>0</v>
      </c>
      <c r="J1405" s="10">
        <f>SUMIFS(Timecards!$E:$E,Timecards!$D:$D,J$2,Timecards!$C:$C,$B1405,Timecards!$N:$N,$E1405)+SUMIFS(Timecards!$G:$G,Timecards!$F:$F,J$2,Timecards!$C:$C,$B1405,Timecards!$N:$N,$E1405)</f>
        <v>0</v>
      </c>
      <c r="K1405" s="5">
        <f t="shared" si="223"/>
        <v>0</v>
      </c>
      <c r="L1405" s="10">
        <f>SUMIFS(Timecards!$E:$E,Timecards!$D:$D,L$2,Timecards!$C:$C,$B1405,Timecards!$N:$N,$E1405)+SUMIFS(Timecards!$G:$G,Timecards!$F:$F,L$2,Timecards!$C:$C,$B1405,Timecards!$N:$N,$E1405)</f>
        <v>0</v>
      </c>
      <c r="M1405" s="5">
        <f t="shared" si="224"/>
        <v>0</v>
      </c>
      <c r="N1405" s="10">
        <f>SUMIFS(Timecards!$E:$E,Timecards!$D:$D,N$2,Timecards!$C:$C,$B1405,Timecards!$N:$N,$E1405)+SUMIFS(Timecards!$G:$G,Timecards!$F:$F,N$2,Timecards!$C:$C,$B1405,Timecards!$N:$N,$E1405)</f>
        <v>0</v>
      </c>
      <c r="O1405" s="5">
        <f t="shared" si="225"/>
        <v>0</v>
      </c>
      <c r="P1405" s="10">
        <f>SUMIFS(Timecards!$E:$E,Timecards!$D:$D,P$2,Timecards!$C:$C,$B1405,Timecards!$N:$N,$E1405)+SUMIFS(Timecards!$G:$G,Timecards!$F:$F,P$2,Timecards!$C:$C,$B1405,Timecards!$N:$N,$E1405)</f>
        <v>0</v>
      </c>
      <c r="Q1405" s="5">
        <f t="shared" si="226"/>
        <v>0</v>
      </c>
      <c r="R1405" s="10">
        <f>SUMIFS(Timecards!$E:$E,Timecards!$D:$D,R$2,Timecards!$C:$C,$B1405,Timecards!$N:$N,$E1405)+SUMIFS(Timecards!$G:$G,Timecards!$F:$F,R$2,Timecards!$C:$C,$B1405,Timecards!$N:$N,$E1405)</f>
        <v>0</v>
      </c>
      <c r="S1405" s="5">
        <f t="shared" si="227"/>
        <v>0</v>
      </c>
      <c r="T1405" s="10">
        <f t="shared" si="230"/>
        <v>0</v>
      </c>
      <c r="U1405" s="14">
        <f t="shared" si="230"/>
        <v>0</v>
      </c>
    </row>
    <row r="1406" spans="2:21" hidden="1">
      <c r="B1406" s="7" t="str">
        <f>IF(Timecards!O1404="","",Timecards!C1404)</f>
        <v/>
      </c>
      <c r="C1406" s="7" t="str">
        <f>IF(B1406="","",Timecards!L1404)</f>
        <v/>
      </c>
      <c r="D1406" s="7" t="str">
        <f>IF(B1406="","",SUMIFS(Timecards!$M:$M,Timecards!$C:$C,Summary!$B1406,Timecards!$L:$L,Summary!$C1406,Timecards!$O:$O,1))</f>
        <v/>
      </c>
      <c r="E1406" s="7" t="str">
        <f>IF(B1406="","",VLOOKUP(D1406,'GD rates'!$B$3:$C$9,2,FALSE))</f>
        <v/>
      </c>
      <c r="F1406" s="23" t="str">
        <f t="shared" si="221"/>
        <v/>
      </c>
      <c r="G1406" s="5">
        <f>IF(ISERROR(VLOOKUP(E1406,'GD rates'!C:D,2,FALSE)),0,VLOOKUP(E1406,'GD rates'!C:D,2,FALSE))</f>
        <v>0</v>
      </c>
      <c r="H1406" s="10">
        <f>SUMIFS(Timecards!$E:$E,Timecards!$D:$D,H$2,Timecards!$C:$C,$B1406,Timecards!$N:$N,$E1406)+SUMIFS(Timecards!$G:$G,Timecards!$F:$F,H$2,Timecards!$C:$C,$B1406,Timecards!$N:$N,$E1406)</f>
        <v>0</v>
      </c>
      <c r="I1406" s="5">
        <f t="shared" si="222"/>
        <v>0</v>
      </c>
      <c r="J1406" s="10">
        <f>SUMIFS(Timecards!$E:$E,Timecards!$D:$D,J$2,Timecards!$C:$C,$B1406,Timecards!$N:$N,$E1406)+SUMIFS(Timecards!$G:$G,Timecards!$F:$F,J$2,Timecards!$C:$C,$B1406,Timecards!$N:$N,$E1406)</f>
        <v>0</v>
      </c>
      <c r="K1406" s="5">
        <f t="shared" si="223"/>
        <v>0</v>
      </c>
      <c r="L1406" s="10">
        <f>SUMIFS(Timecards!$E:$E,Timecards!$D:$D,L$2,Timecards!$C:$C,$B1406,Timecards!$N:$N,$E1406)+SUMIFS(Timecards!$G:$G,Timecards!$F:$F,L$2,Timecards!$C:$C,$B1406,Timecards!$N:$N,$E1406)</f>
        <v>0</v>
      </c>
      <c r="M1406" s="5">
        <f t="shared" si="224"/>
        <v>0</v>
      </c>
      <c r="N1406" s="10">
        <f>SUMIFS(Timecards!$E:$E,Timecards!$D:$D,N$2,Timecards!$C:$C,$B1406,Timecards!$N:$N,$E1406)+SUMIFS(Timecards!$G:$G,Timecards!$F:$F,N$2,Timecards!$C:$C,$B1406,Timecards!$N:$N,$E1406)</f>
        <v>0</v>
      </c>
      <c r="O1406" s="5">
        <f t="shared" si="225"/>
        <v>0</v>
      </c>
      <c r="P1406" s="10">
        <f>SUMIFS(Timecards!$E:$E,Timecards!$D:$D,P$2,Timecards!$C:$C,$B1406,Timecards!$N:$N,$E1406)+SUMIFS(Timecards!$G:$G,Timecards!$F:$F,P$2,Timecards!$C:$C,$B1406,Timecards!$N:$N,$E1406)</f>
        <v>0</v>
      </c>
      <c r="Q1406" s="5">
        <f t="shared" si="226"/>
        <v>0</v>
      </c>
      <c r="R1406" s="10">
        <f>SUMIFS(Timecards!$E:$E,Timecards!$D:$D,R$2,Timecards!$C:$C,$B1406,Timecards!$N:$N,$E1406)+SUMIFS(Timecards!$G:$G,Timecards!$F:$F,R$2,Timecards!$C:$C,$B1406,Timecards!$N:$N,$E1406)</f>
        <v>0</v>
      </c>
      <c r="S1406" s="5">
        <f t="shared" si="227"/>
        <v>0</v>
      </c>
      <c r="T1406" s="10">
        <f t="shared" si="230"/>
        <v>0</v>
      </c>
      <c r="U1406" s="14">
        <f t="shared" si="230"/>
        <v>0</v>
      </c>
    </row>
    <row r="1407" spans="2:21" hidden="1">
      <c r="B1407" s="7" t="str">
        <f>IF(Timecards!O1405="","",Timecards!C1405)</f>
        <v/>
      </c>
      <c r="C1407" s="7" t="str">
        <f>IF(B1407="","",Timecards!L1405)</f>
        <v/>
      </c>
      <c r="D1407" s="7" t="str">
        <f>IF(B1407="","",SUMIFS(Timecards!$M:$M,Timecards!$C:$C,Summary!$B1407,Timecards!$L:$L,Summary!$C1407,Timecards!$O:$O,1))</f>
        <v/>
      </c>
      <c r="E1407" s="7" t="str">
        <f>IF(B1407="","",VLOOKUP(D1407,'GD rates'!$B$3:$C$9,2,FALSE))</f>
        <v/>
      </c>
      <c r="F1407" s="23" t="str">
        <f t="shared" si="221"/>
        <v/>
      </c>
      <c r="G1407" s="5">
        <f>IF(ISERROR(VLOOKUP(E1407,'GD rates'!C:D,2,FALSE)),0,VLOOKUP(E1407,'GD rates'!C:D,2,FALSE))</f>
        <v>0</v>
      </c>
      <c r="H1407" s="10">
        <f>SUMIFS(Timecards!$E:$E,Timecards!$D:$D,H$2,Timecards!$C:$C,$B1407,Timecards!$N:$N,$E1407)+SUMIFS(Timecards!$G:$G,Timecards!$F:$F,H$2,Timecards!$C:$C,$B1407,Timecards!$N:$N,$E1407)</f>
        <v>0</v>
      </c>
      <c r="I1407" s="5">
        <f t="shared" si="222"/>
        <v>0</v>
      </c>
      <c r="J1407" s="10">
        <f>SUMIFS(Timecards!$E:$E,Timecards!$D:$D,J$2,Timecards!$C:$C,$B1407,Timecards!$N:$N,$E1407)+SUMIFS(Timecards!$G:$G,Timecards!$F:$F,J$2,Timecards!$C:$C,$B1407,Timecards!$N:$N,$E1407)</f>
        <v>0</v>
      </c>
      <c r="K1407" s="5">
        <f t="shared" si="223"/>
        <v>0</v>
      </c>
      <c r="L1407" s="10">
        <f>SUMIFS(Timecards!$E:$E,Timecards!$D:$D,L$2,Timecards!$C:$C,$B1407,Timecards!$N:$N,$E1407)+SUMIFS(Timecards!$G:$G,Timecards!$F:$F,L$2,Timecards!$C:$C,$B1407,Timecards!$N:$N,$E1407)</f>
        <v>0</v>
      </c>
      <c r="M1407" s="5">
        <f t="shared" si="224"/>
        <v>0</v>
      </c>
      <c r="N1407" s="10">
        <f>SUMIFS(Timecards!$E:$E,Timecards!$D:$D,N$2,Timecards!$C:$C,$B1407,Timecards!$N:$N,$E1407)+SUMIFS(Timecards!$G:$G,Timecards!$F:$F,N$2,Timecards!$C:$C,$B1407,Timecards!$N:$N,$E1407)</f>
        <v>0</v>
      </c>
      <c r="O1407" s="5">
        <f t="shared" si="225"/>
        <v>0</v>
      </c>
      <c r="P1407" s="10">
        <f>SUMIFS(Timecards!$E:$E,Timecards!$D:$D,P$2,Timecards!$C:$C,$B1407,Timecards!$N:$N,$E1407)+SUMIFS(Timecards!$G:$G,Timecards!$F:$F,P$2,Timecards!$C:$C,$B1407,Timecards!$N:$N,$E1407)</f>
        <v>0</v>
      </c>
      <c r="Q1407" s="5">
        <f t="shared" si="226"/>
        <v>0</v>
      </c>
      <c r="R1407" s="10">
        <f>SUMIFS(Timecards!$E:$E,Timecards!$D:$D,R$2,Timecards!$C:$C,$B1407,Timecards!$N:$N,$E1407)+SUMIFS(Timecards!$G:$G,Timecards!$F:$F,R$2,Timecards!$C:$C,$B1407,Timecards!$N:$N,$E1407)</f>
        <v>0</v>
      </c>
      <c r="S1407" s="5">
        <f t="shared" si="227"/>
        <v>0</v>
      </c>
      <c r="T1407" s="10">
        <f t="shared" si="230"/>
        <v>0</v>
      </c>
      <c r="U1407" s="14">
        <f t="shared" si="230"/>
        <v>0</v>
      </c>
    </row>
    <row r="1408" spans="2:21" hidden="1">
      <c r="B1408" s="7" t="str">
        <f>IF(Timecards!O1406="","",Timecards!C1406)</f>
        <v/>
      </c>
      <c r="C1408" s="7" t="str">
        <f>IF(B1408="","",Timecards!L1406)</f>
        <v/>
      </c>
      <c r="D1408" s="7" t="str">
        <f>IF(B1408="","",SUMIFS(Timecards!$M:$M,Timecards!$C:$C,Summary!$B1408,Timecards!$L:$L,Summary!$C1408,Timecards!$O:$O,1))</f>
        <v/>
      </c>
      <c r="E1408" s="7" t="str">
        <f>IF(B1408="","",VLOOKUP(D1408,'GD rates'!$B$3:$C$9,2,FALSE))</f>
        <v/>
      </c>
      <c r="F1408" s="23" t="str">
        <f t="shared" si="221"/>
        <v/>
      </c>
      <c r="G1408" s="5">
        <f>IF(ISERROR(VLOOKUP(E1408,'GD rates'!C:D,2,FALSE)),0,VLOOKUP(E1408,'GD rates'!C:D,2,FALSE))</f>
        <v>0</v>
      </c>
      <c r="H1408" s="10">
        <f>SUMIFS(Timecards!$E:$E,Timecards!$D:$D,H$2,Timecards!$C:$C,$B1408,Timecards!$N:$N,$E1408)+SUMIFS(Timecards!$G:$G,Timecards!$F:$F,H$2,Timecards!$C:$C,$B1408,Timecards!$N:$N,$E1408)</f>
        <v>0</v>
      </c>
      <c r="I1408" s="5">
        <f t="shared" si="222"/>
        <v>0</v>
      </c>
      <c r="J1408" s="10">
        <f>SUMIFS(Timecards!$E:$E,Timecards!$D:$D,J$2,Timecards!$C:$C,$B1408,Timecards!$N:$N,$E1408)+SUMIFS(Timecards!$G:$G,Timecards!$F:$F,J$2,Timecards!$C:$C,$B1408,Timecards!$N:$N,$E1408)</f>
        <v>0</v>
      </c>
      <c r="K1408" s="5">
        <f t="shared" si="223"/>
        <v>0</v>
      </c>
      <c r="L1408" s="10">
        <f>SUMIFS(Timecards!$E:$E,Timecards!$D:$D,L$2,Timecards!$C:$C,$B1408,Timecards!$N:$N,$E1408)+SUMIFS(Timecards!$G:$G,Timecards!$F:$F,L$2,Timecards!$C:$C,$B1408,Timecards!$N:$N,$E1408)</f>
        <v>0</v>
      </c>
      <c r="M1408" s="5">
        <f t="shared" si="224"/>
        <v>0</v>
      </c>
      <c r="N1408" s="10">
        <f>SUMIFS(Timecards!$E:$E,Timecards!$D:$D,N$2,Timecards!$C:$C,$B1408,Timecards!$N:$N,$E1408)+SUMIFS(Timecards!$G:$G,Timecards!$F:$F,N$2,Timecards!$C:$C,$B1408,Timecards!$N:$N,$E1408)</f>
        <v>0</v>
      </c>
      <c r="O1408" s="5">
        <f t="shared" si="225"/>
        <v>0</v>
      </c>
      <c r="P1408" s="10">
        <f>SUMIFS(Timecards!$E:$E,Timecards!$D:$D,P$2,Timecards!$C:$C,$B1408,Timecards!$N:$N,$E1408)+SUMIFS(Timecards!$G:$G,Timecards!$F:$F,P$2,Timecards!$C:$C,$B1408,Timecards!$N:$N,$E1408)</f>
        <v>0</v>
      </c>
      <c r="Q1408" s="5">
        <f t="shared" si="226"/>
        <v>0</v>
      </c>
      <c r="R1408" s="10">
        <f>SUMIFS(Timecards!$E:$E,Timecards!$D:$D,R$2,Timecards!$C:$C,$B1408,Timecards!$N:$N,$E1408)+SUMIFS(Timecards!$G:$G,Timecards!$F:$F,R$2,Timecards!$C:$C,$B1408,Timecards!$N:$N,$E1408)</f>
        <v>0</v>
      </c>
      <c r="S1408" s="5">
        <f t="shared" si="227"/>
        <v>0</v>
      </c>
      <c r="T1408" s="10">
        <f t="shared" si="230"/>
        <v>0</v>
      </c>
      <c r="U1408" s="14">
        <f t="shared" si="230"/>
        <v>0</v>
      </c>
    </row>
    <row r="1409" spans="2:21" hidden="1">
      <c r="B1409" s="7" t="str">
        <f>IF(Timecards!O1407="","",Timecards!C1407)</f>
        <v/>
      </c>
      <c r="C1409" s="7" t="str">
        <f>IF(B1409="","",Timecards!L1407)</f>
        <v/>
      </c>
      <c r="D1409" s="7" t="str">
        <f>IF(B1409="","",SUMIFS(Timecards!$M:$M,Timecards!$C:$C,Summary!$B1409,Timecards!$L:$L,Summary!$C1409,Timecards!$O:$O,1))</f>
        <v/>
      </c>
      <c r="E1409" s="7" t="str">
        <f>IF(B1409="","",VLOOKUP(D1409,'GD rates'!$B$3:$C$9,2,FALSE))</f>
        <v/>
      </c>
      <c r="F1409" s="23" t="str">
        <f t="shared" si="221"/>
        <v/>
      </c>
      <c r="G1409" s="5">
        <f>IF(ISERROR(VLOOKUP(E1409,'GD rates'!C:D,2,FALSE)),0,VLOOKUP(E1409,'GD rates'!C:D,2,FALSE))</f>
        <v>0</v>
      </c>
      <c r="H1409" s="10">
        <f>SUMIFS(Timecards!$E:$E,Timecards!$D:$D,H$2,Timecards!$C:$C,$B1409,Timecards!$N:$N,$E1409)+SUMIFS(Timecards!$G:$G,Timecards!$F:$F,H$2,Timecards!$C:$C,$B1409,Timecards!$N:$N,$E1409)</f>
        <v>0</v>
      </c>
      <c r="I1409" s="5">
        <f t="shared" si="222"/>
        <v>0</v>
      </c>
      <c r="J1409" s="10">
        <f>SUMIFS(Timecards!$E:$E,Timecards!$D:$D,J$2,Timecards!$C:$C,$B1409,Timecards!$N:$N,$E1409)+SUMIFS(Timecards!$G:$G,Timecards!$F:$F,J$2,Timecards!$C:$C,$B1409,Timecards!$N:$N,$E1409)</f>
        <v>0</v>
      </c>
      <c r="K1409" s="5">
        <f t="shared" si="223"/>
        <v>0</v>
      </c>
      <c r="L1409" s="10">
        <f>SUMIFS(Timecards!$E:$E,Timecards!$D:$D,L$2,Timecards!$C:$C,$B1409,Timecards!$N:$N,$E1409)+SUMIFS(Timecards!$G:$G,Timecards!$F:$F,L$2,Timecards!$C:$C,$B1409,Timecards!$N:$N,$E1409)</f>
        <v>0</v>
      </c>
      <c r="M1409" s="5">
        <f t="shared" si="224"/>
        <v>0</v>
      </c>
      <c r="N1409" s="10">
        <f>SUMIFS(Timecards!$E:$E,Timecards!$D:$D,N$2,Timecards!$C:$C,$B1409,Timecards!$N:$N,$E1409)+SUMIFS(Timecards!$G:$G,Timecards!$F:$F,N$2,Timecards!$C:$C,$B1409,Timecards!$N:$N,$E1409)</f>
        <v>0</v>
      </c>
      <c r="O1409" s="5">
        <f t="shared" si="225"/>
        <v>0</v>
      </c>
      <c r="P1409" s="10">
        <f>SUMIFS(Timecards!$E:$E,Timecards!$D:$D,P$2,Timecards!$C:$C,$B1409,Timecards!$N:$N,$E1409)+SUMIFS(Timecards!$G:$G,Timecards!$F:$F,P$2,Timecards!$C:$C,$B1409,Timecards!$N:$N,$E1409)</f>
        <v>0</v>
      </c>
      <c r="Q1409" s="5">
        <f t="shared" si="226"/>
        <v>0</v>
      </c>
      <c r="R1409" s="10">
        <f>SUMIFS(Timecards!$E:$E,Timecards!$D:$D,R$2,Timecards!$C:$C,$B1409,Timecards!$N:$N,$E1409)+SUMIFS(Timecards!$G:$G,Timecards!$F:$F,R$2,Timecards!$C:$C,$B1409,Timecards!$N:$N,$E1409)</f>
        <v>0</v>
      </c>
      <c r="S1409" s="5">
        <f t="shared" si="227"/>
        <v>0</v>
      </c>
      <c r="T1409" s="10">
        <f t="shared" si="230"/>
        <v>0</v>
      </c>
      <c r="U1409" s="14">
        <f t="shared" si="230"/>
        <v>0</v>
      </c>
    </row>
    <row r="1410" spans="2:21" hidden="1">
      <c r="B1410" s="7" t="str">
        <f>IF(Timecards!O1408="","",Timecards!C1408)</f>
        <v/>
      </c>
      <c r="C1410" s="7" t="str">
        <f>IF(B1410="","",Timecards!L1408)</f>
        <v/>
      </c>
      <c r="D1410" s="7" t="str">
        <f>IF(B1410="","",SUMIFS(Timecards!$M:$M,Timecards!$C:$C,Summary!$B1410,Timecards!$L:$L,Summary!$C1410,Timecards!$O:$O,1))</f>
        <v/>
      </c>
      <c r="E1410" s="7" t="str">
        <f>IF(B1410="","",VLOOKUP(D1410,'GD rates'!$B$3:$C$9,2,FALSE))</f>
        <v/>
      </c>
      <c r="F1410" s="23" t="str">
        <f t="shared" si="221"/>
        <v/>
      </c>
      <c r="G1410" s="5">
        <f>IF(ISERROR(VLOOKUP(E1410,'GD rates'!C:D,2,FALSE)),0,VLOOKUP(E1410,'GD rates'!C:D,2,FALSE))</f>
        <v>0</v>
      </c>
      <c r="H1410" s="10">
        <f>SUMIFS(Timecards!$E:$E,Timecards!$D:$D,H$2,Timecards!$C:$C,$B1410,Timecards!$N:$N,$E1410)+SUMIFS(Timecards!$G:$G,Timecards!$F:$F,H$2,Timecards!$C:$C,$B1410,Timecards!$N:$N,$E1410)</f>
        <v>0</v>
      </c>
      <c r="I1410" s="5">
        <f t="shared" si="222"/>
        <v>0</v>
      </c>
      <c r="J1410" s="10">
        <f>SUMIFS(Timecards!$E:$E,Timecards!$D:$D,J$2,Timecards!$C:$C,$B1410,Timecards!$N:$N,$E1410)+SUMIFS(Timecards!$G:$G,Timecards!$F:$F,J$2,Timecards!$C:$C,$B1410,Timecards!$N:$N,$E1410)</f>
        <v>0</v>
      </c>
      <c r="K1410" s="5">
        <f t="shared" si="223"/>
        <v>0</v>
      </c>
      <c r="L1410" s="10">
        <f>SUMIFS(Timecards!$E:$E,Timecards!$D:$D,L$2,Timecards!$C:$C,$B1410,Timecards!$N:$N,$E1410)+SUMIFS(Timecards!$G:$G,Timecards!$F:$F,L$2,Timecards!$C:$C,$B1410,Timecards!$N:$N,$E1410)</f>
        <v>0</v>
      </c>
      <c r="M1410" s="5">
        <f t="shared" si="224"/>
        <v>0</v>
      </c>
      <c r="N1410" s="10">
        <f>SUMIFS(Timecards!$E:$E,Timecards!$D:$D,N$2,Timecards!$C:$C,$B1410,Timecards!$N:$N,$E1410)+SUMIFS(Timecards!$G:$G,Timecards!$F:$F,N$2,Timecards!$C:$C,$B1410,Timecards!$N:$N,$E1410)</f>
        <v>0</v>
      </c>
      <c r="O1410" s="5">
        <f t="shared" si="225"/>
        <v>0</v>
      </c>
      <c r="P1410" s="10">
        <f>SUMIFS(Timecards!$E:$E,Timecards!$D:$D,P$2,Timecards!$C:$C,$B1410,Timecards!$N:$N,$E1410)+SUMIFS(Timecards!$G:$G,Timecards!$F:$F,P$2,Timecards!$C:$C,$B1410,Timecards!$N:$N,$E1410)</f>
        <v>0</v>
      </c>
      <c r="Q1410" s="5">
        <f t="shared" si="226"/>
        <v>0</v>
      </c>
      <c r="R1410" s="10">
        <f>SUMIFS(Timecards!$E:$E,Timecards!$D:$D,R$2,Timecards!$C:$C,$B1410,Timecards!$N:$N,$E1410)+SUMIFS(Timecards!$G:$G,Timecards!$F:$F,R$2,Timecards!$C:$C,$B1410,Timecards!$N:$N,$E1410)</f>
        <v>0</v>
      </c>
      <c r="S1410" s="5">
        <f t="shared" si="227"/>
        <v>0</v>
      </c>
      <c r="T1410" s="10">
        <f t="shared" si="230"/>
        <v>0</v>
      </c>
      <c r="U1410" s="14">
        <f t="shared" si="230"/>
        <v>0</v>
      </c>
    </row>
    <row r="1411" spans="2:21" hidden="1">
      <c r="B1411" s="7" t="str">
        <f>IF(Timecards!O1409="","",Timecards!C1409)</f>
        <v/>
      </c>
      <c r="C1411" s="7" t="str">
        <f>IF(B1411="","",Timecards!L1409)</f>
        <v/>
      </c>
      <c r="D1411" s="7" t="str">
        <f>IF(B1411="","",SUMIFS(Timecards!$M:$M,Timecards!$C:$C,Summary!$B1411,Timecards!$L:$L,Summary!$C1411,Timecards!$O:$O,1))</f>
        <v/>
      </c>
      <c r="E1411" s="7" t="str">
        <f>IF(B1411="","",VLOOKUP(D1411,'GD rates'!$B$3:$C$9,2,FALSE))</f>
        <v/>
      </c>
      <c r="F1411" s="23" t="str">
        <f t="shared" si="221"/>
        <v/>
      </c>
      <c r="G1411" s="5">
        <f>IF(ISERROR(VLOOKUP(E1411,'GD rates'!C:D,2,FALSE)),0,VLOOKUP(E1411,'GD rates'!C:D,2,FALSE))</f>
        <v>0</v>
      </c>
      <c r="H1411" s="10">
        <f>SUMIFS(Timecards!$E:$E,Timecards!$D:$D,H$2,Timecards!$C:$C,$B1411,Timecards!$N:$N,$E1411)+SUMIFS(Timecards!$G:$G,Timecards!$F:$F,H$2,Timecards!$C:$C,$B1411,Timecards!$N:$N,$E1411)</f>
        <v>0</v>
      </c>
      <c r="I1411" s="5">
        <f t="shared" si="222"/>
        <v>0</v>
      </c>
      <c r="J1411" s="10">
        <f>SUMIFS(Timecards!$E:$E,Timecards!$D:$D,J$2,Timecards!$C:$C,$B1411,Timecards!$N:$N,$E1411)+SUMIFS(Timecards!$G:$G,Timecards!$F:$F,J$2,Timecards!$C:$C,$B1411,Timecards!$N:$N,$E1411)</f>
        <v>0</v>
      </c>
      <c r="K1411" s="5">
        <f t="shared" si="223"/>
        <v>0</v>
      </c>
      <c r="L1411" s="10">
        <f>SUMIFS(Timecards!$E:$E,Timecards!$D:$D,L$2,Timecards!$C:$C,$B1411,Timecards!$N:$N,$E1411)+SUMIFS(Timecards!$G:$G,Timecards!$F:$F,L$2,Timecards!$C:$C,$B1411,Timecards!$N:$N,$E1411)</f>
        <v>0</v>
      </c>
      <c r="M1411" s="5">
        <f t="shared" si="224"/>
        <v>0</v>
      </c>
      <c r="N1411" s="10">
        <f>SUMIFS(Timecards!$E:$E,Timecards!$D:$D,N$2,Timecards!$C:$C,$B1411,Timecards!$N:$N,$E1411)+SUMIFS(Timecards!$G:$G,Timecards!$F:$F,N$2,Timecards!$C:$C,$B1411,Timecards!$N:$N,$E1411)</f>
        <v>0</v>
      </c>
      <c r="O1411" s="5">
        <f t="shared" si="225"/>
        <v>0</v>
      </c>
      <c r="P1411" s="10">
        <f>SUMIFS(Timecards!$E:$E,Timecards!$D:$D,P$2,Timecards!$C:$C,$B1411,Timecards!$N:$N,$E1411)+SUMIFS(Timecards!$G:$G,Timecards!$F:$F,P$2,Timecards!$C:$C,$B1411,Timecards!$N:$N,$E1411)</f>
        <v>0</v>
      </c>
      <c r="Q1411" s="5">
        <f t="shared" si="226"/>
        <v>0</v>
      </c>
      <c r="R1411" s="10">
        <f>SUMIFS(Timecards!$E:$E,Timecards!$D:$D,R$2,Timecards!$C:$C,$B1411,Timecards!$N:$N,$E1411)+SUMIFS(Timecards!$G:$G,Timecards!$F:$F,R$2,Timecards!$C:$C,$B1411,Timecards!$N:$N,$E1411)</f>
        <v>0</v>
      </c>
      <c r="S1411" s="5">
        <f t="shared" si="227"/>
        <v>0</v>
      </c>
      <c r="T1411" s="10">
        <f t="shared" si="230"/>
        <v>0</v>
      </c>
      <c r="U1411" s="14">
        <f t="shared" si="230"/>
        <v>0</v>
      </c>
    </row>
    <row r="1412" spans="2:21" hidden="1">
      <c r="B1412" s="7" t="str">
        <f>IF(Timecards!O1410="","",Timecards!C1410)</f>
        <v/>
      </c>
      <c r="C1412" s="7" t="str">
        <f>IF(B1412="","",Timecards!L1410)</f>
        <v/>
      </c>
      <c r="D1412" s="7" t="str">
        <f>IF(B1412="","",SUMIFS(Timecards!$M:$M,Timecards!$C:$C,Summary!$B1412,Timecards!$L:$L,Summary!$C1412,Timecards!$O:$O,1))</f>
        <v/>
      </c>
      <c r="E1412" s="7" t="str">
        <f>IF(B1412="","",VLOOKUP(D1412,'GD rates'!$B$3:$C$9,2,FALSE))</f>
        <v/>
      </c>
      <c r="F1412" s="23" t="str">
        <f t="shared" si="221"/>
        <v/>
      </c>
      <c r="G1412" s="5">
        <f>IF(ISERROR(VLOOKUP(E1412,'GD rates'!C:D,2,FALSE)),0,VLOOKUP(E1412,'GD rates'!C:D,2,FALSE))</f>
        <v>0</v>
      </c>
      <c r="H1412" s="10">
        <f>SUMIFS(Timecards!$E:$E,Timecards!$D:$D,H$2,Timecards!$C:$C,$B1412,Timecards!$N:$N,$E1412)+SUMIFS(Timecards!$G:$G,Timecards!$F:$F,H$2,Timecards!$C:$C,$B1412,Timecards!$N:$N,$E1412)</f>
        <v>0</v>
      </c>
      <c r="I1412" s="5">
        <f t="shared" si="222"/>
        <v>0</v>
      </c>
      <c r="J1412" s="10">
        <f>SUMIFS(Timecards!$E:$E,Timecards!$D:$D,J$2,Timecards!$C:$C,$B1412,Timecards!$N:$N,$E1412)+SUMIFS(Timecards!$G:$G,Timecards!$F:$F,J$2,Timecards!$C:$C,$B1412,Timecards!$N:$N,$E1412)</f>
        <v>0</v>
      </c>
      <c r="K1412" s="5">
        <f t="shared" si="223"/>
        <v>0</v>
      </c>
      <c r="L1412" s="10">
        <f>SUMIFS(Timecards!$E:$E,Timecards!$D:$D,L$2,Timecards!$C:$C,$B1412,Timecards!$N:$N,$E1412)+SUMIFS(Timecards!$G:$G,Timecards!$F:$F,L$2,Timecards!$C:$C,$B1412,Timecards!$N:$N,$E1412)</f>
        <v>0</v>
      </c>
      <c r="M1412" s="5">
        <f t="shared" si="224"/>
        <v>0</v>
      </c>
      <c r="N1412" s="10">
        <f>SUMIFS(Timecards!$E:$E,Timecards!$D:$D,N$2,Timecards!$C:$C,$B1412,Timecards!$N:$N,$E1412)+SUMIFS(Timecards!$G:$G,Timecards!$F:$F,N$2,Timecards!$C:$C,$B1412,Timecards!$N:$N,$E1412)</f>
        <v>0</v>
      </c>
      <c r="O1412" s="5">
        <f t="shared" si="225"/>
        <v>0</v>
      </c>
      <c r="P1412" s="10">
        <f>SUMIFS(Timecards!$E:$E,Timecards!$D:$D,P$2,Timecards!$C:$C,$B1412,Timecards!$N:$N,$E1412)+SUMIFS(Timecards!$G:$G,Timecards!$F:$F,P$2,Timecards!$C:$C,$B1412,Timecards!$N:$N,$E1412)</f>
        <v>0</v>
      </c>
      <c r="Q1412" s="5">
        <f t="shared" si="226"/>
        <v>0</v>
      </c>
      <c r="R1412" s="10">
        <f>SUMIFS(Timecards!$E:$E,Timecards!$D:$D,R$2,Timecards!$C:$C,$B1412,Timecards!$N:$N,$E1412)+SUMIFS(Timecards!$G:$G,Timecards!$F:$F,R$2,Timecards!$C:$C,$B1412,Timecards!$N:$N,$E1412)</f>
        <v>0</v>
      </c>
      <c r="S1412" s="5">
        <f t="shared" si="227"/>
        <v>0</v>
      </c>
      <c r="T1412" s="10">
        <f t="shared" si="230"/>
        <v>0</v>
      </c>
      <c r="U1412" s="14">
        <f t="shared" si="230"/>
        <v>0</v>
      </c>
    </row>
    <row r="1413" spans="2:21" hidden="1">
      <c r="B1413" s="7" t="str">
        <f>IF(Timecards!O1411="","",Timecards!C1411)</f>
        <v/>
      </c>
      <c r="C1413" s="7" t="str">
        <f>IF(B1413="","",Timecards!L1411)</f>
        <v/>
      </c>
      <c r="D1413" s="7" t="str">
        <f>IF(B1413="","",SUMIFS(Timecards!$M:$M,Timecards!$C:$C,Summary!$B1413,Timecards!$L:$L,Summary!$C1413,Timecards!$O:$O,1))</f>
        <v/>
      </c>
      <c r="E1413" s="7" t="str">
        <f>IF(B1413="","",VLOOKUP(D1413,'GD rates'!$B$3:$C$9,2,FALSE))</f>
        <v/>
      </c>
      <c r="F1413" s="23" t="str">
        <f t="shared" ref="F1413:F1476" si="231">IF(B1413="","",CONCATENATE(E1413," / ",LEFT(B1413,FIND("&lt;",B1413)-2)))</f>
        <v/>
      </c>
      <c r="G1413" s="5">
        <f>IF(ISERROR(VLOOKUP(E1413,'GD rates'!C:D,2,FALSE)),0,VLOOKUP(E1413,'GD rates'!C:D,2,FALSE))</f>
        <v>0</v>
      </c>
      <c r="H1413" s="10">
        <f>SUMIFS(Timecards!$E:$E,Timecards!$D:$D,H$2,Timecards!$C:$C,$B1413,Timecards!$N:$N,$E1413)+SUMIFS(Timecards!$G:$G,Timecards!$F:$F,H$2,Timecards!$C:$C,$B1413,Timecards!$N:$N,$E1413)</f>
        <v>0</v>
      </c>
      <c r="I1413" s="5">
        <f t="shared" ref="I1413:I1476" si="232">H1413*$G1413</f>
        <v>0</v>
      </c>
      <c r="J1413" s="10">
        <f>SUMIFS(Timecards!$E:$E,Timecards!$D:$D,J$2,Timecards!$C:$C,$B1413,Timecards!$N:$N,$E1413)+SUMIFS(Timecards!$G:$G,Timecards!$F:$F,J$2,Timecards!$C:$C,$B1413,Timecards!$N:$N,$E1413)</f>
        <v>0</v>
      </c>
      <c r="K1413" s="5">
        <f t="shared" ref="K1413:K1476" si="233">J1413*$G1413</f>
        <v>0</v>
      </c>
      <c r="L1413" s="10">
        <f>SUMIFS(Timecards!$E:$E,Timecards!$D:$D,L$2,Timecards!$C:$C,$B1413,Timecards!$N:$N,$E1413)+SUMIFS(Timecards!$G:$G,Timecards!$F:$F,L$2,Timecards!$C:$C,$B1413,Timecards!$N:$N,$E1413)</f>
        <v>0</v>
      </c>
      <c r="M1413" s="5">
        <f t="shared" ref="M1413:M1476" si="234">L1413*$G1413</f>
        <v>0</v>
      </c>
      <c r="N1413" s="10">
        <f>SUMIFS(Timecards!$E:$E,Timecards!$D:$D,N$2,Timecards!$C:$C,$B1413,Timecards!$N:$N,$E1413)+SUMIFS(Timecards!$G:$G,Timecards!$F:$F,N$2,Timecards!$C:$C,$B1413,Timecards!$N:$N,$E1413)</f>
        <v>0</v>
      </c>
      <c r="O1413" s="5">
        <f t="shared" ref="O1413:O1476" si="235">N1413*$G1413</f>
        <v>0</v>
      </c>
      <c r="P1413" s="10">
        <f>SUMIFS(Timecards!$E:$E,Timecards!$D:$D,P$2,Timecards!$C:$C,$B1413,Timecards!$N:$N,$E1413)+SUMIFS(Timecards!$G:$G,Timecards!$F:$F,P$2,Timecards!$C:$C,$B1413,Timecards!$N:$N,$E1413)</f>
        <v>0</v>
      </c>
      <c r="Q1413" s="5">
        <f t="shared" ref="Q1413:Q1476" si="236">P1413*$G1413</f>
        <v>0</v>
      </c>
      <c r="R1413" s="10">
        <f>SUMIFS(Timecards!$E:$E,Timecards!$D:$D,R$2,Timecards!$C:$C,$B1413,Timecards!$N:$N,$E1413)+SUMIFS(Timecards!$G:$G,Timecards!$F:$F,R$2,Timecards!$C:$C,$B1413,Timecards!$N:$N,$E1413)</f>
        <v>0</v>
      </c>
      <c r="S1413" s="5">
        <f t="shared" ref="S1413:S1476" si="237">R1413*$G1413</f>
        <v>0</v>
      </c>
      <c r="T1413" s="10">
        <f t="shared" si="230"/>
        <v>0</v>
      </c>
      <c r="U1413" s="14">
        <f t="shared" si="230"/>
        <v>0</v>
      </c>
    </row>
    <row r="1414" spans="2:21" hidden="1">
      <c r="B1414" s="7" t="str">
        <f>IF(Timecards!O1412="","",Timecards!C1412)</f>
        <v/>
      </c>
      <c r="C1414" s="7" t="str">
        <f>IF(B1414="","",Timecards!L1412)</f>
        <v/>
      </c>
      <c r="D1414" s="7" t="str">
        <f>IF(B1414="","",SUMIFS(Timecards!$M:$M,Timecards!$C:$C,Summary!$B1414,Timecards!$L:$L,Summary!$C1414,Timecards!$O:$O,1))</f>
        <v/>
      </c>
      <c r="E1414" s="7" t="str">
        <f>IF(B1414="","",VLOOKUP(D1414,'GD rates'!$B$3:$C$9,2,FALSE))</f>
        <v/>
      </c>
      <c r="F1414" s="23" t="str">
        <f t="shared" si="231"/>
        <v/>
      </c>
      <c r="G1414" s="5">
        <f>IF(ISERROR(VLOOKUP(E1414,'GD rates'!C:D,2,FALSE)),0,VLOOKUP(E1414,'GD rates'!C:D,2,FALSE))</f>
        <v>0</v>
      </c>
      <c r="H1414" s="10">
        <f>SUMIFS(Timecards!$E:$E,Timecards!$D:$D,H$2,Timecards!$C:$C,$B1414,Timecards!$N:$N,$E1414)+SUMIFS(Timecards!$G:$G,Timecards!$F:$F,H$2,Timecards!$C:$C,$B1414,Timecards!$N:$N,$E1414)</f>
        <v>0</v>
      </c>
      <c r="I1414" s="5">
        <f t="shared" si="232"/>
        <v>0</v>
      </c>
      <c r="J1414" s="10">
        <f>SUMIFS(Timecards!$E:$E,Timecards!$D:$D,J$2,Timecards!$C:$C,$B1414,Timecards!$N:$N,$E1414)+SUMIFS(Timecards!$G:$G,Timecards!$F:$F,J$2,Timecards!$C:$C,$B1414,Timecards!$N:$N,$E1414)</f>
        <v>0</v>
      </c>
      <c r="K1414" s="5">
        <f t="shared" si="233"/>
        <v>0</v>
      </c>
      <c r="L1414" s="10">
        <f>SUMIFS(Timecards!$E:$E,Timecards!$D:$D,L$2,Timecards!$C:$C,$B1414,Timecards!$N:$N,$E1414)+SUMIFS(Timecards!$G:$G,Timecards!$F:$F,L$2,Timecards!$C:$C,$B1414,Timecards!$N:$N,$E1414)</f>
        <v>0</v>
      </c>
      <c r="M1414" s="5">
        <f t="shared" si="234"/>
        <v>0</v>
      </c>
      <c r="N1414" s="10">
        <f>SUMIFS(Timecards!$E:$E,Timecards!$D:$D,N$2,Timecards!$C:$C,$B1414,Timecards!$N:$N,$E1414)+SUMIFS(Timecards!$G:$G,Timecards!$F:$F,N$2,Timecards!$C:$C,$B1414,Timecards!$N:$N,$E1414)</f>
        <v>0</v>
      </c>
      <c r="O1414" s="5">
        <f t="shared" si="235"/>
        <v>0</v>
      </c>
      <c r="P1414" s="10">
        <f>SUMIFS(Timecards!$E:$E,Timecards!$D:$D,P$2,Timecards!$C:$C,$B1414,Timecards!$N:$N,$E1414)+SUMIFS(Timecards!$G:$G,Timecards!$F:$F,P$2,Timecards!$C:$C,$B1414,Timecards!$N:$N,$E1414)</f>
        <v>0</v>
      </c>
      <c r="Q1414" s="5">
        <f t="shared" si="236"/>
        <v>0</v>
      </c>
      <c r="R1414" s="10">
        <f>SUMIFS(Timecards!$E:$E,Timecards!$D:$D,R$2,Timecards!$C:$C,$B1414,Timecards!$N:$N,$E1414)+SUMIFS(Timecards!$G:$G,Timecards!$F:$F,R$2,Timecards!$C:$C,$B1414,Timecards!$N:$N,$E1414)</f>
        <v>0</v>
      </c>
      <c r="S1414" s="5">
        <f t="shared" si="237"/>
        <v>0</v>
      </c>
      <c r="T1414" s="10">
        <f t="shared" si="230"/>
        <v>0</v>
      </c>
      <c r="U1414" s="14">
        <f t="shared" si="230"/>
        <v>0</v>
      </c>
    </row>
    <row r="1415" spans="2:21" hidden="1">
      <c r="B1415" s="7" t="str">
        <f>IF(Timecards!O1413="","",Timecards!C1413)</f>
        <v/>
      </c>
      <c r="C1415" s="7" t="str">
        <f>IF(B1415="","",Timecards!L1413)</f>
        <v/>
      </c>
      <c r="D1415" s="7" t="str">
        <f>IF(B1415="","",SUMIFS(Timecards!$M:$M,Timecards!$C:$C,Summary!$B1415,Timecards!$L:$L,Summary!$C1415,Timecards!$O:$O,1))</f>
        <v/>
      </c>
      <c r="E1415" s="7" t="str">
        <f>IF(B1415="","",VLOOKUP(D1415,'GD rates'!$B$3:$C$9,2,FALSE))</f>
        <v/>
      </c>
      <c r="F1415" s="23" t="str">
        <f t="shared" si="231"/>
        <v/>
      </c>
      <c r="G1415" s="5">
        <f>IF(ISERROR(VLOOKUP(E1415,'GD rates'!C:D,2,FALSE)),0,VLOOKUP(E1415,'GD rates'!C:D,2,FALSE))</f>
        <v>0</v>
      </c>
      <c r="H1415" s="10">
        <f>SUMIFS(Timecards!$E:$E,Timecards!$D:$D,H$2,Timecards!$C:$C,$B1415,Timecards!$N:$N,$E1415)+SUMIFS(Timecards!$G:$G,Timecards!$F:$F,H$2,Timecards!$C:$C,$B1415,Timecards!$N:$N,$E1415)</f>
        <v>0</v>
      </c>
      <c r="I1415" s="5">
        <f t="shared" si="232"/>
        <v>0</v>
      </c>
      <c r="J1415" s="10">
        <f>SUMIFS(Timecards!$E:$E,Timecards!$D:$D,J$2,Timecards!$C:$C,$B1415,Timecards!$N:$N,$E1415)+SUMIFS(Timecards!$G:$G,Timecards!$F:$F,J$2,Timecards!$C:$C,$B1415,Timecards!$N:$N,$E1415)</f>
        <v>0</v>
      </c>
      <c r="K1415" s="5">
        <f t="shared" si="233"/>
        <v>0</v>
      </c>
      <c r="L1415" s="10">
        <f>SUMIFS(Timecards!$E:$E,Timecards!$D:$D,L$2,Timecards!$C:$C,$B1415,Timecards!$N:$N,$E1415)+SUMIFS(Timecards!$G:$G,Timecards!$F:$F,L$2,Timecards!$C:$C,$B1415,Timecards!$N:$N,$E1415)</f>
        <v>0</v>
      </c>
      <c r="M1415" s="5">
        <f t="shared" si="234"/>
        <v>0</v>
      </c>
      <c r="N1415" s="10">
        <f>SUMIFS(Timecards!$E:$E,Timecards!$D:$D,N$2,Timecards!$C:$C,$B1415,Timecards!$N:$N,$E1415)+SUMIFS(Timecards!$G:$G,Timecards!$F:$F,N$2,Timecards!$C:$C,$B1415,Timecards!$N:$N,$E1415)</f>
        <v>0</v>
      </c>
      <c r="O1415" s="5">
        <f t="shared" si="235"/>
        <v>0</v>
      </c>
      <c r="P1415" s="10">
        <f>SUMIFS(Timecards!$E:$E,Timecards!$D:$D,P$2,Timecards!$C:$C,$B1415,Timecards!$N:$N,$E1415)+SUMIFS(Timecards!$G:$G,Timecards!$F:$F,P$2,Timecards!$C:$C,$B1415,Timecards!$N:$N,$E1415)</f>
        <v>0</v>
      </c>
      <c r="Q1415" s="5">
        <f t="shared" si="236"/>
        <v>0</v>
      </c>
      <c r="R1415" s="10">
        <f>SUMIFS(Timecards!$E:$E,Timecards!$D:$D,R$2,Timecards!$C:$C,$B1415,Timecards!$N:$N,$E1415)+SUMIFS(Timecards!$G:$G,Timecards!$F:$F,R$2,Timecards!$C:$C,$B1415,Timecards!$N:$N,$E1415)</f>
        <v>0</v>
      </c>
      <c r="S1415" s="5">
        <f t="shared" si="237"/>
        <v>0</v>
      </c>
      <c r="T1415" s="10">
        <f t="shared" si="230"/>
        <v>0</v>
      </c>
      <c r="U1415" s="14">
        <f t="shared" si="230"/>
        <v>0</v>
      </c>
    </row>
    <row r="1416" spans="2:21" hidden="1">
      <c r="B1416" s="7" t="str">
        <f>IF(Timecards!O1414="","",Timecards!C1414)</f>
        <v/>
      </c>
      <c r="C1416" s="7" t="str">
        <f>IF(B1416="","",Timecards!L1414)</f>
        <v/>
      </c>
      <c r="D1416" s="7" t="str">
        <f>IF(B1416="","",SUMIFS(Timecards!$M:$M,Timecards!$C:$C,Summary!$B1416,Timecards!$L:$L,Summary!$C1416,Timecards!$O:$O,1))</f>
        <v/>
      </c>
      <c r="E1416" s="7" t="str">
        <f>IF(B1416="","",VLOOKUP(D1416,'GD rates'!$B$3:$C$9,2,FALSE))</f>
        <v/>
      </c>
      <c r="F1416" s="23" t="str">
        <f t="shared" si="231"/>
        <v/>
      </c>
      <c r="G1416" s="5">
        <f>IF(ISERROR(VLOOKUP(E1416,'GD rates'!C:D,2,FALSE)),0,VLOOKUP(E1416,'GD rates'!C:D,2,FALSE))</f>
        <v>0</v>
      </c>
      <c r="H1416" s="10">
        <f>SUMIFS(Timecards!$E:$E,Timecards!$D:$D,H$2,Timecards!$C:$C,$B1416,Timecards!$N:$N,$E1416)+SUMIFS(Timecards!$G:$G,Timecards!$F:$F,H$2,Timecards!$C:$C,$B1416,Timecards!$N:$N,$E1416)</f>
        <v>0</v>
      </c>
      <c r="I1416" s="5">
        <f t="shared" si="232"/>
        <v>0</v>
      </c>
      <c r="J1416" s="10">
        <f>SUMIFS(Timecards!$E:$E,Timecards!$D:$D,J$2,Timecards!$C:$C,$B1416,Timecards!$N:$N,$E1416)+SUMIFS(Timecards!$G:$G,Timecards!$F:$F,J$2,Timecards!$C:$C,$B1416,Timecards!$N:$N,$E1416)</f>
        <v>0</v>
      </c>
      <c r="K1416" s="5">
        <f t="shared" si="233"/>
        <v>0</v>
      </c>
      <c r="L1416" s="10">
        <f>SUMIFS(Timecards!$E:$E,Timecards!$D:$D,L$2,Timecards!$C:$C,$B1416,Timecards!$N:$N,$E1416)+SUMIFS(Timecards!$G:$G,Timecards!$F:$F,L$2,Timecards!$C:$C,$B1416,Timecards!$N:$N,$E1416)</f>
        <v>0</v>
      </c>
      <c r="M1416" s="5">
        <f t="shared" si="234"/>
        <v>0</v>
      </c>
      <c r="N1416" s="10">
        <f>SUMIFS(Timecards!$E:$E,Timecards!$D:$D,N$2,Timecards!$C:$C,$B1416,Timecards!$N:$N,$E1416)+SUMIFS(Timecards!$G:$G,Timecards!$F:$F,N$2,Timecards!$C:$C,$B1416,Timecards!$N:$N,$E1416)</f>
        <v>0</v>
      </c>
      <c r="O1416" s="5">
        <f t="shared" si="235"/>
        <v>0</v>
      </c>
      <c r="P1416" s="10">
        <f>SUMIFS(Timecards!$E:$E,Timecards!$D:$D,P$2,Timecards!$C:$C,$B1416,Timecards!$N:$N,$E1416)+SUMIFS(Timecards!$G:$G,Timecards!$F:$F,P$2,Timecards!$C:$C,$B1416,Timecards!$N:$N,$E1416)</f>
        <v>0</v>
      </c>
      <c r="Q1416" s="5">
        <f t="shared" si="236"/>
        <v>0</v>
      </c>
      <c r="R1416" s="10">
        <f>SUMIFS(Timecards!$E:$E,Timecards!$D:$D,R$2,Timecards!$C:$C,$B1416,Timecards!$N:$N,$E1416)+SUMIFS(Timecards!$G:$G,Timecards!$F:$F,R$2,Timecards!$C:$C,$B1416,Timecards!$N:$N,$E1416)</f>
        <v>0</v>
      </c>
      <c r="S1416" s="5">
        <f t="shared" si="237"/>
        <v>0</v>
      </c>
      <c r="T1416" s="10">
        <f t="shared" si="230"/>
        <v>0</v>
      </c>
      <c r="U1416" s="14">
        <f t="shared" si="230"/>
        <v>0</v>
      </c>
    </row>
    <row r="1417" spans="2:21" hidden="1">
      <c r="B1417" s="7" t="str">
        <f>IF(Timecards!O1415="","",Timecards!C1415)</f>
        <v/>
      </c>
      <c r="C1417" s="7" t="str">
        <f>IF(B1417="","",Timecards!L1415)</f>
        <v/>
      </c>
      <c r="D1417" s="7" t="str">
        <f>IF(B1417="","",SUMIFS(Timecards!$M:$M,Timecards!$C:$C,Summary!$B1417,Timecards!$L:$L,Summary!$C1417,Timecards!$O:$O,1))</f>
        <v/>
      </c>
      <c r="E1417" s="7" t="str">
        <f>IF(B1417="","",VLOOKUP(D1417,'GD rates'!$B$3:$C$9,2,FALSE))</f>
        <v/>
      </c>
      <c r="F1417" s="23" t="str">
        <f t="shared" si="231"/>
        <v/>
      </c>
      <c r="G1417" s="5">
        <f>IF(ISERROR(VLOOKUP(E1417,'GD rates'!C:D,2,FALSE)),0,VLOOKUP(E1417,'GD rates'!C:D,2,FALSE))</f>
        <v>0</v>
      </c>
      <c r="H1417" s="10">
        <f>SUMIFS(Timecards!$E:$E,Timecards!$D:$D,H$2,Timecards!$C:$C,$B1417,Timecards!$N:$N,$E1417)+SUMIFS(Timecards!$G:$G,Timecards!$F:$F,H$2,Timecards!$C:$C,$B1417,Timecards!$N:$N,$E1417)</f>
        <v>0</v>
      </c>
      <c r="I1417" s="5">
        <f t="shared" si="232"/>
        <v>0</v>
      </c>
      <c r="J1417" s="10">
        <f>SUMIFS(Timecards!$E:$E,Timecards!$D:$D,J$2,Timecards!$C:$C,$B1417,Timecards!$N:$N,$E1417)+SUMIFS(Timecards!$G:$G,Timecards!$F:$F,J$2,Timecards!$C:$C,$B1417,Timecards!$N:$N,$E1417)</f>
        <v>0</v>
      </c>
      <c r="K1417" s="5">
        <f t="shared" si="233"/>
        <v>0</v>
      </c>
      <c r="L1417" s="10">
        <f>SUMIFS(Timecards!$E:$E,Timecards!$D:$D,L$2,Timecards!$C:$C,$B1417,Timecards!$N:$N,$E1417)+SUMIFS(Timecards!$G:$G,Timecards!$F:$F,L$2,Timecards!$C:$C,$B1417,Timecards!$N:$N,$E1417)</f>
        <v>0</v>
      </c>
      <c r="M1417" s="5">
        <f t="shared" si="234"/>
        <v>0</v>
      </c>
      <c r="N1417" s="10">
        <f>SUMIFS(Timecards!$E:$E,Timecards!$D:$D,N$2,Timecards!$C:$C,$B1417,Timecards!$N:$N,$E1417)+SUMIFS(Timecards!$G:$G,Timecards!$F:$F,N$2,Timecards!$C:$C,$B1417,Timecards!$N:$N,$E1417)</f>
        <v>0</v>
      </c>
      <c r="O1417" s="5">
        <f t="shared" si="235"/>
        <v>0</v>
      </c>
      <c r="P1417" s="10">
        <f>SUMIFS(Timecards!$E:$E,Timecards!$D:$D,P$2,Timecards!$C:$C,$B1417,Timecards!$N:$N,$E1417)+SUMIFS(Timecards!$G:$G,Timecards!$F:$F,P$2,Timecards!$C:$C,$B1417,Timecards!$N:$N,$E1417)</f>
        <v>0</v>
      </c>
      <c r="Q1417" s="5">
        <f t="shared" si="236"/>
        <v>0</v>
      </c>
      <c r="R1417" s="10">
        <f>SUMIFS(Timecards!$E:$E,Timecards!$D:$D,R$2,Timecards!$C:$C,$B1417,Timecards!$N:$N,$E1417)+SUMIFS(Timecards!$G:$G,Timecards!$F:$F,R$2,Timecards!$C:$C,$B1417,Timecards!$N:$N,$E1417)</f>
        <v>0</v>
      </c>
      <c r="S1417" s="5">
        <f t="shared" si="237"/>
        <v>0</v>
      </c>
      <c r="T1417" s="10">
        <f t="shared" si="230"/>
        <v>0</v>
      </c>
      <c r="U1417" s="14">
        <f t="shared" si="230"/>
        <v>0</v>
      </c>
    </row>
    <row r="1418" spans="2:21" hidden="1">
      <c r="B1418" s="7" t="str">
        <f>IF(Timecards!O1416="","",Timecards!C1416)</f>
        <v/>
      </c>
      <c r="C1418" s="7" t="str">
        <f>IF(B1418="","",Timecards!L1416)</f>
        <v/>
      </c>
      <c r="D1418" s="7" t="str">
        <f>IF(B1418="","",SUMIFS(Timecards!$M:$M,Timecards!$C:$C,Summary!$B1418,Timecards!$L:$L,Summary!$C1418,Timecards!$O:$O,1))</f>
        <v/>
      </c>
      <c r="E1418" s="7" t="str">
        <f>IF(B1418="","",VLOOKUP(D1418,'GD rates'!$B$3:$C$9,2,FALSE))</f>
        <v/>
      </c>
      <c r="F1418" s="23" t="str">
        <f t="shared" si="231"/>
        <v/>
      </c>
      <c r="G1418" s="5">
        <f>IF(ISERROR(VLOOKUP(E1418,'GD rates'!C:D,2,FALSE)),0,VLOOKUP(E1418,'GD rates'!C:D,2,FALSE))</f>
        <v>0</v>
      </c>
      <c r="H1418" s="10">
        <f>SUMIFS(Timecards!$E:$E,Timecards!$D:$D,H$2,Timecards!$C:$C,$B1418,Timecards!$N:$N,$E1418)+SUMIFS(Timecards!$G:$G,Timecards!$F:$F,H$2,Timecards!$C:$C,$B1418,Timecards!$N:$N,$E1418)</f>
        <v>0</v>
      </c>
      <c r="I1418" s="5">
        <f t="shared" si="232"/>
        <v>0</v>
      </c>
      <c r="J1418" s="10">
        <f>SUMIFS(Timecards!$E:$E,Timecards!$D:$D,J$2,Timecards!$C:$C,$B1418,Timecards!$N:$N,$E1418)+SUMIFS(Timecards!$G:$G,Timecards!$F:$F,J$2,Timecards!$C:$C,$B1418,Timecards!$N:$N,$E1418)</f>
        <v>0</v>
      </c>
      <c r="K1418" s="5">
        <f t="shared" si="233"/>
        <v>0</v>
      </c>
      <c r="L1418" s="10">
        <f>SUMIFS(Timecards!$E:$E,Timecards!$D:$D,L$2,Timecards!$C:$C,$B1418,Timecards!$N:$N,$E1418)+SUMIFS(Timecards!$G:$G,Timecards!$F:$F,L$2,Timecards!$C:$C,$B1418,Timecards!$N:$N,$E1418)</f>
        <v>0</v>
      </c>
      <c r="M1418" s="5">
        <f t="shared" si="234"/>
        <v>0</v>
      </c>
      <c r="N1418" s="10">
        <f>SUMIFS(Timecards!$E:$E,Timecards!$D:$D,N$2,Timecards!$C:$C,$B1418,Timecards!$N:$N,$E1418)+SUMIFS(Timecards!$G:$G,Timecards!$F:$F,N$2,Timecards!$C:$C,$B1418,Timecards!$N:$N,$E1418)</f>
        <v>0</v>
      </c>
      <c r="O1418" s="5">
        <f t="shared" si="235"/>
        <v>0</v>
      </c>
      <c r="P1418" s="10">
        <f>SUMIFS(Timecards!$E:$E,Timecards!$D:$D,P$2,Timecards!$C:$C,$B1418,Timecards!$N:$N,$E1418)+SUMIFS(Timecards!$G:$G,Timecards!$F:$F,P$2,Timecards!$C:$C,$B1418,Timecards!$N:$N,$E1418)</f>
        <v>0</v>
      </c>
      <c r="Q1418" s="5">
        <f t="shared" si="236"/>
        <v>0</v>
      </c>
      <c r="R1418" s="10">
        <f>SUMIFS(Timecards!$E:$E,Timecards!$D:$D,R$2,Timecards!$C:$C,$B1418,Timecards!$N:$N,$E1418)+SUMIFS(Timecards!$G:$G,Timecards!$F:$F,R$2,Timecards!$C:$C,$B1418,Timecards!$N:$N,$E1418)</f>
        <v>0</v>
      </c>
      <c r="S1418" s="5">
        <f t="shared" si="237"/>
        <v>0</v>
      </c>
      <c r="T1418" s="10">
        <f t="shared" si="230"/>
        <v>0</v>
      </c>
      <c r="U1418" s="14">
        <f t="shared" si="230"/>
        <v>0</v>
      </c>
    </row>
    <row r="1419" spans="2:21" hidden="1">
      <c r="B1419" s="7" t="str">
        <f>IF(Timecards!O1417="","",Timecards!C1417)</f>
        <v/>
      </c>
      <c r="C1419" s="7" t="str">
        <f>IF(B1419="","",Timecards!L1417)</f>
        <v/>
      </c>
      <c r="D1419" s="7" t="str">
        <f>IF(B1419="","",SUMIFS(Timecards!$M:$M,Timecards!$C:$C,Summary!$B1419,Timecards!$L:$L,Summary!$C1419,Timecards!$O:$O,1))</f>
        <v/>
      </c>
      <c r="E1419" s="7" t="str">
        <f>IF(B1419="","",VLOOKUP(D1419,'GD rates'!$B$3:$C$9,2,FALSE))</f>
        <v/>
      </c>
      <c r="F1419" s="23" t="str">
        <f t="shared" si="231"/>
        <v/>
      </c>
      <c r="G1419" s="5">
        <f>IF(ISERROR(VLOOKUP(E1419,'GD rates'!C:D,2,FALSE)),0,VLOOKUP(E1419,'GD rates'!C:D,2,FALSE))</f>
        <v>0</v>
      </c>
      <c r="H1419" s="10">
        <f>SUMIFS(Timecards!$E:$E,Timecards!$D:$D,H$2,Timecards!$C:$C,$B1419,Timecards!$N:$N,$E1419)+SUMIFS(Timecards!$G:$G,Timecards!$F:$F,H$2,Timecards!$C:$C,$B1419,Timecards!$N:$N,$E1419)</f>
        <v>0</v>
      </c>
      <c r="I1419" s="5">
        <f t="shared" si="232"/>
        <v>0</v>
      </c>
      <c r="J1419" s="10">
        <f>SUMIFS(Timecards!$E:$E,Timecards!$D:$D,J$2,Timecards!$C:$C,$B1419,Timecards!$N:$N,$E1419)+SUMIFS(Timecards!$G:$G,Timecards!$F:$F,J$2,Timecards!$C:$C,$B1419,Timecards!$N:$N,$E1419)</f>
        <v>0</v>
      </c>
      <c r="K1419" s="5">
        <f t="shared" si="233"/>
        <v>0</v>
      </c>
      <c r="L1419" s="10">
        <f>SUMIFS(Timecards!$E:$E,Timecards!$D:$D,L$2,Timecards!$C:$C,$B1419,Timecards!$N:$N,$E1419)+SUMIFS(Timecards!$G:$G,Timecards!$F:$F,L$2,Timecards!$C:$C,$B1419,Timecards!$N:$N,$E1419)</f>
        <v>0</v>
      </c>
      <c r="M1419" s="5">
        <f t="shared" si="234"/>
        <v>0</v>
      </c>
      <c r="N1419" s="10">
        <f>SUMIFS(Timecards!$E:$E,Timecards!$D:$D,N$2,Timecards!$C:$C,$B1419,Timecards!$N:$N,$E1419)+SUMIFS(Timecards!$G:$G,Timecards!$F:$F,N$2,Timecards!$C:$C,$B1419,Timecards!$N:$N,$E1419)</f>
        <v>0</v>
      </c>
      <c r="O1419" s="5">
        <f t="shared" si="235"/>
        <v>0</v>
      </c>
      <c r="P1419" s="10">
        <f>SUMIFS(Timecards!$E:$E,Timecards!$D:$D,P$2,Timecards!$C:$C,$B1419,Timecards!$N:$N,$E1419)+SUMIFS(Timecards!$G:$G,Timecards!$F:$F,P$2,Timecards!$C:$C,$B1419,Timecards!$N:$N,$E1419)</f>
        <v>0</v>
      </c>
      <c r="Q1419" s="5">
        <f t="shared" si="236"/>
        <v>0</v>
      </c>
      <c r="R1419" s="10">
        <f>SUMIFS(Timecards!$E:$E,Timecards!$D:$D,R$2,Timecards!$C:$C,$B1419,Timecards!$N:$N,$E1419)+SUMIFS(Timecards!$G:$G,Timecards!$F:$F,R$2,Timecards!$C:$C,$B1419,Timecards!$N:$N,$E1419)</f>
        <v>0</v>
      </c>
      <c r="S1419" s="5">
        <f t="shared" si="237"/>
        <v>0</v>
      </c>
      <c r="T1419" s="10">
        <f t="shared" si="230"/>
        <v>0</v>
      </c>
      <c r="U1419" s="14">
        <f t="shared" si="230"/>
        <v>0</v>
      </c>
    </row>
    <row r="1420" spans="2:21" hidden="1">
      <c r="B1420" s="7" t="str">
        <f>IF(Timecards!O1418="","",Timecards!C1418)</f>
        <v/>
      </c>
      <c r="C1420" s="7" t="str">
        <f>IF(B1420="","",Timecards!L1418)</f>
        <v/>
      </c>
      <c r="D1420" s="7" t="str">
        <f>IF(B1420="","",SUMIFS(Timecards!$M:$M,Timecards!$C:$C,Summary!$B1420,Timecards!$L:$L,Summary!$C1420,Timecards!$O:$O,1))</f>
        <v/>
      </c>
      <c r="E1420" s="7" t="str">
        <f>IF(B1420="","",VLOOKUP(D1420,'GD rates'!$B$3:$C$9,2,FALSE))</f>
        <v/>
      </c>
      <c r="F1420" s="23" t="str">
        <f t="shared" si="231"/>
        <v/>
      </c>
      <c r="G1420" s="5">
        <f>IF(ISERROR(VLOOKUP(E1420,'GD rates'!C:D,2,FALSE)),0,VLOOKUP(E1420,'GD rates'!C:D,2,FALSE))</f>
        <v>0</v>
      </c>
      <c r="H1420" s="10">
        <f>SUMIFS(Timecards!$E:$E,Timecards!$D:$D,H$2,Timecards!$C:$C,$B1420,Timecards!$N:$N,$E1420)+SUMIFS(Timecards!$G:$G,Timecards!$F:$F,H$2,Timecards!$C:$C,$B1420,Timecards!$N:$N,$E1420)</f>
        <v>0</v>
      </c>
      <c r="I1420" s="5">
        <f t="shared" si="232"/>
        <v>0</v>
      </c>
      <c r="J1420" s="10">
        <f>SUMIFS(Timecards!$E:$E,Timecards!$D:$D,J$2,Timecards!$C:$C,$B1420,Timecards!$N:$N,$E1420)+SUMIFS(Timecards!$G:$G,Timecards!$F:$F,J$2,Timecards!$C:$C,$B1420,Timecards!$N:$N,$E1420)</f>
        <v>0</v>
      </c>
      <c r="K1420" s="5">
        <f t="shared" si="233"/>
        <v>0</v>
      </c>
      <c r="L1420" s="10">
        <f>SUMIFS(Timecards!$E:$E,Timecards!$D:$D,L$2,Timecards!$C:$C,$B1420,Timecards!$N:$N,$E1420)+SUMIFS(Timecards!$G:$G,Timecards!$F:$F,L$2,Timecards!$C:$C,$B1420,Timecards!$N:$N,$E1420)</f>
        <v>0</v>
      </c>
      <c r="M1420" s="5">
        <f t="shared" si="234"/>
        <v>0</v>
      </c>
      <c r="N1420" s="10">
        <f>SUMIFS(Timecards!$E:$E,Timecards!$D:$D,N$2,Timecards!$C:$C,$B1420,Timecards!$N:$N,$E1420)+SUMIFS(Timecards!$G:$G,Timecards!$F:$F,N$2,Timecards!$C:$C,$B1420,Timecards!$N:$N,$E1420)</f>
        <v>0</v>
      </c>
      <c r="O1420" s="5">
        <f t="shared" si="235"/>
        <v>0</v>
      </c>
      <c r="P1420" s="10">
        <f>SUMIFS(Timecards!$E:$E,Timecards!$D:$D,P$2,Timecards!$C:$C,$B1420,Timecards!$N:$N,$E1420)+SUMIFS(Timecards!$G:$G,Timecards!$F:$F,P$2,Timecards!$C:$C,$B1420,Timecards!$N:$N,$E1420)</f>
        <v>0</v>
      </c>
      <c r="Q1420" s="5">
        <f t="shared" si="236"/>
        <v>0</v>
      </c>
      <c r="R1420" s="10">
        <f>SUMIFS(Timecards!$E:$E,Timecards!$D:$D,R$2,Timecards!$C:$C,$B1420,Timecards!$N:$N,$E1420)+SUMIFS(Timecards!$G:$G,Timecards!$F:$F,R$2,Timecards!$C:$C,$B1420,Timecards!$N:$N,$E1420)</f>
        <v>0</v>
      </c>
      <c r="S1420" s="5">
        <f t="shared" si="237"/>
        <v>0</v>
      </c>
      <c r="T1420" s="10">
        <f t="shared" si="230"/>
        <v>0</v>
      </c>
      <c r="U1420" s="14">
        <f t="shared" si="230"/>
        <v>0</v>
      </c>
    </row>
    <row r="1421" spans="2:21" hidden="1">
      <c r="B1421" s="7" t="str">
        <f>IF(Timecards!O1419="","",Timecards!C1419)</f>
        <v/>
      </c>
      <c r="C1421" s="7" t="str">
        <f>IF(B1421="","",Timecards!L1419)</f>
        <v/>
      </c>
      <c r="D1421" s="7" t="str">
        <f>IF(B1421="","",SUMIFS(Timecards!$M:$M,Timecards!$C:$C,Summary!$B1421,Timecards!$L:$L,Summary!$C1421,Timecards!$O:$O,1))</f>
        <v/>
      </c>
      <c r="E1421" s="7" t="str">
        <f>IF(B1421="","",VLOOKUP(D1421,'GD rates'!$B$3:$C$9,2,FALSE))</f>
        <v/>
      </c>
      <c r="F1421" s="23" t="str">
        <f t="shared" si="231"/>
        <v/>
      </c>
      <c r="G1421" s="5">
        <f>IF(ISERROR(VLOOKUP(E1421,'GD rates'!C:D,2,FALSE)),0,VLOOKUP(E1421,'GD rates'!C:D,2,FALSE))</f>
        <v>0</v>
      </c>
      <c r="H1421" s="10">
        <f>SUMIFS(Timecards!$E:$E,Timecards!$D:$D,H$2,Timecards!$C:$C,$B1421,Timecards!$N:$N,$E1421)+SUMIFS(Timecards!$G:$G,Timecards!$F:$F,H$2,Timecards!$C:$C,$B1421,Timecards!$N:$N,$E1421)</f>
        <v>0</v>
      </c>
      <c r="I1421" s="5">
        <f t="shared" si="232"/>
        <v>0</v>
      </c>
      <c r="J1421" s="10">
        <f>SUMIFS(Timecards!$E:$E,Timecards!$D:$D,J$2,Timecards!$C:$C,$B1421,Timecards!$N:$N,$E1421)+SUMIFS(Timecards!$G:$G,Timecards!$F:$F,J$2,Timecards!$C:$C,$B1421,Timecards!$N:$N,$E1421)</f>
        <v>0</v>
      </c>
      <c r="K1421" s="5">
        <f t="shared" si="233"/>
        <v>0</v>
      </c>
      <c r="L1421" s="10">
        <f>SUMIFS(Timecards!$E:$E,Timecards!$D:$D,L$2,Timecards!$C:$C,$B1421,Timecards!$N:$N,$E1421)+SUMIFS(Timecards!$G:$G,Timecards!$F:$F,L$2,Timecards!$C:$C,$B1421,Timecards!$N:$N,$E1421)</f>
        <v>0</v>
      </c>
      <c r="M1421" s="5">
        <f t="shared" si="234"/>
        <v>0</v>
      </c>
      <c r="N1421" s="10">
        <f>SUMIFS(Timecards!$E:$E,Timecards!$D:$D,N$2,Timecards!$C:$C,$B1421,Timecards!$N:$N,$E1421)+SUMIFS(Timecards!$G:$G,Timecards!$F:$F,N$2,Timecards!$C:$C,$B1421,Timecards!$N:$N,$E1421)</f>
        <v>0</v>
      </c>
      <c r="O1421" s="5">
        <f t="shared" si="235"/>
        <v>0</v>
      </c>
      <c r="P1421" s="10">
        <f>SUMIFS(Timecards!$E:$E,Timecards!$D:$D,P$2,Timecards!$C:$C,$B1421,Timecards!$N:$N,$E1421)+SUMIFS(Timecards!$G:$G,Timecards!$F:$F,P$2,Timecards!$C:$C,$B1421,Timecards!$N:$N,$E1421)</f>
        <v>0</v>
      </c>
      <c r="Q1421" s="5">
        <f t="shared" si="236"/>
        <v>0</v>
      </c>
      <c r="R1421" s="10">
        <f>SUMIFS(Timecards!$E:$E,Timecards!$D:$D,R$2,Timecards!$C:$C,$B1421,Timecards!$N:$N,$E1421)+SUMIFS(Timecards!$G:$G,Timecards!$F:$F,R$2,Timecards!$C:$C,$B1421,Timecards!$N:$N,$E1421)</f>
        <v>0</v>
      </c>
      <c r="S1421" s="5">
        <f t="shared" si="237"/>
        <v>0</v>
      </c>
      <c r="T1421" s="10">
        <f t="shared" si="230"/>
        <v>0</v>
      </c>
      <c r="U1421" s="14">
        <f t="shared" si="230"/>
        <v>0</v>
      </c>
    </row>
    <row r="1422" spans="2:21" hidden="1">
      <c r="B1422" s="7" t="str">
        <f>IF(Timecards!O1420="","",Timecards!C1420)</f>
        <v/>
      </c>
      <c r="C1422" s="7" t="str">
        <f>IF(B1422="","",Timecards!L1420)</f>
        <v/>
      </c>
      <c r="D1422" s="7" t="str">
        <f>IF(B1422="","",SUMIFS(Timecards!$M:$M,Timecards!$C:$C,Summary!$B1422,Timecards!$L:$L,Summary!$C1422,Timecards!$O:$O,1))</f>
        <v/>
      </c>
      <c r="E1422" s="7" t="str">
        <f>IF(B1422="","",VLOOKUP(D1422,'GD rates'!$B$3:$C$9,2,FALSE))</f>
        <v/>
      </c>
      <c r="F1422" s="23" t="str">
        <f t="shared" si="231"/>
        <v/>
      </c>
      <c r="G1422" s="5">
        <f>IF(ISERROR(VLOOKUP(E1422,'GD rates'!C:D,2,FALSE)),0,VLOOKUP(E1422,'GD rates'!C:D,2,FALSE))</f>
        <v>0</v>
      </c>
      <c r="H1422" s="10">
        <f>SUMIFS(Timecards!$E:$E,Timecards!$D:$D,H$2,Timecards!$C:$C,$B1422,Timecards!$N:$N,$E1422)+SUMIFS(Timecards!$G:$G,Timecards!$F:$F,H$2,Timecards!$C:$C,$B1422,Timecards!$N:$N,$E1422)</f>
        <v>0</v>
      </c>
      <c r="I1422" s="5">
        <f t="shared" si="232"/>
        <v>0</v>
      </c>
      <c r="J1422" s="10">
        <f>SUMIFS(Timecards!$E:$E,Timecards!$D:$D,J$2,Timecards!$C:$C,$B1422,Timecards!$N:$N,$E1422)+SUMIFS(Timecards!$G:$G,Timecards!$F:$F,J$2,Timecards!$C:$C,$B1422,Timecards!$N:$N,$E1422)</f>
        <v>0</v>
      </c>
      <c r="K1422" s="5">
        <f t="shared" si="233"/>
        <v>0</v>
      </c>
      <c r="L1422" s="10">
        <f>SUMIFS(Timecards!$E:$E,Timecards!$D:$D,L$2,Timecards!$C:$C,$B1422,Timecards!$N:$N,$E1422)+SUMIFS(Timecards!$G:$G,Timecards!$F:$F,L$2,Timecards!$C:$C,$B1422,Timecards!$N:$N,$E1422)</f>
        <v>0</v>
      </c>
      <c r="M1422" s="5">
        <f t="shared" si="234"/>
        <v>0</v>
      </c>
      <c r="N1422" s="10">
        <f>SUMIFS(Timecards!$E:$E,Timecards!$D:$D,N$2,Timecards!$C:$C,$B1422,Timecards!$N:$N,$E1422)+SUMIFS(Timecards!$G:$G,Timecards!$F:$F,N$2,Timecards!$C:$C,$B1422,Timecards!$N:$N,$E1422)</f>
        <v>0</v>
      </c>
      <c r="O1422" s="5">
        <f t="shared" si="235"/>
        <v>0</v>
      </c>
      <c r="P1422" s="10">
        <f>SUMIFS(Timecards!$E:$E,Timecards!$D:$D,P$2,Timecards!$C:$C,$B1422,Timecards!$N:$N,$E1422)+SUMIFS(Timecards!$G:$G,Timecards!$F:$F,P$2,Timecards!$C:$C,$B1422,Timecards!$N:$N,$E1422)</f>
        <v>0</v>
      </c>
      <c r="Q1422" s="5">
        <f t="shared" si="236"/>
        <v>0</v>
      </c>
      <c r="R1422" s="10">
        <f>SUMIFS(Timecards!$E:$E,Timecards!$D:$D,R$2,Timecards!$C:$C,$B1422,Timecards!$N:$N,$E1422)+SUMIFS(Timecards!$G:$G,Timecards!$F:$F,R$2,Timecards!$C:$C,$B1422,Timecards!$N:$N,$E1422)</f>
        <v>0</v>
      </c>
      <c r="S1422" s="5">
        <f t="shared" si="237"/>
        <v>0</v>
      </c>
      <c r="T1422" s="10">
        <f t="shared" si="230"/>
        <v>0</v>
      </c>
      <c r="U1422" s="14">
        <f t="shared" si="230"/>
        <v>0</v>
      </c>
    </row>
    <row r="1423" spans="2:21" hidden="1">
      <c r="B1423" s="7" t="str">
        <f>IF(Timecards!O1421="","",Timecards!C1421)</f>
        <v/>
      </c>
      <c r="C1423" s="7" t="str">
        <f>IF(B1423="","",Timecards!L1421)</f>
        <v/>
      </c>
      <c r="D1423" s="7" t="str">
        <f>IF(B1423="","",SUMIFS(Timecards!$M:$M,Timecards!$C:$C,Summary!$B1423,Timecards!$L:$L,Summary!$C1423,Timecards!$O:$O,1))</f>
        <v/>
      </c>
      <c r="E1423" s="7" t="str">
        <f>IF(B1423="","",VLOOKUP(D1423,'GD rates'!$B$3:$C$9,2,FALSE))</f>
        <v/>
      </c>
      <c r="F1423" s="23" t="str">
        <f t="shared" si="231"/>
        <v/>
      </c>
      <c r="G1423" s="5">
        <f>IF(ISERROR(VLOOKUP(E1423,'GD rates'!C:D,2,FALSE)),0,VLOOKUP(E1423,'GD rates'!C:D,2,FALSE))</f>
        <v>0</v>
      </c>
      <c r="H1423" s="10">
        <f>SUMIFS(Timecards!$E:$E,Timecards!$D:$D,H$2,Timecards!$C:$C,$B1423,Timecards!$N:$N,$E1423)+SUMIFS(Timecards!$G:$G,Timecards!$F:$F,H$2,Timecards!$C:$C,$B1423,Timecards!$N:$N,$E1423)</f>
        <v>0</v>
      </c>
      <c r="I1423" s="5">
        <f t="shared" si="232"/>
        <v>0</v>
      </c>
      <c r="J1423" s="10">
        <f>SUMIFS(Timecards!$E:$E,Timecards!$D:$D,J$2,Timecards!$C:$C,$B1423,Timecards!$N:$N,$E1423)+SUMIFS(Timecards!$G:$G,Timecards!$F:$F,J$2,Timecards!$C:$C,$B1423,Timecards!$N:$N,$E1423)</f>
        <v>0</v>
      </c>
      <c r="K1423" s="5">
        <f t="shared" si="233"/>
        <v>0</v>
      </c>
      <c r="L1423" s="10">
        <f>SUMIFS(Timecards!$E:$E,Timecards!$D:$D,L$2,Timecards!$C:$C,$B1423,Timecards!$N:$N,$E1423)+SUMIFS(Timecards!$G:$G,Timecards!$F:$F,L$2,Timecards!$C:$C,$B1423,Timecards!$N:$N,$E1423)</f>
        <v>0</v>
      </c>
      <c r="M1423" s="5">
        <f t="shared" si="234"/>
        <v>0</v>
      </c>
      <c r="N1423" s="10">
        <f>SUMIFS(Timecards!$E:$E,Timecards!$D:$D,N$2,Timecards!$C:$C,$B1423,Timecards!$N:$N,$E1423)+SUMIFS(Timecards!$G:$G,Timecards!$F:$F,N$2,Timecards!$C:$C,$B1423,Timecards!$N:$N,$E1423)</f>
        <v>0</v>
      </c>
      <c r="O1423" s="5">
        <f t="shared" si="235"/>
        <v>0</v>
      </c>
      <c r="P1423" s="10">
        <f>SUMIFS(Timecards!$E:$E,Timecards!$D:$D,P$2,Timecards!$C:$C,$B1423,Timecards!$N:$N,$E1423)+SUMIFS(Timecards!$G:$G,Timecards!$F:$F,P$2,Timecards!$C:$C,$B1423,Timecards!$N:$N,$E1423)</f>
        <v>0</v>
      </c>
      <c r="Q1423" s="5">
        <f t="shared" si="236"/>
        <v>0</v>
      </c>
      <c r="R1423" s="10">
        <f>SUMIFS(Timecards!$E:$E,Timecards!$D:$D,R$2,Timecards!$C:$C,$B1423,Timecards!$N:$N,$E1423)+SUMIFS(Timecards!$G:$G,Timecards!$F:$F,R$2,Timecards!$C:$C,$B1423,Timecards!$N:$N,$E1423)</f>
        <v>0</v>
      </c>
      <c r="S1423" s="5">
        <f t="shared" si="237"/>
        <v>0</v>
      </c>
      <c r="T1423" s="10">
        <f t="shared" si="230"/>
        <v>0</v>
      </c>
      <c r="U1423" s="14">
        <f t="shared" si="230"/>
        <v>0</v>
      </c>
    </row>
    <row r="1424" spans="2:21" hidden="1">
      <c r="B1424" s="7" t="str">
        <f>IF(Timecards!O1422="","",Timecards!C1422)</f>
        <v/>
      </c>
      <c r="C1424" s="7" t="str">
        <f>IF(B1424="","",Timecards!L1422)</f>
        <v/>
      </c>
      <c r="D1424" s="7" t="str">
        <f>IF(B1424="","",SUMIFS(Timecards!$M:$M,Timecards!$C:$C,Summary!$B1424,Timecards!$L:$L,Summary!$C1424,Timecards!$O:$O,1))</f>
        <v/>
      </c>
      <c r="E1424" s="7" t="str">
        <f>IF(B1424="","",VLOOKUP(D1424,'GD rates'!$B$3:$C$9,2,FALSE))</f>
        <v/>
      </c>
      <c r="F1424" s="23" t="str">
        <f t="shared" si="231"/>
        <v/>
      </c>
      <c r="G1424" s="5">
        <f>IF(ISERROR(VLOOKUP(E1424,'GD rates'!C:D,2,FALSE)),0,VLOOKUP(E1424,'GD rates'!C:D,2,FALSE))</f>
        <v>0</v>
      </c>
      <c r="H1424" s="10">
        <f>SUMIFS(Timecards!$E:$E,Timecards!$D:$D,H$2,Timecards!$C:$C,$B1424,Timecards!$N:$N,$E1424)+SUMIFS(Timecards!$G:$G,Timecards!$F:$F,H$2,Timecards!$C:$C,$B1424,Timecards!$N:$N,$E1424)</f>
        <v>0</v>
      </c>
      <c r="I1424" s="5">
        <f t="shared" si="232"/>
        <v>0</v>
      </c>
      <c r="J1424" s="10">
        <f>SUMIFS(Timecards!$E:$E,Timecards!$D:$D,J$2,Timecards!$C:$C,$B1424,Timecards!$N:$N,$E1424)+SUMIFS(Timecards!$G:$G,Timecards!$F:$F,J$2,Timecards!$C:$C,$B1424,Timecards!$N:$N,$E1424)</f>
        <v>0</v>
      </c>
      <c r="K1424" s="5">
        <f t="shared" si="233"/>
        <v>0</v>
      </c>
      <c r="L1424" s="10">
        <f>SUMIFS(Timecards!$E:$E,Timecards!$D:$D,L$2,Timecards!$C:$C,$B1424,Timecards!$N:$N,$E1424)+SUMIFS(Timecards!$G:$G,Timecards!$F:$F,L$2,Timecards!$C:$C,$B1424,Timecards!$N:$N,$E1424)</f>
        <v>0</v>
      </c>
      <c r="M1424" s="5">
        <f t="shared" si="234"/>
        <v>0</v>
      </c>
      <c r="N1424" s="10">
        <f>SUMIFS(Timecards!$E:$E,Timecards!$D:$D,N$2,Timecards!$C:$C,$B1424,Timecards!$N:$N,$E1424)+SUMIFS(Timecards!$G:$G,Timecards!$F:$F,N$2,Timecards!$C:$C,$B1424,Timecards!$N:$N,$E1424)</f>
        <v>0</v>
      </c>
      <c r="O1424" s="5">
        <f t="shared" si="235"/>
        <v>0</v>
      </c>
      <c r="P1424" s="10">
        <f>SUMIFS(Timecards!$E:$E,Timecards!$D:$D,P$2,Timecards!$C:$C,$B1424,Timecards!$N:$N,$E1424)+SUMIFS(Timecards!$G:$G,Timecards!$F:$F,P$2,Timecards!$C:$C,$B1424,Timecards!$N:$N,$E1424)</f>
        <v>0</v>
      </c>
      <c r="Q1424" s="5">
        <f t="shared" si="236"/>
        <v>0</v>
      </c>
      <c r="R1424" s="10">
        <f>SUMIFS(Timecards!$E:$E,Timecards!$D:$D,R$2,Timecards!$C:$C,$B1424,Timecards!$N:$N,$E1424)+SUMIFS(Timecards!$G:$G,Timecards!$F:$F,R$2,Timecards!$C:$C,$B1424,Timecards!$N:$N,$E1424)</f>
        <v>0</v>
      </c>
      <c r="S1424" s="5">
        <f t="shared" si="237"/>
        <v>0</v>
      </c>
      <c r="T1424" s="10">
        <f t="shared" ref="T1424:U1443" si="238">SUMIF($H$3:$S$3,T$3,$H1424:$S1424)</f>
        <v>0</v>
      </c>
      <c r="U1424" s="14">
        <f t="shared" si="238"/>
        <v>0</v>
      </c>
    </row>
    <row r="1425" spans="2:21" hidden="1">
      <c r="B1425" s="7" t="str">
        <f>IF(Timecards!O1423="","",Timecards!C1423)</f>
        <v/>
      </c>
      <c r="C1425" s="7" t="str">
        <f>IF(B1425="","",Timecards!L1423)</f>
        <v/>
      </c>
      <c r="D1425" s="7" t="str">
        <f>IF(B1425="","",SUMIFS(Timecards!$M:$M,Timecards!$C:$C,Summary!$B1425,Timecards!$L:$L,Summary!$C1425,Timecards!$O:$O,1))</f>
        <v/>
      </c>
      <c r="E1425" s="7" t="str">
        <f>IF(B1425="","",VLOOKUP(D1425,'GD rates'!$B$3:$C$9,2,FALSE))</f>
        <v/>
      </c>
      <c r="F1425" s="23" t="str">
        <f t="shared" si="231"/>
        <v/>
      </c>
      <c r="G1425" s="5">
        <f>IF(ISERROR(VLOOKUP(E1425,'GD rates'!C:D,2,FALSE)),0,VLOOKUP(E1425,'GD rates'!C:D,2,FALSE))</f>
        <v>0</v>
      </c>
      <c r="H1425" s="10">
        <f>SUMIFS(Timecards!$E:$E,Timecards!$D:$D,H$2,Timecards!$C:$C,$B1425,Timecards!$N:$N,$E1425)+SUMIFS(Timecards!$G:$G,Timecards!$F:$F,H$2,Timecards!$C:$C,$B1425,Timecards!$N:$N,$E1425)</f>
        <v>0</v>
      </c>
      <c r="I1425" s="5">
        <f t="shared" si="232"/>
        <v>0</v>
      </c>
      <c r="J1425" s="10">
        <f>SUMIFS(Timecards!$E:$E,Timecards!$D:$D,J$2,Timecards!$C:$C,$B1425,Timecards!$N:$N,$E1425)+SUMIFS(Timecards!$G:$G,Timecards!$F:$F,J$2,Timecards!$C:$C,$B1425,Timecards!$N:$N,$E1425)</f>
        <v>0</v>
      </c>
      <c r="K1425" s="5">
        <f t="shared" si="233"/>
        <v>0</v>
      </c>
      <c r="L1425" s="10">
        <f>SUMIFS(Timecards!$E:$E,Timecards!$D:$D,L$2,Timecards!$C:$C,$B1425,Timecards!$N:$N,$E1425)+SUMIFS(Timecards!$G:$G,Timecards!$F:$F,L$2,Timecards!$C:$C,$B1425,Timecards!$N:$N,$E1425)</f>
        <v>0</v>
      </c>
      <c r="M1425" s="5">
        <f t="shared" si="234"/>
        <v>0</v>
      </c>
      <c r="N1425" s="10">
        <f>SUMIFS(Timecards!$E:$E,Timecards!$D:$D,N$2,Timecards!$C:$C,$B1425,Timecards!$N:$N,$E1425)+SUMIFS(Timecards!$G:$G,Timecards!$F:$F,N$2,Timecards!$C:$C,$B1425,Timecards!$N:$N,$E1425)</f>
        <v>0</v>
      </c>
      <c r="O1425" s="5">
        <f t="shared" si="235"/>
        <v>0</v>
      </c>
      <c r="P1425" s="10">
        <f>SUMIFS(Timecards!$E:$E,Timecards!$D:$D,P$2,Timecards!$C:$C,$B1425,Timecards!$N:$N,$E1425)+SUMIFS(Timecards!$G:$G,Timecards!$F:$F,P$2,Timecards!$C:$C,$B1425,Timecards!$N:$N,$E1425)</f>
        <v>0</v>
      </c>
      <c r="Q1425" s="5">
        <f t="shared" si="236"/>
        <v>0</v>
      </c>
      <c r="R1425" s="10">
        <f>SUMIFS(Timecards!$E:$E,Timecards!$D:$D,R$2,Timecards!$C:$C,$B1425,Timecards!$N:$N,$E1425)+SUMIFS(Timecards!$G:$G,Timecards!$F:$F,R$2,Timecards!$C:$C,$B1425,Timecards!$N:$N,$E1425)</f>
        <v>0</v>
      </c>
      <c r="S1425" s="5">
        <f t="shared" si="237"/>
        <v>0</v>
      </c>
      <c r="T1425" s="10">
        <f t="shared" si="238"/>
        <v>0</v>
      </c>
      <c r="U1425" s="14">
        <f t="shared" si="238"/>
        <v>0</v>
      </c>
    </row>
    <row r="1426" spans="2:21" hidden="1">
      <c r="B1426" s="7" t="str">
        <f>IF(Timecards!O1424="","",Timecards!C1424)</f>
        <v/>
      </c>
      <c r="C1426" s="7" t="str">
        <f>IF(B1426="","",Timecards!L1424)</f>
        <v/>
      </c>
      <c r="D1426" s="7" t="str">
        <f>IF(B1426="","",SUMIFS(Timecards!$M:$M,Timecards!$C:$C,Summary!$B1426,Timecards!$L:$L,Summary!$C1426,Timecards!$O:$O,1))</f>
        <v/>
      </c>
      <c r="E1426" s="7" t="str">
        <f>IF(B1426="","",VLOOKUP(D1426,'GD rates'!$B$3:$C$9,2,FALSE))</f>
        <v/>
      </c>
      <c r="F1426" s="23" t="str">
        <f t="shared" si="231"/>
        <v/>
      </c>
      <c r="G1426" s="5">
        <f>IF(ISERROR(VLOOKUP(E1426,'GD rates'!C:D,2,FALSE)),0,VLOOKUP(E1426,'GD rates'!C:D,2,FALSE))</f>
        <v>0</v>
      </c>
      <c r="H1426" s="10">
        <f>SUMIFS(Timecards!$E:$E,Timecards!$D:$D,H$2,Timecards!$C:$C,$B1426,Timecards!$N:$N,$E1426)+SUMIFS(Timecards!$G:$G,Timecards!$F:$F,H$2,Timecards!$C:$C,$B1426,Timecards!$N:$N,$E1426)</f>
        <v>0</v>
      </c>
      <c r="I1426" s="5">
        <f t="shared" si="232"/>
        <v>0</v>
      </c>
      <c r="J1426" s="10">
        <f>SUMIFS(Timecards!$E:$E,Timecards!$D:$D,J$2,Timecards!$C:$C,$B1426,Timecards!$N:$N,$E1426)+SUMIFS(Timecards!$G:$G,Timecards!$F:$F,J$2,Timecards!$C:$C,$B1426,Timecards!$N:$N,$E1426)</f>
        <v>0</v>
      </c>
      <c r="K1426" s="5">
        <f t="shared" si="233"/>
        <v>0</v>
      </c>
      <c r="L1426" s="10">
        <f>SUMIFS(Timecards!$E:$E,Timecards!$D:$D,L$2,Timecards!$C:$C,$B1426,Timecards!$N:$N,$E1426)+SUMIFS(Timecards!$G:$G,Timecards!$F:$F,L$2,Timecards!$C:$C,$B1426,Timecards!$N:$N,$E1426)</f>
        <v>0</v>
      </c>
      <c r="M1426" s="5">
        <f t="shared" si="234"/>
        <v>0</v>
      </c>
      <c r="N1426" s="10">
        <f>SUMIFS(Timecards!$E:$E,Timecards!$D:$D,N$2,Timecards!$C:$C,$B1426,Timecards!$N:$N,$E1426)+SUMIFS(Timecards!$G:$G,Timecards!$F:$F,N$2,Timecards!$C:$C,$B1426,Timecards!$N:$N,$E1426)</f>
        <v>0</v>
      </c>
      <c r="O1426" s="5">
        <f t="shared" si="235"/>
        <v>0</v>
      </c>
      <c r="P1426" s="10">
        <f>SUMIFS(Timecards!$E:$E,Timecards!$D:$D,P$2,Timecards!$C:$C,$B1426,Timecards!$N:$N,$E1426)+SUMIFS(Timecards!$G:$G,Timecards!$F:$F,P$2,Timecards!$C:$C,$B1426,Timecards!$N:$N,$E1426)</f>
        <v>0</v>
      </c>
      <c r="Q1426" s="5">
        <f t="shared" si="236"/>
        <v>0</v>
      </c>
      <c r="R1426" s="10">
        <f>SUMIFS(Timecards!$E:$E,Timecards!$D:$D,R$2,Timecards!$C:$C,$B1426,Timecards!$N:$N,$E1426)+SUMIFS(Timecards!$G:$G,Timecards!$F:$F,R$2,Timecards!$C:$C,$B1426,Timecards!$N:$N,$E1426)</f>
        <v>0</v>
      </c>
      <c r="S1426" s="5">
        <f t="shared" si="237"/>
        <v>0</v>
      </c>
      <c r="T1426" s="10">
        <f t="shared" si="238"/>
        <v>0</v>
      </c>
      <c r="U1426" s="14">
        <f t="shared" si="238"/>
        <v>0</v>
      </c>
    </row>
    <row r="1427" spans="2:21" hidden="1">
      <c r="B1427" s="7" t="str">
        <f>IF(Timecards!O1425="","",Timecards!C1425)</f>
        <v/>
      </c>
      <c r="C1427" s="7" t="str">
        <f>IF(B1427="","",Timecards!L1425)</f>
        <v/>
      </c>
      <c r="D1427" s="7" t="str">
        <f>IF(B1427="","",SUMIFS(Timecards!$M:$M,Timecards!$C:$C,Summary!$B1427,Timecards!$L:$L,Summary!$C1427,Timecards!$O:$O,1))</f>
        <v/>
      </c>
      <c r="E1427" s="7" t="str">
        <f>IF(B1427="","",VLOOKUP(D1427,'GD rates'!$B$3:$C$9,2,FALSE))</f>
        <v/>
      </c>
      <c r="F1427" s="23" t="str">
        <f t="shared" si="231"/>
        <v/>
      </c>
      <c r="G1427" s="5">
        <f>IF(ISERROR(VLOOKUP(E1427,'GD rates'!C:D,2,FALSE)),0,VLOOKUP(E1427,'GD rates'!C:D,2,FALSE))</f>
        <v>0</v>
      </c>
      <c r="H1427" s="10">
        <f>SUMIFS(Timecards!$E:$E,Timecards!$D:$D,H$2,Timecards!$C:$C,$B1427,Timecards!$N:$N,$E1427)+SUMIFS(Timecards!$G:$G,Timecards!$F:$F,H$2,Timecards!$C:$C,$B1427,Timecards!$N:$N,$E1427)</f>
        <v>0</v>
      </c>
      <c r="I1427" s="5">
        <f t="shared" si="232"/>
        <v>0</v>
      </c>
      <c r="J1427" s="10">
        <f>SUMIFS(Timecards!$E:$E,Timecards!$D:$D,J$2,Timecards!$C:$C,$B1427,Timecards!$N:$N,$E1427)+SUMIFS(Timecards!$G:$G,Timecards!$F:$F,J$2,Timecards!$C:$C,$B1427,Timecards!$N:$N,$E1427)</f>
        <v>0</v>
      </c>
      <c r="K1427" s="5">
        <f t="shared" si="233"/>
        <v>0</v>
      </c>
      <c r="L1427" s="10">
        <f>SUMIFS(Timecards!$E:$E,Timecards!$D:$D,L$2,Timecards!$C:$C,$B1427,Timecards!$N:$N,$E1427)+SUMIFS(Timecards!$G:$G,Timecards!$F:$F,L$2,Timecards!$C:$C,$B1427,Timecards!$N:$N,$E1427)</f>
        <v>0</v>
      </c>
      <c r="M1427" s="5">
        <f t="shared" si="234"/>
        <v>0</v>
      </c>
      <c r="N1427" s="10">
        <f>SUMIFS(Timecards!$E:$E,Timecards!$D:$D,N$2,Timecards!$C:$C,$B1427,Timecards!$N:$N,$E1427)+SUMIFS(Timecards!$G:$G,Timecards!$F:$F,N$2,Timecards!$C:$C,$B1427,Timecards!$N:$N,$E1427)</f>
        <v>0</v>
      </c>
      <c r="O1427" s="5">
        <f t="shared" si="235"/>
        <v>0</v>
      </c>
      <c r="P1427" s="10">
        <f>SUMIFS(Timecards!$E:$E,Timecards!$D:$D,P$2,Timecards!$C:$C,$B1427,Timecards!$N:$N,$E1427)+SUMIFS(Timecards!$G:$G,Timecards!$F:$F,P$2,Timecards!$C:$C,$B1427,Timecards!$N:$N,$E1427)</f>
        <v>0</v>
      </c>
      <c r="Q1427" s="5">
        <f t="shared" si="236"/>
        <v>0</v>
      </c>
      <c r="R1427" s="10">
        <f>SUMIFS(Timecards!$E:$E,Timecards!$D:$D,R$2,Timecards!$C:$C,$B1427,Timecards!$N:$N,$E1427)+SUMIFS(Timecards!$G:$G,Timecards!$F:$F,R$2,Timecards!$C:$C,$B1427,Timecards!$N:$N,$E1427)</f>
        <v>0</v>
      </c>
      <c r="S1427" s="5">
        <f t="shared" si="237"/>
        <v>0</v>
      </c>
      <c r="T1427" s="10">
        <f t="shared" si="238"/>
        <v>0</v>
      </c>
      <c r="U1427" s="14">
        <f t="shared" si="238"/>
        <v>0</v>
      </c>
    </row>
    <row r="1428" spans="2:21" hidden="1">
      <c r="B1428" s="7" t="str">
        <f>IF(Timecards!O1426="","",Timecards!C1426)</f>
        <v/>
      </c>
      <c r="C1428" s="7" t="str">
        <f>IF(B1428="","",Timecards!L1426)</f>
        <v/>
      </c>
      <c r="D1428" s="7" t="str">
        <f>IF(B1428="","",SUMIFS(Timecards!$M:$M,Timecards!$C:$C,Summary!$B1428,Timecards!$L:$L,Summary!$C1428,Timecards!$O:$O,1))</f>
        <v/>
      </c>
      <c r="E1428" s="7" t="str">
        <f>IF(B1428="","",VLOOKUP(D1428,'GD rates'!$B$3:$C$9,2,FALSE))</f>
        <v/>
      </c>
      <c r="F1428" s="23" t="str">
        <f t="shared" si="231"/>
        <v/>
      </c>
      <c r="G1428" s="5">
        <f>IF(ISERROR(VLOOKUP(E1428,'GD rates'!C:D,2,FALSE)),0,VLOOKUP(E1428,'GD rates'!C:D,2,FALSE))</f>
        <v>0</v>
      </c>
      <c r="H1428" s="10">
        <f>SUMIFS(Timecards!$E:$E,Timecards!$D:$D,H$2,Timecards!$C:$C,$B1428,Timecards!$N:$N,$E1428)+SUMIFS(Timecards!$G:$G,Timecards!$F:$F,H$2,Timecards!$C:$C,$B1428,Timecards!$N:$N,$E1428)</f>
        <v>0</v>
      </c>
      <c r="I1428" s="5">
        <f t="shared" si="232"/>
        <v>0</v>
      </c>
      <c r="J1428" s="10">
        <f>SUMIFS(Timecards!$E:$E,Timecards!$D:$D,J$2,Timecards!$C:$C,$B1428,Timecards!$N:$N,$E1428)+SUMIFS(Timecards!$G:$G,Timecards!$F:$F,J$2,Timecards!$C:$C,$B1428,Timecards!$N:$N,$E1428)</f>
        <v>0</v>
      </c>
      <c r="K1428" s="5">
        <f t="shared" si="233"/>
        <v>0</v>
      </c>
      <c r="L1428" s="10">
        <f>SUMIFS(Timecards!$E:$E,Timecards!$D:$D,L$2,Timecards!$C:$C,$B1428,Timecards!$N:$N,$E1428)+SUMIFS(Timecards!$G:$G,Timecards!$F:$F,L$2,Timecards!$C:$C,$B1428,Timecards!$N:$N,$E1428)</f>
        <v>0</v>
      </c>
      <c r="M1428" s="5">
        <f t="shared" si="234"/>
        <v>0</v>
      </c>
      <c r="N1428" s="10">
        <f>SUMIFS(Timecards!$E:$E,Timecards!$D:$D,N$2,Timecards!$C:$C,$B1428,Timecards!$N:$N,$E1428)+SUMIFS(Timecards!$G:$G,Timecards!$F:$F,N$2,Timecards!$C:$C,$B1428,Timecards!$N:$N,$E1428)</f>
        <v>0</v>
      </c>
      <c r="O1428" s="5">
        <f t="shared" si="235"/>
        <v>0</v>
      </c>
      <c r="P1428" s="10">
        <f>SUMIFS(Timecards!$E:$E,Timecards!$D:$D,P$2,Timecards!$C:$C,$B1428,Timecards!$N:$N,$E1428)+SUMIFS(Timecards!$G:$G,Timecards!$F:$F,P$2,Timecards!$C:$C,$B1428,Timecards!$N:$N,$E1428)</f>
        <v>0</v>
      </c>
      <c r="Q1428" s="5">
        <f t="shared" si="236"/>
        <v>0</v>
      </c>
      <c r="R1428" s="10">
        <f>SUMIFS(Timecards!$E:$E,Timecards!$D:$D,R$2,Timecards!$C:$C,$B1428,Timecards!$N:$N,$E1428)+SUMIFS(Timecards!$G:$G,Timecards!$F:$F,R$2,Timecards!$C:$C,$B1428,Timecards!$N:$N,$E1428)</f>
        <v>0</v>
      </c>
      <c r="S1428" s="5">
        <f t="shared" si="237"/>
        <v>0</v>
      </c>
      <c r="T1428" s="10">
        <f t="shared" si="238"/>
        <v>0</v>
      </c>
      <c r="U1428" s="14">
        <f t="shared" si="238"/>
        <v>0</v>
      </c>
    </row>
    <row r="1429" spans="2:21" hidden="1">
      <c r="B1429" s="7" t="str">
        <f>IF(Timecards!O1427="","",Timecards!C1427)</f>
        <v/>
      </c>
      <c r="C1429" s="7" t="str">
        <f>IF(B1429="","",Timecards!L1427)</f>
        <v/>
      </c>
      <c r="D1429" s="7" t="str">
        <f>IF(B1429="","",SUMIFS(Timecards!$M:$M,Timecards!$C:$C,Summary!$B1429,Timecards!$L:$L,Summary!$C1429,Timecards!$O:$O,1))</f>
        <v/>
      </c>
      <c r="E1429" s="7" t="str">
        <f>IF(B1429="","",VLOOKUP(D1429,'GD rates'!$B$3:$C$9,2,FALSE))</f>
        <v/>
      </c>
      <c r="F1429" s="23" t="str">
        <f t="shared" si="231"/>
        <v/>
      </c>
      <c r="G1429" s="5">
        <f>IF(ISERROR(VLOOKUP(E1429,'GD rates'!C:D,2,FALSE)),0,VLOOKUP(E1429,'GD rates'!C:D,2,FALSE))</f>
        <v>0</v>
      </c>
      <c r="H1429" s="10">
        <f>SUMIFS(Timecards!$E:$E,Timecards!$D:$D,H$2,Timecards!$C:$C,$B1429,Timecards!$N:$N,$E1429)+SUMIFS(Timecards!$G:$G,Timecards!$F:$F,H$2,Timecards!$C:$C,$B1429,Timecards!$N:$N,$E1429)</f>
        <v>0</v>
      </c>
      <c r="I1429" s="5">
        <f t="shared" si="232"/>
        <v>0</v>
      </c>
      <c r="J1429" s="10">
        <f>SUMIFS(Timecards!$E:$E,Timecards!$D:$D,J$2,Timecards!$C:$C,$B1429,Timecards!$N:$N,$E1429)+SUMIFS(Timecards!$G:$G,Timecards!$F:$F,J$2,Timecards!$C:$C,$B1429,Timecards!$N:$N,$E1429)</f>
        <v>0</v>
      </c>
      <c r="K1429" s="5">
        <f t="shared" si="233"/>
        <v>0</v>
      </c>
      <c r="L1429" s="10">
        <f>SUMIFS(Timecards!$E:$E,Timecards!$D:$D,L$2,Timecards!$C:$C,$B1429,Timecards!$N:$N,$E1429)+SUMIFS(Timecards!$G:$G,Timecards!$F:$F,L$2,Timecards!$C:$C,$B1429,Timecards!$N:$N,$E1429)</f>
        <v>0</v>
      </c>
      <c r="M1429" s="5">
        <f t="shared" si="234"/>
        <v>0</v>
      </c>
      <c r="N1429" s="10">
        <f>SUMIFS(Timecards!$E:$E,Timecards!$D:$D,N$2,Timecards!$C:$C,$B1429,Timecards!$N:$N,$E1429)+SUMIFS(Timecards!$G:$G,Timecards!$F:$F,N$2,Timecards!$C:$C,$B1429,Timecards!$N:$N,$E1429)</f>
        <v>0</v>
      </c>
      <c r="O1429" s="5">
        <f t="shared" si="235"/>
        <v>0</v>
      </c>
      <c r="P1429" s="10">
        <f>SUMIFS(Timecards!$E:$E,Timecards!$D:$D,P$2,Timecards!$C:$C,$B1429,Timecards!$N:$N,$E1429)+SUMIFS(Timecards!$G:$G,Timecards!$F:$F,P$2,Timecards!$C:$C,$B1429,Timecards!$N:$N,$E1429)</f>
        <v>0</v>
      </c>
      <c r="Q1429" s="5">
        <f t="shared" si="236"/>
        <v>0</v>
      </c>
      <c r="R1429" s="10">
        <f>SUMIFS(Timecards!$E:$E,Timecards!$D:$D,R$2,Timecards!$C:$C,$B1429,Timecards!$N:$N,$E1429)+SUMIFS(Timecards!$G:$G,Timecards!$F:$F,R$2,Timecards!$C:$C,$B1429,Timecards!$N:$N,$E1429)</f>
        <v>0</v>
      </c>
      <c r="S1429" s="5">
        <f t="shared" si="237"/>
        <v>0</v>
      </c>
      <c r="T1429" s="10">
        <f t="shared" si="238"/>
        <v>0</v>
      </c>
      <c r="U1429" s="14">
        <f t="shared" si="238"/>
        <v>0</v>
      </c>
    </row>
    <row r="1430" spans="2:21" hidden="1">
      <c r="B1430" s="7" t="str">
        <f>IF(Timecards!O1428="","",Timecards!C1428)</f>
        <v/>
      </c>
      <c r="C1430" s="7" t="str">
        <f>IF(B1430="","",Timecards!L1428)</f>
        <v/>
      </c>
      <c r="D1430" s="7" t="str">
        <f>IF(B1430="","",SUMIFS(Timecards!$M:$M,Timecards!$C:$C,Summary!$B1430,Timecards!$L:$L,Summary!$C1430,Timecards!$O:$O,1))</f>
        <v/>
      </c>
      <c r="E1430" s="7" t="str">
        <f>IF(B1430="","",VLOOKUP(D1430,'GD rates'!$B$3:$C$9,2,FALSE))</f>
        <v/>
      </c>
      <c r="F1430" s="23" t="str">
        <f t="shared" si="231"/>
        <v/>
      </c>
      <c r="G1430" s="5">
        <f>IF(ISERROR(VLOOKUP(E1430,'GD rates'!C:D,2,FALSE)),0,VLOOKUP(E1430,'GD rates'!C:D,2,FALSE))</f>
        <v>0</v>
      </c>
      <c r="H1430" s="10">
        <f>SUMIFS(Timecards!$E:$E,Timecards!$D:$D,H$2,Timecards!$C:$C,$B1430,Timecards!$N:$N,$E1430)+SUMIFS(Timecards!$G:$G,Timecards!$F:$F,H$2,Timecards!$C:$C,$B1430,Timecards!$N:$N,$E1430)</f>
        <v>0</v>
      </c>
      <c r="I1430" s="5">
        <f t="shared" si="232"/>
        <v>0</v>
      </c>
      <c r="J1430" s="10">
        <f>SUMIFS(Timecards!$E:$E,Timecards!$D:$D,J$2,Timecards!$C:$C,$B1430,Timecards!$N:$N,$E1430)+SUMIFS(Timecards!$G:$G,Timecards!$F:$F,J$2,Timecards!$C:$C,$B1430,Timecards!$N:$N,$E1430)</f>
        <v>0</v>
      </c>
      <c r="K1430" s="5">
        <f t="shared" si="233"/>
        <v>0</v>
      </c>
      <c r="L1430" s="10">
        <f>SUMIFS(Timecards!$E:$E,Timecards!$D:$D,L$2,Timecards!$C:$C,$B1430,Timecards!$N:$N,$E1430)+SUMIFS(Timecards!$G:$G,Timecards!$F:$F,L$2,Timecards!$C:$C,$B1430,Timecards!$N:$N,$E1430)</f>
        <v>0</v>
      </c>
      <c r="M1430" s="5">
        <f t="shared" si="234"/>
        <v>0</v>
      </c>
      <c r="N1430" s="10">
        <f>SUMIFS(Timecards!$E:$E,Timecards!$D:$D,N$2,Timecards!$C:$C,$B1430,Timecards!$N:$N,$E1430)+SUMIFS(Timecards!$G:$G,Timecards!$F:$F,N$2,Timecards!$C:$C,$B1430,Timecards!$N:$N,$E1430)</f>
        <v>0</v>
      </c>
      <c r="O1430" s="5">
        <f t="shared" si="235"/>
        <v>0</v>
      </c>
      <c r="P1430" s="10">
        <f>SUMIFS(Timecards!$E:$E,Timecards!$D:$D,P$2,Timecards!$C:$C,$B1430,Timecards!$N:$N,$E1430)+SUMIFS(Timecards!$G:$G,Timecards!$F:$F,P$2,Timecards!$C:$C,$B1430,Timecards!$N:$N,$E1430)</f>
        <v>0</v>
      </c>
      <c r="Q1430" s="5">
        <f t="shared" si="236"/>
        <v>0</v>
      </c>
      <c r="R1430" s="10">
        <f>SUMIFS(Timecards!$E:$E,Timecards!$D:$D,R$2,Timecards!$C:$C,$B1430,Timecards!$N:$N,$E1430)+SUMIFS(Timecards!$G:$G,Timecards!$F:$F,R$2,Timecards!$C:$C,$B1430,Timecards!$N:$N,$E1430)</f>
        <v>0</v>
      </c>
      <c r="S1430" s="5">
        <f t="shared" si="237"/>
        <v>0</v>
      </c>
      <c r="T1430" s="10">
        <f t="shared" si="238"/>
        <v>0</v>
      </c>
      <c r="U1430" s="14">
        <f t="shared" si="238"/>
        <v>0</v>
      </c>
    </row>
    <row r="1431" spans="2:21" hidden="1">
      <c r="B1431" s="7" t="str">
        <f>IF(Timecards!O1429="","",Timecards!C1429)</f>
        <v/>
      </c>
      <c r="C1431" s="7" t="str">
        <f>IF(B1431="","",Timecards!L1429)</f>
        <v/>
      </c>
      <c r="D1431" s="7" t="str">
        <f>IF(B1431="","",SUMIFS(Timecards!$M:$M,Timecards!$C:$C,Summary!$B1431,Timecards!$L:$L,Summary!$C1431,Timecards!$O:$O,1))</f>
        <v/>
      </c>
      <c r="E1431" s="7" t="str">
        <f>IF(B1431="","",VLOOKUP(D1431,'GD rates'!$B$3:$C$9,2,FALSE))</f>
        <v/>
      </c>
      <c r="F1431" s="23" t="str">
        <f t="shared" si="231"/>
        <v/>
      </c>
      <c r="G1431" s="5">
        <f>IF(ISERROR(VLOOKUP(E1431,'GD rates'!C:D,2,FALSE)),0,VLOOKUP(E1431,'GD rates'!C:D,2,FALSE))</f>
        <v>0</v>
      </c>
      <c r="H1431" s="10">
        <f>SUMIFS(Timecards!$E:$E,Timecards!$D:$D,H$2,Timecards!$C:$C,$B1431,Timecards!$N:$N,$E1431)+SUMIFS(Timecards!$G:$G,Timecards!$F:$F,H$2,Timecards!$C:$C,$B1431,Timecards!$N:$N,$E1431)</f>
        <v>0</v>
      </c>
      <c r="I1431" s="5">
        <f t="shared" si="232"/>
        <v>0</v>
      </c>
      <c r="J1431" s="10">
        <f>SUMIFS(Timecards!$E:$E,Timecards!$D:$D,J$2,Timecards!$C:$C,$B1431,Timecards!$N:$N,$E1431)+SUMIFS(Timecards!$G:$G,Timecards!$F:$F,J$2,Timecards!$C:$C,$B1431,Timecards!$N:$N,$E1431)</f>
        <v>0</v>
      </c>
      <c r="K1431" s="5">
        <f t="shared" si="233"/>
        <v>0</v>
      </c>
      <c r="L1431" s="10">
        <f>SUMIFS(Timecards!$E:$E,Timecards!$D:$D,L$2,Timecards!$C:$C,$B1431,Timecards!$N:$N,$E1431)+SUMIFS(Timecards!$G:$G,Timecards!$F:$F,L$2,Timecards!$C:$C,$B1431,Timecards!$N:$N,$E1431)</f>
        <v>0</v>
      </c>
      <c r="M1431" s="5">
        <f t="shared" si="234"/>
        <v>0</v>
      </c>
      <c r="N1431" s="10">
        <f>SUMIFS(Timecards!$E:$E,Timecards!$D:$D,N$2,Timecards!$C:$C,$B1431,Timecards!$N:$N,$E1431)+SUMIFS(Timecards!$G:$G,Timecards!$F:$F,N$2,Timecards!$C:$C,$B1431,Timecards!$N:$N,$E1431)</f>
        <v>0</v>
      </c>
      <c r="O1431" s="5">
        <f t="shared" si="235"/>
        <v>0</v>
      </c>
      <c r="P1431" s="10">
        <f>SUMIFS(Timecards!$E:$E,Timecards!$D:$D,P$2,Timecards!$C:$C,$B1431,Timecards!$N:$N,$E1431)+SUMIFS(Timecards!$G:$G,Timecards!$F:$F,P$2,Timecards!$C:$C,$B1431,Timecards!$N:$N,$E1431)</f>
        <v>0</v>
      </c>
      <c r="Q1431" s="5">
        <f t="shared" si="236"/>
        <v>0</v>
      </c>
      <c r="R1431" s="10">
        <f>SUMIFS(Timecards!$E:$E,Timecards!$D:$D,R$2,Timecards!$C:$C,$B1431,Timecards!$N:$N,$E1431)+SUMIFS(Timecards!$G:$G,Timecards!$F:$F,R$2,Timecards!$C:$C,$B1431,Timecards!$N:$N,$E1431)</f>
        <v>0</v>
      </c>
      <c r="S1431" s="5">
        <f t="shared" si="237"/>
        <v>0</v>
      </c>
      <c r="T1431" s="10">
        <f t="shared" si="238"/>
        <v>0</v>
      </c>
      <c r="U1431" s="14">
        <f t="shared" si="238"/>
        <v>0</v>
      </c>
    </row>
    <row r="1432" spans="2:21" hidden="1">
      <c r="B1432" s="7" t="str">
        <f>IF(Timecards!O1430="","",Timecards!C1430)</f>
        <v/>
      </c>
      <c r="C1432" s="7" t="str">
        <f>IF(B1432="","",Timecards!L1430)</f>
        <v/>
      </c>
      <c r="D1432" s="7" t="str">
        <f>IF(B1432="","",SUMIFS(Timecards!$M:$M,Timecards!$C:$C,Summary!$B1432,Timecards!$L:$L,Summary!$C1432,Timecards!$O:$O,1))</f>
        <v/>
      </c>
      <c r="E1432" s="7" t="str">
        <f>IF(B1432="","",VLOOKUP(D1432,'GD rates'!$B$3:$C$9,2,FALSE))</f>
        <v/>
      </c>
      <c r="F1432" s="23" t="str">
        <f t="shared" si="231"/>
        <v/>
      </c>
      <c r="G1432" s="5">
        <f>IF(ISERROR(VLOOKUP(E1432,'GD rates'!C:D,2,FALSE)),0,VLOOKUP(E1432,'GD rates'!C:D,2,FALSE))</f>
        <v>0</v>
      </c>
      <c r="H1432" s="10">
        <f>SUMIFS(Timecards!$E:$E,Timecards!$D:$D,H$2,Timecards!$C:$C,$B1432,Timecards!$N:$N,$E1432)+SUMIFS(Timecards!$G:$G,Timecards!$F:$F,H$2,Timecards!$C:$C,$B1432,Timecards!$N:$N,$E1432)</f>
        <v>0</v>
      </c>
      <c r="I1432" s="5">
        <f t="shared" si="232"/>
        <v>0</v>
      </c>
      <c r="J1432" s="10">
        <f>SUMIFS(Timecards!$E:$E,Timecards!$D:$D,J$2,Timecards!$C:$C,$B1432,Timecards!$N:$N,$E1432)+SUMIFS(Timecards!$G:$G,Timecards!$F:$F,J$2,Timecards!$C:$C,$B1432,Timecards!$N:$N,$E1432)</f>
        <v>0</v>
      </c>
      <c r="K1432" s="5">
        <f t="shared" si="233"/>
        <v>0</v>
      </c>
      <c r="L1432" s="10">
        <f>SUMIFS(Timecards!$E:$E,Timecards!$D:$D,L$2,Timecards!$C:$C,$B1432,Timecards!$N:$N,$E1432)+SUMIFS(Timecards!$G:$G,Timecards!$F:$F,L$2,Timecards!$C:$C,$B1432,Timecards!$N:$N,$E1432)</f>
        <v>0</v>
      </c>
      <c r="M1432" s="5">
        <f t="shared" si="234"/>
        <v>0</v>
      </c>
      <c r="N1432" s="10">
        <f>SUMIFS(Timecards!$E:$E,Timecards!$D:$D,N$2,Timecards!$C:$C,$B1432,Timecards!$N:$N,$E1432)+SUMIFS(Timecards!$G:$G,Timecards!$F:$F,N$2,Timecards!$C:$C,$B1432,Timecards!$N:$N,$E1432)</f>
        <v>0</v>
      </c>
      <c r="O1432" s="5">
        <f t="shared" si="235"/>
        <v>0</v>
      </c>
      <c r="P1432" s="10">
        <f>SUMIFS(Timecards!$E:$E,Timecards!$D:$D,P$2,Timecards!$C:$C,$B1432,Timecards!$N:$N,$E1432)+SUMIFS(Timecards!$G:$G,Timecards!$F:$F,P$2,Timecards!$C:$C,$B1432,Timecards!$N:$N,$E1432)</f>
        <v>0</v>
      </c>
      <c r="Q1432" s="5">
        <f t="shared" si="236"/>
        <v>0</v>
      </c>
      <c r="R1432" s="10">
        <f>SUMIFS(Timecards!$E:$E,Timecards!$D:$D,R$2,Timecards!$C:$C,$B1432,Timecards!$N:$N,$E1432)+SUMIFS(Timecards!$G:$G,Timecards!$F:$F,R$2,Timecards!$C:$C,$B1432,Timecards!$N:$N,$E1432)</f>
        <v>0</v>
      </c>
      <c r="S1432" s="5">
        <f t="shared" si="237"/>
        <v>0</v>
      </c>
      <c r="T1432" s="10">
        <f t="shared" si="238"/>
        <v>0</v>
      </c>
      <c r="U1432" s="14">
        <f t="shared" si="238"/>
        <v>0</v>
      </c>
    </row>
    <row r="1433" spans="2:21" hidden="1">
      <c r="B1433" s="7" t="str">
        <f>IF(Timecards!O1431="","",Timecards!C1431)</f>
        <v/>
      </c>
      <c r="C1433" s="7" t="str">
        <f>IF(B1433="","",Timecards!L1431)</f>
        <v/>
      </c>
      <c r="D1433" s="7" t="str">
        <f>IF(B1433="","",SUMIFS(Timecards!$M:$M,Timecards!$C:$C,Summary!$B1433,Timecards!$L:$L,Summary!$C1433,Timecards!$O:$O,1))</f>
        <v/>
      </c>
      <c r="E1433" s="7" t="str">
        <f>IF(B1433="","",VLOOKUP(D1433,'GD rates'!$B$3:$C$9,2,FALSE))</f>
        <v/>
      </c>
      <c r="F1433" s="23" t="str">
        <f t="shared" si="231"/>
        <v/>
      </c>
      <c r="G1433" s="5">
        <f>IF(ISERROR(VLOOKUP(E1433,'GD rates'!C:D,2,FALSE)),0,VLOOKUP(E1433,'GD rates'!C:D,2,FALSE))</f>
        <v>0</v>
      </c>
      <c r="H1433" s="10">
        <f>SUMIFS(Timecards!$E:$E,Timecards!$D:$D,H$2,Timecards!$C:$C,$B1433,Timecards!$N:$N,$E1433)+SUMIFS(Timecards!$G:$G,Timecards!$F:$F,H$2,Timecards!$C:$C,$B1433,Timecards!$N:$N,$E1433)</f>
        <v>0</v>
      </c>
      <c r="I1433" s="5">
        <f t="shared" si="232"/>
        <v>0</v>
      </c>
      <c r="J1433" s="10">
        <f>SUMIFS(Timecards!$E:$E,Timecards!$D:$D,J$2,Timecards!$C:$C,$B1433,Timecards!$N:$N,$E1433)+SUMIFS(Timecards!$G:$G,Timecards!$F:$F,J$2,Timecards!$C:$C,$B1433,Timecards!$N:$N,$E1433)</f>
        <v>0</v>
      </c>
      <c r="K1433" s="5">
        <f t="shared" si="233"/>
        <v>0</v>
      </c>
      <c r="L1433" s="10">
        <f>SUMIFS(Timecards!$E:$E,Timecards!$D:$D,L$2,Timecards!$C:$C,$B1433,Timecards!$N:$N,$E1433)+SUMIFS(Timecards!$G:$G,Timecards!$F:$F,L$2,Timecards!$C:$C,$B1433,Timecards!$N:$N,$E1433)</f>
        <v>0</v>
      </c>
      <c r="M1433" s="5">
        <f t="shared" si="234"/>
        <v>0</v>
      </c>
      <c r="N1433" s="10">
        <f>SUMIFS(Timecards!$E:$E,Timecards!$D:$D,N$2,Timecards!$C:$C,$B1433,Timecards!$N:$N,$E1433)+SUMIFS(Timecards!$G:$G,Timecards!$F:$F,N$2,Timecards!$C:$C,$B1433,Timecards!$N:$N,$E1433)</f>
        <v>0</v>
      </c>
      <c r="O1433" s="5">
        <f t="shared" si="235"/>
        <v>0</v>
      </c>
      <c r="P1433" s="10">
        <f>SUMIFS(Timecards!$E:$E,Timecards!$D:$D,P$2,Timecards!$C:$C,$B1433,Timecards!$N:$N,$E1433)+SUMIFS(Timecards!$G:$G,Timecards!$F:$F,P$2,Timecards!$C:$C,$B1433,Timecards!$N:$N,$E1433)</f>
        <v>0</v>
      </c>
      <c r="Q1433" s="5">
        <f t="shared" si="236"/>
        <v>0</v>
      </c>
      <c r="R1433" s="10">
        <f>SUMIFS(Timecards!$E:$E,Timecards!$D:$D,R$2,Timecards!$C:$C,$B1433,Timecards!$N:$N,$E1433)+SUMIFS(Timecards!$G:$G,Timecards!$F:$F,R$2,Timecards!$C:$C,$B1433,Timecards!$N:$N,$E1433)</f>
        <v>0</v>
      </c>
      <c r="S1433" s="5">
        <f t="shared" si="237"/>
        <v>0</v>
      </c>
      <c r="T1433" s="10">
        <f t="shared" si="238"/>
        <v>0</v>
      </c>
      <c r="U1433" s="14">
        <f t="shared" si="238"/>
        <v>0</v>
      </c>
    </row>
    <row r="1434" spans="2:21" hidden="1">
      <c r="B1434" s="7" t="str">
        <f>IF(Timecards!O1432="","",Timecards!C1432)</f>
        <v/>
      </c>
      <c r="C1434" s="7" t="str">
        <f>IF(B1434="","",Timecards!L1432)</f>
        <v/>
      </c>
      <c r="D1434" s="7" t="str">
        <f>IF(B1434="","",SUMIFS(Timecards!$M:$M,Timecards!$C:$C,Summary!$B1434,Timecards!$L:$L,Summary!$C1434,Timecards!$O:$O,1))</f>
        <v/>
      </c>
      <c r="E1434" s="7" t="str">
        <f>IF(B1434="","",VLOOKUP(D1434,'GD rates'!$B$3:$C$9,2,FALSE))</f>
        <v/>
      </c>
      <c r="F1434" s="23" t="str">
        <f t="shared" si="231"/>
        <v/>
      </c>
      <c r="G1434" s="5">
        <f>IF(ISERROR(VLOOKUP(E1434,'GD rates'!C:D,2,FALSE)),0,VLOOKUP(E1434,'GD rates'!C:D,2,FALSE))</f>
        <v>0</v>
      </c>
      <c r="H1434" s="10">
        <f>SUMIFS(Timecards!$E:$E,Timecards!$D:$D,H$2,Timecards!$C:$C,$B1434,Timecards!$N:$N,$E1434)+SUMIFS(Timecards!$G:$G,Timecards!$F:$F,H$2,Timecards!$C:$C,$B1434,Timecards!$N:$N,$E1434)</f>
        <v>0</v>
      </c>
      <c r="I1434" s="5">
        <f t="shared" si="232"/>
        <v>0</v>
      </c>
      <c r="J1434" s="10">
        <f>SUMIFS(Timecards!$E:$E,Timecards!$D:$D,J$2,Timecards!$C:$C,$B1434,Timecards!$N:$N,$E1434)+SUMIFS(Timecards!$G:$G,Timecards!$F:$F,J$2,Timecards!$C:$C,$B1434,Timecards!$N:$N,$E1434)</f>
        <v>0</v>
      </c>
      <c r="K1434" s="5">
        <f t="shared" si="233"/>
        <v>0</v>
      </c>
      <c r="L1434" s="10">
        <f>SUMIFS(Timecards!$E:$E,Timecards!$D:$D,L$2,Timecards!$C:$C,$B1434,Timecards!$N:$N,$E1434)+SUMIFS(Timecards!$G:$G,Timecards!$F:$F,L$2,Timecards!$C:$C,$B1434,Timecards!$N:$N,$E1434)</f>
        <v>0</v>
      </c>
      <c r="M1434" s="5">
        <f t="shared" si="234"/>
        <v>0</v>
      </c>
      <c r="N1434" s="10">
        <f>SUMIFS(Timecards!$E:$E,Timecards!$D:$D,N$2,Timecards!$C:$C,$B1434,Timecards!$N:$N,$E1434)+SUMIFS(Timecards!$G:$G,Timecards!$F:$F,N$2,Timecards!$C:$C,$B1434,Timecards!$N:$N,$E1434)</f>
        <v>0</v>
      </c>
      <c r="O1434" s="5">
        <f t="shared" si="235"/>
        <v>0</v>
      </c>
      <c r="P1434" s="10">
        <f>SUMIFS(Timecards!$E:$E,Timecards!$D:$D,P$2,Timecards!$C:$C,$B1434,Timecards!$N:$N,$E1434)+SUMIFS(Timecards!$G:$G,Timecards!$F:$F,P$2,Timecards!$C:$C,$B1434,Timecards!$N:$N,$E1434)</f>
        <v>0</v>
      </c>
      <c r="Q1434" s="5">
        <f t="shared" si="236"/>
        <v>0</v>
      </c>
      <c r="R1434" s="10">
        <f>SUMIFS(Timecards!$E:$E,Timecards!$D:$D,R$2,Timecards!$C:$C,$B1434,Timecards!$N:$N,$E1434)+SUMIFS(Timecards!$G:$G,Timecards!$F:$F,R$2,Timecards!$C:$C,$B1434,Timecards!$N:$N,$E1434)</f>
        <v>0</v>
      </c>
      <c r="S1434" s="5">
        <f t="shared" si="237"/>
        <v>0</v>
      </c>
      <c r="T1434" s="10">
        <f t="shared" si="238"/>
        <v>0</v>
      </c>
      <c r="U1434" s="14">
        <f t="shared" si="238"/>
        <v>0</v>
      </c>
    </row>
    <row r="1435" spans="2:21" hidden="1">
      <c r="B1435" s="7" t="str">
        <f>IF(Timecards!O1433="","",Timecards!C1433)</f>
        <v/>
      </c>
      <c r="C1435" s="7" t="str">
        <f>IF(B1435="","",Timecards!L1433)</f>
        <v/>
      </c>
      <c r="D1435" s="7" t="str">
        <f>IF(B1435="","",SUMIFS(Timecards!$M:$M,Timecards!$C:$C,Summary!$B1435,Timecards!$L:$L,Summary!$C1435,Timecards!$O:$O,1))</f>
        <v/>
      </c>
      <c r="E1435" s="7" t="str">
        <f>IF(B1435="","",VLOOKUP(D1435,'GD rates'!$B$3:$C$9,2,FALSE))</f>
        <v/>
      </c>
      <c r="F1435" s="23" t="str">
        <f t="shared" si="231"/>
        <v/>
      </c>
      <c r="G1435" s="5">
        <f>IF(ISERROR(VLOOKUP(E1435,'GD rates'!C:D,2,FALSE)),0,VLOOKUP(E1435,'GD rates'!C:D,2,FALSE))</f>
        <v>0</v>
      </c>
      <c r="H1435" s="10">
        <f>SUMIFS(Timecards!$E:$E,Timecards!$D:$D,H$2,Timecards!$C:$C,$B1435,Timecards!$N:$N,$E1435)+SUMIFS(Timecards!$G:$G,Timecards!$F:$F,H$2,Timecards!$C:$C,$B1435,Timecards!$N:$N,$E1435)</f>
        <v>0</v>
      </c>
      <c r="I1435" s="5">
        <f t="shared" si="232"/>
        <v>0</v>
      </c>
      <c r="J1435" s="10">
        <f>SUMIFS(Timecards!$E:$E,Timecards!$D:$D,J$2,Timecards!$C:$C,$B1435,Timecards!$N:$N,$E1435)+SUMIFS(Timecards!$G:$G,Timecards!$F:$F,J$2,Timecards!$C:$C,$B1435,Timecards!$N:$N,$E1435)</f>
        <v>0</v>
      </c>
      <c r="K1435" s="5">
        <f t="shared" si="233"/>
        <v>0</v>
      </c>
      <c r="L1435" s="10">
        <f>SUMIFS(Timecards!$E:$E,Timecards!$D:$D,L$2,Timecards!$C:$C,$B1435,Timecards!$N:$N,$E1435)+SUMIFS(Timecards!$G:$G,Timecards!$F:$F,L$2,Timecards!$C:$C,$B1435,Timecards!$N:$N,$E1435)</f>
        <v>0</v>
      </c>
      <c r="M1435" s="5">
        <f t="shared" si="234"/>
        <v>0</v>
      </c>
      <c r="N1435" s="10">
        <f>SUMIFS(Timecards!$E:$E,Timecards!$D:$D,N$2,Timecards!$C:$C,$B1435,Timecards!$N:$N,$E1435)+SUMIFS(Timecards!$G:$G,Timecards!$F:$F,N$2,Timecards!$C:$C,$B1435,Timecards!$N:$N,$E1435)</f>
        <v>0</v>
      </c>
      <c r="O1435" s="5">
        <f t="shared" si="235"/>
        <v>0</v>
      </c>
      <c r="P1435" s="10">
        <f>SUMIFS(Timecards!$E:$E,Timecards!$D:$D,P$2,Timecards!$C:$C,$B1435,Timecards!$N:$N,$E1435)+SUMIFS(Timecards!$G:$G,Timecards!$F:$F,P$2,Timecards!$C:$C,$B1435,Timecards!$N:$N,$E1435)</f>
        <v>0</v>
      </c>
      <c r="Q1435" s="5">
        <f t="shared" si="236"/>
        <v>0</v>
      </c>
      <c r="R1435" s="10">
        <f>SUMIFS(Timecards!$E:$E,Timecards!$D:$D,R$2,Timecards!$C:$C,$B1435,Timecards!$N:$N,$E1435)+SUMIFS(Timecards!$G:$G,Timecards!$F:$F,R$2,Timecards!$C:$C,$B1435,Timecards!$N:$N,$E1435)</f>
        <v>0</v>
      </c>
      <c r="S1435" s="5">
        <f t="shared" si="237"/>
        <v>0</v>
      </c>
      <c r="T1435" s="10">
        <f t="shared" si="238"/>
        <v>0</v>
      </c>
      <c r="U1435" s="14">
        <f t="shared" si="238"/>
        <v>0</v>
      </c>
    </row>
    <row r="1436" spans="2:21" hidden="1">
      <c r="B1436" s="7" t="str">
        <f>IF(Timecards!O1434="","",Timecards!C1434)</f>
        <v/>
      </c>
      <c r="C1436" s="7" t="str">
        <f>IF(B1436="","",Timecards!L1434)</f>
        <v/>
      </c>
      <c r="D1436" s="7" t="str">
        <f>IF(B1436="","",SUMIFS(Timecards!$M:$M,Timecards!$C:$C,Summary!$B1436,Timecards!$L:$L,Summary!$C1436,Timecards!$O:$O,1))</f>
        <v/>
      </c>
      <c r="E1436" s="7" t="str">
        <f>IF(B1436="","",VLOOKUP(D1436,'GD rates'!$B$3:$C$9,2,FALSE))</f>
        <v/>
      </c>
      <c r="F1436" s="23" t="str">
        <f t="shared" si="231"/>
        <v/>
      </c>
      <c r="G1436" s="5">
        <f>IF(ISERROR(VLOOKUP(E1436,'GD rates'!C:D,2,FALSE)),0,VLOOKUP(E1436,'GD rates'!C:D,2,FALSE))</f>
        <v>0</v>
      </c>
      <c r="H1436" s="10">
        <f>SUMIFS(Timecards!$E:$E,Timecards!$D:$D,H$2,Timecards!$C:$C,$B1436,Timecards!$N:$N,$E1436)+SUMIFS(Timecards!$G:$G,Timecards!$F:$F,H$2,Timecards!$C:$C,$B1436,Timecards!$N:$N,$E1436)</f>
        <v>0</v>
      </c>
      <c r="I1436" s="5">
        <f t="shared" si="232"/>
        <v>0</v>
      </c>
      <c r="J1436" s="10">
        <f>SUMIFS(Timecards!$E:$E,Timecards!$D:$D,J$2,Timecards!$C:$C,$B1436,Timecards!$N:$N,$E1436)+SUMIFS(Timecards!$G:$G,Timecards!$F:$F,J$2,Timecards!$C:$C,$B1436,Timecards!$N:$N,$E1436)</f>
        <v>0</v>
      </c>
      <c r="K1436" s="5">
        <f t="shared" si="233"/>
        <v>0</v>
      </c>
      <c r="L1436" s="10">
        <f>SUMIFS(Timecards!$E:$E,Timecards!$D:$D,L$2,Timecards!$C:$C,$B1436,Timecards!$N:$N,$E1436)+SUMIFS(Timecards!$G:$G,Timecards!$F:$F,L$2,Timecards!$C:$C,$B1436,Timecards!$N:$N,$E1436)</f>
        <v>0</v>
      </c>
      <c r="M1436" s="5">
        <f t="shared" si="234"/>
        <v>0</v>
      </c>
      <c r="N1436" s="10">
        <f>SUMIFS(Timecards!$E:$E,Timecards!$D:$D,N$2,Timecards!$C:$C,$B1436,Timecards!$N:$N,$E1436)+SUMIFS(Timecards!$G:$G,Timecards!$F:$F,N$2,Timecards!$C:$C,$B1436,Timecards!$N:$N,$E1436)</f>
        <v>0</v>
      </c>
      <c r="O1436" s="5">
        <f t="shared" si="235"/>
        <v>0</v>
      </c>
      <c r="P1436" s="10">
        <f>SUMIFS(Timecards!$E:$E,Timecards!$D:$D,P$2,Timecards!$C:$C,$B1436,Timecards!$N:$N,$E1436)+SUMIFS(Timecards!$G:$G,Timecards!$F:$F,P$2,Timecards!$C:$C,$B1436,Timecards!$N:$N,$E1436)</f>
        <v>0</v>
      </c>
      <c r="Q1436" s="5">
        <f t="shared" si="236"/>
        <v>0</v>
      </c>
      <c r="R1436" s="10">
        <f>SUMIFS(Timecards!$E:$E,Timecards!$D:$D,R$2,Timecards!$C:$C,$B1436,Timecards!$N:$N,$E1436)+SUMIFS(Timecards!$G:$G,Timecards!$F:$F,R$2,Timecards!$C:$C,$B1436,Timecards!$N:$N,$E1436)</f>
        <v>0</v>
      </c>
      <c r="S1436" s="5">
        <f t="shared" si="237"/>
        <v>0</v>
      </c>
      <c r="T1436" s="10">
        <f t="shared" si="238"/>
        <v>0</v>
      </c>
      <c r="U1436" s="14">
        <f t="shared" si="238"/>
        <v>0</v>
      </c>
    </row>
    <row r="1437" spans="2:21" hidden="1">
      <c r="B1437" s="7" t="str">
        <f>IF(Timecards!O1435="","",Timecards!C1435)</f>
        <v/>
      </c>
      <c r="C1437" s="7" t="str">
        <f>IF(B1437="","",Timecards!L1435)</f>
        <v/>
      </c>
      <c r="D1437" s="7" t="str">
        <f>IF(B1437="","",SUMIFS(Timecards!$M:$M,Timecards!$C:$C,Summary!$B1437,Timecards!$L:$L,Summary!$C1437,Timecards!$O:$O,1))</f>
        <v/>
      </c>
      <c r="E1437" s="7" t="str">
        <f>IF(B1437="","",VLOOKUP(D1437,'GD rates'!$B$3:$C$9,2,FALSE))</f>
        <v/>
      </c>
      <c r="F1437" s="23" t="str">
        <f t="shared" si="231"/>
        <v/>
      </c>
      <c r="G1437" s="5">
        <f>IF(ISERROR(VLOOKUP(E1437,'GD rates'!C:D,2,FALSE)),0,VLOOKUP(E1437,'GD rates'!C:D,2,FALSE))</f>
        <v>0</v>
      </c>
      <c r="H1437" s="10">
        <f>SUMIFS(Timecards!$E:$E,Timecards!$D:$D,H$2,Timecards!$C:$C,$B1437,Timecards!$N:$N,$E1437)+SUMIFS(Timecards!$G:$G,Timecards!$F:$F,H$2,Timecards!$C:$C,$B1437,Timecards!$N:$N,$E1437)</f>
        <v>0</v>
      </c>
      <c r="I1437" s="5">
        <f t="shared" si="232"/>
        <v>0</v>
      </c>
      <c r="J1437" s="10">
        <f>SUMIFS(Timecards!$E:$E,Timecards!$D:$D,J$2,Timecards!$C:$C,$B1437,Timecards!$N:$N,$E1437)+SUMIFS(Timecards!$G:$G,Timecards!$F:$F,J$2,Timecards!$C:$C,$B1437,Timecards!$N:$N,$E1437)</f>
        <v>0</v>
      </c>
      <c r="K1437" s="5">
        <f t="shared" si="233"/>
        <v>0</v>
      </c>
      <c r="L1437" s="10">
        <f>SUMIFS(Timecards!$E:$E,Timecards!$D:$D,L$2,Timecards!$C:$C,$B1437,Timecards!$N:$N,$E1437)+SUMIFS(Timecards!$G:$G,Timecards!$F:$F,L$2,Timecards!$C:$C,$B1437,Timecards!$N:$N,$E1437)</f>
        <v>0</v>
      </c>
      <c r="M1437" s="5">
        <f t="shared" si="234"/>
        <v>0</v>
      </c>
      <c r="N1437" s="10">
        <f>SUMIFS(Timecards!$E:$E,Timecards!$D:$D,N$2,Timecards!$C:$C,$B1437,Timecards!$N:$N,$E1437)+SUMIFS(Timecards!$G:$G,Timecards!$F:$F,N$2,Timecards!$C:$C,$B1437,Timecards!$N:$N,$E1437)</f>
        <v>0</v>
      </c>
      <c r="O1437" s="5">
        <f t="shared" si="235"/>
        <v>0</v>
      </c>
      <c r="P1437" s="10">
        <f>SUMIFS(Timecards!$E:$E,Timecards!$D:$D,P$2,Timecards!$C:$C,$B1437,Timecards!$N:$N,$E1437)+SUMIFS(Timecards!$G:$G,Timecards!$F:$F,P$2,Timecards!$C:$C,$B1437,Timecards!$N:$N,$E1437)</f>
        <v>0</v>
      </c>
      <c r="Q1437" s="5">
        <f t="shared" si="236"/>
        <v>0</v>
      </c>
      <c r="R1437" s="10">
        <f>SUMIFS(Timecards!$E:$E,Timecards!$D:$D,R$2,Timecards!$C:$C,$B1437,Timecards!$N:$N,$E1437)+SUMIFS(Timecards!$G:$G,Timecards!$F:$F,R$2,Timecards!$C:$C,$B1437,Timecards!$N:$N,$E1437)</f>
        <v>0</v>
      </c>
      <c r="S1437" s="5">
        <f t="shared" si="237"/>
        <v>0</v>
      </c>
      <c r="T1437" s="10">
        <f t="shared" si="238"/>
        <v>0</v>
      </c>
      <c r="U1437" s="14">
        <f t="shared" si="238"/>
        <v>0</v>
      </c>
    </row>
    <row r="1438" spans="2:21" hidden="1">
      <c r="B1438" s="7" t="str">
        <f>IF(Timecards!O1436="","",Timecards!C1436)</f>
        <v/>
      </c>
      <c r="C1438" s="7" t="str">
        <f>IF(B1438="","",Timecards!L1436)</f>
        <v/>
      </c>
      <c r="D1438" s="7" t="str">
        <f>IF(B1438="","",SUMIFS(Timecards!$M:$M,Timecards!$C:$C,Summary!$B1438,Timecards!$L:$L,Summary!$C1438,Timecards!$O:$O,1))</f>
        <v/>
      </c>
      <c r="E1438" s="7" t="str">
        <f>IF(B1438="","",VLOOKUP(D1438,'GD rates'!$B$3:$C$9,2,FALSE))</f>
        <v/>
      </c>
      <c r="F1438" s="23" t="str">
        <f t="shared" si="231"/>
        <v/>
      </c>
      <c r="G1438" s="5">
        <f>IF(ISERROR(VLOOKUP(E1438,'GD rates'!C:D,2,FALSE)),0,VLOOKUP(E1438,'GD rates'!C:D,2,FALSE))</f>
        <v>0</v>
      </c>
      <c r="H1438" s="10">
        <f>SUMIFS(Timecards!$E:$E,Timecards!$D:$D,H$2,Timecards!$C:$C,$B1438,Timecards!$N:$N,$E1438)+SUMIFS(Timecards!$G:$G,Timecards!$F:$F,H$2,Timecards!$C:$C,$B1438,Timecards!$N:$N,$E1438)</f>
        <v>0</v>
      </c>
      <c r="I1438" s="5">
        <f t="shared" si="232"/>
        <v>0</v>
      </c>
      <c r="J1438" s="10">
        <f>SUMIFS(Timecards!$E:$E,Timecards!$D:$D,J$2,Timecards!$C:$C,$B1438,Timecards!$N:$N,$E1438)+SUMIFS(Timecards!$G:$G,Timecards!$F:$F,J$2,Timecards!$C:$C,$B1438,Timecards!$N:$N,$E1438)</f>
        <v>0</v>
      </c>
      <c r="K1438" s="5">
        <f t="shared" si="233"/>
        <v>0</v>
      </c>
      <c r="L1438" s="10">
        <f>SUMIFS(Timecards!$E:$E,Timecards!$D:$D,L$2,Timecards!$C:$C,$B1438,Timecards!$N:$N,$E1438)+SUMIFS(Timecards!$G:$G,Timecards!$F:$F,L$2,Timecards!$C:$C,$B1438,Timecards!$N:$N,$E1438)</f>
        <v>0</v>
      </c>
      <c r="M1438" s="5">
        <f t="shared" si="234"/>
        <v>0</v>
      </c>
      <c r="N1438" s="10">
        <f>SUMIFS(Timecards!$E:$E,Timecards!$D:$D,N$2,Timecards!$C:$C,$B1438,Timecards!$N:$N,$E1438)+SUMIFS(Timecards!$G:$G,Timecards!$F:$F,N$2,Timecards!$C:$C,$B1438,Timecards!$N:$N,$E1438)</f>
        <v>0</v>
      </c>
      <c r="O1438" s="5">
        <f t="shared" si="235"/>
        <v>0</v>
      </c>
      <c r="P1438" s="10">
        <f>SUMIFS(Timecards!$E:$E,Timecards!$D:$D,P$2,Timecards!$C:$C,$B1438,Timecards!$N:$N,$E1438)+SUMIFS(Timecards!$G:$G,Timecards!$F:$F,P$2,Timecards!$C:$C,$B1438,Timecards!$N:$N,$E1438)</f>
        <v>0</v>
      </c>
      <c r="Q1438" s="5">
        <f t="shared" si="236"/>
        <v>0</v>
      </c>
      <c r="R1438" s="10">
        <f>SUMIFS(Timecards!$E:$E,Timecards!$D:$D,R$2,Timecards!$C:$C,$B1438,Timecards!$N:$N,$E1438)+SUMIFS(Timecards!$G:$G,Timecards!$F:$F,R$2,Timecards!$C:$C,$B1438,Timecards!$N:$N,$E1438)</f>
        <v>0</v>
      </c>
      <c r="S1438" s="5">
        <f t="shared" si="237"/>
        <v>0</v>
      </c>
      <c r="T1438" s="10">
        <f t="shared" si="238"/>
        <v>0</v>
      </c>
      <c r="U1438" s="14">
        <f t="shared" si="238"/>
        <v>0</v>
      </c>
    </row>
    <row r="1439" spans="2:21" hidden="1">
      <c r="B1439" s="7" t="str">
        <f>IF(Timecards!O1437="","",Timecards!C1437)</f>
        <v/>
      </c>
      <c r="C1439" s="7" t="str">
        <f>IF(B1439="","",Timecards!L1437)</f>
        <v/>
      </c>
      <c r="D1439" s="7" t="str">
        <f>IF(B1439="","",SUMIFS(Timecards!$M:$M,Timecards!$C:$C,Summary!$B1439,Timecards!$L:$L,Summary!$C1439,Timecards!$O:$O,1))</f>
        <v/>
      </c>
      <c r="E1439" s="7" t="str">
        <f>IF(B1439="","",VLOOKUP(D1439,'GD rates'!$B$3:$C$9,2,FALSE))</f>
        <v/>
      </c>
      <c r="F1439" s="23" t="str">
        <f t="shared" si="231"/>
        <v/>
      </c>
      <c r="G1439" s="5">
        <f>IF(ISERROR(VLOOKUP(E1439,'GD rates'!C:D,2,FALSE)),0,VLOOKUP(E1439,'GD rates'!C:D,2,FALSE))</f>
        <v>0</v>
      </c>
      <c r="H1439" s="10">
        <f>SUMIFS(Timecards!$E:$E,Timecards!$D:$D,H$2,Timecards!$C:$C,$B1439,Timecards!$N:$N,$E1439)+SUMIFS(Timecards!$G:$G,Timecards!$F:$F,H$2,Timecards!$C:$C,$B1439,Timecards!$N:$N,$E1439)</f>
        <v>0</v>
      </c>
      <c r="I1439" s="5">
        <f t="shared" si="232"/>
        <v>0</v>
      </c>
      <c r="J1439" s="10">
        <f>SUMIFS(Timecards!$E:$E,Timecards!$D:$D,J$2,Timecards!$C:$C,$B1439,Timecards!$N:$N,$E1439)+SUMIFS(Timecards!$G:$G,Timecards!$F:$F,J$2,Timecards!$C:$C,$B1439,Timecards!$N:$N,$E1439)</f>
        <v>0</v>
      </c>
      <c r="K1439" s="5">
        <f t="shared" si="233"/>
        <v>0</v>
      </c>
      <c r="L1439" s="10">
        <f>SUMIFS(Timecards!$E:$E,Timecards!$D:$D,L$2,Timecards!$C:$C,$B1439,Timecards!$N:$N,$E1439)+SUMIFS(Timecards!$G:$G,Timecards!$F:$F,L$2,Timecards!$C:$C,$B1439,Timecards!$N:$N,$E1439)</f>
        <v>0</v>
      </c>
      <c r="M1439" s="5">
        <f t="shared" si="234"/>
        <v>0</v>
      </c>
      <c r="N1439" s="10">
        <f>SUMIFS(Timecards!$E:$E,Timecards!$D:$D,N$2,Timecards!$C:$C,$B1439,Timecards!$N:$N,$E1439)+SUMIFS(Timecards!$G:$G,Timecards!$F:$F,N$2,Timecards!$C:$C,$B1439,Timecards!$N:$N,$E1439)</f>
        <v>0</v>
      </c>
      <c r="O1439" s="5">
        <f t="shared" si="235"/>
        <v>0</v>
      </c>
      <c r="P1439" s="10">
        <f>SUMIFS(Timecards!$E:$E,Timecards!$D:$D,P$2,Timecards!$C:$C,$B1439,Timecards!$N:$N,$E1439)+SUMIFS(Timecards!$G:$G,Timecards!$F:$F,P$2,Timecards!$C:$C,$B1439,Timecards!$N:$N,$E1439)</f>
        <v>0</v>
      </c>
      <c r="Q1439" s="5">
        <f t="shared" si="236"/>
        <v>0</v>
      </c>
      <c r="R1439" s="10">
        <f>SUMIFS(Timecards!$E:$E,Timecards!$D:$D,R$2,Timecards!$C:$C,$B1439,Timecards!$N:$N,$E1439)+SUMIFS(Timecards!$G:$G,Timecards!$F:$F,R$2,Timecards!$C:$C,$B1439,Timecards!$N:$N,$E1439)</f>
        <v>0</v>
      </c>
      <c r="S1439" s="5">
        <f t="shared" si="237"/>
        <v>0</v>
      </c>
      <c r="T1439" s="10">
        <f t="shared" si="238"/>
        <v>0</v>
      </c>
      <c r="U1439" s="14">
        <f t="shared" si="238"/>
        <v>0</v>
      </c>
    </row>
    <row r="1440" spans="2:21" hidden="1">
      <c r="B1440" s="7" t="str">
        <f>IF(Timecards!O1438="","",Timecards!C1438)</f>
        <v/>
      </c>
      <c r="C1440" s="7" t="str">
        <f>IF(B1440="","",Timecards!L1438)</f>
        <v/>
      </c>
      <c r="D1440" s="7" t="str">
        <f>IF(B1440="","",SUMIFS(Timecards!$M:$M,Timecards!$C:$C,Summary!$B1440,Timecards!$L:$L,Summary!$C1440,Timecards!$O:$O,1))</f>
        <v/>
      </c>
      <c r="E1440" s="7" t="str">
        <f>IF(B1440="","",VLOOKUP(D1440,'GD rates'!$B$3:$C$9,2,FALSE))</f>
        <v/>
      </c>
      <c r="F1440" s="23" t="str">
        <f t="shared" si="231"/>
        <v/>
      </c>
      <c r="G1440" s="5">
        <f>IF(ISERROR(VLOOKUP(E1440,'GD rates'!C:D,2,FALSE)),0,VLOOKUP(E1440,'GD rates'!C:D,2,FALSE))</f>
        <v>0</v>
      </c>
      <c r="H1440" s="10">
        <f>SUMIFS(Timecards!$E:$E,Timecards!$D:$D,H$2,Timecards!$C:$C,$B1440,Timecards!$N:$N,$E1440)+SUMIFS(Timecards!$G:$G,Timecards!$F:$F,H$2,Timecards!$C:$C,$B1440,Timecards!$N:$N,$E1440)</f>
        <v>0</v>
      </c>
      <c r="I1440" s="5">
        <f t="shared" si="232"/>
        <v>0</v>
      </c>
      <c r="J1440" s="10">
        <f>SUMIFS(Timecards!$E:$E,Timecards!$D:$D,J$2,Timecards!$C:$C,$B1440,Timecards!$N:$N,$E1440)+SUMIFS(Timecards!$G:$G,Timecards!$F:$F,J$2,Timecards!$C:$C,$B1440,Timecards!$N:$N,$E1440)</f>
        <v>0</v>
      </c>
      <c r="K1440" s="5">
        <f t="shared" si="233"/>
        <v>0</v>
      </c>
      <c r="L1440" s="10">
        <f>SUMIFS(Timecards!$E:$E,Timecards!$D:$D,L$2,Timecards!$C:$C,$B1440,Timecards!$N:$N,$E1440)+SUMIFS(Timecards!$G:$G,Timecards!$F:$F,L$2,Timecards!$C:$C,$B1440,Timecards!$N:$N,$E1440)</f>
        <v>0</v>
      </c>
      <c r="M1440" s="5">
        <f t="shared" si="234"/>
        <v>0</v>
      </c>
      <c r="N1440" s="10">
        <f>SUMIFS(Timecards!$E:$E,Timecards!$D:$D,N$2,Timecards!$C:$C,$B1440,Timecards!$N:$N,$E1440)+SUMIFS(Timecards!$G:$G,Timecards!$F:$F,N$2,Timecards!$C:$C,$B1440,Timecards!$N:$N,$E1440)</f>
        <v>0</v>
      </c>
      <c r="O1440" s="5">
        <f t="shared" si="235"/>
        <v>0</v>
      </c>
      <c r="P1440" s="10">
        <f>SUMIFS(Timecards!$E:$E,Timecards!$D:$D,P$2,Timecards!$C:$C,$B1440,Timecards!$N:$N,$E1440)+SUMIFS(Timecards!$G:$G,Timecards!$F:$F,P$2,Timecards!$C:$C,$B1440,Timecards!$N:$N,$E1440)</f>
        <v>0</v>
      </c>
      <c r="Q1440" s="5">
        <f t="shared" si="236"/>
        <v>0</v>
      </c>
      <c r="R1440" s="10">
        <f>SUMIFS(Timecards!$E:$E,Timecards!$D:$D,R$2,Timecards!$C:$C,$B1440,Timecards!$N:$N,$E1440)+SUMIFS(Timecards!$G:$G,Timecards!$F:$F,R$2,Timecards!$C:$C,$B1440,Timecards!$N:$N,$E1440)</f>
        <v>0</v>
      </c>
      <c r="S1440" s="5">
        <f t="shared" si="237"/>
        <v>0</v>
      </c>
      <c r="T1440" s="10">
        <f t="shared" si="238"/>
        <v>0</v>
      </c>
      <c r="U1440" s="14">
        <f t="shared" si="238"/>
        <v>0</v>
      </c>
    </row>
    <row r="1441" spans="2:21" hidden="1">
      <c r="B1441" s="7" t="str">
        <f>IF(Timecards!O1439="","",Timecards!C1439)</f>
        <v/>
      </c>
      <c r="C1441" s="7" t="str">
        <f>IF(B1441="","",Timecards!L1439)</f>
        <v/>
      </c>
      <c r="D1441" s="7" t="str">
        <f>IF(B1441="","",SUMIFS(Timecards!$M:$M,Timecards!$C:$C,Summary!$B1441,Timecards!$L:$L,Summary!$C1441,Timecards!$O:$O,1))</f>
        <v/>
      </c>
      <c r="E1441" s="7" t="str">
        <f>IF(B1441="","",VLOOKUP(D1441,'GD rates'!$B$3:$C$9,2,FALSE))</f>
        <v/>
      </c>
      <c r="F1441" s="23" t="str">
        <f t="shared" si="231"/>
        <v/>
      </c>
      <c r="G1441" s="5">
        <f>IF(ISERROR(VLOOKUP(E1441,'GD rates'!C:D,2,FALSE)),0,VLOOKUP(E1441,'GD rates'!C:D,2,FALSE))</f>
        <v>0</v>
      </c>
      <c r="H1441" s="10">
        <f>SUMIFS(Timecards!$E:$E,Timecards!$D:$D,H$2,Timecards!$C:$C,$B1441,Timecards!$N:$N,$E1441)+SUMIFS(Timecards!$G:$G,Timecards!$F:$F,H$2,Timecards!$C:$C,$B1441,Timecards!$N:$N,$E1441)</f>
        <v>0</v>
      </c>
      <c r="I1441" s="5">
        <f t="shared" si="232"/>
        <v>0</v>
      </c>
      <c r="J1441" s="10">
        <f>SUMIFS(Timecards!$E:$E,Timecards!$D:$D,J$2,Timecards!$C:$C,$B1441,Timecards!$N:$N,$E1441)+SUMIFS(Timecards!$G:$G,Timecards!$F:$F,J$2,Timecards!$C:$C,$B1441,Timecards!$N:$N,$E1441)</f>
        <v>0</v>
      </c>
      <c r="K1441" s="5">
        <f t="shared" si="233"/>
        <v>0</v>
      </c>
      <c r="L1441" s="10">
        <f>SUMIFS(Timecards!$E:$E,Timecards!$D:$D,L$2,Timecards!$C:$C,$B1441,Timecards!$N:$N,$E1441)+SUMIFS(Timecards!$G:$G,Timecards!$F:$F,L$2,Timecards!$C:$C,$B1441,Timecards!$N:$N,$E1441)</f>
        <v>0</v>
      </c>
      <c r="M1441" s="5">
        <f t="shared" si="234"/>
        <v>0</v>
      </c>
      <c r="N1441" s="10">
        <f>SUMIFS(Timecards!$E:$E,Timecards!$D:$D,N$2,Timecards!$C:$C,$B1441,Timecards!$N:$N,$E1441)+SUMIFS(Timecards!$G:$G,Timecards!$F:$F,N$2,Timecards!$C:$C,$B1441,Timecards!$N:$N,$E1441)</f>
        <v>0</v>
      </c>
      <c r="O1441" s="5">
        <f t="shared" si="235"/>
        <v>0</v>
      </c>
      <c r="P1441" s="10">
        <f>SUMIFS(Timecards!$E:$E,Timecards!$D:$D,P$2,Timecards!$C:$C,$B1441,Timecards!$N:$N,$E1441)+SUMIFS(Timecards!$G:$G,Timecards!$F:$F,P$2,Timecards!$C:$C,$B1441,Timecards!$N:$N,$E1441)</f>
        <v>0</v>
      </c>
      <c r="Q1441" s="5">
        <f t="shared" si="236"/>
        <v>0</v>
      </c>
      <c r="R1441" s="10">
        <f>SUMIFS(Timecards!$E:$E,Timecards!$D:$D,R$2,Timecards!$C:$C,$B1441,Timecards!$N:$N,$E1441)+SUMIFS(Timecards!$G:$G,Timecards!$F:$F,R$2,Timecards!$C:$C,$B1441,Timecards!$N:$N,$E1441)</f>
        <v>0</v>
      </c>
      <c r="S1441" s="5">
        <f t="shared" si="237"/>
        <v>0</v>
      </c>
      <c r="T1441" s="10">
        <f t="shared" si="238"/>
        <v>0</v>
      </c>
      <c r="U1441" s="14">
        <f t="shared" si="238"/>
        <v>0</v>
      </c>
    </row>
    <row r="1442" spans="2:21" hidden="1">
      <c r="B1442" s="7" t="str">
        <f>IF(Timecards!O1440="","",Timecards!C1440)</f>
        <v/>
      </c>
      <c r="C1442" s="7" t="str">
        <f>IF(B1442="","",Timecards!L1440)</f>
        <v/>
      </c>
      <c r="D1442" s="7" t="str">
        <f>IF(B1442="","",SUMIFS(Timecards!$M:$M,Timecards!$C:$C,Summary!$B1442,Timecards!$L:$L,Summary!$C1442,Timecards!$O:$O,1))</f>
        <v/>
      </c>
      <c r="E1442" s="7" t="str">
        <f>IF(B1442="","",VLOOKUP(D1442,'GD rates'!$B$3:$C$9,2,FALSE))</f>
        <v/>
      </c>
      <c r="F1442" s="23" t="str">
        <f t="shared" si="231"/>
        <v/>
      </c>
      <c r="G1442" s="5">
        <f>IF(ISERROR(VLOOKUP(E1442,'GD rates'!C:D,2,FALSE)),0,VLOOKUP(E1442,'GD rates'!C:D,2,FALSE))</f>
        <v>0</v>
      </c>
      <c r="H1442" s="10">
        <f>SUMIFS(Timecards!$E:$E,Timecards!$D:$D,H$2,Timecards!$C:$C,$B1442,Timecards!$N:$N,$E1442)+SUMIFS(Timecards!$G:$G,Timecards!$F:$F,H$2,Timecards!$C:$C,$B1442,Timecards!$N:$N,$E1442)</f>
        <v>0</v>
      </c>
      <c r="I1442" s="5">
        <f t="shared" si="232"/>
        <v>0</v>
      </c>
      <c r="J1442" s="10">
        <f>SUMIFS(Timecards!$E:$E,Timecards!$D:$D,J$2,Timecards!$C:$C,$B1442,Timecards!$N:$N,$E1442)+SUMIFS(Timecards!$G:$G,Timecards!$F:$F,J$2,Timecards!$C:$C,$B1442,Timecards!$N:$N,$E1442)</f>
        <v>0</v>
      </c>
      <c r="K1442" s="5">
        <f t="shared" si="233"/>
        <v>0</v>
      </c>
      <c r="L1442" s="10">
        <f>SUMIFS(Timecards!$E:$E,Timecards!$D:$D,L$2,Timecards!$C:$C,$B1442,Timecards!$N:$N,$E1442)+SUMIFS(Timecards!$G:$G,Timecards!$F:$F,L$2,Timecards!$C:$C,$B1442,Timecards!$N:$N,$E1442)</f>
        <v>0</v>
      </c>
      <c r="M1442" s="5">
        <f t="shared" si="234"/>
        <v>0</v>
      </c>
      <c r="N1442" s="10">
        <f>SUMIFS(Timecards!$E:$E,Timecards!$D:$D,N$2,Timecards!$C:$C,$B1442,Timecards!$N:$N,$E1442)+SUMIFS(Timecards!$G:$G,Timecards!$F:$F,N$2,Timecards!$C:$C,$B1442,Timecards!$N:$N,$E1442)</f>
        <v>0</v>
      </c>
      <c r="O1442" s="5">
        <f t="shared" si="235"/>
        <v>0</v>
      </c>
      <c r="P1442" s="10">
        <f>SUMIFS(Timecards!$E:$E,Timecards!$D:$D,P$2,Timecards!$C:$C,$B1442,Timecards!$N:$N,$E1442)+SUMIFS(Timecards!$G:$G,Timecards!$F:$F,P$2,Timecards!$C:$C,$B1442,Timecards!$N:$N,$E1442)</f>
        <v>0</v>
      </c>
      <c r="Q1442" s="5">
        <f t="shared" si="236"/>
        <v>0</v>
      </c>
      <c r="R1442" s="10">
        <f>SUMIFS(Timecards!$E:$E,Timecards!$D:$D,R$2,Timecards!$C:$C,$B1442,Timecards!$N:$N,$E1442)+SUMIFS(Timecards!$G:$G,Timecards!$F:$F,R$2,Timecards!$C:$C,$B1442,Timecards!$N:$N,$E1442)</f>
        <v>0</v>
      </c>
      <c r="S1442" s="5">
        <f t="shared" si="237"/>
        <v>0</v>
      </c>
      <c r="T1442" s="10">
        <f t="shared" si="238"/>
        <v>0</v>
      </c>
      <c r="U1442" s="14">
        <f t="shared" si="238"/>
        <v>0</v>
      </c>
    </row>
    <row r="1443" spans="2:21" hidden="1">
      <c r="B1443" s="7" t="str">
        <f>IF(Timecards!O1441="","",Timecards!C1441)</f>
        <v/>
      </c>
      <c r="C1443" s="7" t="str">
        <f>IF(B1443="","",Timecards!L1441)</f>
        <v/>
      </c>
      <c r="D1443" s="7" t="str">
        <f>IF(B1443="","",SUMIFS(Timecards!$M:$M,Timecards!$C:$C,Summary!$B1443,Timecards!$L:$L,Summary!$C1443,Timecards!$O:$O,1))</f>
        <v/>
      </c>
      <c r="E1443" s="7" t="str">
        <f>IF(B1443="","",VLOOKUP(D1443,'GD rates'!$B$3:$C$9,2,FALSE))</f>
        <v/>
      </c>
      <c r="F1443" s="23" t="str">
        <f t="shared" si="231"/>
        <v/>
      </c>
      <c r="G1443" s="5">
        <f>IF(ISERROR(VLOOKUP(E1443,'GD rates'!C:D,2,FALSE)),0,VLOOKUP(E1443,'GD rates'!C:D,2,FALSE))</f>
        <v>0</v>
      </c>
      <c r="H1443" s="10">
        <f>SUMIFS(Timecards!$E:$E,Timecards!$D:$D,H$2,Timecards!$C:$C,$B1443,Timecards!$N:$N,$E1443)+SUMIFS(Timecards!$G:$G,Timecards!$F:$F,H$2,Timecards!$C:$C,$B1443,Timecards!$N:$N,$E1443)</f>
        <v>0</v>
      </c>
      <c r="I1443" s="5">
        <f t="shared" si="232"/>
        <v>0</v>
      </c>
      <c r="J1443" s="10">
        <f>SUMIFS(Timecards!$E:$E,Timecards!$D:$D,J$2,Timecards!$C:$C,$B1443,Timecards!$N:$N,$E1443)+SUMIFS(Timecards!$G:$G,Timecards!$F:$F,J$2,Timecards!$C:$C,$B1443,Timecards!$N:$N,$E1443)</f>
        <v>0</v>
      </c>
      <c r="K1443" s="5">
        <f t="shared" si="233"/>
        <v>0</v>
      </c>
      <c r="L1443" s="10">
        <f>SUMIFS(Timecards!$E:$E,Timecards!$D:$D,L$2,Timecards!$C:$C,$B1443,Timecards!$N:$N,$E1443)+SUMIFS(Timecards!$G:$G,Timecards!$F:$F,L$2,Timecards!$C:$C,$B1443,Timecards!$N:$N,$E1443)</f>
        <v>0</v>
      </c>
      <c r="M1443" s="5">
        <f t="shared" si="234"/>
        <v>0</v>
      </c>
      <c r="N1443" s="10">
        <f>SUMIFS(Timecards!$E:$E,Timecards!$D:$D,N$2,Timecards!$C:$C,$B1443,Timecards!$N:$N,$E1443)+SUMIFS(Timecards!$G:$G,Timecards!$F:$F,N$2,Timecards!$C:$C,$B1443,Timecards!$N:$N,$E1443)</f>
        <v>0</v>
      </c>
      <c r="O1443" s="5">
        <f t="shared" si="235"/>
        <v>0</v>
      </c>
      <c r="P1443" s="10">
        <f>SUMIFS(Timecards!$E:$E,Timecards!$D:$D,P$2,Timecards!$C:$C,$B1443,Timecards!$N:$N,$E1443)+SUMIFS(Timecards!$G:$G,Timecards!$F:$F,P$2,Timecards!$C:$C,$B1443,Timecards!$N:$N,$E1443)</f>
        <v>0</v>
      </c>
      <c r="Q1443" s="5">
        <f t="shared" si="236"/>
        <v>0</v>
      </c>
      <c r="R1443" s="10">
        <f>SUMIFS(Timecards!$E:$E,Timecards!$D:$D,R$2,Timecards!$C:$C,$B1443,Timecards!$N:$N,$E1443)+SUMIFS(Timecards!$G:$G,Timecards!$F:$F,R$2,Timecards!$C:$C,$B1443,Timecards!$N:$N,$E1443)</f>
        <v>0</v>
      </c>
      <c r="S1443" s="5">
        <f t="shared" si="237"/>
        <v>0</v>
      </c>
      <c r="T1443" s="10">
        <f t="shared" si="238"/>
        <v>0</v>
      </c>
      <c r="U1443" s="14">
        <f t="shared" si="238"/>
        <v>0</v>
      </c>
    </row>
    <row r="1444" spans="2:21" hidden="1">
      <c r="B1444" s="7" t="str">
        <f>IF(Timecards!O1442="","",Timecards!C1442)</f>
        <v/>
      </c>
      <c r="C1444" s="7" t="str">
        <f>IF(B1444="","",Timecards!L1442)</f>
        <v/>
      </c>
      <c r="D1444" s="7" t="str">
        <f>IF(B1444="","",SUMIFS(Timecards!$M:$M,Timecards!$C:$C,Summary!$B1444,Timecards!$L:$L,Summary!$C1444,Timecards!$O:$O,1))</f>
        <v/>
      </c>
      <c r="E1444" s="7" t="str">
        <f>IF(B1444="","",VLOOKUP(D1444,'GD rates'!$B$3:$C$9,2,FALSE))</f>
        <v/>
      </c>
      <c r="F1444" s="23" t="str">
        <f t="shared" si="231"/>
        <v/>
      </c>
      <c r="G1444" s="5">
        <f>IF(ISERROR(VLOOKUP(E1444,'GD rates'!C:D,2,FALSE)),0,VLOOKUP(E1444,'GD rates'!C:D,2,FALSE))</f>
        <v>0</v>
      </c>
      <c r="H1444" s="10">
        <f>SUMIFS(Timecards!$E:$E,Timecards!$D:$D,H$2,Timecards!$C:$C,$B1444,Timecards!$N:$N,$E1444)+SUMIFS(Timecards!$G:$G,Timecards!$F:$F,H$2,Timecards!$C:$C,$B1444,Timecards!$N:$N,$E1444)</f>
        <v>0</v>
      </c>
      <c r="I1444" s="5">
        <f t="shared" si="232"/>
        <v>0</v>
      </c>
      <c r="J1444" s="10">
        <f>SUMIFS(Timecards!$E:$E,Timecards!$D:$D,J$2,Timecards!$C:$C,$B1444,Timecards!$N:$N,$E1444)+SUMIFS(Timecards!$G:$G,Timecards!$F:$F,J$2,Timecards!$C:$C,$B1444,Timecards!$N:$N,$E1444)</f>
        <v>0</v>
      </c>
      <c r="K1444" s="5">
        <f t="shared" si="233"/>
        <v>0</v>
      </c>
      <c r="L1444" s="10">
        <f>SUMIFS(Timecards!$E:$E,Timecards!$D:$D,L$2,Timecards!$C:$C,$B1444,Timecards!$N:$N,$E1444)+SUMIFS(Timecards!$G:$G,Timecards!$F:$F,L$2,Timecards!$C:$C,$B1444,Timecards!$N:$N,$E1444)</f>
        <v>0</v>
      </c>
      <c r="M1444" s="5">
        <f t="shared" si="234"/>
        <v>0</v>
      </c>
      <c r="N1444" s="10">
        <f>SUMIFS(Timecards!$E:$E,Timecards!$D:$D,N$2,Timecards!$C:$C,$B1444,Timecards!$N:$N,$E1444)+SUMIFS(Timecards!$G:$G,Timecards!$F:$F,N$2,Timecards!$C:$C,$B1444,Timecards!$N:$N,$E1444)</f>
        <v>0</v>
      </c>
      <c r="O1444" s="5">
        <f t="shared" si="235"/>
        <v>0</v>
      </c>
      <c r="P1444" s="10">
        <f>SUMIFS(Timecards!$E:$E,Timecards!$D:$D,P$2,Timecards!$C:$C,$B1444,Timecards!$N:$N,$E1444)+SUMIFS(Timecards!$G:$G,Timecards!$F:$F,P$2,Timecards!$C:$C,$B1444,Timecards!$N:$N,$E1444)</f>
        <v>0</v>
      </c>
      <c r="Q1444" s="5">
        <f t="shared" si="236"/>
        <v>0</v>
      </c>
      <c r="R1444" s="10">
        <f>SUMIFS(Timecards!$E:$E,Timecards!$D:$D,R$2,Timecards!$C:$C,$B1444,Timecards!$N:$N,$E1444)+SUMIFS(Timecards!$G:$G,Timecards!$F:$F,R$2,Timecards!$C:$C,$B1444,Timecards!$N:$N,$E1444)</f>
        <v>0</v>
      </c>
      <c r="S1444" s="5">
        <f t="shared" si="237"/>
        <v>0</v>
      </c>
      <c r="T1444" s="10">
        <f t="shared" ref="T1444:U1463" si="239">SUMIF($H$3:$S$3,T$3,$H1444:$S1444)</f>
        <v>0</v>
      </c>
      <c r="U1444" s="14">
        <f t="shared" si="239"/>
        <v>0</v>
      </c>
    </row>
    <row r="1445" spans="2:21" hidden="1">
      <c r="B1445" s="7" t="str">
        <f>IF(Timecards!O1443="","",Timecards!C1443)</f>
        <v/>
      </c>
      <c r="C1445" s="7" t="str">
        <f>IF(B1445="","",Timecards!L1443)</f>
        <v/>
      </c>
      <c r="D1445" s="7" t="str">
        <f>IF(B1445="","",SUMIFS(Timecards!$M:$M,Timecards!$C:$C,Summary!$B1445,Timecards!$L:$L,Summary!$C1445,Timecards!$O:$O,1))</f>
        <v/>
      </c>
      <c r="E1445" s="7" t="str">
        <f>IF(B1445="","",VLOOKUP(D1445,'GD rates'!$B$3:$C$9,2,FALSE))</f>
        <v/>
      </c>
      <c r="F1445" s="23" t="str">
        <f t="shared" si="231"/>
        <v/>
      </c>
      <c r="G1445" s="5">
        <f>IF(ISERROR(VLOOKUP(E1445,'GD rates'!C:D,2,FALSE)),0,VLOOKUP(E1445,'GD rates'!C:D,2,FALSE))</f>
        <v>0</v>
      </c>
      <c r="H1445" s="10">
        <f>SUMIFS(Timecards!$E:$E,Timecards!$D:$D,H$2,Timecards!$C:$C,$B1445,Timecards!$N:$N,$E1445)+SUMIFS(Timecards!$G:$G,Timecards!$F:$F,H$2,Timecards!$C:$C,$B1445,Timecards!$N:$N,$E1445)</f>
        <v>0</v>
      </c>
      <c r="I1445" s="5">
        <f t="shared" si="232"/>
        <v>0</v>
      </c>
      <c r="J1445" s="10">
        <f>SUMIFS(Timecards!$E:$E,Timecards!$D:$D,J$2,Timecards!$C:$C,$B1445,Timecards!$N:$N,$E1445)+SUMIFS(Timecards!$G:$G,Timecards!$F:$F,J$2,Timecards!$C:$C,$B1445,Timecards!$N:$N,$E1445)</f>
        <v>0</v>
      </c>
      <c r="K1445" s="5">
        <f t="shared" si="233"/>
        <v>0</v>
      </c>
      <c r="L1445" s="10">
        <f>SUMIFS(Timecards!$E:$E,Timecards!$D:$D,L$2,Timecards!$C:$C,$B1445,Timecards!$N:$N,$E1445)+SUMIFS(Timecards!$G:$G,Timecards!$F:$F,L$2,Timecards!$C:$C,$B1445,Timecards!$N:$N,$E1445)</f>
        <v>0</v>
      </c>
      <c r="M1445" s="5">
        <f t="shared" si="234"/>
        <v>0</v>
      </c>
      <c r="N1445" s="10">
        <f>SUMIFS(Timecards!$E:$E,Timecards!$D:$D,N$2,Timecards!$C:$C,$B1445,Timecards!$N:$N,$E1445)+SUMIFS(Timecards!$G:$G,Timecards!$F:$F,N$2,Timecards!$C:$C,$B1445,Timecards!$N:$N,$E1445)</f>
        <v>0</v>
      </c>
      <c r="O1445" s="5">
        <f t="shared" si="235"/>
        <v>0</v>
      </c>
      <c r="P1445" s="10">
        <f>SUMIFS(Timecards!$E:$E,Timecards!$D:$D,P$2,Timecards!$C:$C,$B1445,Timecards!$N:$N,$E1445)+SUMIFS(Timecards!$G:$G,Timecards!$F:$F,P$2,Timecards!$C:$C,$B1445,Timecards!$N:$N,$E1445)</f>
        <v>0</v>
      </c>
      <c r="Q1445" s="5">
        <f t="shared" si="236"/>
        <v>0</v>
      </c>
      <c r="R1445" s="10">
        <f>SUMIFS(Timecards!$E:$E,Timecards!$D:$D,R$2,Timecards!$C:$C,$B1445,Timecards!$N:$N,$E1445)+SUMIFS(Timecards!$G:$G,Timecards!$F:$F,R$2,Timecards!$C:$C,$B1445,Timecards!$N:$N,$E1445)</f>
        <v>0</v>
      </c>
      <c r="S1445" s="5">
        <f t="shared" si="237"/>
        <v>0</v>
      </c>
      <c r="T1445" s="10">
        <f t="shared" si="239"/>
        <v>0</v>
      </c>
      <c r="U1445" s="14">
        <f t="shared" si="239"/>
        <v>0</v>
      </c>
    </row>
    <row r="1446" spans="2:21" hidden="1">
      <c r="B1446" s="7" t="str">
        <f>IF(Timecards!O1444="","",Timecards!C1444)</f>
        <v/>
      </c>
      <c r="C1446" s="7" t="str">
        <f>IF(B1446="","",Timecards!L1444)</f>
        <v/>
      </c>
      <c r="D1446" s="7" t="str">
        <f>IF(B1446="","",SUMIFS(Timecards!$M:$M,Timecards!$C:$C,Summary!$B1446,Timecards!$L:$L,Summary!$C1446,Timecards!$O:$O,1))</f>
        <v/>
      </c>
      <c r="E1446" s="7" t="str">
        <f>IF(B1446="","",VLOOKUP(D1446,'GD rates'!$B$3:$C$9,2,FALSE))</f>
        <v/>
      </c>
      <c r="F1446" s="23" t="str">
        <f t="shared" si="231"/>
        <v/>
      </c>
      <c r="G1446" s="5">
        <f>IF(ISERROR(VLOOKUP(E1446,'GD rates'!C:D,2,FALSE)),0,VLOOKUP(E1446,'GD rates'!C:D,2,FALSE))</f>
        <v>0</v>
      </c>
      <c r="H1446" s="10">
        <f>SUMIFS(Timecards!$E:$E,Timecards!$D:$D,H$2,Timecards!$C:$C,$B1446,Timecards!$N:$N,$E1446)+SUMIFS(Timecards!$G:$G,Timecards!$F:$F,H$2,Timecards!$C:$C,$B1446,Timecards!$N:$N,$E1446)</f>
        <v>0</v>
      </c>
      <c r="I1446" s="5">
        <f t="shared" si="232"/>
        <v>0</v>
      </c>
      <c r="J1446" s="10">
        <f>SUMIFS(Timecards!$E:$E,Timecards!$D:$D,J$2,Timecards!$C:$C,$B1446,Timecards!$N:$N,$E1446)+SUMIFS(Timecards!$G:$G,Timecards!$F:$F,J$2,Timecards!$C:$C,$B1446,Timecards!$N:$N,$E1446)</f>
        <v>0</v>
      </c>
      <c r="K1446" s="5">
        <f t="shared" si="233"/>
        <v>0</v>
      </c>
      <c r="L1446" s="10">
        <f>SUMIFS(Timecards!$E:$E,Timecards!$D:$D,L$2,Timecards!$C:$C,$B1446,Timecards!$N:$N,$E1446)+SUMIFS(Timecards!$G:$G,Timecards!$F:$F,L$2,Timecards!$C:$C,$B1446,Timecards!$N:$N,$E1446)</f>
        <v>0</v>
      </c>
      <c r="M1446" s="5">
        <f t="shared" si="234"/>
        <v>0</v>
      </c>
      <c r="N1446" s="10">
        <f>SUMIFS(Timecards!$E:$E,Timecards!$D:$D,N$2,Timecards!$C:$C,$B1446,Timecards!$N:$N,$E1446)+SUMIFS(Timecards!$G:$G,Timecards!$F:$F,N$2,Timecards!$C:$C,$B1446,Timecards!$N:$N,$E1446)</f>
        <v>0</v>
      </c>
      <c r="O1446" s="5">
        <f t="shared" si="235"/>
        <v>0</v>
      </c>
      <c r="P1446" s="10">
        <f>SUMIFS(Timecards!$E:$E,Timecards!$D:$D,P$2,Timecards!$C:$C,$B1446,Timecards!$N:$N,$E1446)+SUMIFS(Timecards!$G:$G,Timecards!$F:$F,P$2,Timecards!$C:$C,$B1446,Timecards!$N:$N,$E1446)</f>
        <v>0</v>
      </c>
      <c r="Q1446" s="5">
        <f t="shared" si="236"/>
        <v>0</v>
      </c>
      <c r="R1446" s="10">
        <f>SUMIFS(Timecards!$E:$E,Timecards!$D:$D,R$2,Timecards!$C:$C,$B1446,Timecards!$N:$N,$E1446)+SUMIFS(Timecards!$G:$G,Timecards!$F:$F,R$2,Timecards!$C:$C,$B1446,Timecards!$N:$N,$E1446)</f>
        <v>0</v>
      </c>
      <c r="S1446" s="5">
        <f t="shared" si="237"/>
        <v>0</v>
      </c>
      <c r="T1446" s="10">
        <f t="shared" si="239"/>
        <v>0</v>
      </c>
      <c r="U1446" s="14">
        <f t="shared" si="239"/>
        <v>0</v>
      </c>
    </row>
    <row r="1447" spans="2:21" hidden="1">
      <c r="B1447" s="7" t="str">
        <f>IF(Timecards!O1445="","",Timecards!C1445)</f>
        <v/>
      </c>
      <c r="C1447" s="7" t="str">
        <f>IF(B1447="","",Timecards!L1445)</f>
        <v/>
      </c>
      <c r="D1447" s="7" t="str">
        <f>IF(B1447="","",SUMIFS(Timecards!$M:$M,Timecards!$C:$C,Summary!$B1447,Timecards!$L:$L,Summary!$C1447,Timecards!$O:$O,1))</f>
        <v/>
      </c>
      <c r="E1447" s="7" t="str">
        <f>IF(B1447="","",VLOOKUP(D1447,'GD rates'!$B$3:$C$9,2,FALSE))</f>
        <v/>
      </c>
      <c r="F1447" s="23" t="str">
        <f t="shared" si="231"/>
        <v/>
      </c>
      <c r="G1447" s="5">
        <f>IF(ISERROR(VLOOKUP(E1447,'GD rates'!C:D,2,FALSE)),0,VLOOKUP(E1447,'GD rates'!C:D,2,FALSE))</f>
        <v>0</v>
      </c>
      <c r="H1447" s="10">
        <f>SUMIFS(Timecards!$E:$E,Timecards!$D:$D,H$2,Timecards!$C:$C,$B1447,Timecards!$N:$N,$E1447)+SUMIFS(Timecards!$G:$G,Timecards!$F:$F,H$2,Timecards!$C:$C,$B1447,Timecards!$N:$N,$E1447)</f>
        <v>0</v>
      </c>
      <c r="I1447" s="5">
        <f t="shared" si="232"/>
        <v>0</v>
      </c>
      <c r="J1447" s="10">
        <f>SUMIFS(Timecards!$E:$E,Timecards!$D:$D,J$2,Timecards!$C:$C,$B1447,Timecards!$N:$N,$E1447)+SUMIFS(Timecards!$G:$G,Timecards!$F:$F,J$2,Timecards!$C:$C,$B1447,Timecards!$N:$N,$E1447)</f>
        <v>0</v>
      </c>
      <c r="K1447" s="5">
        <f t="shared" si="233"/>
        <v>0</v>
      </c>
      <c r="L1447" s="10">
        <f>SUMIFS(Timecards!$E:$E,Timecards!$D:$D,L$2,Timecards!$C:$C,$B1447,Timecards!$N:$N,$E1447)+SUMIFS(Timecards!$G:$G,Timecards!$F:$F,L$2,Timecards!$C:$C,$B1447,Timecards!$N:$N,$E1447)</f>
        <v>0</v>
      </c>
      <c r="M1447" s="5">
        <f t="shared" si="234"/>
        <v>0</v>
      </c>
      <c r="N1447" s="10">
        <f>SUMIFS(Timecards!$E:$E,Timecards!$D:$D,N$2,Timecards!$C:$C,$B1447,Timecards!$N:$N,$E1447)+SUMIFS(Timecards!$G:$G,Timecards!$F:$F,N$2,Timecards!$C:$C,$B1447,Timecards!$N:$N,$E1447)</f>
        <v>0</v>
      </c>
      <c r="O1447" s="5">
        <f t="shared" si="235"/>
        <v>0</v>
      </c>
      <c r="P1447" s="10">
        <f>SUMIFS(Timecards!$E:$E,Timecards!$D:$D,P$2,Timecards!$C:$C,$B1447,Timecards!$N:$N,$E1447)+SUMIFS(Timecards!$G:$G,Timecards!$F:$F,P$2,Timecards!$C:$C,$B1447,Timecards!$N:$N,$E1447)</f>
        <v>0</v>
      </c>
      <c r="Q1447" s="5">
        <f t="shared" si="236"/>
        <v>0</v>
      </c>
      <c r="R1447" s="10">
        <f>SUMIFS(Timecards!$E:$E,Timecards!$D:$D,R$2,Timecards!$C:$C,$B1447,Timecards!$N:$N,$E1447)+SUMIFS(Timecards!$G:$G,Timecards!$F:$F,R$2,Timecards!$C:$C,$B1447,Timecards!$N:$N,$E1447)</f>
        <v>0</v>
      </c>
      <c r="S1447" s="5">
        <f t="shared" si="237"/>
        <v>0</v>
      </c>
      <c r="T1447" s="10">
        <f t="shared" si="239"/>
        <v>0</v>
      </c>
      <c r="U1447" s="14">
        <f t="shared" si="239"/>
        <v>0</v>
      </c>
    </row>
    <row r="1448" spans="2:21" hidden="1">
      <c r="B1448" s="7" t="str">
        <f>IF(Timecards!O1446="","",Timecards!C1446)</f>
        <v/>
      </c>
      <c r="C1448" s="7" t="str">
        <f>IF(B1448="","",Timecards!L1446)</f>
        <v/>
      </c>
      <c r="D1448" s="7" t="str">
        <f>IF(B1448="","",SUMIFS(Timecards!$M:$M,Timecards!$C:$C,Summary!$B1448,Timecards!$L:$L,Summary!$C1448,Timecards!$O:$O,1))</f>
        <v/>
      </c>
      <c r="E1448" s="7" t="str">
        <f>IF(B1448="","",VLOOKUP(D1448,'GD rates'!$B$3:$C$9,2,FALSE))</f>
        <v/>
      </c>
      <c r="F1448" s="23" t="str">
        <f t="shared" si="231"/>
        <v/>
      </c>
      <c r="G1448" s="5">
        <f>IF(ISERROR(VLOOKUP(E1448,'GD rates'!C:D,2,FALSE)),0,VLOOKUP(E1448,'GD rates'!C:D,2,FALSE))</f>
        <v>0</v>
      </c>
      <c r="H1448" s="10">
        <f>SUMIFS(Timecards!$E:$E,Timecards!$D:$D,H$2,Timecards!$C:$C,$B1448,Timecards!$N:$N,$E1448)+SUMIFS(Timecards!$G:$G,Timecards!$F:$F,H$2,Timecards!$C:$C,$B1448,Timecards!$N:$N,$E1448)</f>
        <v>0</v>
      </c>
      <c r="I1448" s="5">
        <f t="shared" si="232"/>
        <v>0</v>
      </c>
      <c r="J1448" s="10">
        <f>SUMIFS(Timecards!$E:$E,Timecards!$D:$D,J$2,Timecards!$C:$C,$B1448,Timecards!$N:$N,$E1448)+SUMIFS(Timecards!$G:$G,Timecards!$F:$F,J$2,Timecards!$C:$C,$B1448,Timecards!$N:$N,$E1448)</f>
        <v>0</v>
      </c>
      <c r="K1448" s="5">
        <f t="shared" si="233"/>
        <v>0</v>
      </c>
      <c r="L1448" s="10">
        <f>SUMIFS(Timecards!$E:$E,Timecards!$D:$D,L$2,Timecards!$C:$C,$B1448,Timecards!$N:$N,$E1448)+SUMIFS(Timecards!$G:$G,Timecards!$F:$F,L$2,Timecards!$C:$C,$B1448,Timecards!$N:$N,$E1448)</f>
        <v>0</v>
      </c>
      <c r="M1448" s="5">
        <f t="shared" si="234"/>
        <v>0</v>
      </c>
      <c r="N1448" s="10">
        <f>SUMIFS(Timecards!$E:$E,Timecards!$D:$D,N$2,Timecards!$C:$C,$B1448,Timecards!$N:$N,$E1448)+SUMIFS(Timecards!$G:$G,Timecards!$F:$F,N$2,Timecards!$C:$C,$B1448,Timecards!$N:$N,$E1448)</f>
        <v>0</v>
      </c>
      <c r="O1448" s="5">
        <f t="shared" si="235"/>
        <v>0</v>
      </c>
      <c r="P1448" s="10">
        <f>SUMIFS(Timecards!$E:$E,Timecards!$D:$D,P$2,Timecards!$C:$C,$B1448,Timecards!$N:$N,$E1448)+SUMIFS(Timecards!$G:$G,Timecards!$F:$F,P$2,Timecards!$C:$C,$B1448,Timecards!$N:$N,$E1448)</f>
        <v>0</v>
      </c>
      <c r="Q1448" s="5">
        <f t="shared" si="236"/>
        <v>0</v>
      </c>
      <c r="R1448" s="10">
        <f>SUMIFS(Timecards!$E:$E,Timecards!$D:$D,R$2,Timecards!$C:$C,$B1448,Timecards!$N:$N,$E1448)+SUMIFS(Timecards!$G:$G,Timecards!$F:$F,R$2,Timecards!$C:$C,$B1448,Timecards!$N:$N,$E1448)</f>
        <v>0</v>
      </c>
      <c r="S1448" s="5">
        <f t="shared" si="237"/>
        <v>0</v>
      </c>
      <c r="T1448" s="10">
        <f t="shared" si="239"/>
        <v>0</v>
      </c>
      <c r="U1448" s="14">
        <f t="shared" si="239"/>
        <v>0</v>
      </c>
    </row>
    <row r="1449" spans="2:21" hidden="1">
      <c r="B1449" s="7" t="str">
        <f>IF(Timecards!O1447="","",Timecards!C1447)</f>
        <v/>
      </c>
      <c r="C1449" s="7" t="str">
        <f>IF(B1449="","",Timecards!L1447)</f>
        <v/>
      </c>
      <c r="D1449" s="7" t="str">
        <f>IF(B1449="","",SUMIFS(Timecards!$M:$M,Timecards!$C:$C,Summary!$B1449,Timecards!$L:$L,Summary!$C1449,Timecards!$O:$O,1))</f>
        <v/>
      </c>
      <c r="E1449" s="7" t="str">
        <f>IF(B1449="","",VLOOKUP(D1449,'GD rates'!$B$3:$C$9,2,FALSE))</f>
        <v/>
      </c>
      <c r="F1449" s="23" t="str">
        <f t="shared" si="231"/>
        <v/>
      </c>
      <c r="G1449" s="5">
        <f>IF(ISERROR(VLOOKUP(E1449,'GD rates'!C:D,2,FALSE)),0,VLOOKUP(E1449,'GD rates'!C:D,2,FALSE))</f>
        <v>0</v>
      </c>
      <c r="H1449" s="10">
        <f>SUMIFS(Timecards!$E:$E,Timecards!$D:$D,H$2,Timecards!$C:$C,$B1449,Timecards!$N:$N,$E1449)+SUMIFS(Timecards!$G:$G,Timecards!$F:$F,H$2,Timecards!$C:$C,$B1449,Timecards!$N:$N,$E1449)</f>
        <v>0</v>
      </c>
      <c r="I1449" s="5">
        <f t="shared" si="232"/>
        <v>0</v>
      </c>
      <c r="J1449" s="10">
        <f>SUMIFS(Timecards!$E:$E,Timecards!$D:$D,J$2,Timecards!$C:$C,$B1449,Timecards!$N:$N,$E1449)+SUMIFS(Timecards!$G:$G,Timecards!$F:$F,J$2,Timecards!$C:$C,$B1449,Timecards!$N:$N,$E1449)</f>
        <v>0</v>
      </c>
      <c r="K1449" s="5">
        <f t="shared" si="233"/>
        <v>0</v>
      </c>
      <c r="L1449" s="10">
        <f>SUMIFS(Timecards!$E:$E,Timecards!$D:$D,L$2,Timecards!$C:$C,$B1449,Timecards!$N:$N,$E1449)+SUMIFS(Timecards!$G:$G,Timecards!$F:$F,L$2,Timecards!$C:$C,$B1449,Timecards!$N:$N,$E1449)</f>
        <v>0</v>
      </c>
      <c r="M1449" s="5">
        <f t="shared" si="234"/>
        <v>0</v>
      </c>
      <c r="N1449" s="10">
        <f>SUMIFS(Timecards!$E:$E,Timecards!$D:$D,N$2,Timecards!$C:$C,$B1449,Timecards!$N:$N,$E1449)+SUMIFS(Timecards!$G:$G,Timecards!$F:$F,N$2,Timecards!$C:$C,$B1449,Timecards!$N:$N,$E1449)</f>
        <v>0</v>
      </c>
      <c r="O1449" s="5">
        <f t="shared" si="235"/>
        <v>0</v>
      </c>
      <c r="P1449" s="10">
        <f>SUMIFS(Timecards!$E:$E,Timecards!$D:$D,P$2,Timecards!$C:$C,$B1449,Timecards!$N:$N,$E1449)+SUMIFS(Timecards!$G:$G,Timecards!$F:$F,P$2,Timecards!$C:$C,$B1449,Timecards!$N:$N,$E1449)</f>
        <v>0</v>
      </c>
      <c r="Q1449" s="5">
        <f t="shared" si="236"/>
        <v>0</v>
      </c>
      <c r="R1449" s="10">
        <f>SUMIFS(Timecards!$E:$E,Timecards!$D:$D,R$2,Timecards!$C:$C,$B1449,Timecards!$N:$N,$E1449)+SUMIFS(Timecards!$G:$G,Timecards!$F:$F,R$2,Timecards!$C:$C,$B1449,Timecards!$N:$N,$E1449)</f>
        <v>0</v>
      </c>
      <c r="S1449" s="5">
        <f t="shared" si="237"/>
        <v>0</v>
      </c>
      <c r="T1449" s="10">
        <f t="shared" si="239"/>
        <v>0</v>
      </c>
      <c r="U1449" s="14">
        <f t="shared" si="239"/>
        <v>0</v>
      </c>
    </row>
    <row r="1450" spans="2:21" hidden="1">
      <c r="B1450" s="7" t="str">
        <f>IF(Timecards!O1448="","",Timecards!C1448)</f>
        <v/>
      </c>
      <c r="C1450" s="7" t="str">
        <f>IF(B1450="","",Timecards!L1448)</f>
        <v/>
      </c>
      <c r="D1450" s="7" t="str">
        <f>IF(B1450="","",SUMIFS(Timecards!$M:$M,Timecards!$C:$C,Summary!$B1450,Timecards!$L:$L,Summary!$C1450,Timecards!$O:$O,1))</f>
        <v/>
      </c>
      <c r="E1450" s="7" t="str">
        <f>IF(B1450="","",VLOOKUP(D1450,'GD rates'!$B$3:$C$9,2,FALSE))</f>
        <v/>
      </c>
      <c r="F1450" s="23" t="str">
        <f t="shared" si="231"/>
        <v/>
      </c>
      <c r="G1450" s="5">
        <f>IF(ISERROR(VLOOKUP(E1450,'GD rates'!C:D,2,FALSE)),0,VLOOKUP(E1450,'GD rates'!C:D,2,FALSE))</f>
        <v>0</v>
      </c>
      <c r="H1450" s="10">
        <f>SUMIFS(Timecards!$E:$E,Timecards!$D:$D,H$2,Timecards!$C:$C,$B1450,Timecards!$N:$N,$E1450)+SUMIFS(Timecards!$G:$G,Timecards!$F:$F,H$2,Timecards!$C:$C,$B1450,Timecards!$N:$N,$E1450)</f>
        <v>0</v>
      </c>
      <c r="I1450" s="5">
        <f t="shared" si="232"/>
        <v>0</v>
      </c>
      <c r="J1450" s="10">
        <f>SUMIFS(Timecards!$E:$E,Timecards!$D:$D,J$2,Timecards!$C:$C,$B1450,Timecards!$N:$N,$E1450)+SUMIFS(Timecards!$G:$G,Timecards!$F:$F,J$2,Timecards!$C:$C,$B1450,Timecards!$N:$N,$E1450)</f>
        <v>0</v>
      </c>
      <c r="K1450" s="5">
        <f t="shared" si="233"/>
        <v>0</v>
      </c>
      <c r="L1450" s="10">
        <f>SUMIFS(Timecards!$E:$E,Timecards!$D:$D,L$2,Timecards!$C:$C,$B1450,Timecards!$N:$N,$E1450)+SUMIFS(Timecards!$G:$G,Timecards!$F:$F,L$2,Timecards!$C:$C,$B1450,Timecards!$N:$N,$E1450)</f>
        <v>0</v>
      </c>
      <c r="M1450" s="5">
        <f t="shared" si="234"/>
        <v>0</v>
      </c>
      <c r="N1450" s="10">
        <f>SUMIFS(Timecards!$E:$E,Timecards!$D:$D,N$2,Timecards!$C:$C,$B1450,Timecards!$N:$N,$E1450)+SUMIFS(Timecards!$G:$G,Timecards!$F:$F,N$2,Timecards!$C:$C,$B1450,Timecards!$N:$N,$E1450)</f>
        <v>0</v>
      </c>
      <c r="O1450" s="5">
        <f t="shared" si="235"/>
        <v>0</v>
      </c>
      <c r="P1450" s="10">
        <f>SUMIFS(Timecards!$E:$E,Timecards!$D:$D,P$2,Timecards!$C:$C,$B1450,Timecards!$N:$N,$E1450)+SUMIFS(Timecards!$G:$G,Timecards!$F:$F,P$2,Timecards!$C:$C,$B1450,Timecards!$N:$N,$E1450)</f>
        <v>0</v>
      </c>
      <c r="Q1450" s="5">
        <f t="shared" si="236"/>
        <v>0</v>
      </c>
      <c r="R1450" s="10">
        <f>SUMIFS(Timecards!$E:$E,Timecards!$D:$D,R$2,Timecards!$C:$C,$B1450,Timecards!$N:$N,$E1450)+SUMIFS(Timecards!$G:$G,Timecards!$F:$F,R$2,Timecards!$C:$C,$B1450,Timecards!$N:$N,$E1450)</f>
        <v>0</v>
      </c>
      <c r="S1450" s="5">
        <f t="shared" si="237"/>
        <v>0</v>
      </c>
      <c r="T1450" s="10">
        <f t="shared" si="239"/>
        <v>0</v>
      </c>
      <c r="U1450" s="14">
        <f t="shared" si="239"/>
        <v>0</v>
      </c>
    </row>
    <row r="1451" spans="2:21" hidden="1">
      <c r="B1451" s="7" t="str">
        <f>IF(Timecards!O1449="","",Timecards!C1449)</f>
        <v/>
      </c>
      <c r="C1451" s="7" t="str">
        <f>IF(B1451="","",Timecards!L1449)</f>
        <v/>
      </c>
      <c r="D1451" s="7" t="str">
        <f>IF(B1451="","",SUMIFS(Timecards!$M:$M,Timecards!$C:$C,Summary!$B1451,Timecards!$L:$L,Summary!$C1451,Timecards!$O:$O,1))</f>
        <v/>
      </c>
      <c r="E1451" s="7" t="str">
        <f>IF(B1451="","",VLOOKUP(D1451,'GD rates'!$B$3:$C$9,2,FALSE))</f>
        <v/>
      </c>
      <c r="F1451" s="23" t="str">
        <f t="shared" si="231"/>
        <v/>
      </c>
      <c r="G1451" s="5">
        <f>IF(ISERROR(VLOOKUP(E1451,'GD rates'!C:D,2,FALSE)),0,VLOOKUP(E1451,'GD rates'!C:D,2,FALSE))</f>
        <v>0</v>
      </c>
      <c r="H1451" s="10">
        <f>SUMIFS(Timecards!$E:$E,Timecards!$D:$D,H$2,Timecards!$C:$C,$B1451,Timecards!$N:$N,$E1451)+SUMIFS(Timecards!$G:$G,Timecards!$F:$F,H$2,Timecards!$C:$C,$B1451,Timecards!$N:$N,$E1451)</f>
        <v>0</v>
      </c>
      <c r="I1451" s="5">
        <f t="shared" si="232"/>
        <v>0</v>
      </c>
      <c r="J1451" s="10">
        <f>SUMIFS(Timecards!$E:$E,Timecards!$D:$D,J$2,Timecards!$C:$C,$B1451,Timecards!$N:$N,$E1451)+SUMIFS(Timecards!$G:$G,Timecards!$F:$F,J$2,Timecards!$C:$C,$B1451,Timecards!$N:$N,$E1451)</f>
        <v>0</v>
      </c>
      <c r="K1451" s="5">
        <f t="shared" si="233"/>
        <v>0</v>
      </c>
      <c r="L1451" s="10">
        <f>SUMIFS(Timecards!$E:$E,Timecards!$D:$D,L$2,Timecards!$C:$C,$B1451,Timecards!$N:$N,$E1451)+SUMIFS(Timecards!$G:$G,Timecards!$F:$F,L$2,Timecards!$C:$C,$B1451,Timecards!$N:$N,$E1451)</f>
        <v>0</v>
      </c>
      <c r="M1451" s="5">
        <f t="shared" si="234"/>
        <v>0</v>
      </c>
      <c r="N1451" s="10">
        <f>SUMIFS(Timecards!$E:$E,Timecards!$D:$D,N$2,Timecards!$C:$C,$B1451,Timecards!$N:$N,$E1451)+SUMIFS(Timecards!$G:$G,Timecards!$F:$F,N$2,Timecards!$C:$C,$B1451,Timecards!$N:$N,$E1451)</f>
        <v>0</v>
      </c>
      <c r="O1451" s="5">
        <f t="shared" si="235"/>
        <v>0</v>
      </c>
      <c r="P1451" s="10">
        <f>SUMIFS(Timecards!$E:$E,Timecards!$D:$D,P$2,Timecards!$C:$C,$B1451,Timecards!$N:$N,$E1451)+SUMIFS(Timecards!$G:$G,Timecards!$F:$F,P$2,Timecards!$C:$C,$B1451,Timecards!$N:$N,$E1451)</f>
        <v>0</v>
      </c>
      <c r="Q1451" s="5">
        <f t="shared" si="236"/>
        <v>0</v>
      </c>
      <c r="R1451" s="10">
        <f>SUMIFS(Timecards!$E:$E,Timecards!$D:$D,R$2,Timecards!$C:$C,$B1451,Timecards!$N:$N,$E1451)+SUMIFS(Timecards!$G:$G,Timecards!$F:$F,R$2,Timecards!$C:$C,$B1451,Timecards!$N:$N,$E1451)</f>
        <v>0</v>
      </c>
      <c r="S1451" s="5">
        <f t="shared" si="237"/>
        <v>0</v>
      </c>
      <c r="T1451" s="10">
        <f t="shared" si="239"/>
        <v>0</v>
      </c>
      <c r="U1451" s="14">
        <f t="shared" si="239"/>
        <v>0</v>
      </c>
    </row>
    <row r="1452" spans="2:21" hidden="1">
      <c r="B1452" s="7" t="str">
        <f>IF(Timecards!O1450="","",Timecards!C1450)</f>
        <v/>
      </c>
      <c r="C1452" s="7" t="str">
        <f>IF(B1452="","",Timecards!L1450)</f>
        <v/>
      </c>
      <c r="D1452" s="7" t="str">
        <f>IF(B1452="","",SUMIFS(Timecards!$M:$M,Timecards!$C:$C,Summary!$B1452,Timecards!$L:$L,Summary!$C1452,Timecards!$O:$O,1))</f>
        <v/>
      </c>
      <c r="E1452" s="7" t="str">
        <f>IF(B1452="","",VLOOKUP(D1452,'GD rates'!$B$3:$C$9,2,FALSE))</f>
        <v/>
      </c>
      <c r="F1452" s="23" t="str">
        <f t="shared" si="231"/>
        <v/>
      </c>
      <c r="G1452" s="5">
        <f>IF(ISERROR(VLOOKUP(E1452,'GD rates'!C:D,2,FALSE)),0,VLOOKUP(E1452,'GD rates'!C:D,2,FALSE))</f>
        <v>0</v>
      </c>
      <c r="H1452" s="10">
        <f>SUMIFS(Timecards!$E:$E,Timecards!$D:$D,H$2,Timecards!$C:$C,$B1452,Timecards!$N:$N,$E1452)+SUMIFS(Timecards!$G:$G,Timecards!$F:$F,H$2,Timecards!$C:$C,$B1452,Timecards!$N:$N,$E1452)</f>
        <v>0</v>
      </c>
      <c r="I1452" s="5">
        <f t="shared" si="232"/>
        <v>0</v>
      </c>
      <c r="J1452" s="10">
        <f>SUMIFS(Timecards!$E:$E,Timecards!$D:$D,J$2,Timecards!$C:$C,$B1452,Timecards!$N:$N,$E1452)+SUMIFS(Timecards!$G:$G,Timecards!$F:$F,J$2,Timecards!$C:$C,$B1452,Timecards!$N:$N,$E1452)</f>
        <v>0</v>
      </c>
      <c r="K1452" s="5">
        <f t="shared" si="233"/>
        <v>0</v>
      </c>
      <c r="L1452" s="10">
        <f>SUMIFS(Timecards!$E:$E,Timecards!$D:$D,L$2,Timecards!$C:$C,$B1452,Timecards!$N:$N,$E1452)+SUMIFS(Timecards!$G:$G,Timecards!$F:$F,L$2,Timecards!$C:$C,$B1452,Timecards!$N:$N,$E1452)</f>
        <v>0</v>
      </c>
      <c r="M1452" s="5">
        <f t="shared" si="234"/>
        <v>0</v>
      </c>
      <c r="N1452" s="10">
        <f>SUMIFS(Timecards!$E:$E,Timecards!$D:$D,N$2,Timecards!$C:$C,$B1452,Timecards!$N:$N,$E1452)+SUMIFS(Timecards!$G:$G,Timecards!$F:$F,N$2,Timecards!$C:$C,$B1452,Timecards!$N:$N,$E1452)</f>
        <v>0</v>
      </c>
      <c r="O1452" s="5">
        <f t="shared" si="235"/>
        <v>0</v>
      </c>
      <c r="P1452" s="10">
        <f>SUMIFS(Timecards!$E:$E,Timecards!$D:$D,P$2,Timecards!$C:$C,$B1452,Timecards!$N:$N,$E1452)+SUMIFS(Timecards!$G:$G,Timecards!$F:$F,P$2,Timecards!$C:$C,$B1452,Timecards!$N:$N,$E1452)</f>
        <v>0</v>
      </c>
      <c r="Q1452" s="5">
        <f t="shared" si="236"/>
        <v>0</v>
      </c>
      <c r="R1452" s="10">
        <f>SUMIFS(Timecards!$E:$E,Timecards!$D:$D,R$2,Timecards!$C:$C,$B1452,Timecards!$N:$N,$E1452)+SUMIFS(Timecards!$G:$G,Timecards!$F:$F,R$2,Timecards!$C:$C,$B1452,Timecards!$N:$N,$E1452)</f>
        <v>0</v>
      </c>
      <c r="S1452" s="5">
        <f t="shared" si="237"/>
        <v>0</v>
      </c>
      <c r="T1452" s="10">
        <f t="shared" si="239"/>
        <v>0</v>
      </c>
      <c r="U1452" s="14">
        <f t="shared" si="239"/>
        <v>0</v>
      </c>
    </row>
    <row r="1453" spans="2:21" hidden="1">
      <c r="B1453" s="7" t="str">
        <f>IF(Timecards!O1451="","",Timecards!C1451)</f>
        <v/>
      </c>
      <c r="C1453" s="7" t="str">
        <f>IF(B1453="","",Timecards!L1451)</f>
        <v/>
      </c>
      <c r="D1453" s="7" t="str">
        <f>IF(B1453="","",SUMIFS(Timecards!$M:$M,Timecards!$C:$C,Summary!$B1453,Timecards!$L:$L,Summary!$C1453,Timecards!$O:$O,1))</f>
        <v/>
      </c>
      <c r="E1453" s="7" t="str">
        <f>IF(B1453="","",VLOOKUP(D1453,'GD rates'!$B$3:$C$9,2,FALSE))</f>
        <v/>
      </c>
      <c r="F1453" s="23" t="str">
        <f t="shared" si="231"/>
        <v/>
      </c>
      <c r="G1453" s="5">
        <f>IF(ISERROR(VLOOKUP(E1453,'GD rates'!C:D,2,FALSE)),0,VLOOKUP(E1453,'GD rates'!C:D,2,FALSE))</f>
        <v>0</v>
      </c>
      <c r="H1453" s="10">
        <f>SUMIFS(Timecards!$E:$E,Timecards!$D:$D,H$2,Timecards!$C:$C,$B1453,Timecards!$N:$N,$E1453)+SUMIFS(Timecards!$G:$G,Timecards!$F:$F,H$2,Timecards!$C:$C,$B1453,Timecards!$N:$N,$E1453)</f>
        <v>0</v>
      </c>
      <c r="I1453" s="5">
        <f t="shared" si="232"/>
        <v>0</v>
      </c>
      <c r="J1453" s="10">
        <f>SUMIFS(Timecards!$E:$E,Timecards!$D:$D,J$2,Timecards!$C:$C,$B1453,Timecards!$N:$N,$E1453)+SUMIFS(Timecards!$G:$G,Timecards!$F:$F,J$2,Timecards!$C:$C,$B1453,Timecards!$N:$N,$E1453)</f>
        <v>0</v>
      </c>
      <c r="K1453" s="5">
        <f t="shared" si="233"/>
        <v>0</v>
      </c>
      <c r="L1453" s="10">
        <f>SUMIFS(Timecards!$E:$E,Timecards!$D:$D,L$2,Timecards!$C:$C,$B1453,Timecards!$N:$N,$E1453)+SUMIFS(Timecards!$G:$G,Timecards!$F:$F,L$2,Timecards!$C:$C,$B1453,Timecards!$N:$N,$E1453)</f>
        <v>0</v>
      </c>
      <c r="M1453" s="5">
        <f t="shared" si="234"/>
        <v>0</v>
      </c>
      <c r="N1453" s="10">
        <f>SUMIFS(Timecards!$E:$E,Timecards!$D:$D,N$2,Timecards!$C:$C,$B1453,Timecards!$N:$N,$E1453)+SUMIFS(Timecards!$G:$G,Timecards!$F:$F,N$2,Timecards!$C:$C,$B1453,Timecards!$N:$N,$E1453)</f>
        <v>0</v>
      </c>
      <c r="O1453" s="5">
        <f t="shared" si="235"/>
        <v>0</v>
      </c>
      <c r="P1453" s="10">
        <f>SUMIFS(Timecards!$E:$E,Timecards!$D:$D,P$2,Timecards!$C:$C,$B1453,Timecards!$N:$N,$E1453)+SUMIFS(Timecards!$G:$G,Timecards!$F:$F,P$2,Timecards!$C:$C,$B1453,Timecards!$N:$N,$E1453)</f>
        <v>0</v>
      </c>
      <c r="Q1453" s="5">
        <f t="shared" si="236"/>
        <v>0</v>
      </c>
      <c r="R1453" s="10">
        <f>SUMIFS(Timecards!$E:$E,Timecards!$D:$D,R$2,Timecards!$C:$C,$B1453,Timecards!$N:$N,$E1453)+SUMIFS(Timecards!$G:$G,Timecards!$F:$F,R$2,Timecards!$C:$C,$B1453,Timecards!$N:$N,$E1453)</f>
        <v>0</v>
      </c>
      <c r="S1453" s="5">
        <f t="shared" si="237"/>
        <v>0</v>
      </c>
      <c r="T1453" s="10">
        <f t="shared" si="239"/>
        <v>0</v>
      </c>
      <c r="U1453" s="14">
        <f t="shared" si="239"/>
        <v>0</v>
      </c>
    </row>
    <row r="1454" spans="2:21" hidden="1">
      <c r="B1454" s="7" t="str">
        <f>IF(Timecards!O1452="","",Timecards!C1452)</f>
        <v/>
      </c>
      <c r="C1454" s="7" t="str">
        <f>IF(B1454="","",Timecards!L1452)</f>
        <v/>
      </c>
      <c r="D1454" s="7" t="str">
        <f>IF(B1454="","",SUMIFS(Timecards!$M:$M,Timecards!$C:$C,Summary!$B1454,Timecards!$L:$L,Summary!$C1454,Timecards!$O:$O,1))</f>
        <v/>
      </c>
      <c r="E1454" s="7" t="str">
        <f>IF(B1454="","",VLOOKUP(D1454,'GD rates'!$B$3:$C$9,2,FALSE))</f>
        <v/>
      </c>
      <c r="F1454" s="23" t="str">
        <f t="shared" si="231"/>
        <v/>
      </c>
      <c r="G1454" s="5">
        <f>IF(ISERROR(VLOOKUP(E1454,'GD rates'!C:D,2,FALSE)),0,VLOOKUP(E1454,'GD rates'!C:D,2,FALSE))</f>
        <v>0</v>
      </c>
      <c r="H1454" s="10">
        <f>SUMIFS(Timecards!$E:$E,Timecards!$D:$D,H$2,Timecards!$C:$C,$B1454,Timecards!$N:$N,$E1454)+SUMIFS(Timecards!$G:$G,Timecards!$F:$F,H$2,Timecards!$C:$C,$B1454,Timecards!$N:$N,$E1454)</f>
        <v>0</v>
      </c>
      <c r="I1454" s="5">
        <f t="shared" si="232"/>
        <v>0</v>
      </c>
      <c r="J1454" s="10">
        <f>SUMIFS(Timecards!$E:$E,Timecards!$D:$D,J$2,Timecards!$C:$C,$B1454,Timecards!$N:$N,$E1454)+SUMIFS(Timecards!$G:$G,Timecards!$F:$F,J$2,Timecards!$C:$C,$B1454,Timecards!$N:$N,$E1454)</f>
        <v>0</v>
      </c>
      <c r="K1454" s="5">
        <f t="shared" si="233"/>
        <v>0</v>
      </c>
      <c r="L1454" s="10">
        <f>SUMIFS(Timecards!$E:$E,Timecards!$D:$D,L$2,Timecards!$C:$C,$B1454,Timecards!$N:$N,$E1454)+SUMIFS(Timecards!$G:$G,Timecards!$F:$F,L$2,Timecards!$C:$C,$B1454,Timecards!$N:$N,$E1454)</f>
        <v>0</v>
      </c>
      <c r="M1454" s="5">
        <f t="shared" si="234"/>
        <v>0</v>
      </c>
      <c r="N1454" s="10">
        <f>SUMIFS(Timecards!$E:$E,Timecards!$D:$D,N$2,Timecards!$C:$C,$B1454,Timecards!$N:$N,$E1454)+SUMIFS(Timecards!$G:$G,Timecards!$F:$F,N$2,Timecards!$C:$C,$B1454,Timecards!$N:$N,$E1454)</f>
        <v>0</v>
      </c>
      <c r="O1454" s="5">
        <f t="shared" si="235"/>
        <v>0</v>
      </c>
      <c r="P1454" s="10">
        <f>SUMIFS(Timecards!$E:$E,Timecards!$D:$D,P$2,Timecards!$C:$C,$B1454,Timecards!$N:$N,$E1454)+SUMIFS(Timecards!$G:$G,Timecards!$F:$F,P$2,Timecards!$C:$C,$B1454,Timecards!$N:$N,$E1454)</f>
        <v>0</v>
      </c>
      <c r="Q1454" s="5">
        <f t="shared" si="236"/>
        <v>0</v>
      </c>
      <c r="R1454" s="10">
        <f>SUMIFS(Timecards!$E:$E,Timecards!$D:$D,R$2,Timecards!$C:$C,$B1454,Timecards!$N:$N,$E1454)+SUMIFS(Timecards!$G:$G,Timecards!$F:$F,R$2,Timecards!$C:$C,$B1454,Timecards!$N:$N,$E1454)</f>
        <v>0</v>
      </c>
      <c r="S1454" s="5">
        <f t="shared" si="237"/>
        <v>0</v>
      </c>
      <c r="T1454" s="10">
        <f t="shared" si="239"/>
        <v>0</v>
      </c>
      <c r="U1454" s="14">
        <f t="shared" si="239"/>
        <v>0</v>
      </c>
    </row>
    <row r="1455" spans="2:21" hidden="1">
      <c r="B1455" s="7" t="str">
        <f>IF(Timecards!O1453="","",Timecards!C1453)</f>
        <v/>
      </c>
      <c r="C1455" s="7" t="str">
        <f>IF(B1455="","",Timecards!L1453)</f>
        <v/>
      </c>
      <c r="D1455" s="7" t="str">
        <f>IF(B1455="","",SUMIFS(Timecards!$M:$M,Timecards!$C:$C,Summary!$B1455,Timecards!$L:$L,Summary!$C1455,Timecards!$O:$O,1))</f>
        <v/>
      </c>
      <c r="E1455" s="7" t="str">
        <f>IF(B1455="","",VLOOKUP(D1455,'GD rates'!$B$3:$C$9,2,FALSE))</f>
        <v/>
      </c>
      <c r="F1455" s="23" t="str">
        <f t="shared" si="231"/>
        <v/>
      </c>
      <c r="G1455" s="5">
        <f>IF(ISERROR(VLOOKUP(E1455,'GD rates'!C:D,2,FALSE)),0,VLOOKUP(E1455,'GD rates'!C:D,2,FALSE))</f>
        <v>0</v>
      </c>
      <c r="H1455" s="10">
        <f>SUMIFS(Timecards!$E:$E,Timecards!$D:$D,H$2,Timecards!$C:$C,$B1455,Timecards!$N:$N,$E1455)+SUMIFS(Timecards!$G:$G,Timecards!$F:$F,H$2,Timecards!$C:$C,$B1455,Timecards!$N:$N,$E1455)</f>
        <v>0</v>
      </c>
      <c r="I1455" s="5">
        <f t="shared" si="232"/>
        <v>0</v>
      </c>
      <c r="J1455" s="10">
        <f>SUMIFS(Timecards!$E:$E,Timecards!$D:$D,J$2,Timecards!$C:$C,$B1455,Timecards!$N:$N,$E1455)+SUMIFS(Timecards!$G:$G,Timecards!$F:$F,J$2,Timecards!$C:$C,$B1455,Timecards!$N:$N,$E1455)</f>
        <v>0</v>
      </c>
      <c r="K1455" s="5">
        <f t="shared" si="233"/>
        <v>0</v>
      </c>
      <c r="L1455" s="10">
        <f>SUMIFS(Timecards!$E:$E,Timecards!$D:$D,L$2,Timecards!$C:$C,$B1455,Timecards!$N:$N,$E1455)+SUMIFS(Timecards!$G:$G,Timecards!$F:$F,L$2,Timecards!$C:$C,$B1455,Timecards!$N:$N,$E1455)</f>
        <v>0</v>
      </c>
      <c r="M1455" s="5">
        <f t="shared" si="234"/>
        <v>0</v>
      </c>
      <c r="N1455" s="10">
        <f>SUMIFS(Timecards!$E:$E,Timecards!$D:$D,N$2,Timecards!$C:$C,$B1455,Timecards!$N:$N,$E1455)+SUMIFS(Timecards!$G:$G,Timecards!$F:$F,N$2,Timecards!$C:$C,$B1455,Timecards!$N:$N,$E1455)</f>
        <v>0</v>
      </c>
      <c r="O1455" s="5">
        <f t="shared" si="235"/>
        <v>0</v>
      </c>
      <c r="P1455" s="10">
        <f>SUMIFS(Timecards!$E:$E,Timecards!$D:$D,P$2,Timecards!$C:$C,$B1455,Timecards!$N:$N,$E1455)+SUMIFS(Timecards!$G:$G,Timecards!$F:$F,P$2,Timecards!$C:$C,$B1455,Timecards!$N:$N,$E1455)</f>
        <v>0</v>
      </c>
      <c r="Q1455" s="5">
        <f t="shared" si="236"/>
        <v>0</v>
      </c>
      <c r="R1455" s="10">
        <f>SUMIFS(Timecards!$E:$E,Timecards!$D:$D,R$2,Timecards!$C:$C,$B1455,Timecards!$N:$N,$E1455)+SUMIFS(Timecards!$G:$G,Timecards!$F:$F,R$2,Timecards!$C:$C,$B1455,Timecards!$N:$N,$E1455)</f>
        <v>0</v>
      </c>
      <c r="S1455" s="5">
        <f t="shared" si="237"/>
        <v>0</v>
      </c>
      <c r="T1455" s="10">
        <f t="shared" si="239"/>
        <v>0</v>
      </c>
      <c r="U1455" s="14">
        <f t="shared" si="239"/>
        <v>0</v>
      </c>
    </row>
    <row r="1456" spans="2:21" hidden="1">
      <c r="B1456" s="7" t="str">
        <f>IF(Timecards!O1454="","",Timecards!C1454)</f>
        <v/>
      </c>
      <c r="C1456" s="7" t="str">
        <f>IF(B1456="","",Timecards!L1454)</f>
        <v/>
      </c>
      <c r="D1456" s="7" t="str">
        <f>IF(B1456="","",SUMIFS(Timecards!$M:$M,Timecards!$C:$C,Summary!$B1456,Timecards!$L:$L,Summary!$C1456,Timecards!$O:$O,1))</f>
        <v/>
      </c>
      <c r="E1456" s="7" t="str">
        <f>IF(B1456="","",VLOOKUP(D1456,'GD rates'!$B$3:$C$9,2,FALSE))</f>
        <v/>
      </c>
      <c r="F1456" s="23" t="str">
        <f t="shared" si="231"/>
        <v/>
      </c>
      <c r="G1456" s="5">
        <f>IF(ISERROR(VLOOKUP(E1456,'GD rates'!C:D,2,FALSE)),0,VLOOKUP(E1456,'GD rates'!C:D,2,FALSE))</f>
        <v>0</v>
      </c>
      <c r="H1456" s="10">
        <f>SUMIFS(Timecards!$E:$E,Timecards!$D:$D,H$2,Timecards!$C:$C,$B1456,Timecards!$N:$N,$E1456)+SUMIFS(Timecards!$G:$G,Timecards!$F:$F,H$2,Timecards!$C:$C,$B1456,Timecards!$N:$N,$E1456)</f>
        <v>0</v>
      </c>
      <c r="I1456" s="5">
        <f t="shared" si="232"/>
        <v>0</v>
      </c>
      <c r="J1456" s="10">
        <f>SUMIFS(Timecards!$E:$E,Timecards!$D:$D,J$2,Timecards!$C:$C,$B1456,Timecards!$N:$N,$E1456)+SUMIFS(Timecards!$G:$G,Timecards!$F:$F,J$2,Timecards!$C:$C,$B1456,Timecards!$N:$N,$E1456)</f>
        <v>0</v>
      </c>
      <c r="K1456" s="5">
        <f t="shared" si="233"/>
        <v>0</v>
      </c>
      <c r="L1456" s="10">
        <f>SUMIFS(Timecards!$E:$E,Timecards!$D:$D,L$2,Timecards!$C:$C,$B1456,Timecards!$N:$N,$E1456)+SUMIFS(Timecards!$G:$G,Timecards!$F:$F,L$2,Timecards!$C:$C,$B1456,Timecards!$N:$N,$E1456)</f>
        <v>0</v>
      </c>
      <c r="M1456" s="5">
        <f t="shared" si="234"/>
        <v>0</v>
      </c>
      <c r="N1456" s="10">
        <f>SUMIFS(Timecards!$E:$E,Timecards!$D:$D,N$2,Timecards!$C:$C,$B1456,Timecards!$N:$N,$E1456)+SUMIFS(Timecards!$G:$G,Timecards!$F:$F,N$2,Timecards!$C:$C,$B1456,Timecards!$N:$N,$E1456)</f>
        <v>0</v>
      </c>
      <c r="O1456" s="5">
        <f t="shared" si="235"/>
        <v>0</v>
      </c>
      <c r="P1456" s="10">
        <f>SUMIFS(Timecards!$E:$E,Timecards!$D:$D,P$2,Timecards!$C:$C,$B1456,Timecards!$N:$N,$E1456)+SUMIFS(Timecards!$G:$G,Timecards!$F:$F,P$2,Timecards!$C:$C,$B1456,Timecards!$N:$N,$E1456)</f>
        <v>0</v>
      </c>
      <c r="Q1456" s="5">
        <f t="shared" si="236"/>
        <v>0</v>
      </c>
      <c r="R1456" s="10">
        <f>SUMIFS(Timecards!$E:$E,Timecards!$D:$D,R$2,Timecards!$C:$C,$B1456,Timecards!$N:$N,$E1456)+SUMIFS(Timecards!$G:$G,Timecards!$F:$F,R$2,Timecards!$C:$C,$B1456,Timecards!$N:$N,$E1456)</f>
        <v>0</v>
      </c>
      <c r="S1456" s="5">
        <f t="shared" si="237"/>
        <v>0</v>
      </c>
      <c r="T1456" s="10">
        <f t="shared" si="239"/>
        <v>0</v>
      </c>
      <c r="U1456" s="14">
        <f t="shared" si="239"/>
        <v>0</v>
      </c>
    </row>
    <row r="1457" spans="2:21" hidden="1">
      <c r="B1457" s="7" t="str">
        <f>IF(Timecards!O1455="","",Timecards!C1455)</f>
        <v/>
      </c>
      <c r="C1457" s="7" t="str">
        <f>IF(B1457="","",Timecards!L1455)</f>
        <v/>
      </c>
      <c r="D1457" s="7" t="str">
        <f>IF(B1457="","",SUMIFS(Timecards!$M:$M,Timecards!$C:$C,Summary!$B1457,Timecards!$L:$L,Summary!$C1457,Timecards!$O:$O,1))</f>
        <v/>
      </c>
      <c r="E1457" s="7" t="str">
        <f>IF(B1457="","",VLOOKUP(D1457,'GD rates'!$B$3:$C$9,2,FALSE))</f>
        <v/>
      </c>
      <c r="F1457" s="23" t="str">
        <f t="shared" si="231"/>
        <v/>
      </c>
      <c r="G1457" s="5">
        <f>IF(ISERROR(VLOOKUP(E1457,'GD rates'!C:D,2,FALSE)),0,VLOOKUP(E1457,'GD rates'!C:D,2,FALSE))</f>
        <v>0</v>
      </c>
      <c r="H1457" s="10">
        <f>SUMIFS(Timecards!$E:$E,Timecards!$D:$D,H$2,Timecards!$C:$C,$B1457,Timecards!$N:$N,$E1457)+SUMIFS(Timecards!$G:$G,Timecards!$F:$F,H$2,Timecards!$C:$C,$B1457,Timecards!$N:$N,$E1457)</f>
        <v>0</v>
      </c>
      <c r="I1457" s="5">
        <f t="shared" si="232"/>
        <v>0</v>
      </c>
      <c r="J1457" s="10">
        <f>SUMIFS(Timecards!$E:$E,Timecards!$D:$D,J$2,Timecards!$C:$C,$B1457,Timecards!$N:$N,$E1457)+SUMIFS(Timecards!$G:$G,Timecards!$F:$F,J$2,Timecards!$C:$C,$B1457,Timecards!$N:$N,$E1457)</f>
        <v>0</v>
      </c>
      <c r="K1457" s="5">
        <f t="shared" si="233"/>
        <v>0</v>
      </c>
      <c r="L1457" s="10">
        <f>SUMIFS(Timecards!$E:$E,Timecards!$D:$D,L$2,Timecards!$C:$C,$B1457,Timecards!$N:$N,$E1457)+SUMIFS(Timecards!$G:$G,Timecards!$F:$F,L$2,Timecards!$C:$C,$B1457,Timecards!$N:$N,$E1457)</f>
        <v>0</v>
      </c>
      <c r="M1457" s="5">
        <f t="shared" si="234"/>
        <v>0</v>
      </c>
      <c r="N1457" s="10">
        <f>SUMIFS(Timecards!$E:$E,Timecards!$D:$D,N$2,Timecards!$C:$C,$B1457,Timecards!$N:$N,$E1457)+SUMIFS(Timecards!$G:$G,Timecards!$F:$F,N$2,Timecards!$C:$C,$B1457,Timecards!$N:$N,$E1457)</f>
        <v>0</v>
      </c>
      <c r="O1457" s="5">
        <f t="shared" si="235"/>
        <v>0</v>
      </c>
      <c r="P1457" s="10">
        <f>SUMIFS(Timecards!$E:$E,Timecards!$D:$D,P$2,Timecards!$C:$C,$B1457,Timecards!$N:$N,$E1457)+SUMIFS(Timecards!$G:$G,Timecards!$F:$F,P$2,Timecards!$C:$C,$B1457,Timecards!$N:$N,$E1457)</f>
        <v>0</v>
      </c>
      <c r="Q1457" s="5">
        <f t="shared" si="236"/>
        <v>0</v>
      </c>
      <c r="R1457" s="10">
        <f>SUMIFS(Timecards!$E:$E,Timecards!$D:$D,R$2,Timecards!$C:$C,$B1457,Timecards!$N:$N,$E1457)+SUMIFS(Timecards!$G:$G,Timecards!$F:$F,R$2,Timecards!$C:$C,$B1457,Timecards!$N:$N,$E1457)</f>
        <v>0</v>
      </c>
      <c r="S1457" s="5">
        <f t="shared" si="237"/>
        <v>0</v>
      </c>
      <c r="T1457" s="10">
        <f t="shared" si="239"/>
        <v>0</v>
      </c>
      <c r="U1457" s="14">
        <f t="shared" si="239"/>
        <v>0</v>
      </c>
    </row>
    <row r="1458" spans="2:21" hidden="1">
      <c r="B1458" s="7" t="str">
        <f>IF(Timecards!O1456="","",Timecards!C1456)</f>
        <v/>
      </c>
      <c r="C1458" s="7" t="str">
        <f>IF(B1458="","",Timecards!L1456)</f>
        <v/>
      </c>
      <c r="D1458" s="7" t="str">
        <f>IF(B1458="","",SUMIFS(Timecards!$M:$M,Timecards!$C:$C,Summary!$B1458,Timecards!$L:$L,Summary!$C1458,Timecards!$O:$O,1))</f>
        <v/>
      </c>
      <c r="E1458" s="7" t="str">
        <f>IF(B1458="","",VLOOKUP(D1458,'GD rates'!$B$3:$C$9,2,FALSE))</f>
        <v/>
      </c>
      <c r="F1458" s="23" t="str">
        <f t="shared" si="231"/>
        <v/>
      </c>
      <c r="G1458" s="5">
        <f>IF(ISERROR(VLOOKUP(E1458,'GD rates'!C:D,2,FALSE)),0,VLOOKUP(E1458,'GD rates'!C:D,2,FALSE))</f>
        <v>0</v>
      </c>
      <c r="H1458" s="10">
        <f>SUMIFS(Timecards!$E:$E,Timecards!$D:$D,H$2,Timecards!$C:$C,$B1458,Timecards!$N:$N,$E1458)+SUMIFS(Timecards!$G:$G,Timecards!$F:$F,H$2,Timecards!$C:$C,$B1458,Timecards!$N:$N,$E1458)</f>
        <v>0</v>
      </c>
      <c r="I1458" s="5">
        <f t="shared" si="232"/>
        <v>0</v>
      </c>
      <c r="J1458" s="10">
        <f>SUMIFS(Timecards!$E:$E,Timecards!$D:$D,J$2,Timecards!$C:$C,$B1458,Timecards!$N:$N,$E1458)+SUMIFS(Timecards!$G:$G,Timecards!$F:$F,J$2,Timecards!$C:$C,$B1458,Timecards!$N:$N,$E1458)</f>
        <v>0</v>
      </c>
      <c r="K1458" s="5">
        <f t="shared" si="233"/>
        <v>0</v>
      </c>
      <c r="L1458" s="10">
        <f>SUMIFS(Timecards!$E:$E,Timecards!$D:$D,L$2,Timecards!$C:$C,$B1458,Timecards!$N:$N,$E1458)+SUMIFS(Timecards!$G:$G,Timecards!$F:$F,L$2,Timecards!$C:$C,$B1458,Timecards!$N:$N,$E1458)</f>
        <v>0</v>
      </c>
      <c r="M1458" s="5">
        <f t="shared" si="234"/>
        <v>0</v>
      </c>
      <c r="N1458" s="10">
        <f>SUMIFS(Timecards!$E:$E,Timecards!$D:$D,N$2,Timecards!$C:$C,$B1458,Timecards!$N:$N,$E1458)+SUMIFS(Timecards!$G:$G,Timecards!$F:$F,N$2,Timecards!$C:$C,$B1458,Timecards!$N:$N,$E1458)</f>
        <v>0</v>
      </c>
      <c r="O1458" s="5">
        <f t="shared" si="235"/>
        <v>0</v>
      </c>
      <c r="P1458" s="10">
        <f>SUMIFS(Timecards!$E:$E,Timecards!$D:$D,P$2,Timecards!$C:$C,$B1458,Timecards!$N:$N,$E1458)+SUMIFS(Timecards!$G:$G,Timecards!$F:$F,P$2,Timecards!$C:$C,$B1458,Timecards!$N:$N,$E1458)</f>
        <v>0</v>
      </c>
      <c r="Q1458" s="5">
        <f t="shared" si="236"/>
        <v>0</v>
      </c>
      <c r="R1458" s="10">
        <f>SUMIFS(Timecards!$E:$E,Timecards!$D:$D,R$2,Timecards!$C:$C,$B1458,Timecards!$N:$N,$E1458)+SUMIFS(Timecards!$G:$G,Timecards!$F:$F,R$2,Timecards!$C:$C,$B1458,Timecards!$N:$N,$E1458)</f>
        <v>0</v>
      </c>
      <c r="S1458" s="5">
        <f t="shared" si="237"/>
        <v>0</v>
      </c>
      <c r="T1458" s="10">
        <f t="shared" si="239"/>
        <v>0</v>
      </c>
      <c r="U1458" s="14">
        <f t="shared" si="239"/>
        <v>0</v>
      </c>
    </row>
    <row r="1459" spans="2:21" hidden="1">
      <c r="B1459" s="7" t="str">
        <f>IF(Timecards!O1457="","",Timecards!C1457)</f>
        <v/>
      </c>
      <c r="C1459" s="7" t="str">
        <f>IF(B1459="","",Timecards!L1457)</f>
        <v/>
      </c>
      <c r="D1459" s="7" t="str">
        <f>IF(B1459="","",SUMIFS(Timecards!$M:$M,Timecards!$C:$C,Summary!$B1459,Timecards!$L:$L,Summary!$C1459,Timecards!$O:$O,1))</f>
        <v/>
      </c>
      <c r="E1459" s="7" t="str">
        <f>IF(B1459="","",VLOOKUP(D1459,'GD rates'!$B$3:$C$9,2,FALSE))</f>
        <v/>
      </c>
      <c r="F1459" s="23" t="str">
        <f t="shared" si="231"/>
        <v/>
      </c>
      <c r="G1459" s="5">
        <f>IF(ISERROR(VLOOKUP(E1459,'GD rates'!C:D,2,FALSE)),0,VLOOKUP(E1459,'GD rates'!C:D,2,FALSE))</f>
        <v>0</v>
      </c>
      <c r="H1459" s="10">
        <f>SUMIFS(Timecards!$E:$E,Timecards!$D:$D,H$2,Timecards!$C:$C,$B1459,Timecards!$N:$N,$E1459)+SUMIFS(Timecards!$G:$G,Timecards!$F:$F,H$2,Timecards!$C:$C,$B1459,Timecards!$N:$N,$E1459)</f>
        <v>0</v>
      </c>
      <c r="I1459" s="5">
        <f t="shared" si="232"/>
        <v>0</v>
      </c>
      <c r="J1459" s="10">
        <f>SUMIFS(Timecards!$E:$E,Timecards!$D:$D,J$2,Timecards!$C:$C,$B1459,Timecards!$N:$N,$E1459)+SUMIFS(Timecards!$G:$G,Timecards!$F:$F,J$2,Timecards!$C:$C,$B1459,Timecards!$N:$N,$E1459)</f>
        <v>0</v>
      </c>
      <c r="K1459" s="5">
        <f t="shared" si="233"/>
        <v>0</v>
      </c>
      <c r="L1459" s="10">
        <f>SUMIFS(Timecards!$E:$E,Timecards!$D:$D,L$2,Timecards!$C:$C,$B1459,Timecards!$N:$N,$E1459)+SUMIFS(Timecards!$G:$G,Timecards!$F:$F,L$2,Timecards!$C:$C,$B1459,Timecards!$N:$N,$E1459)</f>
        <v>0</v>
      </c>
      <c r="M1459" s="5">
        <f t="shared" si="234"/>
        <v>0</v>
      </c>
      <c r="N1459" s="10">
        <f>SUMIFS(Timecards!$E:$E,Timecards!$D:$D,N$2,Timecards!$C:$C,$B1459,Timecards!$N:$N,$E1459)+SUMIFS(Timecards!$G:$G,Timecards!$F:$F,N$2,Timecards!$C:$C,$B1459,Timecards!$N:$N,$E1459)</f>
        <v>0</v>
      </c>
      <c r="O1459" s="5">
        <f t="shared" si="235"/>
        <v>0</v>
      </c>
      <c r="P1459" s="10">
        <f>SUMIFS(Timecards!$E:$E,Timecards!$D:$D,P$2,Timecards!$C:$C,$B1459,Timecards!$N:$N,$E1459)+SUMIFS(Timecards!$G:$G,Timecards!$F:$F,P$2,Timecards!$C:$C,$B1459,Timecards!$N:$N,$E1459)</f>
        <v>0</v>
      </c>
      <c r="Q1459" s="5">
        <f t="shared" si="236"/>
        <v>0</v>
      </c>
      <c r="R1459" s="10">
        <f>SUMIFS(Timecards!$E:$E,Timecards!$D:$D,R$2,Timecards!$C:$C,$B1459,Timecards!$N:$N,$E1459)+SUMIFS(Timecards!$G:$G,Timecards!$F:$F,R$2,Timecards!$C:$C,$B1459,Timecards!$N:$N,$E1459)</f>
        <v>0</v>
      </c>
      <c r="S1459" s="5">
        <f t="shared" si="237"/>
        <v>0</v>
      </c>
      <c r="T1459" s="10">
        <f t="shared" si="239"/>
        <v>0</v>
      </c>
      <c r="U1459" s="14">
        <f t="shared" si="239"/>
        <v>0</v>
      </c>
    </row>
    <row r="1460" spans="2:21" hidden="1">
      <c r="B1460" s="7" t="str">
        <f>IF(Timecards!O1458="","",Timecards!C1458)</f>
        <v/>
      </c>
      <c r="C1460" s="7" t="str">
        <f>IF(B1460="","",Timecards!L1458)</f>
        <v/>
      </c>
      <c r="D1460" s="7" t="str">
        <f>IF(B1460="","",SUMIFS(Timecards!$M:$M,Timecards!$C:$C,Summary!$B1460,Timecards!$L:$L,Summary!$C1460,Timecards!$O:$O,1))</f>
        <v/>
      </c>
      <c r="E1460" s="7" t="str">
        <f>IF(B1460="","",VLOOKUP(D1460,'GD rates'!$B$3:$C$9,2,FALSE))</f>
        <v/>
      </c>
      <c r="F1460" s="23" t="str">
        <f t="shared" si="231"/>
        <v/>
      </c>
      <c r="G1460" s="5">
        <f>IF(ISERROR(VLOOKUP(E1460,'GD rates'!C:D,2,FALSE)),0,VLOOKUP(E1460,'GD rates'!C:D,2,FALSE))</f>
        <v>0</v>
      </c>
      <c r="H1460" s="10">
        <f>SUMIFS(Timecards!$E:$E,Timecards!$D:$D,H$2,Timecards!$C:$C,$B1460,Timecards!$N:$N,$E1460)+SUMIFS(Timecards!$G:$G,Timecards!$F:$F,H$2,Timecards!$C:$C,$B1460,Timecards!$N:$N,$E1460)</f>
        <v>0</v>
      </c>
      <c r="I1460" s="5">
        <f t="shared" si="232"/>
        <v>0</v>
      </c>
      <c r="J1460" s="10">
        <f>SUMIFS(Timecards!$E:$E,Timecards!$D:$D,J$2,Timecards!$C:$C,$B1460,Timecards!$N:$N,$E1460)+SUMIFS(Timecards!$G:$G,Timecards!$F:$F,J$2,Timecards!$C:$C,$B1460,Timecards!$N:$N,$E1460)</f>
        <v>0</v>
      </c>
      <c r="K1460" s="5">
        <f t="shared" si="233"/>
        <v>0</v>
      </c>
      <c r="L1460" s="10">
        <f>SUMIFS(Timecards!$E:$E,Timecards!$D:$D,L$2,Timecards!$C:$C,$B1460,Timecards!$N:$N,$E1460)+SUMIFS(Timecards!$G:$G,Timecards!$F:$F,L$2,Timecards!$C:$C,$B1460,Timecards!$N:$N,$E1460)</f>
        <v>0</v>
      </c>
      <c r="M1460" s="5">
        <f t="shared" si="234"/>
        <v>0</v>
      </c>
      <c r="N1460" s="10">
        <f>SUMIFS(Timecards!$E:$E,Timecards!$D:$D,N$2,Timecards!$C:$C,$B1460,Timecards!$N:$N,$E1460)+SUMIFS(Timecards!$G:$G,Timecards!$F:$F,N$2,Timecards!$C:$C,$B1460,Timecards!$N:$N,$E1460)</f>
        <v>0</v>
      </c>
      <c r="O1460" s="5">
        <f t="shared" si="235"/>
        <v>0</v>
      </c>
      <c r="P1460" s="10">
        <f>SUMIFS(Timecards!$E:$E,Timecards!$D:$D,P$2,Timecards!$C:$C,$B1460,Timecards!$N:$N,$E1460)+SUMIFS(Timecards!$G:$G,Timecards!$F:$F,P$2,Timecards!$C:$C,$B1460,Timecards!$N:$N,$E1460)</f>
        <v>0</v>
      </c>
      <c r="Q1460" s="5">
        <f t="shared" si="236"/>
        <v>0</v>
      </c>
      <c r="R1460" s="10">
        <f>SUMIFS(Timecards!$E:$E,Timecards!$D:$D,R$2,Timecards!$C:$C,$B1460,Timecards!$N:$N,$E1460)+SUMIFS(Timecards!$G:$G,Timecards!$F:$F,R$2,Timecards!$C:$C,$B1460,Timecards!$N:$N,$E1460)</f>
        <v>0</v>
      </c>
      <c r="S1460" s="5">
        <f t="shared" si="237"/>
        <v>0</v>
      </c>
      <c r="T1460" s="10">
        <f t="shared" si="239"/>
        <v>0</v>
      </c>
      <c r="U1460" s="14">
        <f t="shared" si="239"/>
        <v>0</v>
      </c>
    </row>
    <row r="1461" spans="2:21" hidden="1">
      <c r="B1461" s="7" t="str">
        <f>IF(Timecards!O1459="","",Timecards!C1459)</f>
        <v/>
      </c>
      <c r="C1461" s="7" t="str">
        <f>IF(B1461="","",Timecards!L1459)</f>
        <v/>
      </c>
      <c r="D1461" s="7" t="str">
        <f>IF(B1461="","",SUMIFS(Timecards!$M:$M,Timecards!$C:$C,Summary!$B1461,Timecards!$L:$L,Summary!$C1461,Timecards!$O:$O,1))</f>
        <v/>
      </c>
      <c r="E1461" s="7" t="str">
        <f>IF(B1461="","",VLOOKUP(D1461,'GD rates'!$B$3:$C$9,2,FALSE))</f>
        <v/>
      </c>
      <c r="F1461" s="23" t="str">
        <f t="shared" si="231"/>
        <v/>
      </c>
      <c r="G1461" s="5">
        <f>IF(ISERROR(VLOOKUP(E1461,'GD rates'!C:D,2,FALSE)),0,VLOOKUP(E1461,'GD rates'!C:D,2,FALSE))</f>
        <v>0</v>
      </c>
      <c r="H1461" s="10">
        <f>SUMIFS(Timecards!$E:$E,Timecards!$D:$D,H$2,Timecards!$C:$C,$B1461,Timecards!$N:$N,$E1461)+SUMIFS(Timecards!$G:$G,Timecards!$F:$F,H$2,Timecards!$C:$C,$B1461,Timecards!$N:$N,$E1461)</f>
        <v>0</v>
      </c>
      <c r="I1461" s="5">
        <f t="shared" si="232"/>
        <v>0</v>
      </c>
      <c r="J1461" s="10">
        <f>SUMIFS(Timecards!$E:$E,Timecards!$D:$D,J$2,Timecards!$C:$C,$B1461,Timecards!$N:$N,$E1461)+SUMIFS(Timecards!$G:$G,Timecards!$F:$F,J$2,Timecards!$C:$C,$B1461,Timecards!$N:$N,$E1461)</f>
        <v>0</v>
      </c>
      <c r="K1461" s="5">
        <f t="shared" si="233"/>
        <v>0</v>
      </c>
      <c r="L1461" s="10">
        <f>SUMIFS(Timecards!$E:$E,Timecards!$D:$D,L$2,Timecards!$C:$C,$B1461,Timecards!$N:$N,$E1461)+SUMIFS(Timecards!$G:$G,Timecards!$F:$F,L$2,Timecards!$C:$C,$B1461,Timecards!$N:$N,$E1461)</f>
        <v>0</v>
      </c>
      <c r="M1461" s="5">
        <f t="shared" si="234"/>
        <v>0</v>
      </c>
      <c r="N1461" s="10">
        <f>SUMIFS(Timecards!$E:$E,Timecards!$D:$D,N$2,Timecards!$C:$C,$B1461,Timecards!$N:$N,$E1461)+SUMIFS(Timecards!$G:$G,Timecards!$F:$F,N$2,Timecards!$C:$C,$B1461,Timecards!$N:$N,$E1461)</f>
        <v>0</v>
      </c>
      <c r="O1461" s="5">
        <f t="shared" si="235"/>
        <v>0</v>
      </c>
      <c r="P1461" s="10">
        <f>SUMIFS(Timecards!$E:$E,Timecards!$D:$D,P$2,Timecards!$C:$C,$B1461,Timecards!$N:$N,$E1461)+SUMIFS(Timecards!$G:$G,Timecards!$F:$F,P$2,Timecards!$C:$C,$B1461,Timecards!$N:$N,$E1461)</f>
        <v>0</v>
      </c>
      <c r="Q1461" s="5">
        <f t="shared" si="236"/>
        <v>0</v>
      </c>
      <c r="R1461" s="10">
        <f>SUMIFS(Timecards!$E:$E,Timecards!$D:$D,R$2,Timecards!$C:$C,$B1461,Timecards!$N:$N,$E1461)+SUMIFS(Timecards!$G:$G,Timecards!$F:$F,R$2,Timecards!$C:$C,$B1461,Timecards!$N:$N,$E1461)</f>
        <v>0</v>
      </c>
      <c r="S1461" s="5">
        <f t="shared" si="237"/>
        <v>0</v>
      </c>
      <c r="T1461" s="10">
        <f t="shared" si="239"/>
        <v>0</v>
      </c>
      <c r="U1461" s="14">
        <f t="shared" si="239"/>
        <v>0</v>
      </c>
    </row>
    <row r="1462" spans="2:21" hidden="1">
      <c r="B1462" s="7" t="str">
        <f>IF(Timecards!O1460="","",Timecards!C1460)</f>
        <v/>
      </c>
      <c r="C1462" s="7" t="str">
        <f>IF(B1462="","",Timecards!L1460)</f>
        <v/>
      </c>
      <c r="D1462" s="7" t="str">
        <f>IF(B1462="","",SUMIFS(Timecards!$M:$M,Timecards!$C:$C,Summary!$B1462,Timecards!$L:$L,Summary!$C1462,Timecards!$O:$O,1))</f>
        <v/>
      </c>
      <c r="E1462" s="7" t="str">
        <f>IF(B1462="","",VLOOKUP(D1462,'GD rates'!$B$3:$C$9,2,FALSE))</f>
        <v/>
      </c>
      <c r="F1462" s="23" t="str">
        <f t="shared" si="231"/>
        <v/>
      </c>
      <c r="G1462" s="5">
        <f>IF(ISERROR(VLOOKUP(E1462,'GD rates'!C:D,2,FALSE)),0,VLOOKUP(E1462,'GD rates'!C:D,2,FALSE))</f>
        <v>0</v>
      </c>
      <c r="H1462" s="10">
        <f>SUMIFS(Timecards!$E:$E,Timecards!$D:$D,H$2,Timecards!$C:$C,$B1462,Timecards!$N:$N,$E1462)+SUMIFS(Timecards!$G:$G,Timecards!$F:$F,H$2,Timecards!$C:$C,$B1462,Timecards!$N:$N,$E1462)</f>
        <v>0</v>
      </c>
      <c r="I1462" s="5">
        <f t="shared" si="232"/>
        <v>0</v>
      </c>
      <c r="J1462" s="10">
        <f>SUMIFS(Timecards!$E:$E,Timecards!$D:$D,J$2,Timecards!$C:$C,$B1462,Timecards!$N:$N,$E1462)+SUMIFS(Timecards!$G:$G,Timecards!$F:$F,J$2,Timecards!$C:$C,$B1462,Timecards!$N:$N,$E1462)</f>
        <v>0</v>
      </c>
      <c r="K1462" s="5">
        <f t="shared" si="233"/>
        <v>0</v>
      </c>
      <c r="L1462" s="10">
        <f>SUMIFS(Timecards!$E:$E,Timecards!$D:$D,L$2,Timecards!$C:$C,$B1462,Timecards!$N:$N,$E1462)+SUMIFS(Timecards!$G:$G,Timecards!$F:$F,L$2,Timecards!$C:$C,$B1462,Timecards!$N:$N,$E1462)</f>
        <v>0</v>
      </c>
      <c r="M1462" s="5">
        <f t="shared" si="234"/>
        <v>0</v>
      </c>
      <c r="N1462" s="10">
        <f>SUMIFS(Timecards!$E:$E,Timecards!$D:$D,N$2,Timecards!$C:$C,$B1462,Timecards!$N:$N,$E1462)+SUMIFS(Timecards!$G:$G,Timecards!$F:$F,N$2,Timecards!$C:$C,$B1462,Timecards!$N:$N,$E1462)</f>
        <v>0</v>
      </c>
      <c r="O1462" s="5">
        <f t="shared" si="235"/>
        <v>0</v>
      </c>
      <c r="P1462" s="10">
        <f>SUMIFS(Timecards!$E:$E,Timecards!$D:$D,P$2,Timecards!$C:$C,$B1462,Timecards!$N:$N,$E1462)+SUMIFS(Timecards!$G:$G,Timecards!$F:$F,P$2,Timecards!$C:$C,$B1462,Timecards!$N:$N,$E1462)</f>
        <v>0</v>
      </c>
      <c r="Q1462" s="5">
        <f t="shared" si="236"/>
        <v>0</v>
      </c>
      <c r="R1462" s="10">
        <f>SUMIFS(Timecards!$E:$E,Timecards!$D:$D,R$2,Timecards!$C:$C,$B1462,Timecards!$N:$N,$E1462)+SUMIFS(Timecards!$G:$G,Timecards!$F:$F,R$2,Timecards!$C:$C,$B1462,Timecards!$N:$N,$E1462)</f>
        <v>0</v>
      </c>
      <c r="S1462" s="5">
        <f t="shared" si="237"/>
        <v>0</v>
      </c>
      <c r="T1462" s="10">
        <f t="shared" si="239"/>
        <v>0</v>
      </c>
      <c r="U1462" s="14">
        <f t="shared" si="239"/>
        <v>0</v>
      </c>
    </row>
    <row r="1463" spans="2:21" hidden="1">
      <c r="B1463" s="7" t="str">
        <f>IF(Timecards!O1461="","",Timecards!C1461)</f>
        <v/>
      </c>
      <c r="C1463" s="7" t="str">
        <f>IF(B1463="","",Timecards!L1461)</f>
        <v/>
      </c>
      <c r="D1463" s="7" t="str">
        <f>IF(B1463="","",SUMIFS(Timecards!$M:$M,Timecards!$C:$C,Summary!$B1463,Timecards!$L:$L,Summary!$C1463,Timecards!$O:$O,1))</f>
        <v/>
      </c>
      <c r="E1463" s="7" t="str">
        <f>IF(B1463="","",VLOOKUP(D1463,'GD rates'!$B$3:$C$9,2,FALSE))</f>
        <v/>
      </c>
      <c r="F1463" s="23" t="str">
        <f t="shared" si="231"/>
        <v/>
      </c>
      <c r="G1463" s="5">
        <f>IF(ISERROR(VLOOKUP(E1463,'GD rates'!C:D,2,FALSE)),0,VLOOKUP(E1463,'GD rates'!C:D,2,FALSE))</f>
        <v>0</v>
      </c>
      <c r="H1463" s="10">
        <f>SUMIFS(Timecards!$E:$E,Timecards!$D:$D,H$2,Timecards!$C:$C,$B1463,Timecards!$N:$N,$E1463)+SUMIFS(Timecards!$G:$G,Timecards!$F:$F,H$2,Timecards!$C:$C,$B1463,Timecards!$N:$N,$E1463)</f>
        <v>0</v>
      </c>
      <c r="I1463" s="5">
        <f t="shared" si="232"/>
        <v>0</v>
      </c>
      <c r="J1463" s="10">
        <f>SUMIFS(Timecards!$E:$E,Timecards!$D:$D,J$2,Timecards!$C:$C,$B1463,Timecards!$N:$N,$E1463)+SUMIFS(Timecards!$G:$G,Timecards!$F:$F,J$2,Timecards!$C:$C,$B1463,Timecards!$N:$N,$E1463)</f>
        <v>0</v>
      </c>
      <c r="K1463" s="5">
        <f t="shared" si="233"/>
        <v>0</v>
      </c>
      <c r="L1463" s="10">
        <f>SUMIFS(Timecards!$E:$E,Timecards!$D:$D,L$2,Timecards!$C:$C,$B1463,Timecards!$N:$N,$E1463)+SUMIFS(Timecards!$G:$G,Timecards!$F:$F,L$2,Timecards!$C:$C,$B1463,Timecards!$N:$N,$E1463)</f>
        <v>0</v>
      </c>
      <c r="M1463" s="5">
        <f t="shared" si="234"/>
        <v>0</v>
      </c>
      <c r="N1463" s="10">
        <f>SUMIFS(Timecards!$E:$E,Timecards!$D:$D,N$2,Timecards!$C:$C,$B1463,Timecards!$N:$N,$E1463)+SUMIFS(Timecards!$G:$G,Timecards!$F:$F,N$2,Timecards!$C:$C,$B1463,Timecards!$N:$N,$E1463)</f>
        <v>0</v>
      </c>
      <c r="O1463" s="5">
        <f t="shared" si="235"/>
        <v>0</v>
      </c>
      <c r="P1463" s="10">
        <f>SUMIFS(Timecards!$E:$E,Timecards!$D:$D,P$2,Timecards!$C:$C,$B1463,Timecards!$N:$N,$E1463)+SUMIFS(Timecards!$G:$G,Timecards!$F:$F,P$2,Timecards!$C:$C,$B1463,Timecards!$N:$N,$E1463)</f>
        <v>0</v>
      </c>
      <c r="Q1463" s="5">
        <f t="shared" si="236"/>
        <v>0</v>
      </c>
      <c r="R1463" s="10">
        <f>SUMIFS(Timecards!$E:$E,Timecards!$D:$D,R$2,Timecards!$C:$C,$B1463,Timecards!$N:$N,$E1463)+SUMIFS(Timecards!$G:$G,Timecards!$F:$F,R$2,Timecards!$C:$C,$B1463,Timecards!$N:$N,$E1463)</f>
        <v>0</v>
      </c>
      <c r="S1463" s="5">
        <f t="shared" si="237"/>
        <v>0</v>
      </c>
      <c r="T1463" s="10">
        <f t="shared" si="239"/>
        <v>0</v>
      </c>
      <c r="U1463" s="14">
        <f t="shared" si="239"/>
        <v>0</v>
      </c>
    </row>
    <row r="1464" spans="2:21" hidden="1">
      <c r="B1464" s="7" t="str">
        <f>IF(Timecards!O1462="","",Timecards!C1462)</f>
        <v/>
      </c>
      <c r="C1464" s="7" t="str">
        <f>IF(B1464="","",Timecards!L1462)</f>
        <v/>
      </c>
      <c r="D1464" s="7" t="str">
        <f>IF(B1464="","",SUMIFS(Timecards!$M:$M,Timecards!$C:$C,Summary!$B1464,Timecards!$L:$L,Summary!$C1464,Timecards!$O:$O,1))</f>
        <v/>
      </c>
      <c r="E1464" s="7" t="str">
        <f>IF(B1464="","",VLOOKUP(D1464,'GD rates'!$B$3:$C$9,2,FALSE))</f>
        <v/>
      </c>
      <c r="F1464" s="23" t="str">
        <f t="shared" si="231"/>
        <v/>
      </c>
      <c r="G1464" s="5">
        <f>IF(ISERROR(VLOOKUP(E1464,'GD rates'!C:D,2,FALSE)),0,VLOOKUP(E1464,'GD rates'!C:D,2,FALSE))</f>
        <v>0</v>
      </c>
      <c r="H1464" s="10">
        <f>SUMIFS(Timecards!$E:$E,Timecards!$D:$D,H$2,Timecards!$C:$C,$B1464,Timecards!$N:$N,$E1464)+SUMIFS(Timecards!$G:$G,Timecards!$F:$F,H$2,Timecards!$C:$C,$B1464,Timecards!$N:$N,$E1464)</f>
        <v>0</v>
      </c>
      <c r="I1464" s="5">
        <f t="shared" si="232"/>
        <v>0</v>
      </c>
      <c r="J1464" s="10">
        <f>SUMIFS(Timecards!$E:$E,Timecards!$D:$D,J$2,Timecards!$C:$C,$B1464,Timecards!$N:$N,$E1464)+SUMIFS(Timecards!$G:$G,Timecards!$F:$F,J$2,Timecards!$C:$C,$B1464,Timecards!$N:$N,$E1464)</f>
        <v>0</v>
      </c>
      <c r="K1464" s="5">
        <f t="shared" si="233"/>
        <v>0</v>
      </c>
      <c r="L1464" s="10">
        <f>SUMIFS(Timecards!$E:$E,Timecards!$D:$D,L$2,Timecards!$C:$C,$B1464,Timecards!$N:$N,$E1464)+SUMIFS(Timecards!$G:$G,Timecards!$F:$F,L$2,Timecards!$C:$C,$B1464,Timecards!$N:$N,$E1464)</f>
        <v>0</v>
      </c>
      <c r="M1464" s="5">
        <f t="shared" si="234"/>
        <v>0</v>
      </c>
      <c r="N1464" s="10">
        <f>SUMIFS(Timecards!$E:$E,Timecards!$D:$D,N$2,Timecards!$C:$C,$B1464,Timecards!$N:$N,$E1464)+SUMIFS(Timecards!$G:$G,Timecards!$F:$F,N$2,Timecards!$C:$C,$B1464,Timecards!$N:$N,$E1464)</f>
        <v>0</v>
      </c>
      <c r="O1464" s="5">
        <f t="shared" si="235"/>
        <v>0</v>
      </c>
      <c r="P1464" s="10">
        <f>SUMIFS(Timecards!$E:$E,Timecards!$D:$D,P$2,Timecards!$C:$C,$B1464,Timecards!$N:$N,$E1464)+SUMIFS(Timecards!$G:$G,Timecards!$F:$F,P$2,Timecards!$C:$C,$B1464,Timecards!$N:$N,$E1464)</f>
        <v>0</v>
      </c>
      <c r="Q1464" s="5">
        <f t="shared" si="236"/>
        <v>0</v>
      </c>
      <c r="R1464" s="10">
        <f>SUMIFS(Timecards!$E:$E,Timecards!$D:$D,R$2,Timecards!$C:$C,$B1464,Timecards!$N:$N,$E1464)+SUMIFS(Timecards!$G:$G,Timecards!$F:$F,R$2,Timecards!$C:$C,$B1464,Timecards!$N:$N,$E1464)</f>
        <v>0</v>
      </c>
      <c r="S1464" s="5">
        <f t="shared" si="237"/>
        <v>0</v>
      </c>
      <c r="T1464" s="10">
        <f t="shared" ref="T1464:U1483" si="240">SUMIF($H$3:$S$3,T$3,$H1464:$S1464)</f>
        <v>0</v>
      </c>
      <c r="U1464" s="14">
        <f t="shared" si="240"/>
        <v>0</v>
      </c>
    </row>
    <row r="1465" spans="2:21" hidden="1">
      <c r="B1465" s="7" t="str">
        <f>IF(Timecards!O1463="","",Timecards!C1463)</f>
        <v/>
      </c>
      <c r="C1465" s="7" t="str">
        <f>IF(B1465="","",Timecards!L1463)</f>
        <v/>
      </c>
      <c r="D1465" s="7" t="str">
        <f>IF(B1465="","",SUMIFS(Timecards!$M:$M,Timecards!$C:$C,Summary!$B1465,Timecards!$L:$L,Summary!$C1465,Timecards!$O:$O,1))</f>
        <v/>
      </c>
      <c r="E1465" s="7" t="str">
        <f>IF(B1465="","",VLOOKUP(D1465,'GD rates'!$B$3:$C$9,2,FALSE))</f>
        <v/>
      </c>
      <c r="F1465" s="23" t="str">
        <f t="shared" si="231"/>
        <v/>
      </c>
      <c r="G1465" s="5">
        <f>IF(ISERROR(VLOOKUP(E1465,'GD rates'!C:D,2,FALSE)),0,VLOOKUP(E1465,'GD rates'!C:D,2,FALSE))</f>
        <v>0</v>
      </c>
      <c r="H1465" s="10">
        <f>SUMIFS(Timecards!$E:$E,Timecards!$D:$D,H$2,Timecards!$C:$C,$B1465,Timecards!$N:$N,$E1465)+SUMIFS(Timecards!$G:$G,Timecards!$F:$F,H$2,Timecards!$C:$C,$B1465,Timecards!$N:$N,$E1465)</f>
        <v>0</v>
      </c>
      <c r="I1465" s="5">
        <f t="shared" si="232"/>
        <v>0</v>
      </c>
      <c r="J1465" s="10">
        <f>SUMIFS(Timecards!$E:$E,Timecards!$D:$D,J$2,Timecards!$C:$C,$B1465,Timecards!$N:$N,$E1465)+SUMIFS(Timecards!$G:$G,Timecards!$F:$F,J$2,Timecards!$C:$C,$B1465,Timecards!$N:$N,$E1465)</f>
        <v>0</v>
      </c>
      <c r="K1465" s="5">
        <f t="shared" si="233"/>
        <v>0</v>
      </c>
      <c r="L1465" s="10">
        <f>SUMIFS(Timecards!$E:$E,Timecards!$D:$D,L$2,Timecards!$C:$C,$B1465,Timecards!$N:$N,$E1465)+SUMIFS(Timecards!$G:$G,Timecards!$F:$F,L$2,Timecards!$C:$C,$B1465,Timecards!$N:$N,$E1465)</f>
        <v>0</v>
      </c>
      <c r="M1465" s="5">
        <f t="shared" si="234"/>
        <v>0</v>
      </c>
      <c r="N1465" s="10">
        <f>SUMIFS(Timecards!$E:$E,Timecards!$D:$D,N$2,Timecards!$C:$C,$B1465,Timecards!$N:$N,$E1465)+SUMIFS(Timecards!$G:$G,Timecards!$F:$F,N$2,Timecards!$C:$C,$B1465,Timecards!$N:$N,$E1465)</f>
        <v>0</v>
      </c>
      <c r="O1465" s="5">
        <f t="shared" si="235"/>
        <v>0</v>
      </c>
      <c r="P1465" s="10">
        <f>SUMIFS(Timecards!$E:$E,Timecards!$D:$D,P$2,Timecards!$C:$C,$B1465,Timecards!$N:$N,$E1465)+SUMIFS(Timecards!$G:$G,Timecards!$F:$F,P$2,Timecards!$C:$C,$B1465,Timecards!$N:$N,$E1465)</f>
        <v>0</v>
      </c>
      <c r="Q1465" s="5">
        <f t="shared" si="236"/>
        <v>0</v>
      </c>
      <c r="R1465" s="10">
        <f>SUMIFS(Timecards!$E:$E,Timecards!$D:$D,R$2,Timecards!$C:$C,$B1465,Timecards!$N:$N,$E1465)+SUMIFS(Timecards!$G:$G,Timecards!$F:$F,R$2,Timecards!$C:$C,$B1465,Timecards!$N:$N,$E1465)</f>
        <v>0</v>
      </c>
      <c r="S1465" s="5">
        <f t="shared" si="237"/>
        <v>0</v>
      </c>
      <c r="T1465" s="10">
        <f t="shared" si="240"/>
        <v>0</v>
      </c>
      <c r="U1465" s="14">
        <f t="shared" si="240"/>
        <v>0</v>
      </c>
    </row>
    <row r="1466" spans="2:21" hidden="1">
      <c r="B1466" s="7" t="str">
        <f>IF(Timecards!O1464="","",Timecards!C1464)</f>
        <v/>
      </c>
      <c r="C1466" s="7" t="str">
        <f>IF(B1466="","",Timecards!L1464)</f>
        <v/>
      </c>
      <c r="D1466" s="7" t="str">
        <f>IF(B1466="","",SUMIFS(Timecards!$M:$M,Timecards!$C:$C,Summary!$B1466,Timecards!$L:$L,Summary!$C1466,Timecards!$O:$O,1))</f>
        <v/>
      </c>
      <c r="E1466" s="7" t="str">
        <f>IF(B1466="","",VLOOKUP(D1466,'GD rates'!$B$3:$C$9,2,FALSE))</f>
        <v/>
      </c>
      <c r="F1466" s="23" t="str">
        <f t="shared" si="231"/>
        <v/>
      </c>
      <c r="G1466" s="5">
        <f>IF(ISERROR(VLOOKUP(E1466,'GD rates'!C:D,2,FALSE)),0,VLOOKUP(E1466,'GD rates'!C:D,2,FALSE))</f>
        <v>0</v>
      </c>
      <c r="H1466" s="10">
        <f>SUMIFS(Timecards!$E:$E,Timecards!$D:$D,H$2,Timecards!$C:$C,$B1466,Timecards!$N:$N,$E1466)+SUMIFS(Timecards!$G:$G,Timecards!$F:$F,H$2,Timecards!$C:$C,$B1466,Timecards!$N:$N,$E1466)</f>
        <v>0</v>
      </c>
      <c r="I1466" s="5">
        <f t="shared" si="232"/>
        <v>0</v>
      </c>
      <c r="J1466" s="10">
        <f>SUMIFS(Timecards!$E:$E,Timecards!$D:$D,J$2,Timecards!$C:$C,$B1466,Timecards!$N:$N,$E1466)+SUMIFS(Timecards!$G:$G,Timecards!$F:$F,J$2,Timecards!$C:$C,$B1466,Timecards!$N:$N,$E1466)</f>
        <v>0</v>
      </c>
      <c r="K1466" s="5">
        <f t="shared" si="233"/>
        <v>0</v>
      </c>
      <c r="L1466" s="10">
        <f>SUMIFS(Timecards!$E:$E,Timecards!$D:$D,L$2,Timecards!$C:$C,$B1466,Timecards!$N:$N,$E1466)+SUMIFS(Timecards!$G:$G,Timecards!$F:$F,L$2,Timecards!$C:$C,$B1466,Timecards!$N:$N,$E1466)</f>
        <v>0</v>
      </c>
      <c r="M1466" s="5">
        <f t="shared" si="234"/>
        <v>0</v>
      </c>
      <c r="N1466" s="10">
        <f>SUMIFS(Timecards!$E:$E,Timecards!$D:$D,N$2,Timecards!$C:$C,$B1466,Timecards!$N:$N,$E1466)+SUMIFS(Timecards!$G:$G,Timecards!$F:$F,N$2,Timecards!$C:$C,$B1466,Timecards!$N:$N,$E1466)</f>
        <v>0</v>
      </c>
      <c r="O1466" s="5">
        <f t="shared" si="235"/>
        <v>0</v>
      </c>
      <c r="P1466" s="10">
        <f>SUMIFS(Timecards!$E:$E,Timecards!$D:$D,P$2,Timecards!$C:$C,$B1466,Timecards!$N:$N,$E1466)+SUMIFS(Timecards!$G:$G,Timecards!$F:$F,P$2,Timecards!$C:$C,$B1466,Timecards!$N:$N,$E1466)</f>
        <v>0</v>
      </c>
      <c r="Q1466" s="5">
        <f t="shared" si="236"/>
        <v>0</v>
      </c>
      <c r="R1466" s="10">
        <f>SUMIFS(Timecards!$E:$E,Timecards!$D:$D,R$2,Timecards!$C:$C,$B1466,Timecards!$N:$N,$E1466)+SUMIFS(Timecards!$G:$G,Timecards!$F:$F,R$2,Timecards!$C:$C,$B1466,Timecards!$N:$N,$E1466)</f>
        <v>0</v>
      </c>
      <c r="S1466" s="5">
        <f t="shared" si="237"/>
        <v>0</v>
      </c>
      <c r="T1466" s="10">
        <f t="shared" si="240"/>
        <v>0</v>
      </c>
      <c r="U1466" s="14">
        <f t="shared" si="240"/>
        <v>0</v>
      </c>
    </row>
    <row r="1467" spans="2:21" hidden="1">
      <c r="B1467" s="7" t="str">
        <f>IF(Timecards!O1465="","",Timecards!C1465)</f>
        <v/>
      </c>
      <c r="C1467" s="7" t="str">
        <f>IF(B1467="","",Timecards!L1465)</f>
        <v/>
      </c>
      <c r="D1467" s="7" t="str">
        <f>IF(B1467="","",SUMIFS(Timecards!$M:$M,Timecards!$C:$C,Summary!$B1467,Timecards!$L:$L,Summary!$C1467,Timecards!$O:$O,1))</f>
        <v/>
      </c>
      <c r="E1467" s="7" t="str">
        <f>IF(B1467="","",VLOOKUP(D1467,'GD rates'!$B$3:$C$9,2,FALSE))</f>
        <v/>
      </c>
      <c r="F1467" s="23" t="str">
        <f t="shared" si="231"/>
        <v/>
      </c>
      <c r="G1467" s="5">
        <f>IF(ISERROR(VLOOKUP(E1467,'GD rates'!C:D,2,FALSE)),0,VLOOKUP(E1467,'GD rates'!C:D,2,FALSE))</f>
        <v>0</v>
      </c>
      <c r="H1467" s="10">
        <f>SUMIFS(Timecards!$E:$E,Timecards!$D:$D,H$2,Timecards!$C:$C,$B1467,Timecards!$N:$N,$E1467)+SUMIFS(Timecards!$G:$G,Timecards!$F:$F,H$2,Timecards!$C:$C,$B1467,Timecards!$N:$N,$E1467)</f>
        <v>0</v>
      </c>
      <c r="I1467" s="5">
        <f t="shared" si="232"/>
        <v>0</v>
      </c>
      <c r="J1467" s="10">
        <f>SUMIFS(Timecards!$E:$E,Timecards!$D:$D,J$2,Timecards!$C:$C,$B1467,Timecards!$N:$N,$E1467)+SUMIFS(Timecards!$G:$G,Timecards!$F:$F,J$2,Timecards!$C:$C,$B1467,Timecards!$N:$N,$E1467)</f>
        <v>0</v>
      </c>
      <c r="K1467" s="5">
        <f t="shared" si="233"/>
        <v>0</v>
      </c>
      <c r="L1467" s="10">
        <f>SUMIFS(Timecards!$E:$E,Timecards!$D:$D,L$2,Timecards!$C:$C,$B1467,Timecards!$N:$N,$E1467)+SUMIFS(Timecards!$G:$G,Timecards!$F:$F,L$2,Timecards!$C:$C,$B1467,Timecards!$N:$N,$E1467)</f>
        <v>0</v>
      </c>
      <c r="M1467" s="5">
        <f t="shared" si="234"/>
        <v>0</v>
      </c>
      <c r="N1467" s="10">
        <f>SUMIFS(Timecards!$E:$E,Timecards!$D:$D,N$2,Timecards!$C:$C,$B1467,Timecards!$N:$N,$E1467)+SUMIFS(Timecards!$G:$G,Timecards!$F:$F,N$2,Timecards!$C:$C,$B1467,Timecards!$N:$N,$E1467)</f>
        <v>0</v>
      </c>
      <c r="O1467" s="5">
        <f t="shared" si="235"/>
        <v>0</v>
      </c>
      <c r="P1467" s="10">
        <f>SUMIFS(Timecards!$E:$E,Timecards!$D:$D,P$2,Timecards!$C:$C,$B1467,Timecards!$N:$N,$E1467)+SUMIFS(Timecards!$G:$G,Timecards!$F:$F,P$2,Timecards!$C:$C,$B1467,Timecards!$N:$N,$E1467)</f>
        <v>0</v>
      </c>
      <c r="Q1467" s="5">
        <f t="shared" si="236"/>
        <v>0</v>
      </c>
      <c r="R1467" s="10">
        <f>SUMIFS(Timecards!$E:$E,Timecards!$D:$D,R$2,Timecards!$C:$C,$B1467,Timecards!$N:$N,$E1467)+SUMIFS(Timecards!$G:$G,Timecards!$F:$F,R$2,Timecards!$C:$C,$B1467,Timecards!$N:$N,$E1467)</f>
        <v>0</v>
      </c>
      <c r="S1467" s="5">
        <f t="shared" si="237"/>
        <v>0</v>
      </c>
      <c r="T1467" s="10">
        <f t="shared" si="240"/>
        <v>0</v>
      </c>
      <c r="U1467" s="14">
        <f t="shared" si="240"/>
        <v>0</v>
      </c>
    </row>
    <row r="1468" spans="2:21" hidden="1">
      <c r="B1468" s="7" t="str">
        <f>IF(Timecards!O1466="","",Timecards!C1466)</f>
        <v/>
      </c>
      <c r="C1468" s="7" t="str">
        <f>IF(B1468="","",Timecards!L1466)</f>
        <v/>
      </c>
      <c r="D1468" s="7" t="str">
        <f>IF(B1468="","",SUMIFS(Timecards!$M:$M,Timecards!$C:$C,Summary!$B1468,Timecards!$L:$L,Summary!$C1468,Timecards!$O:$O,1))</f>
        <v/>
      </c>
      <c r="E1468" s="7" t="str">
        <f>IF(B1468="","",VLOOKUP(D1468,'GD rates'!$B$3:$C$9,2,FALSE))</f>
        <v/>
      </c>
      <c r="F1468" s="23" t="str">
        <f t="shared" si="231"/>
        <v/>
      </c>
      <c r="G1468" s="5">
        <f>IF(ISERROR(VLOOKUP(E1468,'GD rates'!C:D,2,FALSE)),0,VLOOKUP(E1468,'GD rates'!C:D,2,FALSE))</f>
        <v>0</v>
      </c>
      <c r="H1468" s="10">
        <f>SUMIFS(Timecards!$E:$E,Timecards!$D:$D,H$2,Timecards!$C:$C,$B1468,Timecards!$N:$N,$E1468)+SUMIFS(Timecards!$G:$G,Timecards!$F:$F,H$2,Timecards!$C:$C,$B1468,Timecards!$N:$N,$E1468)</f>
        <v>0</v>
      </c>
      <c r="I1468" s="5">
        <f t="shared" si="232"/>
        <v>0</v>
      </c>
      <c r="J1468" s="10">
        <f>SUMIFS(Timecards!$E:$E,Timecards!$D:$D,J$2,Timecards!$C:$C,$B1468,Timecards!$N:$N,$E1468)+SUMIFS(Timecards!$G:$G,Timecards!$F:$F,J$2,Timecards!$C:$C,$B1468,Timecards!$N:$N,$E1468)</f>
        <v>0</v>
      </c>
      <c r="K1468" s="5">
        <f t="shared" si="233"/>
        <v>0</v>
      </c>
      <c r="L1468" s="10">
        <f>SUMIFS(Timecards!$E:$E,Timecards!$D:$D,L$2,Timecards!$C:$C,$B1468,Timecards!$N:$N,$E1468)+SUMIFS(Timecards!$G:$G,Timecards!$F:$F,L$2,Timecards!$C:$C,$B1468,Timecards!$N:$N,$E1468)</f>
        <v>0</v>
      </c>
      <c r="M1468" s="5">
        <f t="shared" si="234"/>
        <v>0</v>
      </c>
      <c r="N1468" s="10">
        <f>SUMIFS(Timecards!$E:$E,Timecards!$D:$D,N$2,Timecards!$C:$C,$B1468,Timecards!$N:$N,$E1468)+SUMIFS(Timecards!$G:$G,Timecards!$F:$F,N$2,Timecards!$C:$C,$B1468,Timecards!$N:$N,$E1468)</f>
        <v>0</v>
      </c>
      <c r="O1468" s="5">
        <f t="shared" si="235"/>
        <v>0</v>
      </c>
      <c r="P1468" s="10">
        <f>SUMIFS(Timecards!$E:$E,Timecards!$D:$D,P$2,Timecards!$C:$C,$B1468,Timecards!$N:$N,$E1468)+SUMIFS(Timecards!$G:$G,Timecards!$F:$F,P$2,Timecards!$C:$C,$B1468,Timecards!$N:$N,$E1468)</f>
        <v>0</v>
      </c>
      <c r="Q1468" s="5">
        <f t="shared" si="236"/>
        <v>0</v>
      </c>
      <c r="R1468" s="10">
        <f>SUMIFS(Timecards!$E:$E,Timecards!$D:$D,R$2,Timecards!$C:$C,$B1468,Timecards!$N:$N,$E1468)+SUMIFS(Timecards!$G:$G,Timecards!$F:$F,R$2,Timecards!$C:$C,$B1468,Timecards!$N:$N,$E1468)</f>
        <v>0</v>
      </c>
      <c r="S1468" s="5">
        <f t="shared" si="237"/>
        <v>0</v>
      </c>
      <c r="T1468" s="10">
        <f t="shared" si="240"/>
        <v>0</v>
      </c>
      <c r="U1468" s="14">
        <f t="shared" si="240"/>
        <v>0</v>
      </c>
    </row>
    <row r="1469" spans="2:21" hidden="1">
      <c r="B1469" s="7" t="str">
        <f>IF(Timecards!O1467="","",Timecards!C1467)</f>
        <v/>
      </c>
      <c r="C1469" s="7" t="str">
        <f>IF(B1469="","",Timecards!L1467)</f>
        <v/>
      </c>
      <c r="D1469" s="7" t="str">
        <f>IF(B1469="","",SUMIFS(Timecards!$M:$M,Timecards!$C:$C,Summary!$B1469,Timecards!$L:$L,Summary!$C1469,Timecards!$O:$O,1))</f>
        <v/>
      </c>
      <c r="E1469" s="7" t="str">
        <f>IF(B1469="","",VLOOKUP(D1469,'GD rates'!$B$3:$C$9,2,FALSE))</f>
        <v/>
      </c>
      <c r="F1469" s="23" t="str">
        <f t="shared" si="231"/>
        <v/>
      </c>
      <c r="G1469" s="5">
        <f>IF(ISERROR(VLOOKUP(E1469,'GD rates'!C:D,2,FALSE)),0,VLOOKUP(E1469,'GD rates'!C:D,2,FALSE))</f>
        <v>0</v>
      </c>
      <c r="H1469" s="10">
        <f>SUMIFS(Timecards!$E:$E,Timecards!$D:$D,H$2,Timecards!$C:$C,$B1469,Timecards!$N:$N,$E1469)+SUMIFS(Timecards!$G:$G,Timecards!$F:$F,H$2,Timecards!$C:$C,$B1469,Timecards!$N:$N,$E1469)</f>
        <v>0</v>
      </c>
      <c r="I1469" s="5">
        <f t="shared" si="232"/>
        <v>0</v>
      </c>
      <c r="J1469" s="10">
        <f>SUMIFS(Timecards!$E:$E,Timecards!$D:$D,J$2,Timecards!$C:$C,$B1469,Timecards!$N:$N,$E1469)+SUMIFS(Timecards!$G:$G,Timecards!$F:$F,J$2,Timecards!$C:$C,$B1469,Timecards!$N:$N,$E1469)</f>
        <v>0</v>
      </c>
      <c r="K1469" s="5">
        <f t="shared" si="233"/>
        <v>0</v>
      </c>
      <c r="L1469" s="10">
        <f>SUMIFS(Timecards!$E:$E,Timecards!$D:$D,L$2,Timecards!$C:$C,$B1469,Timecards!$N:$N,$E1469)+SUMIFS(Timecards!$G:$G,Timecards!$F:$F,L$2,Timecards!$C:$C,$B1469,Timecards!$N:$N,$E1469)</f>
        <v>0</v>
      </c>
      <c r="M1469" s="5">
        <f t="shared" si="234"/>
        <v>0</v>
      </c>
      <c r="N1469" s="10">
        <f>SUMIFS(Timecards!$E:$E,Timecards!$D:$D,N$2,Timecards!$C:$C,$B1469,Timecards!$N:$N,$E1469)+SUMIFS(Timecards!$G:$G,Timecards!$F:$F,N$2,Timecards!$C:$C,$B1469,Timecards!$N:$N,$E1469)</f>
        <v>0</v>
      </c>
      <c r="O1469" s="5">
        <f t="shared" si="235"/>
        <v>0</v>
      </c>
      <c r="P1469" s="10">
        <f>SUMIFS(Timecards!$E:$E,Timecards!$D:$D,P$2,Timecards!$C:$C,$B1469,Timecards!$N:$N,$E1469)+SUMIFS(Timecards!$G:$G,Timecards!$F:$F,P$2,Timecards!$C:$C,$B1469,Timecards!$N:$N,$E1469)</f>
        <v>0</v>
      </c>
      <c r="Q1469" s="5">
        <f t="shared" si="236"/>
        <v>0</v>
      </c>
      <c r="R1469" s="10">
        <f>SUMIFS(Timecards!$E:$E,Timecards!$D:$D,R$2,Timecards!$C:$C,$B1469,Timecards!$N:$N,$E1469)+SUMIFS(Timecards!$G:$G,Timecards!$F:$F,R$2,Timecards!$C:$C,$B1469,Timecards!$N:$N,$E1469)</f>
        <v>0</v>
      </c>
      <c r="S1469" s="5">
        <f t="shared" si="237"/>
        <v>0</v>
      </c>
      <c r="T1469" s="10">
        <f t="shared" si="240"/>
        <v>0</v>
      </c>
      <c r="U1469" s="14">
        <f t="shared" si="240"/>
        <v>0</v>
      </c>
    </row>
    <row r="1470" spans="2:21" hidden="1">
      <c r="B1470" s="7" t="str">
        <f>IF(Timecards!O1468="","",Timecards!C1468)</f>
        <v/>
      </c>
      <c r="C1470" s="7" t="str">
        <f>IF(B1470="","",Timecards!L1468)</f>
        <v/>
      </c>
      <c r="D1470" s="7" t="str">
        <f>IF(B1470="","",SUMIFS(Timecards!$M:$M,Timecards!$C:$C,Summary!$B1470,Timecards!$L:$L,Summary!$C1470,Timecards!$O:$O,1))</f>
        <v/>
      </c>
      <c r="E1470" s="7" t="str">
        <f>IF(B1470="","",VLOOKUP(D1470,'GD rates'!$B$3:$C$9,2,FALSE))</f>
        <v/>
      </c>
      <c r="F1470" s="23" t="str">
        <f t="shared" si="231"/>
        <v/>
      </c>
      <c r="G1470" s="5">
        <f>IF(ISERROR(VLOOKUP(E1470,'GD rates'!C:D,2,FALSE)),0,VLOOKUP(E1470,'GD rates'!C:D,2,FALSE))</f>
        <v>0</v>
      </c>
      <c r="H1470" s="10">
        <f>SUMIFS(Timecards!$E:$E,Timecards!$D:$D,H$2,Timecards!$C:$C,$B1470,Timecards!$N:$N,$E1470)+SUMIFS(Timecards!$G:$G,Timecards!$F:$F,H$2,Timecards!$C:$C,$B1470,Timecards!$N:$N,$E1470)</f>
        <v>0</v>
      </c>
      <c r="I1470" s="5">
        <f t="shared" si="232"/>
        <v>0</v>
      </c>
      <c r="J1470" s="10">
        <f>SUMIFS(Timecards!$E:$E,Timecards!$D:$D,J$2,Timecards!$C:$C,$B1470,Timecards!$N:$N,$E1470)+SUMIFS(Timecards!$G:$G,Timecards!$F:$F,J$2,Timecards!$C:$C,$B1470,Timecards!$N:$N,$E1470)</f>
        <v>0</v>
      </c>
      <c r="K1470" s="5">
        <f t="shared" si="233"/>
        <v>0</v>
      </c>
      <c r="L1470" s="10">
        <f>SUMIFS(Timecards!$E:$E,Timecards!$D:$D,L$2,Timecards!$C:$C,$B1470,Timecards!$N:$N,$E1470)+SUMIFS(Timecards!$G:$G,Timecards!$F:$F,L$2,Timecards!$C:$C,$B1470,Timecards!$N:$N,$E1470)</f>
        <v>0</v>
      </c>
      <c r="M1470" s="5">
        <f t="shared" si="234"/>
        <v>0</v>
      </c>
      <c r="N1470" s="10">
        <f>SUMIFS(Timecards!$E:$E,Timecards!$D:$D,N$2,Timecards!$C:$C,$B1470,Timecards!$N:$N,$E1470)+SUMIFS(Timecards!$G:$G,Timecards!$F:$F,N$2,Timecards!$C:$C,$B1470,Timecards!$N:$N,$E1470)</f>
        <v>0</v>
      </c>
      <c r="O1470" s="5">
        <f t="shared" si="235"/>
        <v>0</v>
      </c>
      <c r="P1470" s="10">
        <f>SUMIFS(Timecards!$E:$E,Timecards!$D:$D,P$2,Timecards!$C:$C,$B1470,Timecards!$N:$N,$E1470)+SUMIFS(Timecards!$G:$G,Timecards!$F:$F,P$2,Timecards!$C:$C,$B1470,Timecards!$N:$N,$E1470)</f>
        <v>0</v>
      </c>
      <c r="Q1470" s="5">
        <f t="shared" si="236"/>
        <v>0</v>
      </c>
      <c r="R1470" s="10">
        <f>SUMIFS(Timecards!$E:$E,Timecards!$D:$D,R$2,Timecards!$C:$C,$B1470,Timecards!$N:$N,$E1470)+SUMIFS(Timecards!$G:$G,Timecards!$F:$F,R$2,Timecards!$C:$C,$B1470,Timecards!$N:$N,$E1470)</f>
        <v>0</v>
      </c>
      <c r="S1470" s="5">
        <f t="shared" si="237"/>
        <v>0</v>
      </c>
      <c r="T1470" s="10">
        <f t="shared" si="240"/>
        <v>0</v>
      </c>
      <c r="U1470" s="14">
        <f t="shared" si="240"/>
        <v>0</v>
      </c>
    </row>
    <row r="1471" spans="2:21" hidden="1">
      <c r="B1471" s="7" t="str">
        <f>IF(Timecards!O1469="","",Timecards!C1469)</f>
        <v/>
      </c>
      <c r="C1471" s="7" t="str">
        <f>IF(B1471="","",Timecards!L1469)</f>
        <v/>
      </c>
      <c r="D1471" s="7" t="str">
        <f>IF(B1471="","",SUMIFS(Timecards!$M:$M,Timecards!$C:$C,Summary!$B1471,Timecards!$L:$L,Summary!$C1471,Timecards!$O:$O,1))</f>
        <v/>
      </c>
      <c r="E1471" s="7" t="str">
        <f>IF(B1471="","",VLOOKUP(D1471,'GD rates'!$B$3:$C$9,2,FALSE))</f>
        <v/>
      </c>
      <c r="F1471" s="23" t="str">
        <f t="shared" si="231"/>
        <v/>
      </c>
      <c r="G1471" s="5">
        <f>IF(ISERROR(VLOOKUP(E1471,'GD rates'!C:D,2,FALSE)),0,VLOOKUP(E1471,'GD rates'!C:D,2,FALSE))</f>
        <v>0</v>
      </c>
      <c r="H1471" s="10">
        <f>SUMIFS(Timecards!$E:$E,Timecards!$D:$D,H$2,Timecards!$C:$C,$B1471,Timecards!$N:$N,$E1471)+SUMIFS(Timecards!$G:$G,Timecards!$F:$F,H$2,Timecards!$C:$C,$B1471,Timecards!$N:$N,$E1471)</f>
        <v>0</v>
      </c>
      <c r="I1471" s="5">
        <f t="shared" si="232"/>
        <v>0</v>
      </c>
      <c r="J1471" s="10">
        <f>SUMIFS(Timecards!$E:$E,Timecards!$D:$D,J$2,Timecards!$C:$C,$B1471,Timecards!$N:$N,$E1471)+SUMIFS(Timecards!$G:$G,Timecards!$F:$F,J$2,Timecards!$C:$C,$B1471,Timecards!$N:$N,$E1471)</f>
        <v>0</v>
      </c>
      <c r="K1471" s="5">
        <f t="shared" si="233"/>
        <v>0</v>
      </c>
      <c r="L1471" s="10">
        <f>SUMIFS(Timecards!$E:$E,Timecards!$D:$D,L$2,Timecards!$C:$C,$B1471,Timecards!$N:$N,$E1471)+SUMIFS(Timecards!$G:$G,Timecards!$F:$F,L$2,Timecards!$C:$C,$B1471,Timecards!$N:$N,$E1471)</f>
        <v>0</v>
      </c>
      <c r="M1471" s="5">
        <f t="shared" si="234"/>
        <v>0</v>
      </c>
      <c r="N1471" s="10">
        <f>SUMIFS(Timecards!$E:$E,Timecards!$D:$D,N$2,Timecards!$C:$C,$B1471,Timecards!$N:$N,$E1471)+SUMIFS(Timecards!$G:$G,Timecards!$F:$F,N$2,Timecards!$C:$C,$B1471,Timecards!$N:$N,$E1471)</f>
        <v>0</v>
      </c>
      <c r="O1471" s="5">
        <f t="shared" si="235"/>
        <v>0</v>
      </c>
      <c r="P1471" s="10">
        <f>SUMIFS(Timecards!$E:$E,Timecards!$D:$D,P$2,Timecards!$C:$C,$B1471,Timecards!$N:$N,$E1471)+SUMIFS(Timecards!$G:$G,Timecards!$F:$F,P$2,Timecards!$C:$C,$B1471,Timecards!$N:$N,$E1471)</f>
        <v>0</v>
      </c>
      <c r="Q1471" s="5">
        <f t="shared" si="236"/>
        <v>0</v>
      </c>
      <c r="R1471" s="10">
        <f>SUMIFS(Timecards!$E:$E,Timecards!$D:$D,R$2,Timecards!$C:$C,$B1471,Timecards!$N:$N,$E1471)+SUMIFS(Timecards!$G:$G,Timecards!$F:$F,R$2,Timecards!$C:$C,$B1471,Timecards!$N:$N,$E1471)</f>
        <v>0</v>
      </c>
      <c r="S1471" s="5">
        <f t="shared" si="237"/>
        <v>0</v>
      </c>
      <c r="T1471" s="10">
        <f t="shared" si="240"/>
        <v>0</v>
      </c>
      <c r="U1471" s="14">
        <f t="shared" si="240"/>
        <v>0</v>
      </c>
    </row>
    <row r="1472" spans="2:21" hidden="1">
      <c r="B1472" s="7" t="str">
        <f>IF(Timecards!O1470="","",Timecards!C1470)</f>
        <v/>
      </c>
      <c r="C1472" s="7" t="str">
        <f>IF(B1472="","",Timecards!L1470)</f>
        <v/>
      </c>
      <c r="D1472" s="7" t="str">
        <f>IF(B1472="","",SUMIFS(Timecards!$M:$M,Timecards!$C:$C,Summary!$B1472,Timecards!$L:$L,Summary!$C1472,Timecards!$O:$O,1))</f>
        <v/>
      </c>
      <c r="E1472" s="7" t="str">
        <f>IF(B1472="","",VLOOKUP(D1472,'GD rates'!$B$3:$C$9,2,FALSE))</f>
        <v/>
      </c>
      <c r="F1472" s="23" t="str">
        <f t="shared" si="231"/>
        <v/>
      </c>
      <c r="G1472" s="5">
        <f>IF(ISERROR(VLOOKUP(E1472,'GD rates'!C:D,2,FALSE)),0,VLOOKUP(E1472,'GD rates'!C:D,2,FALSE))</f>
        <v>0</v>
      </c>
      <c r="H1472" s="10">
        <f>SUMIFS(Timecards!$E:$E,Timecards!$D:$D,H$2,Timecards!$C:$C,$B1472,Timecards!$N:$N,$E1472)+SUMIFS(Timecards!$G:$G,Timecards!$F:$F,H$2,Timecards!$C:$C,$B1472,Timecards!$N:$N,$E1472)</f>
        <v>0</v>
      </c>
      <c r="I1472" s="5">
        <f t="shared" si="232"/>
        <v>0</v>
      </c>
      <c r="J1472" s="10">
        <f>SUMIFS(Timecards!$E:$E,Timecards!$D:$D,J$2,Timecards!$C:$C,$B1472,Timecards!$N:$N,$E1472)+SUMIFS(Timecards!$G:$G,Timecards!$F:$F,J$2,Timecards!$C:$C,$B1472,Timecards!$N:$N,$E1472)</f>
        <v>0</v>
      </c>
      <c r="K1472" s="5">
        <f t="shared" si="233"/>
        <v>0</v>
      </c>
      <c r="L1472" s="10">
        <f>SUMIFS(Timecards!$E:$E,Timecards!$D:$D,L$2,Timecards!$C:$C,$B1472,Timecards!$N:$N,$E1472)+SUMIFS(Timecards!$G:$G,Timecards!$F:$F,L$2,Timecards!$C:$C,$B1472,Timecards!$N:$N,$E1472)</f>
        <v>0</v>
      </c>
      <c r="M1472" s="5">
        <f t="shared" si="234"/>
        <v>0</v>
      </c>
      <c r="N1472" s="10">
        <f>SUMIFS(Timecards!$E:$E,Timecards!$D:$D,N$2,Timecards!$C:$C,$B1472,Timecards!$N:$N,$E1472)+SUMIFS(Timecards!$G:$G,Timecards!$F:$F,N$2,Timecards!$C:$C,$B1472,Timecards!$N:$N,$E1472)</f>
        <v>0</v>
      </c>
      <c r="O1472" s="5">
        <f t="shared" si="235"/>
        <v>0</v>
      </c>
      <c r="P1472" s="10">
        <f>SUMIFS(Timecards!$E:$E,Timecards!$D:$D,P$2,Timecards!$C:$C,$B1472,Timecards!$N:$N,$E1472)+SUMIFS(Timecards!$G:$G,Timecards!$F:$F,P$2,Timecards!$C:$C,$B1472,Timecards!$N:$N,$E1472)</f>
        <v>0</v>
      </c>
      <c r="Q1472" s="5">
        <f t="shared" si="236"/>
        <v>0</v>
      </c>
      <c r="R1472" s="10">
        <f>SUMIFS(Timecards!$E:$E,Timecards!$D:$D,R$2,Timecards!$C:$C,$B1472,Timecards!$N:$N,$E1472)+SUMIFS(Timecards!$G:$G,Timecards!$F:$F,R$2,Timecards!$C:$C,$B1472,Timecards!$N:$N,$E1472)</f>
        <v>0</v>
      </c>
      <c r="S1472" s="5">
        <f t="shared" si="237"/>
        <v>0</v>
      </c>
      <c r="T1472" s="10">
        <f t="shared" si="240"/>
        <v>0</v>
      </c>
      <c r="U1472" s="14">
        <f t="shared" si="240"/>
        <v>0</v>
      </c>
    </row>
    <row r="1473" spans="2:21" hidden="1">
      <c r="B1473" s="7" t="str">
        <f>IF(Timecards!O1471="","",Timecards!C1471)</f>
        <v/>
      </c>
      <c r="C1473" s="7" t="str">
        <f>IF(B1473="","",Timecards!L1471)</f>
        <v/>
      </c>
      <c r="D1473" s="7" t="str">
        <f>IF(B1473="","",SUMIFS(Timecards!$M:$M,Timecards!$C:$C,Summary!$B1473,Timecards!$L:$L,Summary!$C1473,Timecards!$O:$O,1))</f>
        <v/>
      </c>
      <c r="E1473" s="7" t="str">
        <f>IF(B1473="","",VLOOKUP(D1473,'GD rates'!$B$3:$C$9,2,FALSE))</f>
        <v/>
      </c>
      <c r="F1473" s="23" t="str">
        <f t="shared" si="231"/>
        <v/>
      </c>
      <c r="G1473" s="5">
        <f>IF(ISERROR(VLOOKUP(E1473,'GD rates'!C:D,2,FALSE)),0,VLOOKUP(E1473,'GD rates'!C:D,2,FALSE))</f>
        <v>0</v>
      </c>
      <c r="H1473" s="10">
        <f>SUMIFS(Timecards!$E:$E,Timecards!$D:$D,H$2,Timecards!$C:$C,$B1473,Timecards!$N:$N,$E1473)+SUMIFS(Timecards!$G:$G,Timecards!$F:$F,H$2,Timecards!$C:$C,$B1473,Timecards!$N:$N,$E1473)</f>
        <v>0</v>
      </c>
      <c r="I1473" s="5">
        <f t="shared" si="232"/>
        <v>0</v>
      </c>
      <c r="J1473" s="10">
        <f>SUMIFS(Timecards!$E:$E,Timecards!$D:$D,J$2,Timecards!$C:$C,$B1473,Timecards!$N:$N,$E1473)+SUMIFS(Timecards!$G:$G,Timecards!$F:$F,J$2,Timecards!$C:$C,$B1473,Timecards!$N:$N,$E1473)</f>
        <v>0</v>
      </c>
      <c r="K1473" s="5">
        <f t="shared" si="233"/>
        <v>0</v>
      </c>
      <c r="L1473" s="10">
        <f>SUMIFS(Timecards!$E:$E,Timecards!$D:$D,L$2,Timecards!$C:$C,$B1473,Timecards!$N:$N,$E1473)+SUMIFS(Timecards!$G:$G,Timecards!$F:$F,L$2,Timecards!$C:$C,$B1473,Timecards!$N:$N,$E1473)</f>
        <v>0</v>
      </c>
      <c r="M1473" s="5">
        <f t="shared" si="234"/>
        <v>0</v>
      </c>
      <c r="N1473" s="10">
        <f>SUMIFS(Timecards!$E:$E,Timecards!$D:$D,N$2,Timecards!$C:$C,$B1473,Timecards!$N:$N,$E1473)+SUMIFS(Timecards!$G:$G,Timecards!$F:$F,N$2,Timecards!$C:$C,$B1473,Timecards!$N:$N,$E1473)</f>
        <v>0</v>
      </c>
      <c r="O1473" s="5">
        <f t="shared" si="235"/>
        <v>0</v>
      </c>
      <c r="P1473" s="10">
        <f>SUMIFS(Timecards!$E:$E,Timecards!$D:$D,P$2,Timecards!$C:$C,$B1473,Timecards!$N:$N,$E1473)+SUMIFS(Timecards!$G:$G,Timecards!$F:$F,P$2,Timecards!$C:$C,$B1473,Timecards!$N:$N,$E1473)</f>
        <v>0</v>
      </c>
      <c r="Q1473" s="5">
        <f t="shared" si="236"/>
        <v>0</v>
      </c>
      <c r="R1473" s="10">
        <f>SUMIFS(Timecards!$E:$E,Timecards!$D:$D,R$2,Timecards!$C:$C,$B1473,Timecards!$N:$N,$E1473)+SUMIFS(Timecards!$G:$G,Timecards!$F:$F,R$2,Timecards!$C:$C,$B1473,Timecards!$N:$N,$E1473)</f>
        <v>0</v>
      </c>
      <c r="S1473" s="5">
        <f t="shared" si="237"/>
        <v>0</v>
      </c>
      <c r="T1473" s="10">
        <f t="shared" si="240"/>
        <v>0</v>
      </c>
      <c r="U1473" s="14">
        <f t="shared" si="240"/>
        <v>0</v>
      </c>
    </row>
    <row r="1474" spans="2:21" hidden="1">
      <c r="B1474" s="7" t="str">
        <f>IF(Timecards!O1472="","",Timecards!C1472)</f>
        <v/>
      </c>
      <c r="C1474" s="7" t="str">
        <f>IF(B1474="","",Timecards!L1472)</f>
        <v/>
      </c>
      <c r="D1474" s="7" t="str">
        <f>IF(B1474="","",SUMIFS(Timecards!$M:$M,Timecards!$C:$C,Summary!$B1474,Timecards!$L:$L,Summary!$C1474,Timecards!$O:$O,1))</f>
        <v/>
      </c>
      <c r="E1474" s="7" t="str">
        <f>IF(B1474="","",VLOOKUP(D1474,'GD rates'!$B$3:$C$9,2,FALSE))</f>
        <v/>
      </c>
      <c r="F1474" s="23" t="str">
        <f t="shared" si="231"/>
        <v/>
      </c>
      <c r="G1474" s="5">
        <f>IF(ISERROR(VLOOKUP(E1474,'GD rates'!C:D,2,FALSE)),0,VLOOKUP(E1474,'GD rates'!C:D,2,FALSE))</f>
        <v>0</v>
      </c>
      <c r="H1474" s="10">
        <f>SUMIFS(Timecards!$E:$E,Timecards!$D:$D,H$2,Timecards!$C:$C,$B1474,Timecards!$N:$N,$E1474)+SUMIFS(Timecards!$G:$G,Timecards!$F:$F,H$2,Timecards!$C:$C,$B1474,Timecards!$N:$N,$E1474)</f>
        <v>0</v>
      </c>
      <c r="I1474" s="5">
        <f t="shared" si="232"/>
        <v>0</v>
      </c>
      <c r="J1474" s="10">
        <f>SUMIFS(Timecards!$E:$E,Timecards!$D:$D,J$2,Timecards!$C:$C,$B1474,Timecards!$N:$N,$E1474)+SUMIFS(Timecards!$G:$G,Timecards!$F:$F,J$2,Timecards!$C:$C,$B1474,Timecards!$N:$N,$E1474)</f>
        <v>0</v>
      </c>
      <c r="K1474" s="5">
        <f t="shared" si="233"/>
        <v>0</v>
      </c>
      <c r="L1474" s="10">
        <f>SUMIFS(Timecards!$E:$E,Timecards!$D:$D,L$2,Timecards!$C:$C,$B1474,Timecards!$N:$N,$E1474)+SUMIFS(Timecards!$G:$G,Timecards!$F:$F,L$2,Timecards!$C:$C,$B1474,Timecards!$N:$N,$E1474)</f>
        <v>0</v>
      </c>
      <c r="M1474" s="5">
        <f t="shared" si="234"/>
        <v>0</v>
      </c>
      <c r="N1474" s="10">
        <f>SUMIFS(Timecards!$E:$E,Timecards!$D:$D,N$2,Timecards!$C:$C,$B1474,Timecards!$N:$N,$E1474)+SUMIFS(Timecards!$G:$G,Timecards!$F:$F,N$2,Timecards!$C:$C,$B1474,Timecards!$N:$N,$E1474)</f>
        <v>0</v>
      </c>
      <c r="O1474" s="5">
        <f t="shared" si="235"/>
        <v>0</v>
      </c>
      <c r="P1474" s="10">
        <f>SUMIFS(Timecards!$E:$E,Timecards!$D:$D,P$2,Timecards!$C:$C,$B1474,Timecards!$N:$N,$E1474)+SUMIFS(Timecards!$G:$G,Timecards!$F:$F,P$2,Timecards!$C:$C,$B1474,Timecards!$N:$N,$E1474)</f>
        <v>0</v>
      </c>
      <c r="Q1474" s="5">
        <f t="shared" si="236"/>
        <v>0</v>
      </c>
      <c r="R1474" s="10">
        <f>SUMIFS(Timecards!$E:$E,Timecards!$D:$D,R$2,Timecards!$C:$C,$B1474,Timecards!$N:$N,$E1474)+SUMIFS(Timecards!$G:$G,Timecards!$F:$F,R$2,Timecards!$C:$C,$B1474,Timecards!$N:$N,$E1474)</f>
        <v>0</v>
      </c>
      <c r="S1474" s="5">
        <f t="shared" si="237"/>
        <v>0</v>
      </c>
      <c r="T1474" s="10">
        <f t="shared" si="240"/>
        <v>0</v>
      </c>
      <c r="U1474" s="14">
        <f t="shared" si="240"/>
        <v>0</v>
      </c>
    </row>
    <row r="1475" spans="2:21" hidden="1">
      <c r="B1475" s="7" t="str">
        <f>IF(Timecards!O1473="","",Timecards!C1473)</f>
        <v/>
      </c>
      <c r="C1475" s="7" t="str">
        <f>IF(B1475="","",Timecards!L1473)</f>
        <v/>
      </c>
      <c r="D1475" s="7" t="str">
        <f>IF(B1475="","",SUMIFS(Timecards!$M:$M,Timecards!$C:$C,Summary!$B1475,Timecards!$L:$L,Summary!$C1475,Timecards!$O:$O,1))</f>
        <v/>
      </c>
      <c r="E1475" s="7" t="str">
        <f>IF(B1475="","",VLOOKUP(D1475,'GD rates'!$B$3:$C$9,2,FALSE))</f>
        <v/>
      </c>
      <c r="F1475" s="23" t="str">
        <f t="shared" si="231"/>
        <v/>
      </c>
      <c r="G1475" s="5">
        <f>IF(ISERROR(VLOOKUP(E1475,'GD rates'!C:D,2,FALSE)),0,VLOOKUP(E1475,'GD rates'!C:D,2,FALSE))</f>
        <v>0</v>
      </c>
      <c r="H1475" s="10">
        <f>SUMIFS(Timecards!$E:$E,Timecards!$D:$D,H$2,Timecards!$C:$C,$B1475,Timecards!$N:$N,$E1475)+SUMIFS(Timecards!$G:$G,Timecards!$F:$F,H$2,Timecards!$C:$C,$B1475,Timecards!$N:$N,$E1475)</f>
        <v>0</v>
      </c>
      <c r="I1475" s="5">
        <f t="shared" si="232"/>
        <v>0</v>
      </c>
      <c r="J1475" s="10">
        <f>SUMIFS(Timecards!$E:$E,Timecards!$D:$D,J$2,Timecards!$C:$C,$B1475,Timecards!$N:$N,$E1475)+SUMIFS(Timecards!$G:$G,Timecards!$F:$F,J$2,Timecards!$C:$C,$B1475,Timecards!$N:$N,$E1475)</f>
        <v>0</v>
      </c>
      <c r="K1475" s="5">
        <f t="shared" si="233"/>
        <v>0</v>
      </c>
      <c r="L1475" s="10">
        <f>SUMIFS(Timecards!$E:$E,Timecards!$D:$D,L$2,Timecards!$C:$C,$B1475,Timecards!$N:$N,$E1475)+SUMIFS(Timecards!$G:$G,Timecards!$F:$F,L$2,Timecards!$C:$C,$B1475,Timecards!$N:$N,$E1475)</f>
        <v>0</v>
      </c>
      <c r="M1475" s="5">
        <f t="shared" si="234"/>
        <v>0</v>
      </c>
      <c r="N1475" s="10">
        <f>SUMIFS(Timecards!$E:$E,Timecards!$D:$D,N$2,Timecards!$C:$C,$B1475,Timecards!$N:$N,$E1475)+SUMIFS(Timecards!$G:$G,Timecards!$F:$F,N$2,Timecards!$C:$C,$B1475,Timecards!$N:$N,$E1475)</f>
        <v>0</v>
      </c>
      <c r="O1475" s="5">
        <f t="shared" si="235"/>
        <v>0</v>
      </c>
      <c r="P1475" s="10">
        <f>SUMIFS(Timecards!$E:$E,Timecards!$D:$D,P$2,Timecards!$C:$C,$B1475,Timecards!$N:$N,$E1475)+SUMIFS(Timecards!$G:$G,Timecards!$F:$F,P$2,Timecards!$C:$C,$B1475,Timecards!$N:$N,$E1475)</f>
        <v>0</v>
      </c>
      <c r="Q1475" s="5">
        <f t="shared" si="236"/>
        <v>0</v>
      </c>
      <c r="R1475" s="10">
        <f>SUMIFS(Timecards!$E:$E,Timecards!$D:$D,R$2,Timecards!$C:$C,$B1475,Timecards!$N:$N,$E1475)+SUMIFS(Timecards!$G:$G,Timecards!$F:$F,R$2,Timecards!$C:$C,$B1475,Timecards!$N:$N,$E1475)</f>
        <v>0</v>
      </c>
      <c r="S1475" s="5">
        <f t="shared" si="237"/>
        <v>0</v>
      </c>
      <c r="T1475" s="10">
        <f t="shared" si="240"/>
        <v>0</v>
      </c>
      <c r="U1475" s="14">
        <f t="shared" si="240"/>
        <v>0</v>
      </c>
    </row>
    <row r="1476" spans="2:21" hidden="1">
      <c r="B1476" s="7" t="str">
        <f>IF(Timecards!O1474="","",Timecards!C1474)</f>
        <v/>
      </c>
      <c r="C1476" s="7" t="str">
        <f>IF(B1476="","",Timecards!L1474)</f>
        <v/>
      </c>
      <c r="D1476" s="7" t="str">
        <f>IF(B1476="","",SUMIFS(Timecards!$M:$M,Timecards!$C:$C,Summary!$B1476,Timecards!$L:$L,Summary!$C1476,Timecards!$O:$O,1))</f>
        <v/>
      </c>
      <c r="E1476" s="7" t="str">
        <f>IF(B1476="","",VLOOKUP(D1476,'GD rates'!$B$3:$C$9,2,FALSE))</f>
        <v/>
      </c>
      <c r="F1476" s="23" t="str">
        <f t="shared" si="231"/>
        <v/>
      </c>
      <c r="G1476" s="5">
        <f>IF(ISERROR(VLOOKUP(E1476,'GD rates'!C:D,2,FALSE)),0,VLOOKUP(E1476,'GD rates'!C:D,2,FALSE))</f>
        <v>0</v>
      </c>
      <c r="H1476" s="10">
        <f>SUMIFS(Timecards!$E:$E,Timecards!$D:$D,H$2,Timecards!$C:$C,$B1476,Timecards!$N:$N,$E1476)+SUMIFS(Timecards!$G:$G,Timecards!$F:$F,H$2,Timecards!$C:$C,$B1476,Timecards!$N:$N,$E1476)</f>
        <v>0</v>
      </c>
      <c r="I1476" s="5">
        <f t="shared" si="232"/>
        <v>0</v>
      </c>
      <c r="J1476" s="10">
        <f>SUMIFS(Timecards!$E:$E,Timecards!$D:$D,J$2,Timecards!$C:$C,$B1476,Timecards!$N:$N,$E1476)+SUMIFS(Timecards!$G:$G,Timecards!$F:$F,J$2,Timecards!$C:$C,$B1476,Timecards!$N:$N,$E1476)</f>
        <v>0</v>
      </c>
      <c r="K1476" s="5">
        <f t="shared" si="233"/>
        <v>0</v>
      </c>
      <c r="L1476" s="10">
        <f>SUMIFS(Timecards!$E:$E,Timecards!$D:$D,L$2,Timecards!$C:$C,$B1476,Timecards!$N:$N,$E1476)+SUMIFS(Timecards!$G:$G,Timecards!$F:$F,L$2,Timecards!$C:$C,$B1476,Timecards!$N:$N,$E1476)</f>
        <v>0</v>
      </c>
      <c r="M1476" s="5">
        <f t="shared" si="234"/>
        <v>0</v>
      </c>
      <c r="N1476" s="10">
        <f>SUMIFS(Timecards!$E:$E,Timecards!$D:$D,N$2,Timecards!$C:$C,$B1476,Timecards!$N:$N,$E1476)+SUMIFS(Timecards!$G:$G,Timecards!$F:$F,N$2,Timecards!$C:$C,$B1476,Timecards!$N:$N,$E1476)</f>
        <v>0</v>
      </c>
      <c r="O1476" s="5">
        <f t="shared" si="235"/>
        <v>0</v>
      </c>
      <c r="P1476" s="10">
        <f>SUMIFS(Timecards!$E:$E,Timecards!$D:$D,P$2,Timecards!$C:$C,$B1476,Timecards!$N:$N,$E1476)+SUMIFS(Timecards!$G:$G,Timecards!$F:$F,P$2,Timecards!$C:$C,$B1476,Timecards!$N:$N,$E1476)</f>
        <v>0</v>
      </c>
      <c r="Q1476" s="5">
        <f t="shared" si="236"/>
        <v>0</v>
      </c>
      <c r="R1476" s="10">
        <f>SUMIFS(Timecards!$E:$E,Timecards!$D:$D,R$2,Timecards!$C:$C,$B1476,Timecards!$N:$N,$E1476)+SUMIFS(Timecards!$G:$G,Timecards!$F:$F,R$2,Timecards!$C:$C,$B1476,Timecards!$N:$N,$E1476)</f>
        <v>0</v>
      </c>
      <c r="S1476" s="5">
        <f t="shared" si="237"/>
        <v>0</v>
      </c>
      <c r="T1476" s="10">
        <f t="shared" si="240"/>
        <v>0</v>
      </c>
      <c r="U1476" s="14">
        <f t="shared" si="240"/>
        <v>0</v>
      </c>
    </row>
    <row r="1477" spans="2:21" hidden="1">
      <c r="B1477" s="7" t="str">
        <f>IF(Timecards!O1475="","",Timecards!C1475)</f>
        <v/>
      </c>
      <c r="C1477" s="7" t="str">
        <f>IF(B1477="","",Timecards!L1475)</f>
        <v/>
      </c>
      <c r="D1477" s="7" t="str">
        <f>IF(B1477="","",SUMIFS(Timecards!$M:$M,Timecards!$C:$C,Summary!$B1477,Timecards!$L:$L,Summary!$C1477,Timecards!$O:$O,1))</f>
        <v/>
      </c>
      <c r="E1477" s="7" t="str">
        <f>IF(B1477="","",VLOOKUP(D1477,'GD rates'!$B$3:$C$9,2,FALSE))</f>
        <v/>
      </c>
      <c r="F1477" s="23" t="str">
        <f t="shared" ref="F1477:F1540" si="241">IF(B1477="","",CONCATENATE(E1477," / ",LEFT(B1477,FIND("&lt;",B1477)-2)))</f>
        <v/>
      </c>
      <c r="G1477" s="5">
        <f>IF(ISERROR(VLOOKUP(E1477,'GD rates'!C:D,2,FALSE)),0,VLOOKUP(E1477,'GD rates'!C:D,2,FALSE))</f>
        <v>0</v>
      </c>
      <c r="H1477" s="10">
        <f>SUMIFS(Timecards!$E:$E,Timecards!$D:$D,H$2,Timecards!$C:$C,$B1477,Timecards!$N:$N,$E1477)+SUMIFS(Timecards!$G:$G,Timecards!$F:$F,H$2,Timecards!$C:$C,$B1477,Timecards!$N:$N,$E1477)</f>
        <v>0</v>
      </c>
      <c r="I1477" s="5">
        <f t="shared" ref="I1477:I1540" si="242">H1477*$G1477</f>
        <v>0</v>
      </c>
      <c r="J1477" s="10">
        <f>SUMIFS(Timecards!$E:$E,Timecards!$D:$D,J$2,Timecards!$C:$C,$B1477,Timecards!$N:$N,$E1477)+SUMIFS(Timecards!$G:$G,Timecards!$F:$F,J$2,Timecards!$C:$C,$B1477,Timecards!$N:$N,$E1477)</f>
        <v>0</v>
      </c>
      <c r="K1477" s="5">
        <f t="shared" ref="K1477:K1540" si="243">J1477*$G1477</f>
        <v>0</v>
      </c>
      <c r="L1477" s="10">
        <f>SUMIFS(Timecards!$E:$E,Timecards!$D:$D,L$2,Timecards!$C:$C,$B1477,Timecards!$N:$N,$E1477)+SUMIFS(Timecards!$G:$G,Timecards!$F:$F,L$2,Timecards!$C:$C,$B1477,Timecards!$N:$N,$E1477)</f>
        <v>0</v>
      </c>
      <c r="M1477" s="5">
        <f t="shared" ref="M1477:M1540" si="244">L1477*$G1477</f>
        <v>0</v>
      </c>
      <c r="N1477" s="10">
        <f>SUMIFS(Timecards!$E:$E,Timecards!$D:$D,N$2,Timecards!$C:$C,$B1477,Timecards!$N:$N,$E1477)+SUMIFS(Timecards!$G:$G,Timecards!$F:$F,N$2,Timecards!$C:$C,$B1477,Timecards!$N:$N,$E1477)</f>
        <v>0</v>
      </c>
      <c r="O1477" s="5">
        <f t="shared" ref="O1477:O1540" si="245">N1477*$G1477</f>
        <v>0</v>
      </c>
      <c r="P1477" s="10">
        <f>SUMIFS(Timecards!$E:$E,Timecards!$D:$D,P$2,Timecards!$C:$C,$B1477,Timecards!$N:$N,$E1477)+SUMIFS(Timecards!$G:$G,Timecards!$F:$F,P$2,Timecards!$C:$C,$B1477,Timecards!$N:$N,$E1477)</f>
        <v>0</v>
      </c>
      <c r="Q1477" s="5">
        <f t="shared" ref="Q1477:Q1540" si="246">P1477*$G1477</f>
        <v>0</v>
      </c>
      <c r="R1477" s="10">
        <f>SUMIFS(Timecards!$E:$E,Timecards!$D:$D,R$2,Timecards!$C:$C,$B1477,Timecards!$N:$N,$E1477)+SUMIFS(Timecards!$G:$G,Timecards!$F:$F,R$2,Timecards!$C:$C,$B1477,Timecards!$N:$N,$E1477)</f>
        <v>0</v>
      </c>
      <c r="S1477" s="5">
        <f t="shared" ref="S1477:S1540" si="247">R1477*$G1477</f>
        <v>0</v>
      </c>
      <c r="T1477" s="10">
        <f t="shared" si="240"/>
        <v>0</v>
      </c>
      <c r="U1477" s="14">
        <f t="shared" si="240"/>
        <v>0</v>
      </c>
    </row>
    <row r="1478" spans="2:21" hidden="1">
      <c r="B1478" s="7" t="str">
        <f>IF(Timecards!O1476="","",Timecards!C1476)</f>
        <v/>
      </c>
      <c r="C1478" s="7" t="str">
        <f>IF(B1478="","",Timecards!L1476)</f>
        <v/>
      </c>
      <c r="D1478" s="7" t="str">
        <f>IF(B1478="","",SUMIFS(Timecards!$M:$M,Timecards!$C:$C,Summary!$B1478,Timecards!$L:$L,Summary!$C1478,Timecards!$O:$O,1))</f>
        <v/>
      </c>
      <c r="E1478" s="7" t="str">
        <f>IF(B1478="","",VLOOKUP(D1478,'GD rates'!$B$3:$C$9,2,FALSE))</f>
        <v/>
      </c>
      <c r="F1478" s="23" t="str">
        <f t="shared" si="241"/>
        <v/>
      </c>
      <c r="G1478" s="5">
        <f>IF(ISERROR(VLOOKUP(E1478,'GD rates'!C:D,2,FALSE)),0,VLOOKUP(E1478,'GD rates'!C:D,2,FALSE))</f>
        <v>0</v>
      </c>
      <c r="H1478" s="10">
        <f>SUMIFS(Timecards!$E:$E,Timecards!$D:$D,H$2,Timecards!$C:$C,$B1478,Timecards!$N:$N,$E1478)+SUMIFS(Timecards!$G:$G,Timecards!$F:$F,H$2,Timecards!$C:$C,$B1478,Timecards!$N:$N,$E1478)</f>
        <v>0</v>
      </c>
      <c r="I1478" s="5">
        <f t="shared" si="242"/>
        <v>0</v>
      </c>
      <c r="J1478" s="10">
        <f>SUMIFS(Timecards!$E:$E,Timecards!$D:$D,J$2,Timecards!$C:$C,$B1478,Timecards!$N:$N,$E1478)+SUMIFS(Timecards!$G:$G,Timecards!$F:$F,J$2,Timecards!$C:$C,$B1478,Timecards!$N:$N,$E1478)</f>
        <v>0</v>
      </c>
      <c r="K1478" s="5">
        <f t="shared" si="243"/>
        <v>0</v>
      </c>
      <c r="L1478" s="10">
        <f>SUMIFS(Timecards!$E:$E,Timecards!$D:$D,L$2,Timecards!$C:$C,$B1478,Timecards!$N:$N,$E1478)+SUMIFS(Timecards!$G:$G,Timecards!$F:$F,L$2,Timecards!$C:$C,$B1478,Timecards!$N:$N,$E1478)</f>
        <v>0</v>
      </c>
      <c r="M1478" s="5">
        <f t="shared" si="244"/>
        <v>0</v>
      </c>
      <c r="N1478" s="10">
        <f>SUMIFS(Timecards!$E:$E,Timecards!$D:$D,N$2,Timecards!$C:$C,$B1478,Timecards!$N:$N,$E1478)+SUMIFS(Timecards!$G:$G,Timecards!$F:$F,N$2,Timecards!$C:$C,$B1478,Timecards!$N:$N,$E1478)</f>
        <v>0</v>
      </c>
      <c r="O1478" s="5">
        <f t="shared" si="245"/>
        <v>0</v>
      </c>
      <c r="P1478" s="10">
        <f>SUMIFS(Timecards!$E:$E,Timecards!$D:$D,P$2,Timecards!$C:$C,$B1478,Timecards!$N:$N,$E1478)+SUMIFS(Timecards!$G:$G,Timecards!$F:$F,P$2,Timecards!$C:$C,$B1478,Timecards!$N:$N,$E1478)</f>
        <v>0</v>
      </c>
      <c r="Q1478" s="5">
        <f t="shared" si="246"/>
        <v>0</v>
      </c>
      <c r="R1478" s="10">
        <f>SUMIFS(Timecards!$E:$E,Timecards!$D:$D,R$2,Timecards!$C:$C,$B1478,Timecards!$N:$N,$E1478)+SUMIFS(Timecards!$G:$G,Timecards!$F:$F,R$2,Timecards!$C:$C,$B1478,Timecards!$N:$N,$E1478)</f>
        <v>0</v>
      </c>
      <c r="S1478" s="5">
        <f t="shared" si="247"/>
        <v>0</v>
      </c>
      <c r="T1478" s="10">
        <f t="shared" si="240"/>
        <v>0</v>
      </c>
      <c r="U1478" s="14">
        <f t="shared" si="240"/>
        <v>0</v>
      </c>
    </row>
    <row r="1479" spans="2:21" hidden="1">
      <c r="B1479" s="7" t="str">
        <f>IF(Timecards!O1477="","",Timecards!C1477)</f>
        <v/>
      </c>
      <c r="C1479" s="7" t="str">
        <f>IF(B1479="","",Timecards!L1477)</f>
        <v/>
      </c>
      <c r="D1479" s="7" t="str">
        <f>IF(B1479="","",SUMIFS(Timecards!$M:$M,Timecards!$C:$C,Summary!$B1479,Timecards!$L:$L,Summary!$C1479,Timecards!$O:$O,1))</f>
        <v/>
      </c>
      <c r="E1479" s="7" t="str">
        <f>IF(B1479="","",VLOOKUP(D1479,'GD rates'!$B$3:$C$9,2,FALSE))</f>
        <v/>
      </c>
      <c r="F1479" s="23" t="str">
        <f t="shared" si="241"/>
        <v/>
      </c>
      <c r="G1479" s="5">
        <f>IF(ISERROR(VLOOKUP(E1479,'GD rates'!C:D,2,FALSE)),0,VLOOKUP(E1479,'GD rates'!C:D,2,FALSE))</f>
        <v>0</v>
      </c>
      <c r="H1479" s="10">
        <f>SUMIFS(Timecards!$E:$E,Timecards!$D:$D,H$2,Timecards!$C:$C,$B1479,Timecards!$N:$N,$E1479)+SUMIFS(Timecards!$G:$G,Timecards!$F:$F,H$2,Timecards!$C:$C,$B1479,Timecards!$N:$N,$E1479)</f>
        <v>0</v>
      </c>
      <c r="I1479" s="5">
        <f t="shared" si="242"/>
        <v>0</v>
      </c>
      <c r="J1479" s="10">
        <f>SUMIFS(Timecards!$E:$E,Timecards!$D:$D,J$2,Timecards!$C:$C,$B1479,Timecards!$N:$N,$E1479)+SUMIFS(Timecards!$G:$G,Timecards!$F:$F,J$2,Timecards!$C:$C,$B1479,Timecards!$N:$N,$E1479)</f>
        <v>0</v>
      </c>
      <c r="K1479" s="5">
        <f t="shared" si="243"/>
        <v>0</v>
      </c>
      <c r="L1479" s="10">
        <f>SUMIFS(Timecards!$E:$E,Timecards!$D:$D,L$2,Timecards!$C:$C,$B1479,Timecards!$N:$N,$E1479)+SUMIFS(Timecards!$G:$G,Timecards!$F:$F,L$2,Timecards!$C:$C,$B1479,Timecards!$N:$N,$E1479)</f>
        <v>0</v>
      </c>
      <c r="M1479" s="5">
        <f t="shared" si="244"/>
        <v>0</v>
      </c>
      <c r="N1479" s="10">
        <f>SUMIFS(Timecards!$E:$E,Timecards!$D:$D,N$2,Timecards!$C:$C,$B1479,Timecards!$N:$N,$E1479)+SUMIFS(Timecards!$G:$G,Timecards!$F:$F,N$2,Timecards!$C:$C,$B1479,Timecards!$N:$N,$E1479)</f>
        <v>0</v>
      </c>
      <c r="O1479" s="5">
        <f t="shared" si="245"/>
        <v>0</v>
      </c>
      <c r="P1479" s="10">
        <f>SUMIFS(Timecards!$E:$E,Timecards!$D:$D,P$2,Timecards!$C:$C,$B1479,Timecards!$N:$N,$E1479)+SUMIFS(Timecards!$G:$G,Timecards!$F:$F,P$2,Timecards!$C:$C,$B1479,Timecards!$N:$N,$E1479)</f>
        <v>0</v>
      </c>
      <c r="Q1479" s="5">
        <f t="shared" si="246"/>
        <v>0</v>
      </c>
      <c r="R1479" s="10">
        <f>SUMIFS(Timecards!$E:$E,Timecards!$D:$D,R$2,Timecards!$C:$C,$B1479,Timecards!$N:$N,$E1479)+SUMIFS(Timecards!$G:$G,Timecards!$F:$F,R$2,Timecards!$C:$C,$B1479,Timecards!$N:$N,$E1479)</f>
        <v>0</v>
      </c>
      <c r="S1479" s="5">
        <f t="shared" si="247"/>
        <v>0</v>
      </c>
      <c r="T1479" s="10">
        <f t="shared" si="240"/>
        <v>0</v>
      </c>
      <c r="U1479" s="14">
        <f t="shared" si="240"/>
        <v>0</v>
      </c>
    </row>
    <row r="1480" spans="2:21" hidden="1">
      <c r="B1480" s="7" t="str">
        <f>IF(Timecards!O1478="","",Timecards!C1478)</f>
        <v/>
      </c>
      <c r="C1480" s="7" t="str">
        <f>IF(B1480="","",Timecards!L1478)</f>
        <v/>
      </c>
      <c r="D1480" s="7" t="str">
        <f>IF(B1480="","",SUMIFS(Timecards!$M:$M,Timecards!$C:$C,Summary!$B1480,Timecards!$L:$L,Summary!$C1480,Timecards!$O:$O,1))</f>
        <v/>
      </c>
      <c r="E1480" s="7" t="str">
        <f>IF(B1480="","",VLOOKUP(D1480,'GD rates'!$B$3:$C$9,2,FALSE))</f>
        <v/>
      </c>
      <c r="F1480" s="23" t="str">
        <f t="shared" si="241"/>
        <v/>
      </c>
      <c r="G1480" s="5">
        <f>IF(ISERROR(VLOOKUP(E1480,'GD rates'!C:D,2,FALSE)),0,VLOOKUP(E1480,'GD rates'!C:D,2,FALSE))</f>
        <v>0</v>
      </c>
      <c r="H1480" s="10">
        <f>SUMIFS(Timecards!$E:$E,Timecards!$D:$D,H$2,Timecards!$C:$C,$B1480,Timecards!$N:$N,$E1480)+SUMIFS(Timecards!$G:$G,Timecards!$F:$F,H$2,Timecards!$C:$C,$B1480,Timecards!$N:$N,$E1480)</f>
        <v>0</v>
      </c>
      <c r="I1480" s="5">
        <f t="shared" si="242"/>
        <v>0</v>
      </c>
      <c r="J1480" s="10">
        <f>SUMIFS(Timecards!$E:$E,Timecards!$D:$D,J$2,Timecards!$C:$C,$B1480,Timecards!$N:$N,$E1480)+SUMIFS(Timecards!$G:$G,Timecards!$F:$F,J$2,Timecards!$C:$C,$B1480,Timecards!$N:$N,$E1480)</f>
        <v>0</v>
      </c>
      <c r="K1480" s="5">
        <f t="shared" si="243"/>
        <v>0</v>
      </c>
      <c r="L1480" s="10">
        <f>SUMIFS(Timecards!$E:$E,Timecards!$D:$D,L$2,Timecards!$C:$C,$B1480,Timecards!$N:$N,$E1480)+SUMIFS(Timecards!$G:$G,Timecards!$F:$F,L$2,Timecards!$C:$C,$B1480,Timecards!$N:$N,$E1480)</f>
        <v>0</v>
      </c>
      <c r="M1480" s="5">
        <f t="shared" si="244"/>
        <v>0</v>
      </c>
      <c r="N1480" s="10">
        <f>SUMIFS(Timecards!$E:$E,Timecards!$D:$D,N$2,Timecards!$C:$C,$B1480,Timecards!$N:$N,$E1480)+SUMIFS(Timecards!$G:$G,Timecards!$F:$F,N$2,Timecards!$C:$C,$B1480,Timecards!$N:$N,$E1480)</f>
        <v>0</v>
      </c>
      <c r="O1480" s="5">
        <f t="shared" si="245"/>
        <v>0</v>
      </c>
      <c r="P1480" s="10">
        <f>SUMIFS(Timecards!$E:$E,Timecards!$D:$D,P$2,Timecards!$C:$C,$B1480,Timecards!$N:$N,$E1480)+SUMIFS(Timecards!$G:$G,Timecards!$F:$F,P$2,Timecards!$C:$C,$B1480,Timecards!$N:$N,$E1480)</f>
        <v>0</v>
      </c>
      <c r="Q1480" s="5">
        <f t="shared" si="246"/>
        <v>0</v>
      </c>
      <c r="R1480" s="10">
        <f>SUMIFS(Timecards!$E:$E,Timecards!$D:$D,R$2,Timecards!$C:$C,$B1480,Timecards!$N:$N,$E1480)+SUMIFS(Timecards!$G:$G,Timecards!$F:$F,R$2,Timecards!$C:$C,$B1480,Timecards!$N:$N,$E1480)</f>
        <v>0</v>
      </c>
      <c r="S1480" s="5">
        <f t="shared" si="247"/>
        <v>0</v>
      </c>
      <c r="T1480" s="10">
        <f t="shared" si="240"/>
        <v>0</v>
      </c>
      <c r="U1480" s="14">
        <f t="shared" si="240"/>
        <v>0</v>
      </c>
    </row>
    <row r="1481" spans="2:21" hidden="1">
      <c r="B1481" s="7" t="str">
        <f>IF(Timecards!O1479="","",Timecards!C1479)</f>
        <v/>
      </c>
      <c r="C1481" s="7" t="str">
        <f>IF(B1481="","",Timecards!L1479)</f>
        <v/>
      </c>
      <c r="D1481" s="7" t="str">
        <f>IF(B1481="","",SUMIFS(Timecards!$M:$M,Timecards!$C:$C,Summary!$B1481,Timecards!$L:$L,Summary!$C1481,Timecards!$O:$O,1))</f>
        <v/>
      </c>
      <c r="E1481" s="7" t="str">
        <f>IF(B1481="","",VLOOKUP(D1481,'GD rates'!$B$3:$C$9,2,FALSE))</f>
        <v/>
      </c>
      <c r="F1481" s="23" t="str">
        <f t="shared" si="241"/>
        <v/>
      </c>
      <c r="G1481" s="5">
        <f>IF(ISERROR(VLOOKUP(E1481,'GD rates'!C:D,2,FALSE)),0,VLOOKUP(E1481,'GD rates'!C:D,2,FALSE))</f>
        <v>0</v>
      </c>
      <c r="H1481" s="10">
        <f>SUMIFS(Timecards!$E:$E,Timecards!$D:$D,H$2,Timecards!$C:$C,$B1481,Timecards!$N:$N,$E1481)+SUMIFS(Timecards!$G:$G,Timecards!$F:$F,H$2,Timecards!$C:$C,$B1481,Timecards!$N:$N,$E1481)</f>
        <v>0</v>
      </c>
      <c r="I1481" s="5">
        <f t="shared" si="242"/>
        <v>0</v>
      </c>
      <c r="J1481" s="10">
        <f>SUMIFS(Timecards!$E:$E,Timecards!$D:$D,J$2,Timecards!$C:$C,$B1481,Timecards!$N:$N,$E1481)+SUMIFS(Timecards!$G:$G,Timecards!$F:$F,J$2,Timecards!$C:$C,$B1481,Timecards!$N:$N,$E1481)</f>
        <v>0</v>
      </c>
      <c r="K1481" s="5">
        <f t="shared" si="243"/>
        <v>0</v>
      </c>
      <c r="L1481" s="10">
        <f>SUMIFS(Timecards!$E:$E,Timecards!$D:$D,L$2,Timecards!$C:$C,$B1481,Timecards!$N:$N,$E1481)+SUMIFS(Timecards!$G:$G,Timecards!$F:$F,L$2,Timecards!$C:$C,$B1481,Timecards!$N:$N,$E1481)</f>
        <v>0</v>
      </c>
      <c r="M1481" s="5">
        <f t="shared" si="244"/>
        <v>0</v>
      </c>
      <c r="N1481" s="10">
        <f>SUMIFS(Timecards!$E:$E,Timecards!$D:$D,N$2,Timecards!$C:$C,$B1481,Timecards!$N:$N,$E1481)+SUMIFS(Timecards!$G:$G,Timecards!$F:$F,N$2,Timecards!$C:$C,$B1481,Timecards!$N:$N,$E1481)</f>
        <v>0</v>
      </c>
      <c r="O1481" s="5">
        <f t="shared" si="245"/>
        <v>0</v>
      </c>
      <c r="P1481" s="10">
        <f>SUMIFS(Timecards!$E:$E,Timecards!$D:$D,P$2,Timecards!$C:$C,$B1481,Timecards!$N:$N,$E1481)+SUMIFS(Timecards!$G:$G,Timecards!$F:$F,P$2,Timecards!$C:$C,$B1481,Timecards!$N:$N,$E1481)</f>
        <v>0</v>
      </c>
      <c r="Q1481" s="5">
        <f t="shared" si="246"/>
        <v>0</v>
      </c>
      <c r="R1481" s="10">
        <f>SUMIFS(Timecards!$E:$E,Timecards!$D:$D,R$2,Timecards!$C:$C,$B1481,Timecards!$N:$N,$E1481)+SUMIFS(Timecards!$G:$G,Timecards!$F:$F,R$2,Timecards!$C:$C,$B1481,Timecards!$N:$N,$E1481)</f>
        <v>0</v>
      </c>
      <c r="S1481" s="5">
        <f t="shared" si="247"/>
        <v>0</v>
      </c>
      <c r="T1481" s="10">
        <f t="shared" si="240"/>
        <v>0</v>
      </c>
      <c r="U1481" s="14">
        <f t="shared" si="240"/>
        <v>0</v>
      </c>
    </row>
    <row r="1482" spans="2:21" hidden="1">
      <c r="B1482" s="7" t="str">
        <f>IF(Timecards!O1480="","",Timecards!C1480)</f>
        <v/>
      </c>
      <c r="C1482" s="7" t="str">
        <f>IF(B1482="","",Timecards!L1480)</f>
        <v/>
      </c>
      <c r="D1482" s="7" t="str">
        <f>IF(B1482="","",SUMIFS(Timecards!$M:$M,Timecards!$C:$C,Summary!$B1482,Timecards!$L:$L,Summary!$C1482,Timecards!$O:$O,1))</f>
        <v/>
      </c>
      <c r="E1482" s="7" t="str">
        <f>IF(B1482="","",VLOOKUP(D1482,'GD rates'!$B$3:$C$9,2,FALSE))</f>
        <v/>
      </c>
      <c r="F1482" s="23" t="str">
        <f t="shared" si="241"/>
        <v/>
      </c>
      <c r="G1482" s="5">
        <f>IF(ISERROR(VLOOKUP(E1482,'GD rates'!C:D,2,FALSE)),0,VLOOKUP(E1482,'GD rates'!C:D,2,FALSE))</f>
        <v>0</v>
      </c>
      <c r="H1482" s="10">
        <f>SUMIFS(Timecards!$E:$E,Timecards!$D:$D,H$2,Timecards!$C:$C,$B1482,Timecards!$N:$N,$E1482)+SUMIFS(Timecards!$G:$G,Timecards!$F:$F,H$2,Timecards!$C:$C,$B1482,Timecards!$N:$N,$E1482)</f>
        <v>0</v>
      </c>
      <c r="I1482" s="5">
        <f t="shared" si="242"/>
        <v>0</v>
      </c>
      <c r="J1482" s="10">
        <f>SUMIFS(Timecards!$E:$E,Timecards!$D:$D,J$2,Timecards!$C:$C,$B1482,Timecards!$N:$N,$E1482)+SUMIFS(Timecards!$G:$G,Timecards!$F:$F,J$2,Timecards!$C:$C,$B1482,Timecards!$N:$N,$E1482)</f>
        <v>0</v>
      </c>
      <c r="K1482" s="5">
        <f t="shared" si="243"/>
        <v>0</v>
      </c>
      <c r="L1482" s="10">
        <f>SUMIFS(Timecards!$E:$E,Timecards!$D:$D,L$2,Timecards!$C:$C,$B1482,Timecards!$N:$N,$E1482)+SUMIFS(Timecards!$G:$G,Timecards!$F:$F,L$2,Timecards!$C:$C,$B1482,Timecards!$N:$N,$E1482)</f>
        <v>0</v>
      </c>
      <c r="M1482" s="5">
        <f t="shared" si="244"/>
        <v>0</v>
      </c>
      <c r="N1482" s="10">
        <f>SUMIFS(Timecards!$E:$E,Timecards!$D:$D,N$2,Timecards!$C:$C,$B1482,Timecards!$N:$N,$E1482)+SUMIFS(Timecards!$G:$G,Timecards!$F:$F,N$2,Timecards!$C:$C,$B1482,Timecards!$N:$N,$E1482)</f>
        <v>0</v>
      </c>
      <c r="O1482" s="5">
        <f t="shared" si="245"/>
        <v>0</v>
      </c>
      <c r="P1482" s="10">
        <f>SUMIFS(Timecards!$E:$E,Timecards!$D:$D,P$2,Timecards!$C:$C,$B1482,Timecards!$N:$N,$E1482)+SUMIFS(Timecards!$G:$G,Timecards!$F:$F,P$2,Timecards!$C:$C,$B1482,Timecards!$N:$N,$E1482)</f>
        <v>0</v>
      </c>
      <c r="Q1482" s="5">
        <f t="shared" si="246"/>
        <v>0</v>
      </c>
      <c r="R1482" s="10">
        <f>SUMIFS(Timecards!$E:$E,Timecards!$D:$D,R$2,Timecards!$C:$C,$B1482,Timecards!$N:$N,$E1482)+SUMIFS(Timecards!$G:$G,Timecards!$F:$F,R$2,Timecards!$C:$C,$B1482,Timecards!$N:$N,$E1482)</f>
        <v>0</v>
      </c>
      <c r="S1482" s="5">
        <f t="shared" si="247"/>
        <v>0</v>
      </c>
      <c r="T1482" s="10">
        <f t="shared" si="240"/>
        <v>0</v>
      </c>
      <c r="U1482" s="14">
        <f t="shared" si="240"/>
        <v>0</v>
      </c>
    </row>
    <row r="1483" spans="2:21" hidden="1">
      <c r="B1483" s="7" t="str">
        <f>IF(Timecards!O1481="","",Timecards!C1481)</f>
        <v/>
      </c>
      <c r="C1483" s="7" t="str">
        <f>IF(B1483="","",Timecards!L1481)</f>
        <v/>
      </c>
      <c r="D1483" s="7" t="str">
        <f>IF(B1483="","",SUMIFS(Timecards!$M:$M,Timecards!$C:$C,Summary!$B1483,Timecards!$L:$L,Summary!$C1483,Timecards!$O:$O,1))</f>
        <v/>
      </c>
      <c r="E1483" s="7" t="str">
        <f>IF(B1483="","",VLOOKUP(D1483,'GD rates'!$B$3:$C$9,2,FALSE))</f>
        <v/>
      </c>
      <c r="F1483" s="23" t="str">
        <f t="shared" si="241"/>
        <v/>
      </c>
      <c r="G1483" s="5">
        <f>IF(ISERROR(VLOOKUP(E1483,'GD rates'!C:D,2,FALSE)),0,VLOOKUP(E1483,'GD rates'!C:D,2,FALSE))</f>
        <v>0</v>
      </c>
      <c r="H1483" s="10">
        <f>SUMIFS(Timecards!$E:$E,Timecards!$D:$D,H$2,Timecards!$C:$C,$B1483,Timecards!$N:$N,$E1483)+SUMIFS(Timecards!$G:$G,Timecards!$F:$F,H$2,Timecards!$C:$C,$B1483,Timecards!$N:$N,$E1483)</f>
        <v>0</v>
      </c>
      <c r="I1483" s="5">
        <f t="shared" si="242"/>
        <v>0</v>
      </c>
      <c r="J1483" s="10">
        <f>SUMIFS(Timecards!$E:$E,Timecards!$D:$D,J$2,Timecards!$C:$C,$B1483,Timecards!$N:$N,$E1483)+SUMIFS(Timecards!$G:$G,Timecards!$F:$F,J$2,Timecards!$C:$C,$B1483,Timecards!$N:$N,$E1483)</f>
        <v>0</v>
      </c>
      <c r="K1483" s="5">
        <f t="shared" si="243"/>
        <v>0</v>
      </c>
      <c r="L1483" s="10">
        <f>SUMIFS(Timecards!$E:$E,Timecards!$D:$D,L$2,Timecards!$C:$C,$B1483,Timecards!$N:$N,$E1483)+SUMIFS(Timecards!$G:$G,Timecards!$F:$F,L$2,Timecards!$C:$C,$B1483,Timecards!$N:$N,$E1483)</f>
        <v>0</v>
      </c>
      <c r="M1483" s="5">
        <f t="shared" si="244"/>
        <v>0</v>
      </c>
      <c r="N1483" s="10">
        <f>SUMIFS(Timecards!$E:$E,Timecards!$D:$D,N$2,Timecards!$C:$C,$B1483,Timecards!$N:$N,$E1483)+SUMIFS(Timecards!$G:$G,Timecards!$F:$F,N$2,Timecards!$C:$C,$B1483,Timecards!$N:$N,$E1483)</f>
        <v>0</v>
      </c>
      <c r="O1483" s="5">
        <f t="shared" si="245"/>
        <v>0</v>
      </c>
      <c r="P1483" s="10">
        <f>SUMIFS(Timecards!$E:$E,Timecards!$D:$D,P$2,Timecards!$C:$C,$B1483,Timecards!$N:$N,$E1483)+SUMIFS(Timecards!$G:$G,Timecards!$F:$F,P$2,Timecards!$C:$C,$B1483,Timecards!$N:$N,$E1483)</f>
        <v>0</v>
      </c>
      <c r="Q1483" s="5">
        <f t="shared" si="246"/>
        <v>0</v>
      </c>
      <c r="R1483" s="10">
        <f>SUMIFS(Timecards!$E:$E,Timecards!$D:$D,R$2,Timecards!$C:$C,$B1483,Timecards!$N:$N,$E1483)+SUMIFS(Timecards!$G:$G,Timecards!$F:$F,R$2,Timecards!$C:$C,$B1483,Timecards!$N:$N,$E1483)</f>
        <v>0</v>
      </c>
      <c r="S1483" s="5">
        <f t="shared" si="247"/>
        <v>0</v>
      </c>
      <c r="T1483" s="10">
        <f t="shared" si="240"/>
        <v>0</v>
      </c>
      <c r="U1483" s="14">
        <f t="shared" si="240"/>
        <v>0</v>
      </c>
    </row>
    <row r="1484" spans="2:21" hidden="1">
      <c r="B1484" s="7" t="str">
        <f>IF(Timecards!O1482="","",Timecards!C1482)</f>
        <v/>
      </c>
      <c r="C1484" s="7" t="str">
        <f>IF(B1484="","",Timecards!L1482)</f>
        <v/>
      </c>
      <c r="D1484" s="7" t="str">
        <f>IF(B1484="","",SUMIFS(Timecards!$M:$M,Timecards!$C:$C,Summary!$B1484,Timecards!$L:$L,Summary!$C1484,Timecards!$O:$O,1))</f>
        <v/>
      </c>
      <c r="E1484" s="7" t="str">
        <f>IF(B1484="","",VLOOKUP(D1484,'GD rates'!$B$3:$C$9,2,FALSE))</f>
        <v/>
      </c>
      <c r="F1484" s="23" t="str">
        <f t="shared" si="241"/>
        <v/>
      </c>
      <c r="G1484" s="5">
        <f>IF(ISERROR(VLOOKUP(E1484,'GD rates'!C:D,2,FALSE)),0,VLOOKUP(E1484,'GD rates'!C:D,2,FALSE))</f>
        <v>0</v>
      </c>
      <c r="H1484" s="10">
        <f>SUMIFS(Timecards!$E:$E,Timecards!$D:$D,H$2,Timecards!$C:$C,$B1484,Timecards!$N:$N,$E1484)+SUMIFS(Timecards!$G:$G,Timecards!$F:$F,H$2,Timecards!$C:$C,$B1484,Timecards!$N:$N,$E1484)</f>
        <v>0</v>
      </c>
      <c r="I1484" s="5">
        <f t="shared" si="242"/>
        <v>0</v>
      </c>
      <c r="J1484" s="10">
        <f>SUMIFS(Timecards!$E:$E,Timecards!$D:$D,J$2,Timecards!$C:$C,$B1484,Timecards!$N:$N,$E1484)+SUMIFS(Timecards!$G:$G,Timecards!$F:$F,J$2,Timecards!$C:$C,$B1484,Timecards!$N:$N,$E1484)</f>
        <v>0</v>
      </c>
      <c r="K1484" s="5">
        <f t="shared" si="243"/>
        <v>0</v>
      </c>
      <c r="L1484" s="10">
        <f>SUMIFS(Timecards!$E:$E,Timecards!$D:$D,L$2,Timecards!$C:$C,$B1484,Timecards!$N:$N,$E1484)+SUMIFS(Timecards!$G:$G,Timecards!$F:$F,L$2,Timecards!$C:$C,$B1484,Timecards!$N:$N,$E1484)</f>
        <v>0</v>
      </c>
      <c r="M1484" s="5">
        <f t="shared" si="244"/>
        <v>0</v>
      </c>
      <c r="N1484" s="10">
        <f>SUMIFS(Timecards!$E:$E,Timecards!$D:$D,N$2,Timecards!$C:$C,$B1484,Timecards!$N:$N,$E1484)+SUMIFS(Timecards!$G:$G,Timecards!$F:$F,N$2,Timecards!$C:$C,$B1484,Timecards!$N:$N,$E1484)</f>
        <v>0</v>
      </c>
      <c r="O1484" s="5">
        <f t="shared" si="245"/>
        <v>0</v>
      </c>
      <c r="P1484" s="10">
        <f>SUMIFS(Timecards!$E:$E,Timecards!$D:$D,P$2,Timecards!$C:$C,$B1484,Timecards!$N:$N,$E1484)+SUMIFS(Timecards!$G:$G,Timecards!$F:$F,P$2,Timecards!$C:$C,$B1484,Timecards!$N:$N,$E1484)</f>
        <v>0</v>
      </c>
      <c r="Q1484" s="5">
        <f t="shared" si="246"/>
        <v>0</v>
      </c>
      <c r="R1484" s="10">
        <f>SUMIFS(Timecards!$E:$E,Timecards!$D:$D,R$2,Timecards!$C:$C,$B1484,Timecards!$N:$N,$E1484)+SUMIFS(Timecards!$G:$G,Timecards!$F:$F,R$2,Timecards!$C:$C,$B1484,Timecards!$N:$N,$E1484)</f>
        <v>0</v>
      </c>
      <c r="S1484" s="5">
        <f t="shared" si="247"/>
        <v>0</v>
      </c>
      <c r="T1484" s="10">
        <f t="shared" ref="T1484:U1503" si="248">SUMIF($H$3:$S$3,T$3,$H1484:$S1484)</f>
        <v>0</v>
      </c>
      <c r="U1484" s="14">
        <f t="shared" si="248"/>
        <v>0</v>
      </c>
    </row>
    <row r="1485" spans="2:21" hidden="1">
      <c r="B1485" s="7" t="str">
        <f>IF(Timecards!O1483="","",Timecards!C1483)</f>
        <v/>
      </c>
      <c r="C1485" s="7" t="str">
        <f>IF(B1485="","",Timecards!L1483)</f>
        <v/>
      </c>
      <c r="D1485" s="7" t="str">
        <f>IF(B1485="","",SUMIFS(Timecards!$M:$M,Timecards!$C:$C,Summary!$B1485,Timecards!$L:$L,Summary!$C1485,Timecards!$O:$O,1))</f>
        <v/>
      </c>
      <c r="E1485" s="7" t="str">
        <f>IF(B1485="","",VLOOKUP(D1485,'GD rates'!$B$3:$C$9,2,FALSE))</f>
        <v/>
      </c>
      <c r="F1485" s="23" t="str">
        <f t="shared" si="241"/>
        <v/>
      </c>
      <c r="G1485" s="5">
        <f>IF(ISERROR(VLOOKUP(E1485,'GD rates'!C:D,2,FALSE)),0,VLOOKUP(E1485,'GD rates'!C:D,2,FALSE))</f>
        <v>0</v>
      </c>
      <c r="H1485" s="10">
        <f>SUMIFS(Timecards!$E:$E,Timecards!$D:$D,H$2,Timecards!$C:$C,$B1485,Timecards!$N:$N,$E1485)+SUMIFS(Timecards!$G:$G,Timecards!$F:$F,H$2,Timecards!$C:$C,$B1485,Timecards!$N:$N,$E1485)</f>
        <v>0</v>
      </c>
      <c r="I1485" s="5">
        <f t="shared" si="242"/>
        <v>0</v>
      </c>
      <c r="J1485" s="10">
        <f>SUMIFS(Timecards!$E:$E,Timecards!$D:$D,J$2,Timecards!$C:$C,$B1485,Timecards!$N:$N,$E1485)+SUMIFS(Timecards!$G:$G,Timecards!$F:$F,J$2,Timecards!$C:$C,$B1485,Timecards!$N:$N,$E1485)</f>
        <v>0</v>
      </c>
      <c r="K1485" s="5">
        <f t="shared" si="243"/>
        <v>0</v>
      </c>
      <c r="L1485" s="10">
        <f>SUMIFS(Timecards!$E:$E,Timecards!$D:$D,L$2,Timecards!$C:$C,$B1485,Timecards!$N:$N,$E1485)+SUMIFS(Timecards!$G:$G,Timecards!$F:$F,L$2,Timecards!$C:$C,$B1485,Timecards!$N:$N,$E1485)</f>
        <v>0</v>
      </c>
      <c r="M1485" s="5">
        <f t="shared" si="244"/>
        <v>0</v>
      </c>
      <c r="N1485" s="10">
        <f>SUMIFS(Timecards!$E:$E,Timecards!$D:$D,N$2,Timecards!$C:$C,$B1485,Timecards!$N:$N,$E1485)+SUMIFS(Timecards!$G:$G,Timecards!$F:$F,N$2,Timecards!$C:$C,$B1485,Timecards!$N:$N,$E1485)</f>
        <v>0</v>
      </c>
      <c r="O1485" s="5">
        <f t="shared" si="245"/>
        <v>0</v>
      </c>
      <c r="P1485" s="10">
        <f>SUMIFS(Timecards!$E:$E,Timecards!$D:$D,P$2,Timecards!$C:$C,$B1485,Timecards!$N:$N,$E1485)+SUMIFS(Timecards!$G:$G,Timecards!$F:$F,P$2,Timecards!$C:$C,$B1485,Timecards!$N:$N,$E1485)</f>
        <v>0</v>
      </c>
      <c r="Q1485" s="5">
        <f t="shared" si="246"/>
        <v>0</v>
      </c>
      <c r="R1485" s="10">
        <f>SUMIFS(Timecards!$E:$E,Timecards!$D:$D,R$2,Timecards!$C:$C,$B1485,Timecards!$N:$N,$E1485)+SUMIFS(Timecards!$G:$G,Timecards!$F:$F,R$2,Timecards!$C:$C,$B1485,Timecards!$N:$N,$E1485)</f>
        <v>0</v>
      </c>
      <c r="S1485" s="5">
        <f t="shared" si="247"/>
        <v>0</v>
      </c>
      <c r="T1485" s="10">
        <f t="shared" si="248"/>
        <v>0</v>
      </c>
      <c r="U1485" s="14">
        <f t="shared" si="248"/>
        <v>0</v>
      </c>
    </row>
    <row r="1486" spans="2:21" hidden="1">
      <c r="B1486" s="7" t="str">
        <f>IF(Timecards!O1484="","",Timecards!C1484)</f>
        <v/>
      </c>
      <c r="C1486" s="7" t="str">
        <f>IF(B1486="","",Timecards!L1484)</f>
        <v/>
      </c>
      <c r="D1486" s="7" t="str">
        <f>IF(B1486="","",SUMIFS(Timecards!$M:$M,Timecards!$C:$C,Summary!$B1486,Timecards!$L:$L,Summary!$C1486,Timecards!$O:$O,1))</f>
        <v/>
      </c>
      <c r="E1486" s="7" t="str">
        <f>IF(B1486="","",VLOOKUP(D1486,'GD rates'!$B$3:$C$9,2,FALSE))</f>
        <v/>
      </c>
      <c r="F1486" s="23" t="str">
        <f t="shared" si="241"/>
        <v/>
      </c>
      <c r="G1486" s="5">
        <f>IF(ISERROR(VLOOKUP(E1486,'GD rates'!C:D,2,FALSE)),0,VLOOKUP(E1486,'GD rates'!C:D,2,FALSE))</f>
        <v>0</v>
      </c>
      <c r="H1486" s="10">
        <f>SUMIFS(Timecards!$E:$E,Timecards!$D:$D,H$2,Timecards!$C:$C,$B1486,Timecards!$N:$N,$E1486)+SUMIFS(Timecards!$G:$G,Timecards!$F:$F,H$2,Timecards!$C:$C,$B1486,Timecards!$N:$N,$E1486)</f>
        <v>0</v>
      </c>
      <c r="I1486" s="5">
        <f t="shared" si="242"/>
        <v>0</v>
      </c>
      <c r="J1486" s="10">
        <f>SUMIFS(Timecards!$E:$E,Timecards!$D:$D,J$2,Timecards!$C:$C,$B1486,Timecards!$N:$N,$E1486)+SUMIFS(Timecards!$G:$G,Timecards!$F:$F,J$2,Timecards!$C:$C,$B1486,Timecards!$N:$N,$E1486)</f>
        <v>0</v>
      </c>
      <c r="K1486" s="5">
        <f t="shared" si="243"/>
        <v>0</v>
      </c>
      <c r="L1486" s="10">
        <f>SUMIFS(Timecards!$E:$E,Timecards!$D:$D,L$2,Timecards!$C:$C,$B1486,Timecards!$N:$N,$E1486)+SUMIFS(Timecards!$G:$G,Timecards!$F:$F,L$2,Timecards!$C:$C,$B1486,Timecards!$N:$N,$E1486)</f>
        <v>0</v>
      </c>
      <c r="M1486" s="5">
        <f t="shared" si="244"/>
        <v>0</v>
      </c>
      <c r="N1486" s="10">
        <f>SUMIFS(Timecards!$E:$E,Timecards!$D:$D,N$2,Timecards!$C:$C,$B1486,Timecards!$N:$N,$E1486)+SUMIFS(Timecards!$G:$G,Timecards!$F:$F,N$2,Timecards!$C:$C,$B1486,Timecards!$N:$N,$E1486)</f>
        <v>0</v>
      </c>
      <c r="O1486" s="5">
        <f t="shared" si="245"/>
        <v>0</v>
      </c>
      <c r="P1486" s="10">
        <f>SUMIFS(Timecards!$E:$E,Timecards!$D:$D,P$2,Timecards!$C:$C,$B1486,Timecards!$N:$N,$E1486)+SUMIFS(Timecards!$G:$G,Timecards!$F:$F,P$2,Timecards!$C:$C,$B1486,Timecards!$N:$N,$E1486)</f>
        <v>0</v>
      </c>
      <c r="Q1486" s="5">
        <f t="shared" si="246"/>
        <v>0</v>
      </c>
      <c r="R1486" s="10">
        <f>SUMIFS(Timecards!$E:$E,Timecards!$D:$D,R$2,Timecards!$C:$C,$B1486,Timecards!$N:$N,$E1486)+SUMIFS(Timecards!$G:$G,Timecards!$F:$F,R$2,Timecards!$C:$C,$B1486,Timecards!$N:$N,$E1486)</f>
        <v>0</v>
      </c>
      <c r="S1486" s="5">
        <f t="shared" si="247"/>
        <v>0</v>
      </c>
      <c r="T1486" s="10">
        <f t="shared" si="248"/>
        <v>0</v>
      </c>
      <c r="U1486" s="14">
        <f t="shared" si="248"/>
        <v>0</v>
      </c>
    </row>
    <row r="1487" spans="2:21" hidden="1">
      <c r="B1487" s="7" t="str">
        <f>IF(Timecards!O1485="","",Timecards!C1485)</f>
        <v/>
      </c>
      <c r="C1487" s="7" t="str">
        <f>IF(B1487="","",Timecards!L1485)</f>
        <v/>
      </c>
      <c r="D1487" s="7" t="str">
        <f>IF(B1487="","",SUMIFS(Timecards!$M:$M,Timecards!$C:$C,Summary!$B1487,Timecards!$L:$L,Summary!$C1487,Timecards!$O:$O,1))</f>
        <v/>
      </c>
      <c r="E1487" s="7" t="str">
        <f>IF(B1487="","",VLOOKUP(D1487,'GD rates'!$B$3:$C$9,2,FALSE))</f>
        <v/>
      </c>
      <c r="F1487" s="23" t="str">
        <f t="shared" si="241"/>
        <v/>
      </c>
      <c r="G1487" s="5">
        <f>IF(ISERROR(VLOOKUP(E1487,'GD rates'!C:D,2,FALSE)),0,VLOOKUP(E1487,'GD rates'!C:D,2,FALSE))</f>
        <v>0</v>
      </c>
      <c r="H1487" s="10">
        <f>SUMIFS(Timecards!$E:$E,Timecards!$D:$D,H$2,Timecards!$C:$C,$B1487,Timecards!$N:$N,$E1487)+SUMIFS(Timecards!$G:$G,Timecards!$F:$F,H$2,Timecards!$C:$C,$B1487,Timecards!$N:$N,$E1487)</f>
        <v>0</v>
      </c>
      <c r="I1487" s="5">
        <f t="shared" si="242"/>
        <v>0</v>
      </c>
      <c r="J1487" s="10">
        <f>SUMIFS(Timecards!$E:$E,Timecards!$D:$D,J$2,Timecards!$C:$C,$B1487,Timecards!$N:$N,$E1487)+SUMIFS(Timecards!$G:$G,Timecards!$F:$F,J$2,Timecards!$C:$C,$B1487,Timecards!$N:$N,$E1487)</f>
        <v>0</v>
      </c>
      <c r="K1487" s="5">
        <f t="shared" si="243"/>
        <v>0</v>
      </c>
      <c r="L1487" s="10">
        <f>SUMIFS(Timecards!$E:$E,Timecards!$D:$D,L$2,Timecards!$C:$C,$B1487,Timecards!$N:$N,$E1487)+SUMIFS(Timecards!$G:$G,Timecards!$F:$F,L$2,Timecards!$C:$C,$B1487,Timecards!$N:$N,$E1487)</f>
        <v>0</v>
      </c>
      <c r="M1487" s="5">
        <f t="shared" si="244"/>
        <v>0</v>
      </c>
      <c r="N1487" s="10">
        <f>SUMIFS(Timecards!$E:$E,Timecards!$D:$D,N$2,Timecards!$C:$C,$B1487,Timecards!$N:$N,$E1487)+SUMIFS(Timecards!$G:$G,Timecards!$F:$F,N$2,Timecards!$C:$C,$B1487,Timecards!$N:$N,$E1487)</f>
        <v>0</v>
      </c>
      <c r="O1487" s="5">
        <f t="shared" si="245"/>
        <v>0</v>
      </c>
      <c r="P1487" s="10">
        <f>SUMIFS(Timecards!$E:$E,Timecards!$D:$D,P$2,Timecards!$C:$C,$B1487,Timecards!$N:$N,$E1487)+SUMIFS(Timecards!$G:$G,Timecards!$F:$F,P$2,Timecards!$C:$C,$B1487,Timecards!$N:$N,$E1487)</f>
        <v>0</v>
      </c>
      <c r="Q1487" s="5">
        <f t="shared" si="246"/>
        <v>0</v>
      </c>
      <c r="R1487" s="10">
        <f>SUMIFS(Timecards!$E:$E,Timecards!$D:$D,R$2,Timecards!$C:$C,$B1487,Timecards!$N:$N,$E1487)+SUMIFS(Timecards!$G:$G,Timecards!$F:$F,R$2,Timecards!$C:$C,$B1487,Timecards!$N:$N,$E1487)</f>
        <v>0</v>
      </c>
      <c r="S1487" s="5">
        <f t="shared" si="247"/>
        <v>0</v>
      </c>
      <c r="T1487" s="10">
        <f t="shared" si="248"/>
        <v>0</v>
      </c>
      <c r="U1487" s="14">
        <f t="shared" si="248"/>
        <v>0</v>
      </c>
    </row>
    <row r="1488" spans="2:21" hidden="1">
      <c r="B1488" s="7" t="str">
        <f>IF(Timecards!O1486="","",Timecards!C1486)</f>
        <v/>
      </c>
      <c r="C1488" s="7" t="str">
        <f>IF(B1488="","",Timecards!L1486)</f>
        <v/>
      </c>
      <c r="D1488" s="7" t="str">
        <f>IF(B1488="","",SUMIFS(Timecards!$M:$M,Timecards!$C:$C,Summary!$B1488,Timecards!$L:$L,Summary!$C1488,Timecards!$O:$O,1))</f>
        <v/>
      </c>
      <c r="E1488" s="7" t="str">
        <f>IF(B1488="","",VLOOKUP(D1488,'GD rates'!$B$3:$C$9,2,FALSE))</f>
        <v/>
      </c>
      <c r="F1488" s="23" t="str">
        <f t="shared" si="241"/>
        <v/>
      </c>
      <c r="G1488" s="5">
        <f>IF(ISERROR(VLOOKUP(E1488,'GD rates'!C:D,2,FALSE)),0,VLOOKUP(E1488,'GD rates'!C:D,2,FALSE))</f>
        <v>0</v>
      </c>
      <c r="H1488" s="10">
        <f>SUMIFS(Timecards!$E:$E,Timecards!$D:$D,H$2,Timecards!$C:$C,$B1488,Timecards!$N:$N,$E1488)+SUMIFS(Timecards!$G:$G,Timecards!$F:$F,H$2,Timecards!$C:$C,$B1488,Timecards!$N:$N,$E1488)</f>
        <v>0</v>
      </c>
      <c r="I1488" s="5">
        <f t="shared" si="242"/>
        <v>0</v>
      </c>
      <c r="J1488" s="10">
        <f>SUMIFS(Timecards!$E:$E,Timecards!$D:$D,J$2,Timecards!$C:$C,$B1488,Timecards!$N:$N,$E1488)+SUMIFS(Timecards!$G:$G,Timecards!$F:$F,J$2,Timecards!$C:$C,$B1488,Timecards!$N:$N,$E1488)</f>
        <v>0</v>
      </c>
      <c r="K1488" s="5">
        <f t="shared" si="243"/>
        <v>0</v>
      </c>
      <c r="L1488" s="10">
        <f>SUMIFS(Timecards!$E:$E,Timecards!$D:$D,L$2,Timecards!$C:$C,$B1488,Timecards!$N:$N,$E1488)+SUMIFS(Timecards!$G:$G,Timecards!$F:$F,L$2,Timecards!$C:$C,$B1488,Timecards!$N:$N,$E1488)</f>
        <v>0</v>
      </c>
      <c r="M1488" s="5">
        <f t="shared" si="244"/>
        <v>0</v>
      </c>
      <c r="N1488" s="10">
        <f>SUMIFS(Timecards!$E:$E,Timecards!$D:$D,N$2,Timecards!$C:$C,$B1488,Timecards!$N:$N,$E1488)+SUMIFS(Timecards!$G:$G,Timecards!$F:$F,N$2,Timecards!$C:$C,$B1488,Timecards!$N:$N,$E1488)</f>
        <v>0</v>
      </c>
      <c r="O1488" s="5">
        <f t="shared" si="245"/>
        <v>0</v>
      </c>
      <c r="P1488" s="10">
        <f>SUMIFS(Timecards!$E:$E,Timecards!$D:$D,P$2,Timecards!$C:$C,$B1488,Timecards!$N:$N,$E1488)+SUMIFS(Timecards!$G:$G,Timecards!$F:$F,P$2,Timecards!$C:$C,$B1488,Timecards!$N:$N,$E1488)</f>
        <v>0</v>
      </c>
      <c r="Q1488" s="5">
        <f t="shared" si="246"/>
        <v>0</v>
      </c>
      <c r="R1488" s="10">
        <f>SUMIFS(Timecards!$E:$E,Timecards!$D:$D,R$2,Timecards!$C:$C,$B1488,Timecards!$N:$N,$E1488)+SUMIFS(Timecards!$G:$G,Timecards!$F:$F,R$2,Timecards!$C:$C,$B1488,Timecards!$N:$N,$E1488)</f>
        <v>0</v>
      </c>
      <c r="S1488" s="5">
        <f t="shared" si="247"/>
        <v>0</v>
      </c>
      <c r="T1488" s="10">
        <f t="shared" si="248"/>
        <v>0</v>
      </c>
      <c r="U1488" s="14">
        <f t="shared" si="248"/>
        <v>0</v>
      </c>
    </row>
    <row r="1489" spans="2:21" hidden="1">
      <c r="B1489" s="7" t="str">
        <f>IF(Timecards!O1487="","",Timecards!C1487)</f>
        <v/>
      </c>
      <c r="C1489" s="7" t="str">
        <f>IF(B1489="","",Timecards!L1487)</f>
        <v/>
      </c>
      <c r="D1489" s="7" t="str">
        <f>IF(B1489="","",SUMIFS(Timecards!$M:$M,Timecards!$C:$C,Summary!$B1489,Timecards!$L:$L,Summary!$C1489,Timecards!$O:$O,1))</f>
        <v/>
      </c>
      <c r="E1489" s="7" t="str">
        <f>IF(B1489="","",VLOOKUP(D1489,'GD rates'!$B$3:$C$9,2,FALSE))</f>
        <v/>
      </c>
      <c r="F1489" s="23" t="str">
        <f t="shared" si="241"/>
        <v/>
      </c>
      <c r="G1489" s="5">
        <f>IF(ISERROR(VLOOKUP(E1489,'GD rates'!C:D,2,FALSE)),0,VLOOKUP(E1489,'GD rates'!C:D,2,FALSE))</f>
        <v>0</v>
      </c>
      <c r="H1489" s="10">
        <f>SUMIFS(Timecards!$E:$E,Timecards!$D:$D,H$2,Timecards!$C:$C,$B1489,Timecards!$N:$N,$E1489)+SUMIFS(Timecards!$G:$G,Timecards!$F:$F,H$2,Timecards!$C:$C,$B1489,Timecards!$N:$N,$E1489)</f>
        <v>0</v>
      </c>
      <c r="I1489" s="5">
        <f t="shared" si="242"/>
        <v>0</v>
      </c>
      <c r="J1489" s="10">
        <f>SUMIFS(Timecards!$E:$E,Timecards!$D:$D,J$2,Timecards!$C:$C,$B1489,Timecards!$N:$N,$E1489)+SUMIFS(Timecards!$G:$G,Timecards!$F:$F,J$2,Timecards!$C:$C,$B1489,Timecards!$N:$N,$E1489)</f>
        <v>0</v>
      </c>
      <c r="K1489" s="5">
        <f t="shared" si="243"/>
        <v>0</v>
      </c>
      <c r="L1489" s="10">
        <f>SUMIFS(Timecards!$E:$E,Timecards!$D:$D,L$2,Timecards!$C:$C,$B1489,Timecards!$N:$N,$E1489)+SUMIFS(Timecards!$G:$G,Timecards!$F:$F,L$2,Timecards!$C:$C,$B1489,Timecards!$N:$N,$E1489)</f>
        <v>0</v>
      </c>
      <c r="M1489" s="5">
        <f t="shared" si="244"/>
        <v>0</v>
      </c>
      <c r="N1489" s="10">
        <f>SUMIFS(Timecards!$E:$E,Timecards!$D:$D,N$2,Timecards!$C:$C,$B1489,Timecards!$N:$N,$E1489)+SUMIFS(Timecards!$G:$G,Timecards!$F:$F,N$2,Timecards!$C:$C,$B1489,Timecards!$N:$N,$E1489)</f>
        <v>0</v>
      </c>
      <c r="O1489" s="5">
        <f t="shared" si="245"/>
        <v>0</v>
      </c>
      <c r="P1489" s="10">
        <f>SUMIFS(Timecards!$E:$E,Timecards!$D:$D,P$2,Timecards!$C:$C,$B1489,Timecards!$N:$N,$E1489)+SUMIFS(Timecards!$G:$G,Timecards!$F:$F,P$2,Timecards!$C:$C,$B1489,Timecards!$N:$N,$E1489)</f>
        <v>0</v>
      </c>
      <c r="Q1489" s="5">
        <f t="shared" si="246"/>
        <v>0</v>
      </c>
      <c r="R1489" s="10">
        <f>SUMIFS(Timecards!$E:$E,Timecards!$D:$D,R$2,Timecards!$C:$C,$B1489,Timecards!$N:$N,$E1489)+SUMIFS(Timecards!$G:$G,Timecards!$F:$F,R$2,Timecards!$C:$C,$B1489,Timecards!$N:$N,$E1489)</f>
        <v>0</v>
      </c>
      <c r="S1489" s="5">
        <f t="shared" si="247"/>
        <v>0</v>
      </c>
      <c r="T1489" s="10">
        <f t="shared" si="248"/>
        <v>0</v>
      </c>
      <c r="U1489" s="14">
        <f t="shared" si="248"/>
        <v>0</v>
      </c>
    </row>
    <row r="1490" spans="2:21" hidden="1">
      <c r="B1490" s="7" t="str">
        <f>IF(Timecards!O1488="","",Timecards!C1488)</f>
        <v/>
      </c>
      <c r="C1490" s="7" t="str">
        <f>IF(B1490="","",Timecards!L1488)</f>
        <v/>
      </c>
      <c r="D1490" s="7" t="str">
        <f>IF(B1490="","",SUMIFS(Timecards!$M:$M,Timecards!$C:$C,Summary!$B1490,Timecards!$L:$L,Summary!$C1490,Timecards!$O:$O,1))</f>
        <v/>
      </c>
      <c r="E1490" s="7" t="str">
        <f>IF(B1490="","",VLOOKUP(D1490,'GD rates'!$B$3:$C$9,2,FALSE))</f>
        <v/>
      </c>
      <c r="F1490" s="23" t="str">
        <f t="shared" si="241"/>
        <v/>
      </c>
      <c r="G1490" s="5">
        <f>IF(ISERROR(VLOOKUP(E1490,'GD rates'!C:D,2,FALSE)),0,VLOOKUP(E1490,'GD rates'!C:D,2,FALSE))</f>
        <v>0</v>
      </c>
      <c r="H1490" s="10">
        <f>SUMIFS(Timecards!$E:$E,Timecards!$D:$D,H$2,Timecards!$C:$C,$B1490,Timecards!$N:$N,$E1490)+SUMIFS(Timecards!$G:$G,Timecards!$F:$F,H$2,Timecards!$C:$C,$B1490,Timecards!$N:$N,$E1490)</f>
        <v>0</v>
      </c>
      <c r="I1490" s="5">
        <f t="shared" si="242"/>
        <v>0</v>
      </c>
      <c r="J1490" s="10">
        <f>SUMIFS(Timecards!$E:$E,Timecards!$D:$D,J$2,Timecards!$C:$C,$B1490,Timecards!$N:$N,$E1490)+SUMIFS(Timecards!$G:$G,Timecards!$F:$F,J$2,Timecards!$C:$C,$B1490,Timecards!$N:$N,$E1490)</f>
        <v>0</v>
      </c>
      <c r="K1490" s="5">
        <f t="shared" si="243"/>
        <v>0</v>
      </c>
      <c r="L1490" s="10">
        <f>SUMIFS(Timecards!$E:$E,Timecards!$D:$D,L$2,Timecards!$C:$C,$B1490,Timecards!$N:$N,$E1490)+SUMIFS(Timecards!$G:$G,Timecards!$F:$F,L$2,Timecards!$C:$C,$B1490,Timecards!$N:$N,$E1490)</f>
        <v>0</v>
      </c>
      <c r="M1490" s="5">
        <f t="shared" si="244"/>
        <v>0</v>
      </c>
      <c r="N1490" s="10">
        <f>SUMIFS(Timecards!$E:$E,Timecards!$D:$D,N$2,Timecards!$C:$C,$B1490,Timecards!$N:$N,$E1490)+SUMIFS(Timecards!$G:$G,Timecards!$F:$F,N$2,Timecards!$C:$C,$B1490,Timecards!$N:$N,$E1490)</f>
        <v>0</v>
      </c>
      <c r="O1490" s="5">
        <f t="shared" si="245"/>
        <v>0</v>
      </c>
      <c r="P1490" s="10">
        <f>SUMIFS(Timecards!$E:$E,Timecards!$D:$D,P$2,Timecards!$C:$C,$B1490,Timecards!$N:$N,$E1490)+SUMIFS(Timecards!$G:$G,Timecards!$F:$F,P$2,Timecards!$C:$C,$B1490,Timecards!$N:$N,$E1490)</f>
        <v>0</v>
      </c>
      <c r="Q1490" s="5">
        <f t="shared" si="246"/>
        <v>0</v>
      </c>
      <c r="R1490" s="10">
        <f>SUMIFS(Timecards!$E:$E,Timecards!$D:$D,R$2,Timecards!$C:$C,$B1490,Timecards!$N:$N,$E1490)+SUMIFS(Timecards!$G:$G,Timecards!$F:$F,R$2,Timecards!$C:$C,$B1490,Timecards!$N:$N,$E1490)</f>
        <v>0</v>
      </c>
      <c r="S1490" s="5">
        <f t="shared" si="247"/>
        <v>0</v>
      </c>
      <c r="T1490" s="10">
        <f t="shared" si="248"/>
        <v>0</v>
      </c>
      <c r="U1490" s="14">
        <f t="shared" si="248"/>
        <v>0</v>
      </c>
    </row>
    <row r="1491" spans="2:21" hidden="1">
      <c r="B1491" s="7" t="str">
        <f>IF(Timecards!O1489="","",Timecards!C1489)</f>
        <v/>
      </c>
      <c r="C1491" s="7" t="str">
        <f>IF(B1491="","",Timecards!L1489)</f>
        <v/>
      </c>
      <c r="D1491" s="7" t="str">
        <f>IF(B1491="","",SUMIFS(Timecards!$M:$M,Timecards!$C:$C,Summary!$B1491,Timecards!$L:$L,Summary!$C1491,Timecards!$O:$O,1))</f>
        <v/>
      </c>
      <c r="E1491" s="7" t="str">
        <f>IF(B1491="","",VLOOKUP(D1491,'GD rates'!$B$3:$C$9,2,FALSE))</f>
        <v/>
      </c>
      <c r="F1491" s="23" t="str">
        <f t="shared" si="241"/>
        <v/>
      </c>
      <c r="G1491" s="5">
        <f>IF(ISERROR(VLOOKUP(E1491,'GD rates'!C:D,2,FALSE)),0,VLOOKUP(E1491,'GD rates'!C:D,2,FALSE))</f>
        <v>0</v>
      </c>
      <c r="H1491" s="10">
        <f>SUMIFS(Timecards!$E:$E,Timecards!$D:$D,H$2,Timecards!$C:$C,$B1491,Timecards!$N:$N,$E1491)+SUMIFS(Timecards!$G:$G,Timecards!$F:$F,H$2,Timecards!$C:$C,$B1491,Timecards!$N:$N,$E1491)</f>
        <v>0</v>
      </c>
      <c r="I1491" s="5">
        <f t="shared" si="242"/>
        <v>0</v>
      </c>
      <c r="J1491" s="10">
        <f>SUMIFS(Timecards!$E:$E,Timecards!$D:$D,J$2,Timecards!$C:$C,$B1491,Timecards!$N:$N,$E1491)+SUMIFS(Timecards!$G:$G,Timecards!$F:$F,J$2,Timecards!$C:$C,$B1491,Timecards!$N:$N,$E1491)</f>
        <v>0</v>
      </c>
      <c r="K1491" s="5">
        <f t="shared" si="243"/>
        <v>0</v>
      </c>
      <c r="L1491" s="10">
        <f>SUMIFS(Timecards!$E:$E,Timecards!$D:$D,L$2,Timecards!$C:$C,$B1491,Timecards!$N:$N,$E1491)+SUMIFS(Timecards!$G:$G,Timecards!$F:$F,L$2,Timecards!$C:$C,$B1491,Timecards!$N:$N,$E1491)</f>
        <v>0</v>
      </c>
      <c r="M1491" s="5">
        <f t="shared" si="244"/>
        <v>0</v>
      </c>
      <c r="N1491" s="10">
        <f>SUMIFS(Timecards!$E:$E,Timecards!$D:$D,N$2,Timecards!$C:$C,$B1491,Timecards!$N:$N,$E1491)+SUMIFS(Timecards!$G:$G,Timecards!$F:$F,N$2,Timecards!$C:$C,$B1491,Timecards!$N:$N,$E1491)</f>
        <v>0</v>
      </c>
      <c r="O1491" s="5">
        <f t="shared" si="245"/>
        <v>0</v>
      </c>
      <c r="P1491" s="10">
        <f>SUMIFS(Timecards!$E:$E,Timecards!$D:$D,P$2,Timecards!$C:$C,$B1491,Timecards!$N:$N,$E1491)+SUMIFS(Timecards!$G:$G,Timecards!$F:$F,P$2,Timecards!$C:$C,$B1491,Timecards!$N:$N,$E1491)</f>
        <v>0</v>
      </c>
      <c r="Q1491" s="5">
        <f t="shared" si="246"/>
        <v>0</v>
      </c>
      <c r="R1491" s="10">
        <f>SUMIFS(Timecards!$E:$E,Timecards!$D:$D,R$2,Timecards!$C:$C,$B1491,Timecards!$N:$N,$E1491)+SUMIFS(Timecards!$G:$G,Timecards!$F:$F,R$2,Timecards!$C:$C,$B1491,Timecards!$N:$N,$E1491)</f>
        <v>0</v>
      </c>
      <c r="S1491" s="5">
        <f t="shared" si="247"/>
        <v>0</v>
      </c>
      <c r="T1491" s="10">
        <f t="shared" si="248"/>
        <v>0</v>
      </c>
      <c r="U1491" s="14">
        <f t="shared" si="248"/>
        <v>0</v>
      </c>
    </row>
    <row r="1492" spans="2:21" hidden="1">
      <c r="B1492" s="7" t="str">
        <f>IF(Timecards!O1490="","",Timecards!C1490)</f>
        <v/>
      </c>
      <c r="C1492" s="7" t="str">
        <f>IF(B1492="","",Timecards!L1490)</f>
        <v/>
      </c>
      <c r="D1492" s="7" t="str">
        <f>IF(B1492="","",SUMIFS(Timecards!$M:$M,Timecards!$C:$C,Summary!$B1492,Timecards!$L:$L,Summary!$C1492,Timecards!$O:$O,1))</f>
        <v/>
      </c>
      <c r="E1492" s="7" t="str">
        <f>IF(B1492="","",VLOOKUP(D1492,'GD rates'!$B$3:$C$9,2,FALSE))</f>
        <v/>
      </c>
      <c r="F1492" s="23" t="str">
        <f t="shared" si="241"/>
        <v/>
      </c>
      <c r="G1492" s="5">
        <f>IF(ISERROR(VLOOKUP(E1492,'GD rates'!C:D,2,FALSE)),0,VLOOKUP(E1492,'GD rates'!C:D,2,FALSE))</f>
        <v>0</v>
      </c>
      <c r="H1492" s="10">
        <f>SUMIFS(Timecards!$E:$E,Timecards!$D:$D,H$2,Timecards!$C:$C,$B1492,Timecards!$N:$N,$E1492)+SUMIFS(Timecards!$G:$G,Timecards!$F:$F,H$2,Timecards!$C:$C,$B1492,Timecards!$N:$N,$E1492)</f>
        <v>0</v>
      </c>
      <c r="I1492" s="5">
        <f t="shared" si="242"/>
        <v>0</v>
      </c>
      <c r="J1492" s="10">
        <f>SUMIFS(Timecards!$E:$E,Timecards!$D:$D,J$2,Timecards!$C:$C,$B1492,Timecards!$N:$N,$E1492)+SUMIFS(Timecards!$G:$G,Timecards!$F:$F,J$2,Timecards!$C:$C,$B1492,Timecards!$N:$N,$E1492)</f>
        <v>0</v>
      </c>
      <c r="K1492" s="5">
        <f t="shared" si="243"/>
        <v>0</v>
      </c>
      <c r="L1492" s="10">
        <f>SUMIFS(Timecards!$E:$E,Timecards!$D:$D,L$2,Timecards!$C:$C,$B1492,Timecards!$N:$N,$E1492)+SUMIFS(Timecards!$G:$G,Timecards!$F:$F,L$2,Timecards!$C:$C,$B1492,Timecards!$N:$N,$E1492)</f>
        <v>0</v>
      </c>
      <c r="M1492" s="5">
        <f t="shared" si="244"/>
        <v>0</v>
      </c>
      <c r="N1492" s="10">
        <f>SUMIFS(Timecards!$E:$E,Timecards!$D:$D,N$2,Timecards!$C:$C,$B1492,Timecards!$N:$N,$E1492)+SUMIFS(Timecards!$G:$G,Timecards!$F:$F,N$2,Timecards!$C:$C,$B1492,Timecards!$N:$N,$E1492)</f>
        <v>0</v>
      </c>
      <c r="O1492" s="5">
        <f t="shared" si="245"/>
        <v>0</v>
      </c>
      <c r="P1492" s="10">
        <f>SUMIFS(Timecards!$E:$E,Timecards!$D:$D,P$2,Timecards!$C:$C,$B1492,Timecards!$N:$N,$E1492)+SUMIFS(Timecards!$G:$G,Timecards!$F:$F,P$2,Timecards!$C:$C,$B1492,Timecards!$N:$N,$E1492)</f>
        <v>0</v>
      </c>
      <c r="Q1492" s="5">
        <f t="shared" si="246"/>
        <v>0</v>
      </c>
      <c r="R1492" s="10">
        <f>SUMIFS(Timecards!$E:$E,Timecards!$D:$D,R$2,Timecards!$C:$C,$B1492,Timecards!$N:$N,$E1492)+SUMIFS(Timecards!$G:$G,Timecards!$F:$F,R$2,Timecards!$C:$C,$B1492,Timecards!$N:$N,$E1492)</f>
        <v>0</v>
      </c>
      <c r="S1492" s="5">
        <f t="shared" si="247"/>
        <v>0</v>
      </c>
      <c r="T1492" s="10">
        <f t="shared" si="248"/>
        <v>0</v>
      </c>
      <c r="U1492" s="14">
        <f t="shared" si="248"/>
        <v>0</v>
      </c>
    </row>
    <row r="1493" spans="2:21" hidden="1">
      <c r="B1493" s="7" t="str">
        <f>IF(Timecards!O1491="","",Timecards!C1491)</f>
        <v/>
      </c>
      <c r="C1493" s="7" t="str">
        <f>IF(B1493="","",Timecards!L1491)</f>
        <v/>
      </c>
      <c r="D1493" s="7" t="str">
        <f>IF(B1493="","",SUMIFS(Timecards!$M:$M,Timecards!$C:$C,Summary!$B1493,Timecards!$L:$L,Summary!$C1493,Timecards!$O:$O,1))</f>
        <v/>
      </c>
      <c r="E1493" s="7" t="str">
        <f>IF(B1493="","",VLOOKUP(D1493,'GD rates'!$B$3:$C$9,2,FALSE))</f>
        <v/>
      </c>
      <c r="F1493" s="23" t="str">
        <f t="shared" si="241"/>
        <v/>
      </c>
      <c r="G1493" s="5">
        <f>IF(ISERROR(VLOOKUP(E1493,'GD rates'!C:D,2,FALSE)),0,VLOOKUP(E1493,'GD rates'!C:D,2,FALSE))</f>
        <v>0</v>
      </c>
      <c r="H1493" s="10">
        <f>SUMIFS(Timecards!$E:$E,Timecards!$D:$D,H$2,Timecards!$C:$C,$B1493,Timecards!$N:$N,$E1493)+SUMIFS(Timecards!$G:$G,Timecards!$F:$F,H$2,Timecards!$C:$C,$B1493,Timecards!$N:$N,$E1493)</f>
        <v>0</v>
      </c>
      <c r="I1493" s="5">
        <f t="shared" si="242"/>
        <v>0</v>
      </c>
      <c r="J1493" s="10">
        <f>SUMIFS(Timecards!$E:$E,Timecards!$D:$D,J$2,Timecards!$C:$C,$B1493,Timecards!$N:$N,$E1493)+SUMIFS(Timecards!$G:$G,Timecards!$F:$F,J$2,Timecards!$C:$C,$B1493,Timecards!$N:$N,$E1493)</f>
        <v>0</v>
      </c>
      <c r="K1493" s="5">
        <f t="shared" si="243"/>
        <v>0</v>
      </c>
      <c r="L1493" s="10">
        <f>SUMIFS(Timecards!$E:$E,Timecards!$D:$D,L$2,Timecards!$C:$C,$B1493,Timecards!$N:$N,$E1493)+SUMIFS(Timecards!$G:$G,Timecards!$F:$F,L$2,Timecards!$C:$C,$B1493,Timecards!$N:$N,$E1493)</f>
        <v>0</v>
      </c>
      <c r="M1493" s="5">
        <f t="shared" si="244"/>
        <v>0</v>
      </c>
      <c r="N1493" s="10">
        <f>SUMIFS(Timecards!$E:$E,Timecards!$D:$D,N$2,Timecards!$C:$C,$B1493,Timecards!$N:$N,$E1493)+SUMIFS(Timecards!$G:$G,Timecards!$F:$F,N$2,Timecards!$C:$C,$B1493,Timecards!$N:$N,$E1493)</f>
        <v>0</v>
      </c>
      <c r="O1493" s="5">
        <f t="shared" si="245"/>
        <v>0</v>
      </c>
      <c r="P1493" s="10">
        <f>SUMIFS(Timecards!$E:$E,Timecards!$D:$D,P$2,Timecards!$C:$C,$B1493,Timecards!$N:$N,$E1493)+SUMIFS(Timecards!$G:$G,Timecards!$F:$F,P$2,Timecards!$C:$C,$B1493,Timecards!$N:$N,$E1493)</f>
        <v>0</v>
      </c>
      <c r="Q1493" s="5">
        <f t="shared" si="246"/>
        <v>0</v>
      </c>
      <c r="R1493" s="10">
        <f>SUMIFS(Timecards!$E:$E,Timecards!$D:$D,R$2,Timecards!$C:$C,$B1493,Timecards!$N:$N,$E1493)+SUMIFS(Timecards!$G:$G,Timecards!$F:$F,R$2,Timecards!$C:$C,$B1493,Timecards!$N:$N,$E1493)</f>
        <v>0</v>
      </c>
      <c r="S1493" s="5">
        <f t="shared" si="247"/>
        <v>0</v>
      </c>
      <c r="T1493" s="10">
        <f t="shared" si="248"/>
        <v>0</v>
      </c>
      <c r="U1493" s="14">
        <f t="shared" si="248"/>
        <v>0</v>
      </c>
    </row>
    <row r="1494" spans="2:21" hidden="1">
      <c r="B1494" s="7" t="str">
        <f>IF(Timecards!O1492="","",Timecards!C1492)</f>
        <v/>
      </c>
      <c r="C1494" s="7" t="str">
        <f>IF(B1494="","",Timecards!L1492)</f>
        <v/>
      </c>
      <c r="D1494" s="7" t="str">
        <f>IF(B1494="","",SUMIFS(Timecards!$M:$M,Timecards!$C:$C,Summary!$B1494,Timecards!$L:$L,Summary!$C1494,Timecards!$O:$O,1))</f>
        <v/>
      </c>
      <c r="E1494" s="7" t="str">
        <f>IF(B1494="","",VLOOKUP(D1494,'GD rates'!$B$3:$C$9,2,FALSE))</f>
        <v/>
      </c>
      <c r="F1494" s="23" t="str">
        <f t="shared" si="241"/>
        <v/>
      </c>
      <c r="G1494" s="5">
        <f>IF(ISERROR(VLOOKUP(E1494,'GD rates'!C:D,2,FALSE)),0,VLOOKUP(E1494,'GD rates'!C:D,2,FALSE))</f>
        <v>0</v>
      </c>
      <c r="H1494" s="10">
        <f>SUMIFS(Timecards!$E:$E,Timecards!$D:$D,H$2,Timecards!$C:$C,$B1494,Timecards!$N:$N,$E1494)+SUMIFS(Timecards!$G:$G,Timecards!$F:$F,H$2,Timecards!$C:$C,$B1494,Timecards!$N:$N,$E1494)</f>
        <v>0</v>
      </c>
      <c r="I1494" s="5">
        <f t="shared" si="242"/>
        <v>0</v>
      </c>
      <c r="J1494" s="10">
        <f>SUMIFS(Timecards!$E:$E,Timecards!$D:$D,J$2,Timecards!$C:$C,$B1494,Timecards!$N:$N,$E1494)+SUMIFS(Timecards!$G:$G,Timecards!$F:$F,J$2,Timecards!$C:$C,$B1494,Timecards!$N:$N,$E1494)</f>
        <v>0</v>
      </c>
      <c r="K1494" s="5">
        <f t="shared" si="243"/>
        <v>0</v>
      </c>
      <c r="L1494" s="10">
        <f>SUMIFS(Timecards!$E:$E,Timecards!$D:$D,L$2,Timecards!$C:$C,$B1494,Timecards!$N:$N,$E1494)+SUMIFS(Timecards!$G:$G,Timecards!$F:$F,L$2,Timecards!$C:$C,$B1494,Timecards!$N:$N,$E1494)</f>
        <v>0</v>
      </c>
      <c r="M1494" s="5">
        <f t="shared" si="244"/>
        <v>0</v>
      </c>
      <c r="N1494" s="10">
        <f>SUMIFS(Timecards!$E:$E,Timecards!$D:$D,N$2,Timecards!$C:$C,$B1494,Timecards!$N:$N,$E1494)+SUMIFS(Timecards!$G:$G,Timecards!$F:$F,N$2,Timecards!$C:$C,$B1494,Timecards!$N:$N,$E1494)</f>
        <v>0</v>
      </c>
      <c r="O1494" s="5">
        <f t="shared" si="245"/>
        <v>0</v>
      </c>
      <c r="P1494" s="10">
        <f>SUMIFS(Timecards!$E:$E,Timecards!$D:$D,P$2,Timecards!$C:$C,$B1494,Timecards!$N:$N,$E1494)+SUMIFS(Timecards!$G:$G,Timecards!$F:$F,P$2,Timecards!$C:$C,$B1494,Timecards!$N:$N,$E1494)</f>
        <v>0</v>
      </c>
      <c r="Q1494" s="5">
        <f t="shared" si="246"/>
        <v>0</v>
      </c>
      <c r="R1494" s="10">
        <f>SUMIFS(Timecards!$E:$E,Timecards!$D:$D,R$2,Timecards!$C:$C,$B1494,Timecards!$N:$N,$E1494)+SUMIFS(Timecards!$G:$G,Timecards!$F:$F,R$2,Timecards!$C:$C,$B1494,Timecards!$N:$N,$E1494)</f>
        <v>0</v>
      </c>
      <c r="S1494" s="5">
        <f t="shared" si="247"/>
        <v>0</v>
      </c>
      <c r="T1494" s="10">
        <f t="shared" si="248"/>
        <v>0</v>
      </c>
      <c r="U1494" s="14">
        <f t="shared" si="248"/>
        <v>0</v>
      </c>
    </row>
    <row r="1495" spans="2:21" hidden="1">
      <c r="B1495" s="7" t="str">
        <f>IF(Timecards!O1493="","",Timecards!C1493)</f>
        <v/>
      </c>
      <c r="C1495" s="7" t="str">
        <f>IF(B1495="","",Timecards!L1493)</f>
        <v/>
      </c>
      <c r="D1495" s="7" t="str">
        <f>IF(B1495="","",SUMIFS(Timecards!$M:$M,Timecards!$C:$C,Summary!$B1495,Timecards!$L:$L,Summary!$C1495,Timecards!$O:$O,1))</f>
        <v/>
      </c>
      <c r="E1495" s="7" t="str">
        <f>IF(B1495="","",VLOOKUP(D1495,'GD rates'!$B$3:$C$9,2,FALSE))</f>
        <v/>
      </c>
      <c r="F1495" s="23" t="str">
        <f t="shared" si="241"/>
        <v/>
      </c>
      <c r="G1495" s="5">
        <f>IF(ISERROR(VLOOKUP(E1495,'GD rates'!C:D,2,FALSE)),0,VLOOKUP(E1495,'GD rates'!C:D,2,FALSE))</f>
        <v>0</v>
      </c>
      <c r="H1495" s="10">
        <f>SUMIFS(Timecards!$E:$E,Timecards!$D:$D,H$2,Timecards!$C:$C,$B1495,Timecards!$N:$N,$E1495)+SUMIFS(Timecards!$G:$G,Timecards!$F:$F,H$2,Timecards!$C:$C,$B1495,Timecards!$N:$N,$E1495)</f>
        <v>0</v>
      </c>
      <c r="I1495" s="5">
        <f t="shared" si="242"/>
        <v>0</v>
      </c>
      <c r="J1495" s="10">
        <f>SUMIFS(Timecards!$E:$E,Timecards!$D:$D,J$2,Timecards!$C:$C,$B1495,Timecards!$N:$N,$E1495)+SUMIFS(Timecards!$G:$G,Timecards!$F:$F,J$2,Timecards!$C:$C,$B1495,Timecards!$N:$N,$E1495)</f>
        <v>0</v>
      </c>
      <c r="K1495" s="5">
        <f t="shared" si="243"/>
        <v>0</v>
      </c>
      <c r="L1495" s="10">
        <f>SUMIFS(Timecards!$E:$E,Timecards!$D:$D,L$2,Timecards!$C:$C,$B1495,Timecards!$N:$N,$E1495)+SUMIFS(Timecards!$G:$G,Timecards!$F:$F,L$2,Timecards!$C:$C,$B1495,Timecards!$N:$N,$E1495)</f>
        <v>0</v>
      </c>
      <c r="M1495" s="5">
        <f t="shared" si="244"/>
        <v>0</v>
      </c>
      <c r="N1495" s="10">
        <f>SUMIFS(Timecards!$E:$E,Timecards!$D:$D,N$2,Timecards!$C:$C,$B1495,Timecards!$N:$N,$E1495)+SUMIFS(Timecards!$G:$G,Timecards!$F:$F,N$2,Timecards!$C:$C,$B1495,Timecards!$N:$N,$E1495)</f>
        <v>0</v>
      </c>
      <c r="O1495" s="5">
        <f t="shared" si="245"/>
        <v>0</v>
      </c>
      <c r="P1495" s="10">
        <f>SUMIFS(Timecards!$E:$E,Timecards!$D:$D,P$2,Timecards!$C:$C,$B1495,Timecards!$N:$N,$E1495)+SUMIFS(Timecards!$G:$G,Timecards!$F:$F,P$2,Timecards!$C:$C,$B1495,Timecards!$N:$N,$E1495)</f>
        <v>0</v>
      </c>
      <c r="Q1495" s="5">
        <f t="shared" si="246"/>
        <v>0</v>
      </c>
      <c r="R1495" s="10">
        <f>SUMIFS(Timecards!$E:$E,Timecards!$D:$D,R$2,Timecards!$C:$C,$B1495,Timecards!$N:$N,$E1495)+SUMIFS(Timecards!$G:$G,Timecards!$F:$F,R$2,Timecards!$C:$C,$B1495,Timecards!$N:$N,$E1495)</f>
        <v>0</v>
      </c>
      <c r="S1495" s="5">
        <f t="shared" si="247"/>
        <v>0</v>
      </c>
      <c r="T1495" s="10">
        <f t="shared" si="248"/>
        <v>0</v>
      </c>
      <c r="U1495" s="14">
        <f t="shared" si="248"/>
        <v>0</v>
      </c>
    </row>
    <row r="1496" spans="2:21" hidden="1">
      <c r="B1496" s="7" t="str">
        <f>IF(Timecards!O1494="","",Timecards!C1494)</f>
        <v/>
      </c>
      <c r="C1496" s="7" t="str">
        <f>IF(B1496="","",Timecards!L1494)</f>
        <v/>
      </c>
      <c r="D1496" s="7" t="str">
        <f>IF(B1496="","",SUMIFS(Timecards!$M:$M,Timecards!$C:$C,Summary!$B1496,Timecards!$L:$L,Summary!$C1496,Timecards!$O:$O,1))</f>
        <v/>
      </c>
      <c r="E1496" s="7" t="str">
        <f>IF(B1496="","",VLOOKUP(D1496,'GD rates'!$B$3:$C$9,2,FALSE))</f>
        <v/>
      </c>
      <c r="F1496" s="23" t="str">
        <f t="shared" si="241"/>
        <v/>
      </c>
      <c r="G1496" s="5">
        <f>IF(ISERROR(VLOOKUP(E1496,'GD rates'!C:D,2,FALSE)),0,VLOOKUP(E1496,'GD rates'!C:D,2,FALSE))</f>
        <v>0</v>
      </c>
      <c r="H1496" s="10">
        <f>SUMIFS(Timecards!$E:$E,Timecards!$D:$D,H$2,Timecards!$C:$C,$B1496,Timecards!$N:$N,$E1496)+SUMIFS(Timecards!$G:$G,Timecards!$F:$F,H$2,Timecards!$C:$C,$B1496,Timecards!$N:$N,$E1496)</f>
        <v>0</v>
      </c>
      <c r="I1496" s="5">
        <f t="shared" si="242"/>
        <v>0</v>
      </c>
      <c r="J1496" s="10">
        <f>SUMIFS(Timecards!$E:$E,Timecards!$D:$D,J$2,Timecards!$C:$C,$B1496,Timecards!$N:$N,$E1496)+SUMIFS(Timecards!$G:$G,Timecards!$F:$F,J$2,Timecards!$C:$C,$B1496,Timecards!$N:$N,$E1496)</f>
        <v>0</v>
      </c>
      <c r="K1496" s="5">
        <f t="shared" si="243"/>
        <v>0</v>
      </c>
      <c r="L1496" s="10">
        <f>SUMIFS(Timecards!$E:$E,Timecards!$D:$D,L$2,Timecards!$C:$C,$B1496,Timecards!$N:$N,$E1496)+SUMIFS(Timecards!$G:$G,Timecards!$F:$F,L$2,Timecards!$C:$C,$B1496,Timecards!$N:$N,$E1496)</f>
        <v>0</v>
      </c>
      <c r="M1496" s="5">
        <f t="shared" si="244"/>
        <v>0</v>
      </c>
      <c r="N1496" s="10">
        <f>SUMIFS(Timecards!$E:$E,Timecards!$D:$D,N$2,Timecards!$C:$C,$B1496,Timecards!$N:$N,$E1496)+SUMIFS(Timecards!$G:$G,Timecards!$F:$F,N$2,Timecards!$C:$C,$B1496,Timecards!$N:$N,$E1496)</f>
        <v>0</v>
      </c>
      <c r="O1496" s="5">
        <f t="shared" si="245"/>
        <v>0</v>
      </c>
      <c r="P1496" s="10">
        <f>SUMIFS(Timecards!$E:$E,Timecards!$D:$D,P$2,Timecards!$C:$C,$B1496,Timecards!$N:$N,$E1496)+SUMIFS(Timecards!$G:$G,Timecards!$F:$F,P$2,Timecards!$C:$C,$B1496,Timecards!$N:$N,$E1496)</f>
        <v>0</v>
      </c>
      <c r="Q1496" s="5">
        <f t="shared" si="246"/>
        <v>0</v>
      </c>
      <c r="R1496" s="10">
        <f>SUMIFS(Timecards!$E:$E,Timecards!$D:$D,R$2,Timecards!$C:$C,$B1496,Timecards!$N:$N,$E1496)+SUMIFS(Timecards!$G:$G,Timecards!$F:$F,R$2,Timecards!$C:$C,$B1496,Timecards!$N:$N,$E1496)</f>
        <v>0</v>
      </c>
      <c r="S1496" s="5">
        <f t="shared" si="247"/>
        <v>0</v>
      </c>
      <c r="T1496" s="10">
        <f t="shared" si="248"/>
        <v>0</v>
      </c>
      <c r="U1496" s="14">
        <f t="shared" si="248"/>
        <v>0</v>
      </c>
    </row>
    <row r="1497" spans="2:21" hidden="1">
      <c r="B1497" s="7" t="str">
        <f>IF(Timecards!O1495="","",Timecards!C1495)</f>
        <v/>
      </c>
      <c r="C1497" s="7" t="str">
        <f>IF(B1497="","",Timecards!L1495)</f>
        <v/>
      </c>
      <c r="D1497" s="7" t="str">
        <f>IF(B1497="","",SUMIFS(Timecards!$M:$M,Timecards!$C:$C,Summary!$B1497,Timecards!$L:$L,Summary!$C1497,Timecards!$O:$O,1))</f>
        <v/>
      </c>
      <c r="E1497" s="7" t="str">
        <f>IF(B1497="","",VLOOKUP(D1497,'GD rates'!$B$3:$C$9,2,FALSE))</f>
        <v/>
      </c>
      <c r="F1497" s="23" t="str">
        <f t="shared" si="241"/>
        <v/>
      </c>
      <c r="G1497" s="5">
        <f>IF(ISERROR(VLOOKUP(E1497,'GD rates'!C:D,2,FALSE)),0,VLOOKUP(E1497,'GD rates'!C:D,2,FALSE))</f>
        <v>0</v>
      </c>
      <c r="H1497" s="10">
        <f>SUMIFS(Timecards!$E:$E,Timecards!$D:$D,H$2,Timecards!$C:$C,$B1497,Timecards!$N:$N,$E1497)+SUMIFS(Timecards!$G:$G,Timecards!$F:$F,H$2,Timecards!$C:$C,$B1497,Timecards!$N:$N,$E1497)</f>
        <v>0</v>
      </c>
      <c r="I1497" s="5">
        <f t="shared" si="242"/>
        <v>0</v>
      </c>
      <c r="J1497" s="10">
        <f>SUMIFS(Timecards!$E:$E,Timecards!$D:$D,J$2,Timecards!$C:$C,$B1497,Timecards!$N:$N,$E1497)+SUMIFS(Timecards!$G:$G,Timecards!$F:$F,J$2,Timecards!$C:$C,$B1497,Timecards!$N:$N,$E1497)</f>
        <v>0</v>
      </c>
      <c r="K1497" s="5">
        <f t="shared" si="243"/>
        <v>0</v>
      </c>
      <c r="L1497" s="10">
        <f>SUMIFS(Timecards!$E:$E,Timecards!$D:$D,L$2,Timecards!$C:$C,$B1497,Timecards!$N:$N,$E1497)+SUMIFS(Timecards!$G:$G,Timecards!$F:$F,L$2,Timecards!$C:$C,$B1497,Timecards!$N:$N,$E1497)</f>
        <v>0</v>
      </c>
      <c r="M1497" s="5">
        <f t="shared" si="244"/>
        <v>0</v>
      </c>
      <c r="N1497" s="10">
        <f>SUMIFS(Timecards!$E:$E,Timecards!$D:$D,N$2,Timecards!$C:$C,$B1497,Timecards!$N:$N,$E1497)+SUMIFS(Timecards!$G:$G,Timecards!$F:$F,N$2,Timecards!$C:$C,$B1497,Timecards!$N:$N,$E1497)</f>
        <v>0</v>
      </c>
      <c r="O1497" s="5">
        <f t="shared" si="245"/>
        <v>0</v>
      </c>
      <c r="P1497" s="10">
        <f>SUMIFS(Timecards!$E:$E,Timecards!$D:$D,P$2,Timecards!$C:$C,$B1497,Timecards!$N:$N,$E1497)+SUMIFS(Timecards!$G:$G,Timecards!$F:$F,P$2,Timecards!$C:$C,$B1497,Timecards!$N:$N,$E1497)</f>
        <v>0</v>
      </c>
      <c r="Q1497" s="5">
        <f t="shared" si="246"/>
        <v>0</v>
      </c>
      <c r="R1497" s="10">
        <f>SUMIFS(Timecards!$E:$E,Timecards!$D:$D,R$2,Timecards!$C:$C,$B1497,Timecards!$N:$N,$E1497)+SUMIFS(Timecards!$G:$G,Timecards!$F:$F,R$2,Timecards!$C:$C,$B1497,Timecards!$N:$N,$E1497)</f>
        <v>0</v>
      </c>
      <c r="S1497" s="5">
        <f t="shared" si="247"/>
        <v>0</v>
      </c>
      <c r="T1497" s="10">
        <f t="shared" si="248"/>
        <v>0</v>
      </c>
      <c r="U1497" s="14">
        <f t="shared" si="248"/>
        <v>0</v>
      </c>
    </row>
    <row r="1498" spans="2:21" hidden="1">
      <c r="B1498" s="7" t="str">
        <f>IF(Timecards!O1496="","",Timecards!C1496)</f>
        <v/>
      </c>
      <c r="C1498" s="7" t="str">
        <f>IF(B1498="","",Timecards!L1496)</f>
        <v/>
      </c>
      <c r="D1498" s="7" t="str">
        <f>IF(B1498="","",SUMIFS(Timecards!$M:$M,Timecards!$C:$C,Summary!$B1498,Timecards!$L:$L,Summary!$C1498,Timecards!$O:$O,1))</f>
        <v/>
      </c>
      <c r="E1498" s="7" t="str">
        <f>IF(B1498="","",VLOOKUP(D1498,'GD rates'!$B$3:$C$9,2,FALSE))</f>
        <v/>
      </c>
      <c r="F1498" s="23" t="str">
        <f t="shared" si="241"/>
        <v/>
      </c>
      <c r="G1498" s="5">
        <f>IF(ISERROR(VLOOKUP(E1498,'GD rates'!C:D,2,FALSE)),0,VLOOKUP(E1498,'GD rates'!C:D,2,FALSE))</f>
        <v>0</v>
      </c>
      <c r="H1498" s="10">
        <f>SUMIFS(Timecards!$E:$E,Timecards!$D:$D,H$2,Timecards!$C:$C,$B1498,Timecards!$N:$N,$E1498)+SUMIFS(Timecards!$G:$G,Timecards!$F:$F,H$2,Timecards!$C:$C,$B1498,Timecards!$N:$N,$E1498)</f>
        <v>0</v>
      </c>
      <c r="I1498" s="5">
        <f t="shared" si="242"/>
        <v>0</v>
      </c>
      <c r="J1498" s="10">
        <f>SUMIFS(Timecards!$E:$E,Timecards!$D:$D,J$2,Timecards!$C:$C,$B1498,Timecards!$N:$N,$E1498)+SUMIFS(Timecards!$G:$G,Timecards!$F:$F,J$2,Timecards!$C:$C,$B1498,Timecards!$N:$N,$E1498)</f>
        <v>0</v>
      </c>
      <c r="K1498" s="5">
        <f t="shared" si="243"/>
        <v>0</v>
      </c>
      <c r="L1498" s="10">
        <f>SUMIFS(Timecards!$E:$E,Timecards!$D:$D,L$2,Timecards!$C:$C,$B1498,Timecards!$N:$N,$E1498)+SUMIFS(Timecards!$G:$G,Timecards!$F:$F,L$2,Timecards!$C:$C,$B1498,Timecards!$N:$N,$E1498)</f>
        <v>0</v>
      </c>
      <c r="M1498" s="5">
        <f t="shared" si="244"/>
        <v>0</v>
      </c>
      <c r="N1498" s="10">
        <f>SUMIFS(Timecards!$E:$E,Timecards!$D:$D,N$2,Timecards!$C:$C,$B1498,Timecards!$N:$N,$E1498)+SUMIFS(Timecards!$G:$G,Timecards!$F:$F,N$2,Timecards!$C:$C,$B1498,Timecards!$N:$N,$E1498)</f>
        <v>0</v>
      </c>
      <c r="O1498" s="5">
        <f t="shared" si="245"/>
        <v>0</v>
      </c>
      <c r="P1498" s="10">
        <f>SUMIFS(Timecards!$E:$E,Timecards!$D:$D,P$2,Timecards!$C:$C,$B1498,Timecards!$N:$N,$E1498)+SUMIFS(Timecards!$G:$G,Timecards!$F:$F,P$2,Timecards!$C:$C,$B1498,Timecards!$N:$N,$E1498)</f>
        <v>0</v>
      </c>
      <c r="Q1498" s="5">
        <f t="shared" si="246"/>
        <v>0</v>
      </c>
      <c r="R1498" s="10">
        <f>SUMIFS(Timecards!$E:$E,Timecards!$D:$D,R$2,Timecards!$C:$C,$B1498,Timecards!$N:$N,$E1498)+SUMIFS(Timecards!$G:$G,Timecards!$F:$F,R$2,Timecards!$C:$C,$B1498,Timecards!$N:$N,$E1498)</f>
        <v>0</v>
      </c>
      <c r="S1498" s="5">
        <f t="shared" si="247"/>
        <v>0</v>
      </c>
      <c r="T1498" s="10">
        <f t="shared" si="248"/>
        <v>0</v>
      </c>
      <c r="U1498" s="14">
        <f t="shared" si="248"/>
        <v>0</v>
      </c>
    </row>
    <row r="1499" spans="2:21" hidden="1">
      <c r="B1499" s="7" t="str">
        <f>IF(Timecards!O1497="","",Timecards!C1497)</f>
        <v/>
      </c>
      <c r="C1499" s="7" t="str">
        <f>IF(B1499="","",Timecards!L1497)</f>
        <v/>
      </c>
      <c r="D1499" s="7" t="str">
        <f>IF(B1499="","",SUMIFS(Timecards!$M:$M,Timecards!$C:$C,Summary!$B1499,Timecards!$L:$L,Summary!$C1499,Timecards!$O:$O,1))</f>
        <v/>
      </c>
      <c r="E1499" s="7" t="str">
        <f>IF(B1499="","",VLOOKUP(D1499,'GD rates'!$B$3:$C$9,2,FALSE))</f>
        <v/>
      </c>
      <c r="F1499" s="23" t="str">
        <f t="shared" si="241"/>
        <v/>
      </c>
      <c r="G1499" s="5">
        <f>IF(ISERROR(VLOOKUP(E1499,'GD rates'!C:D,2,FALSE)),0,VLOOKUP(E1499,'GD rates'!C:D,2,FALSE))</f>
        <v>0</v>
      </c>
      <c r="H1499" s="10">
        <f>SUMIFS(Timecards!$E:$E,Timecards!$D:$D,H$2,Timecards!$C:$C,$B1499,Timecards!$N:$N,$E1499)+SUMIFS(Timecards!$G:$G,Timecards!$F:$F,H$2,Timecards!$C:$C,$B1499,Timecards!$N:$N,$E1499)</f>
        <v>0</v>
      </c>
      <c r="I1499" s="5">
        <f t="shared" si="242"/>
        <v>0</v>
      </c>
      <c r="J1499" s="10">
        <f>SUMIFS(Timecards!$E:$E,Timecards!$D:$D,J$2,Timecards!$C:$C,$B1499,Timecards!$N:$N,$E1499)+SUMIFS(Timecards!$G:$G,Timecards!$F:$F,J$2,Timecards!$C:$C,$B1499,Timecards!$N:$N,$E1499)</f>
        <v>0</v>
      </c>
      <c r="K1499" s="5">
        <f t="shared" si="243"/>
        <v>0</v>
      </c>
      <c r="L1499" s="10">
        <f>SUMIFS(Timecards!$E:$E,Timecards!$D:$D,L$2,Timecards!$C:$C,$B1499,Timecards!$N:$N,$E1499)+SUMIFS(Timecards!$G:$G,Timecards!$F:$F,L$2,Timecards!$C:$C,$B1499,Timecards!$N:$N,$E1499)</f>
        <v>0</v>
      </c>
      <c r="M1499" s="5">
        <f t="shared" si="244"/>
        <v>0</v>
      </c>
      <c r="N1499" s="10">
        <f>SUMIFS(Timecards!$E:$E,Timecards!$D:$D,N$2,Timecards!$C:$C,$B1499,Timecards!$N:$N,$E1499)+SUMIFS(Timecards!$G:$G,Timecards!$F:$F,N$2,Timecards!$C:$C,$B1499,Timecards!$N:$N,$E1499)</f>
        <v>0</v>
      </c>
      <c r="O1499" s="5">
        <f t="shared" si="245"/>
        <v>0</v>
      </c>
      <c r="P1499" s="10">
        <f>SUMIFS(Timecards!$E:$E,Timecards!$D:$D,P$2,Timecards!$C:$C,$B1499,Timecards!$N:$N,$E1499)+SUMIFS(Timecards!$G:$G,Timecards!$F:$F,P$2,Timecards!$C:$C,$B1499,Timecards!$N:$N,$E1499)</f>
        <v>0</v>
      </c>
      <c r="Q1499" s="5">
        <f t="shared" si="246"/>
        <v>0</v>
      </c>
      <c r="R1499" s="10">
        <f>SUMIFS(Timecards!$E:$E,Timecards!$D:$D,R$2,Timecards!$C:$C,$B1499,Timecards!$N:$N,$E1499)+SUMIFS(Timecards!$G:$G,Timecards!$F:$F,R$2,Timecards!$C:$C,$B1499,Timecards!$N:$N,$E1499)</f>
        <v>0</v>
      </c>
      <c r="S1499" s="5">
        <f t="shared" si="247"/>
        <v>0</v>
      </c>
      <c r="T1499" s="10">
        <f t="shared" si="248"/>
        <v>0</v>
      </c>
      <c r="U1499" s="14">
        <f t="shared" si="248"/>
        <v>0</v>
      </c>
    </row>
    <row r="1500" spans="2:21" hidden="1">
      <c r="B1500" s="7" t="str">
        <f>IF(Timecards!O1498="","",Timecards!C1498)</f>
        <v/>
      </c>
      <c r="C1500" s="7" t="str">
        <f>IF(B1500="","",Timecards!L1498)</f>
        <v/>
      </c>
      <c r="D1500" s="7" t="str">
        <f>IF(B1500="","",SUMIFS(Timecards!$M:$M,Timecards!$C:$C,Summary!$B1500,Timecards!$L:$L,Summary!$C1500,Timecards!$O:$O,1))</f>
        <v/>
      </c>
      <c r="E1500" s="7" t="str">
        <f>IF(B1500="","",VLOOKUP(D1500,'GD rates'!$B$3:$C$9,2,FALSE))</f>
        <v/>
      </c>
      <c r="F1500" s="23" t="str">
        <f t="shared" si="241"/>
        <v/>
      </c>
      <c r="G1500" s="5">
        <f>IF(ISERROR(VLOOKUP(E1500,'GD rates'!C:D,2,FALSE)),0,VLOOKUP(E1500,'GD rates'!C:D,2,FALSE))</f>
        <v>0</v>
      </c>
      <c r="H1500" s="10">
        <f>SUMIFS(Timecards!$E:$E,Timecards!$D:$D,H$2,Timecards!$C:$C,$B1500,Timecards!$N:$N,$E1500)+SUMIFS(Timecards!$G:$G,Timecards!$F:$F,H$2,Timecards!$C:$C,$B1500,Timecards!$N:$N,$E1500)</f>
        <v>0</v>
      </c>
      <c r="I1500" s="5">
        <f t="shared" si="242"/>
        <v>0</v>
      </c>
      <c r="J1500" s="10">
        <f>SUMIFS(Timecards!$E:$E,Timecards!$D:$D,J$2,Timecards!$C:$C,$B1500,Timecards!$N:$N,$E1500)+SUMIFS(Timecards!$G:$G,Timecards!$F:$F,J$2,Timecards!$C:$C,$B1500,Timecards!$N:$N,$E1500)</f>
        <v>0</v>
      </c>
      <c r="K1500" s="5">
        <f t="shared" si="243"/>
        <v>0</v>
      </c>
      <c r="L1500" s="10">
        <f>SUMIFS(Timecards!$E:$E,Timecards!$D:$D,L$2,Timecards!$C:$C,$B1500,Timecards!$N:$N,$E1500)+SUMIFS(Timecards!$G:$G,Timecards!$F:$F,L$2,Timecards!$C:$C,$B1500,Timecards!$N:$N,$E1500)</f>
        <v>0</v>
      </c>
      <c r="M1500" s="5">
        <f t="shared" si="244"/>
        <v>0</v>
      </c>
      <c r="N1500" s="10">
        <f>SUMIFS(Timecards!$E:$E,Timecards!$D:$D,N$2,Timecards!$C:$C,$B1500,Timecards!$N:$N,$E1500)+SUMIFS(Timecards!$G:$G,Timecards!$F:$F,N$2,Timecards!$C:$C,$B1500,Timecards!$N:$N,$E1500)</f>
        <v>0</v>
      </c>
      <c r="O1500" s="5">
        <f t="shared" si="245"/>
        <v>0</v>
      </c>
      <c r="P1500" s="10">
        <f>SUMIFS(Timecards!$E:$E,Timecards!$D:$D,P$2,Timecards!$C:$C,$B1500,Timecards!$N:$N,$E1500)+SUMIFS(Timecards!$G:$G,Timecards!$F:$F,P$2,Timecards!$C:$C,$B1500,Timecards!$N:$N,$E1500)</f>
        <v>0</v>
      </c>
      <c r="Q1500" s="5">
        <f t="shared" si="246"/>
        <v>0</v>
      </c>
      <c r="R1500" s="10">
        <f>SUMIFS(Timecards!$E:$E,Timecards!$D:$D,R$2,Timecards!$C:$C,$B1500,Timecards!$N:$N,$E1500)+SUMIFS(Timecards!$G:$G,Timecards!$F:$F,R$2,Timecards!$C:$C,$B1500,Timecards!$N:$N,$E1500)</f>
        <v>0</v>
      </c>
      <c r="S1500" s="5">
        <f t="shared" si="247"/>
        <v>0</v>
      </c>
      <c r="T1500" s="10">
        <f t="shared" si="248"/>
        <v>0</v>
      </c>
      <c r="U1500" s="14">
        <f t="shared" si="248"/>
        <v>0</v>
      </c>
    </row>
    <row r="1501" spans="2:21" hidden="1">
      <c r="B1501" s="7" t="str">
        <f>IF(Timecards!O1499="","",Timecards!C1499)</f>
        <v/>
      </c>
      <c r="C1501" s="7" t="str">
        <f>IF(B1501="","",Timecards!L1499)</f>
        <v/>
      </c>
      <c r="D1501" s="7" t="str">
        <f>IF(B1501="","",SUMIFS(Timecards!$M:$M,Timecards!$C:$C,Summary!$B1501,Timecards!$L:$L,Summary!$C1501,Timecards!$O:$O,1))</f>
        <v/>
      </c>
      <c r="E1501" s="7" t="str">
        <f>IF(B1501="","",VLOOKUP(D1501,'GD rates'!$B$3:$C$9,2,FALSE))</f>
        <v/>
      </c>
      <c r="F1501" s="23" t="str">
        <f t="shared" si="241"/>
        <v/>
      </c>
      <c r="G1501" s="5">
        <f>IF(ISERROR(VLOOKUP(E1501,'GD rates'!C:D,2,FALSE)),0,VLOOKUP(E1501,'GD rates'!C:D,2,FALSE))</f>
        <v>0</v>
      </c>
      <c r="H1501" s="10">
        <f>SUMIFS(Timecards!$E:$E,Timecards!$D:$D,H$2,Timecards!$C:$C,$B1501,Timecards!$N:$N,$E1501)+SUMIFS(Timecards!$G:$G,Timecards!$F:$F,H$2,Timecards!$C:$C,$B1501,Timecards!$N:$N,$E1501)</f>
        <v>0</v>
      </c>
      <c r="I1501" s="5">
        <f t="shared" si="242"/>
        <v>0</v>
      </c>
      <c r="J1501" s="10">
        <f>SUMIFS(Timecards!$E:$E,Timecards!$D:$D,J$2,Timecards!$C:$C,$B1501,Timecards!$N:$N,$E1501)+SUMIFS(Timecards!$G:$G,Timecards!$F:$F,J$2,Timecards!$C:$C,$B1501,Timecards!$N:$N,$E1501)</f>
        <v>0</v>
      </c>
      <c r="K1501" s="5">
        <f t="shared" si="243"/>
        <v>0</v>
      </c>
      <c r="L1501" s="10">
        <f>SUMIFS(Timecards!$E:$E,Timecards!$D:$D,L$2,Timecards!$C:$C,$B1501,Timecards!$N:$N,$E1501)+SUMIFS(Timecards!$G:$G,Timecards!$F:$F,L$2,Timecards!$C:$C,$B1501,Timecards!$N:$N,$E1501)</f>
        <v>0</v>
      </c>
      <c r="M1501" s="5">
        <f t="shared" si="244"/>
        <v>0</v>
      </c>
      <c r="N1501" s="10">
        <f>SUMIFS(Timecards!$E:$E,Timecards!$D:$D,N$2,Timecards!$C:$C,$B1501,Timecards!$N:$N,$E1501)+SUMIFS(Timecards!$G:$G,Timecards!$F:$F,N$2,Timecards!$C:$C,$B1501,Timecards!$N:$N,$E1501)</f>
        <v>0</v>
      </c>
      <c r="O1501" s="5">
        <f t="shared" si="245"/>
        <v>0</v>
      </c>
      <c r="P1501" s="10">
        <f>SUMIFS(Timecards!$E:$E,Timecards!$D:$D,P$2,Timecards!$C:$C,$B1501,Timecards!$N:$N,$E1501)+SUMIFS(Timecards!$G:$G,Timecards!$F:$F,P$2,Timecards!$C:$C,$B1501,Timecards!$N:$N,$E1501)</f>
        <v>0</v>
      </c>
      <c r="Q1501" s="5">
        <f t="shared" si="246"/>
        <v>0</v>
      </c>
      <c r="R1501" s="10">
        <f>SUMIFS(Timecards!$E:$E,Timecards!$D:$D,R$2,Timecards!$C:$C,$B1501,Timecards!$N:$N,$E1501)+SUMIFS(Timecards!$G:$G,Timecards!$F:$F,R$2,Timecards!$C:$C,$B1501,Timecards!$N:$N,$E1501)</f>
        <v>0</v>
      </c>
      <c r="S1501" s="5">
        <f t="shared" si="247"/>
        <v>0</v>
      </c>
      <c r="T1501" s="10">
        <f t="shared" si="248"/>
        <v>0</v>
      </c>
      <c r="U1501" s="14">
        <f t="shared" si="248"/>
        <v>0</v>
      </c>
    </row>
    <row r="1502" spans="2:21" hidden="1">
      <c r="B1502" s="7" t="str">
        <f>IF(Timecards!O1500="","",Timecards!C1500)</f>
        <v/>
      </c>
      <c r="C1502" s="7" t="str">
        <f>IF(B1502="","",Timecards!L1500)</f>
        <v/>
      </c>
      <c r="D1502" s="7" t="str">
        <f>IF(B1502="","",SUMIFS(Timecards!$M:$M,Timecards!$C:$C,Summary!$B1502,Timecards!$L:$L,Summary!$C1502,Timecards!$O:$O,1))</f>
        <v/>
      </c>
      <c r="E1502" s="7" t="str">
        <f>IF(B1502="","",VLOOKUP(D1502,'GD rates'!$B$3:$C$9,2,FALSE))</f>
        <v/>
      </c>
      <c r="F1502" s="23" t="str">
        <f t="shared" si="241"/>
        <v/>
      </c>
      <c r="G1502" s="5">
        <f>IF(ISERROR(VLOOKUP(E1502,'GD rates'!C:D,2,FALSE)),0,VLOOKUP(E1502,'GD rates'!C:D,2,FALSE))</f>
        <v>0</v>
      </c>
      <c r="H1502" s="10">
        <f>SUMIFS(Timecards!$E:$E,Timecards!$D:$D,H$2,Timecards!$C:$C,$B1502,Timecards!$N:$N,$E1502)+SUMIFS(Timecards!$G:$G,Timecards!$F:$F,H$2,Timecards!$C:$C,$B1502,Timecards!$N:$N,$E1502)</f>
        <v>0</v>
      </c>
      <c r="I1502" s="5">
        <f t="shared" si="242"/>
        <v>0</v>
      </c>
      <c r="J1502" s="10">
        <f>SUMIFS(Timecards!$E:$E,Timecards!$D:$D,J$2,Timecards!$C:$C,$B1502,Timecards!$N:$N,$E1502)+SUMIFS(Timecards!$G:$G,Timecards!$F:$F,J$2,Timecards!$C:$C,$B1502,Timecards!$N:$N,$E1502)</f>
        <v>0</v>
      </c>
      <c r="K1502" s="5">
        <f t="shared" si="243"/>
        <v>0</v>
      </c>
      <c r="L1502" s="10">
        <f>SUMIFS(Timecards!$E:$E,Timecards!$D:$D,L$2,Timecards!$C:$C,$B1502,Timecards!$N:$N,$E1502)+SUMIFS(Timecards!$G:$G,Timecards!$F:$F,L$2,Timecards!$C:$C,$B1502,Timecards!$N:$N,$E1502)</f>
        <v>0</v>
      </c>
      <c r="M1502" s="5">
        <f t="shared" si="244"/>
        <v>0</v>
      </c>
      <c r="N1502" s="10">
        <f>SUMIFS(Timecards!$E:$E,Timecards!$D:$D,N$2,Timecards!$C:$C,$B1502,Timecards!$N:$N,$E1502)+SUMIFS(Timecards!$G:$G,Timecards!$F:$F,N$2,Timecards!$C:$C,$B1502,Timecards!$N:$N,$E1502)</f>
        <v>0</v>
      </c>
      <c r="O1502" s="5">
        <f t="shared" si="245"/>
        <v>0</v>
      </c>
      <c r="P1502" s="10">
        <f>SUMIFS(Timecards!$E:$E,Timecards!$D:$D,P$2,Timecards!$C:$C,$B1502,Timecards!$N:$N,$E1502)+SUMIFS(Timecards!$G:$G,Timecards!$F:$F,P$2,Timecards!$C:$C,$B1502,Timecards!$N:$N,$E1502)</f>
        <v>0</v>
      </c>
      <c r="Q1502" s="5">
        <f t="shared" si="246"/>
        <v>0</v>
      </c>
      <c r="R1502" s="10">
        <f>SUMIFS(Timecards!$E:$E,Timecards!$D:$D,R$2,Timecards!$C:$C,$B1502,Timecards!$N:$N,$E1502)+SUMIFS(Timecards!$G:$G,Timecards!$F:$F,R$2,Timecards!$C:$C,$B1502,Timecards!$N:$N,$E1502)</f>
        <v>0</v>
      </c>
      <c r="S1502" s="5">
        <f t="shared" si="247"/>
        <v>0</v>
      </c>
      <c r="T1502" s="10">
        <f t="shared" si="248"/>
        <v>0</v>
      </c>
      <c r="U1502" s="14">
        <f t="shared" si="248"/>
        <v>0</v>
      </c>
    </row>
    <row r="1503" spans="2:21" hidden="1">
      <c r="B1503" s="7" t="str">
        <f>IF(Timecards!O1501="","",Timecards!C1501)</f>
        <v/>
      </c>
      <c r="C1503" s="7" t="str">
        <f>IF(B1503="","",Timecards!L1501)</f>
        <v/>
      </c>
      <c r="D1503" s="7" t="str">
        <f>IF(B1503="","",SUMIFS(Timecards!$M:$M,Timecards!$C:$C,Summary!$B1503,Timecards!$L:$L,Summary!$C1503,Timecards!$O:$O,1))</f>
        <v/>
      </c>
      <c r="E1503" s="7" t="str">
        <f>IF(B1503="","",VLOOKUP(D1503,'GD rates'!$B$3:$C$9,2,FALSE))</f>
        <v/>
      </c>
      <c r="F1503" s="23" t="str">
        <f t="shared" si="241"/>
        <v/>
      </c>
      <c r="G1503" s="5">
        <f>IF(ISERROR(VLOOKUP(E1503,'GD rates'!C:D,2,FALSE)),0,VLOOKUP(E1503,'GD rates'!C:D,2,FALSE))</f>
        <v>0</v>
      </c>
      <c r="H1503" s="10">
        <f>SUMIFS(Timecards!$E:$E,Timecards!$D:$D,H$2,Timecards!$C:$C,$B1503,Timecards!$N:$N,$E1503)+SUMIFS(Timecards!$G:$G,Timecards!$F:$F,H$2,Timecards!$C:$C,$B1503,Timecards!$N:$N,$E1503)</f>
        <v>0</v>
      </c>
      <c r="I1503" s="5">
        <f t="shared" si="242"/>
        <v>0</v>
      </c>
      <c r="J1503" s="10">
        <f>SUMIFS(Timecards!$E:$E,Timecards!$D:$D,J$2,Timecards!$C:$C,$B1503,Timecards!$N:$N,$E1503)+SUMIFS(Timecards!$G:$G,Timecards!$F:$F,J$2,Timecards!$C:$C,$B1503,Timecards!$N:$N,$E1503)</f>
        <v>0</v>
      </c>
      <c r="K1503" s="5">
        <f t="shared" si="243"/>
        <v>0</v>
      </c>
      <c r="L1503" s="10">
        <f>SUMIFS(Timecards!$E:$E,Timecards!$D:$D,L$2,Timecards!$C:$C,$B1503,Timecards!$N:$N,$E1503)+SUMIFS(Timecards!$G:$G,Timecards!$F:$F,L$2,Timecards!$C:$C,$B1503,Timecards!$N:$N,$E1503)</f>
        <v>0</v>
      </c>
      <c r="M1503" s="5">
        <f t="shared" si="244"/>
        <v>0</v>
      </c>
      <c r="N1503" s="10">
        <f>SUMIFS(Timecards!$E:$E,Timecards!$D:$D,N$2,Timecards!$C:$C,$B1503,Timecards!$N:$N,$E1503)+SUMIFS(Timecards!$G:$G,Timecards!$F:$F,N$2,Timecards!$C:$C,$B1503,Timecards!$N:$N,$E1503)</f>
        <v>0</v>
      </c>
      <c r="O1503" s="5">
        <f t="shared" si="245"/>
        <v>0</v>
      </c>
      <c r="P1503" s="10">
        <f>SUMIFS(Timecards!$E:$E,Timecards!$D:$D,P$2,Timecards!$C:$C,$B1503,Timecards!$N:$N,$E1503)+SUMIFS(Timecards!$G:$G,Timecards!$F:$F,P$2,Timecards!$C:$C,$B1503,Timecards!$N:$N,$E1503)</f>
        <v>0</v>
      </c>
      <c r="Q1503" s="5">
        <f t="shared" si="246"/>
        <v>0</v>
      </c>
      <c r="R1503" s="10">
        <f>SUMIFS(Timecards!$E:$E,Timecards!$D:$D,R$2,Timecards!$C:$C,$B1503,Timecards!$N:$N,$E1503)+SUMIFS(Timecards!$G:$G,Timecards!$F:$F,R$2,Timecards!$C:$C,$B1503,Timecards!$N:$N,$E1503)</f>
        <v>0</v>
      </c>
      <c r="S1503" s="5">
        <f t="shared" si="247"/>
        <v>0</v>
      </c>
      <c r="T1503" s="10">
        <f t="shared" si="248"/>
        <v>0</v>
      </c>
      <c r="U1503" s="14">
        <f t="shared" si="248"/>
        <v>0</v>
      </c>
    </row>
    <row r="1504" spans="2:21" hidden="1">
      <c r="B1504" s="7" t="str">
        <f>IF(Timecards!O1502="","",Timecards!C1502)</f>
        <v/>
      </c>
      <c r="C1504" s="7" t="str">
        <f>IF(B1504="","",Timecards!L1502)</f>
        <v/>
      </c>
      <c r="D1504" s="7" t="str">
        <f>IF(B1504="","",SUMIFS(Timecards!$M:$M,Timecards!$C:$C,Summary!$B1504,Timecards!$L:$L,Summary!$C1504,Timecards!$O:$O,1))</f>
        <v/>
      </c>
      <c r="E1504" s="7" t="str">
        <f>IF(B1504="","",VLOOKUP(D1504,'GD rates'!$B$3:$C$9,2,FALSE))</f>
        <v/>
      </c>
      <c r="F1504" s="23" t="str">
        <f t="shared" si="241"/>
        <v/>
      </c>
      <c r="G1504" s="5">
        <f>IF(ISERROR(VLOOKUP(E1504,'GD rates'!C:D,2,FALSE)),0,VLOOKUP(E1504,'GD rates'!C:D,2,FALSE))</f>
        <v>0</v>
      </c>
      <c r="H1504" s="10">
        <f>SUMIFS(Timecards!$E:$E,Timecards!$D:$D,H$2,Timecards!$C:$C,$B1504,Timecards!$N:$N,$E1504)+SUMIFS(Timecards!$G:$G,Timecards!$F:$F,H$2,Timecards!$C:$C,$B1504,Timecards!$N:$N,$E1504)</f>
        <v>0</v>
      </c>
      <c r="I1504" s="5">
        <f t="shared" si="242"/>
        <v>0</v>
      </c>
      <c r="J1504" s="10">
        <f>SUMIFS(Timecards!$E:$E,Timecards!$D:$D,J$2,Timecards!$C:$C,$B1504,Timecards!$N:$N,$E1504)+SUMIFS(Timecards!$G:$G,Timecards!$F:$F,J$2,Timecards!$C:$C,$B1504,Timecards!$N:$N,$E1504)</f>
        <v>0</v>
      </c>
      <c r="K1504" s="5">
        <f t="shared" si="243"/>
        <v>0</v>
      </c>
      <c r="L1504" s="10">
        <f>SUMIFS(Timecards!$E:$E,Timecards!$D:$D,L$2,Timecards!$C:$C,$B1504,Timecards!$N:$N,$E1504)+SUMIFS(Timecards!$G:$G,Timecards!$F:$F,L$2,Timecards!$C:$C,$B1504,Timecards!$N:$N,$E1504)</f>
        <v>0</v>
      </c>
      <c r="M1504" s="5">
        <f t="shared" si="244"/>
        <v>0</v>
      </c>
      <c r="N1504" s="10">
        <f>SUMIFS(Timecards!$E:$E,Timecards!$D:$D,N$2,Timecards!$C:$C,$B1504,Timecards!$N:$N,$E1504)+SUMIFS(Timecards!$G:$G,Timecards!$F:$F,N$2,Timecards!$C:$C,$B1504,Timecards!$N:$N,$E1504)</f>
        <v>0</v>
      </c>
      <c r="O1504" s="5">
        <f t="shared" si="245"/>
        <v>0</v>
      </c>
      <c r="P1504" s="10">
        <f>SUMIFS(Timecards!$E:$E,Timecards!$D:$D,P$2,Timecards!$C:$C,$B1504,Timecards!$N:$N,$E1504)+SUMIFS(Timecards!$G:$G,Timecards!$F:$F,P$2,Timecards!$C:$C,$B1504,Timecards!$N:$N,$E1504)</f>
        <v>0</v>
      </c>
      <c r="Q1504" s="5">
        <f t="shared" si="246"/>
        <v>0</v>
      </c>
      <c r="R1504" s="10">
        <f>SUMIFS(Timecards!$E:$E,Timecards!$D:$D,R$2,Timecards!$C:$C,$B1504,Timecards!$N:$N,$E1504)+SUMIFS(Timecards!$G:$G,Timecards!$F:$F,R$2,Timecards!$C:$C,$B1504,Timecards!$N:$N,$E1504)</f>
        <v>0</v>
      </c>
      <c r="S1504" s="5">
        <f t="shared" si="247"/>
        <v>0</v>
      </c>
      <c r="T1504" s="10">
        <f t="shared" ref="T1504:U1523" si="249">SUMIF($H$3:$S$3,T$3,$H1504:$S1504)</f>
        <v>0</v>
      </c>
      <c r="U1504" s="14">
        <f t="shared" si="249"/>
        <v>0</v>
      </c>
    </row>
    <row r="1505" spans="2:21" hidden="1">
      <c r="B1505" s="7" t="str">
        <f>IF(Timecards!O1503="","",Timecards!C1503)</f>
        <v/>
      </c>
      <c r="C1505" s="7" t="str">
        <f>IF(B1505="","",Timecards!L1503)</f>
        <v/>
      </c>
      <c r="D1505" s="7" t="str">
        <f>IF(B1505="","",SUMIFS(Timecards!$M:$M,Timecards!$C:$C,Summary!$B1505,Timecards!$L:$L,Summary!$C1505,Timecards!$O:$O,1))</f>
        <v/>
      </c>
      <c r="E1505" s="7" t="str">
        <f>IF(B1505="","",VLOOKUP(D1505,'GD rates'!$B$3:$C$9,2,FALSE))</f>
        <v/>
      </c>
      <c r="F1505" s="23" t="str">
        <f t="shared" si="241"/>
        <v/>
      </c>
      <c r="G1505" s="5">
        <f>IF(ISERROR(VLOOKUP(E1505,'GD rates'!C:D,2,FALSE)),0,VLOOKUP(E1505,'GD rates'!C:D,2,FALSE))</f>
        <v>0</v>
      </c>
      <c r="H1505" s="10">
        <f>SUMIFS(Timecards!$E:$E,Timecards!$D:$D,H$2,Timecards!$C:$C,$B1505,Timecards!$N:$N,$E1505)+SUMIFS(Timecards!$G:$G,Timecards!$F:$F,H$2,Timecards!$C:$C,$B1505,Timecards!$N:$N,$E1505)</f>
        <v>0</v>
      </c>
      <c r="I1505" s="5">
        <f t="shared" si="242"/>
        <v>0</v>
      </c>
      <c r="J1505" s="10">
        <f>SUMIFS(Timecards!$E:$E,Timecards!$D:$D,J$2,Timecards!$C:$C,$B1505,Timecards!$N:$N,$E1505)+SUMIFS(Timecards!$G:$G,Timecards!$F:$F,J$2,Timecards!$C:$C,$B1505,Timecards!$N:$N,$E1505)</f>
        <v>0</v>
      </c>
      <c r="K1505" s="5">
        <f t="shared" si="243"/>
        <v>0</v>
      </c>
      <c r="L1505" s="10">
        <f>SUMIFS(Timecards!$E:$E,Timecards!$D:$D,L$2,Timecards!$C:$C,$B1505,Timecards!$N:$N,$E1505)+SUMIFS(Timecards!$G:$G,Timecards!$F:$F,L$2,Timecards!$C:$C,$B1505,Timecards!$N:$N,$E1505)</f>
        <v>0</v>
      </c>
      <c r="M1505" s="5">
        <f t="shared" si="244"/>
        <v>0</v>
      </c>
      <c r="N1505" s="10">
        <f>SUMIFS(Timecards!$E:$E,Timecards!$D:$D,N$2,Timecards!$C:$C,$B1505,Timecards!$N:$N,$E1505)+SUMIFS(Timecards!$G:$G,Timecards!$F:$F,N$2,Timecards!$C:$C,$B1505,Timecards!$N:$N,$E1505)</f>
        <v>0</v>
      </c>
      <c r="O1505" s="5">
        <f t="shared" si="245"/>
        <v>0</v>
      </c>
      <c r="P1505" s="10">
        <f>SUMIFS(Timecards!$E:$E,Timecards!$D:$D,P$2,Timecards!$C:$C,$B1505,Timecards!$N:$N,$E1505)+SUMIFS(Timecards!$G:$G,Timecards!$F:$F,P$2,Timecards!$C:$C,$B1505,Timecards!$N:$N,$E1505)</f>
        <v>0</v>
      </c>
      <c r="Q1505" s="5">
        <f t="shared" si="246"/>
        <v>0</v>
      </c>
      <c r="R1505" s="10">
        <f>SUMIFS(Timecards!$E:$E,Timecards!$D:$D,R$2,Timecards!$C:$C,$B1505,Timecards!$N:$N,$E1505)+SUMIFS(Timecards!$G:$G,Timecards!$F:$F,R$2,Timecards!$C:$C,$B1505,Timecards!$N:$N,$E1505)</f>
        <v>0</v>
      </c>
      <c r="S1505" s="5">
        <f t="shared" si="247"/>
        <v>0</v>
      </c>
      <c r="T1505" s="10">
        <f t="shared" si="249"/>
        <v>0</v>
      </c>
      <c r="U1505" s="14">
        <f t="shared" si="249"/>
        <v>0</v>
      </c>
    </row>
    <row r="1506" spans="2:21" hidden="1">
      <c r="B1506" s="7" t="str">
        <f>IF(Timecards!O1504="","",Timecards!C1504)</f>
        <v/>
      </c>
      <c r="C1506" s="7" t="str">
        <f>IF(B1506="","",Timecards!L1504)</f>
        <v/>
      </c>
      <c r="D1506" s="7" t="str">
        <f>IF(B1506="","",SUMIFS(Timecards!$M:$M,Timecards!$C:$C,Summary!$B1506,Timecards!$L:$L,Summary!$C1506,Timecards!$O:$O,1))</f>
        <v/>
      </c>
      <c r="E1506" s="7" t="str">
        <f>IF(B1506="","",VLOOKUP(D1506,'GD rates'!$B$3:$C$9,2,FALSE))</f>
        <v/>
      </c>
      <c r="F1506" s="23" t="str">
        <f t="shared" si="241"/>
        <v/>
      </c>
      <c r="G1506" s="5">
        <f>IF(ISERROR(VLOOKUP(E1506,'GD rates'!C:D,2,FALSE)),0,VLOOKUP(E1506,'GD rates'!C:D,2,FALSE))</f>
        <v>0</v>
      </c>
      <c r="H1506" s="10">
        <f>SUMIFS(Timecards!$E:$E,Timecards!$D:$D,H$2,Timecards!$C:$C,$B1506,Timecards!$N:$N,$E1506)+SUMIFS(Timecards!$G:$G,Timecards!$F:$F,H$2,Timecards!$C:$C,$B1506,Timecards!$N:$N,$E1506)</f>
        <v>0</v>
      </c>
      <c r="I1506" s="5">
        <f t="shared" si="242"/>
        <v>0</v>
      </c>
      <c r="J1506" s="10">
        <f>SUMIFS(Timecards!$E:$E,Timecards!$D:$D,J$2,Timecards!$C:$C,$B1506,Timecards!$N:$N,$E1506)+SUMIFS(Timecards!$G:$G,Timecards!$F:$F,J$2,Timecards!$C:$C,$B1506,Timecards!$N:$N,$E1506)</f>
        <v>0</v>
      </c>
      <c r="K1506" s="5">
        <f t="shared" si="243"/>
        <v>0</v>
      </c>
      <c r="L1506" s="10">
        <f>SUMIFS(Timecards!$E:$E,Timecards!$D:$D,L$2,Timecards!$C:$C,$B1506,Timecards!$N:$N,$E1506)+SUMIFS(Timecards!$G:$G,Timecards!$F:$F,L$2,Timecards!$C:$C,$B1506,Timecards!$N:$N,$E1506)</f>
        <v>0</v>
      </c>
      <c r="M1506" s="5">
        <f t="shared" si="244"/>
        <v>0</v>
      </c>
      <c r="N1506" s="10">
        <f>SUMIFS(Timecards!$E:$E,Timecards!$D:$D,N$2,Timecards!$C:$C,$B1506,Timecards!$N:$N,$E1506)+SUMIFS(Timecards!$G:$G,Timecards!$F:$F,N$2,Timecards!$C:$C,$B1506,Timecards!$N:$N,$E1506)</f>
        <v>0</v>
      </c>
      <c r="O1506" s="5">
        <f t="shared" si="245"/>
        <v>0</v>
      </c>
      <c r="P1506" s="10">
        <f>SUMIFS(Timecards!$E:$E,Timecards!$D:$D,P$2,Timecards!$C:$C,$B1506,Timecards!$N:$N,$E1506)+SUMIFS(Timecards!$G:$G,Timecards!$F:$F,P$2,Timecards!$C:$C,$B1506,Timecards!$N:$N,$E1506)</f>
        <v>0</v>
      </c>
      <c r="Q1506" s="5">
        <f t="shared" si="246"/>
        <v>0</v>
      </c>
      <c r="R1506" s="10">
        <f>SUMIFS(Timecards!$E:$E,Timecards!$D:$D,R$2,Timecards!$C:$C,$B1506,Timecards!$N:$N,$E1506)+SUMIFS(Timecards!$G:$G,Timecards!$F:$F,R$2,Timecards!$C:$C,$B1506,Timecards!$N:$N,$E1506)</f>
        <v>0</v>
      </c>
      <c r="S1506" s="5">
        <f t="shared" si="247"/>
        <v>0</v>
      </c>
      <c r="T1506" s="10">
        <f t="shared" si="249"/>
        <v>0</v>
      </c>
      <c r="U1506" s="14">
        <f t="shared" si="249"/>
        <v>0</v>
      </c>
    </row>
    <row r="1507" spans="2:21" hidden="1">
      <c r="B1507" s="7" t="str">
        <f>IF(Timecards!O1505="","",Timecards!C1505)</f>
        <v/>
      </c>
      <c r="C1507" s="7" t="str">
        <f>IF(B1507="","",Timecards!L1505)</f>
        <v/>
      </c>
      <c r="D1507" s="7" t="str">
        <f>IF(B1507="","",SUMIFS(Timecards!$M:$M,Timecards!$C:$C,Summary!$B1507,Timecards!$L:$L,Summary!$C1507,Timecards!$O:$O,1))</f>
        <v/>
      </c>
      <c r="E1507" s="7" t="str">
        <f>IF(B1507="","",VLOOKUP(D1507,'GD rates'!$B$3:$C$9,2,FALSE))</f>
        <v/>
      </c>
      <c r="F1507" s="23" t="str">
        <f t="shared" si="241"/>
        <v/>
      </c>
      <c r="G1507" s="5">
        <f>IF(ISERROR(VLOOKUP(E1507,'GD rates'!C:D,2,FALSE)),0,VLOOKUP(E1507,'GD rates'!C:D,2,FALSE))</f>
        <v>0</v>
      </c>
      <c r="H1507" s="10">
        <f>SUMIFS(Timecards!$E:$E,Timecards!$D:$D,H$2,Timecards!$C:$C,$B1507,Timecards!$N:$N,$E1507)+SUMIFS(Timecards!$G:$G,Timecards!$F:$F,H$2,Timecards!$C:$C,$B1507,Timecards!$N:$N,$E1507)</f>
        <v>0</v>
      </c>
      <c r="I1507" s="5">
        <f t="shared" si="242"/>
        <v>0</v>
      </c>
      <c r="J1507" s="10">
        <f>SUMIFS(Timecards!$E:$E,Timecards!$D:$D,J$2,Timecards!$C:$C,$B1507,Timecards!$N:$N,$E1507)+SUMIFS(Timecards!$G:$G,Timecards!$F:$F,J$2,Timecards!$C:$C,$B1507,Timecards!$N:$N,$E1507)</f>
        <v>0</v>
      </c>
      <c r="K1507" s="5">
        <f t="shared" si="243"/>
        <v>0</v>
      </c>
      <c r="L1507" s="10">
        <f>SUMIFS(Timecards!$E:$E,Timecards!$D:$D,L$2,Timecards!$C:$C,$B1507,Timecards!$N:$N,$E1507)+SUMIFS(Timecards!$G:$G,Timecards!$F:$F,L$2,Timecards!$C:$C,$B1507,Timecards!$N:$N,$E1507)</f>
        <v>0</v>
      </c>
      <c r="M1507" s="5">
        <f t="shared" si="244"/>
        <v>0</v>
      </c>
      <c r="N1507" s="10">
        <f>SUMIFS(Timecards!$E:$E,Timecards!$D:$D,N$2,Timecards!$C:$C,$B1507,Timecards!$N:$N,$E1507)+SUMIFS(Timecards!$G:$G,Timecards!$F:$F,N$2,Timecards!$C:$C,$B1507,Timecards!$N:$N,$E1507)</f>
        <v>0</v>
      </c>
      <c r="O1507" s="5">
        <f t="shared" si="245"/>
        <v>0</v>
      </c>
      <c r="P1507" s="10">
        <f>SUMIFS(Timecards!$E:$E,Timecards!$D:$D,P$2,Timecards!$C:$C,$B1507,Timecards!$N:$N,$E1507)+SUMIFS(Timecards!$G:$G,Timecards!$F:$F,P$2,Timecards!$C:$C,$B1507,Timecards!$N:$N,$E1507)</f>
        <v>0</v>
      </c>
      <c r="Q1507" s="5">
        <f t="shared" si="246"/>
        <v>0</v>
      </c>
      <c r="R1507" s="10">
        <f>SUMIFS(Timecards!$E:$E,Timecards!$D:$D,R$2,Timecards!$C:$C,$B1507,Timecards!$N:$N,$E1507)+SUMIFS(Timecards!$G:$G,Timecards!$F:$F,R$2,Timecards!$C:$C,$B1507,Timecards!$N:$N,$E1507)</f>
        <v>0</v>
      </c>
      <c r="S1507" s="5">
        <f t="shared" si="247"/>
        <v>0</v>
      </c>
      <c r="T1507" s="10">
        <f t="shared" si="249"/>
        <v>0</v>
      </c>
      <c r="U1507" s="14">
        <f t="shared" si="249"/>
        <v>0</v>
      </c>
    </row>
    <row r="1508" spans="2:21" hidden="1">
      <c r="B1508" s="7" t="str">
        <f>IF(Timecards!O1506="","",Timecards!C1506)</f>
        <v/>
      </c>
      <c r="C1508" s="7" t="str">
        <f>IF(B1508="","",Timecards!L1506)</f>
        <v/>
      </c>
      <c r="D1508" s="7" t="str">
        <f>IF(B1508="","",SUMIFS(Timecards!$M:$M,Timecards!$C:$C,Summary!$B1508,Timecards!$L:$L,Summary!$C1508,Timecards!$O:$O,1))</f>
        <v/>
      </c>
      <c r="E1508" s="7" t="str">
        <f>IF(B1508="","",VLOOKUP(D1508,'GD rates'!$B$3:$C$9,2,FALSE))</f>
        <v/>
      </c>
      <c r="F1508" s="23" t="str">
        <f t="shared" si="241"/>
        <v/>
      </c>
      <c r="G1508" s="5">
        <f>IF(ISERROR(VLOOKUP(E1508,'GD rates'!C:D,2,FALSE)),0,VLOOKUP(E1508,'GD rates'!C:D,2,FALSE))</f>
        <v>0</v>
      </c>
      <c r="H1508" s="10">
        <f>SUMIFS(Timecards!$E:$E,Timecards!$D:$D,H$2,Timecards!$C:$C,$B1508,Timecards!$N:$N,$E1508)+SUMIFS(Timecards!$G:$G,Timecards!$F:$F,H$2,Timecards!$C:$C,$B1508,Timecards!$N:$N,$E1508)</f>
        <v>0</v>
      </c>
      <c r="I1508" s="5">
        <f t="shared" si="242"/>
        <v>0</v>
      </c>
      <c r="J1508" s="10">
        <f>SUMIFS(Timecards!$E:$E,Timecards!$D:$D,J$2,Timecards!$C:$C,$B1508,Timecards!$N:$N,$E1508)+SUMIFS(Timecards!$G:$G,Timecards!$F:$F,J$2,Timecards!$C:$C,$B1508,Timecards!$N:$N,$E1508)</f>
        <v>0</v>
      </c>
      <c r="K1508" s="5">
        <f t="shared" si="243"/>
        <v>0</v>
      </c>
      <c r="L1508" s="10">
        <f>SUMIFS(Timecards!$E:$E,Timecards!$D:$D,L$2,Timecards!$C:$C,$B1508,Timecards!$N:$N,$E1508)+SUMIFS(Timecards!$G:$G,Timecards!$F:$F,L$2,Timecards!$C:$C,$B1508,Timecards!$N:$N,$E1508)</f>
        <v>0</v>
      </c>
      <c r="M1508" s="5">
        <f t="shared" si="244"/>
        <v>0</v>
      </c>
      <c r="N1508" s="10">
        <f>SUMIFS(Timecards!$E:$E,Timecards!$D:$D,N$2,Timecards!$C:$C,$B1508,Timecards!$N:$N,$E1508)+SUMIFS(Timecards!$G:$G,Timecards!$F:$F,N$2,Timecards!$C:$C,$B1508,Timecards!$N:$N,$E1508)</f>
        <v>0</v>
      </c>
      <c r="O1508" s="5">
        <f t="shared" si="245"/>
        <v>0</v>
      </c>
      <c r="P1508" s="10">
        <f>SUMIFS(Timecards!$E:$E,Timecards!$D:$D,P$2,Timecards!$C:$C,$B1508,Timecards!$N:$N,$E1508)+SUMIFS(Timecards!$G:$G,Timecards!$F:$F,P$2,Timecards!$C:$C,$B1508,Timecards!$N:$N,$E1508)</f>
        <v>0</v>
      </c>
      <c r="Q1508" s="5">
        <f t="shared" si="246"/>
        <v>0</v>
      </c>
      <c r="R1508" s="10">
        <f>SUMIFS(Timecards!$E:$E,Timecards!$D:$D,R$2,Timecards!$C:$C,$B1508,Timecards!$N:$N,$E1508)+SUMIFS(Timecards!$G:$G,Timecards!$F:$F,R$2,Timecards!$C:$C,$B1508,Timecards!$N:$N,$E1508)</f>
        <v>0</v>
      </c>
      <c r="S1508" s="5">
        <f t="shared" si="247"/>
        <v>0</v>
      </c>
      <c r="T1508" s="10">
        <f t="shared" si="249"/>
        <v>0</v>
      </c>
      <c r="U1508" s="14">
        <f t="shared" si="249"/>
        <v>0</v>
      </c>
    </row>
    <row r="1509" spans="2:21" hidden="1">
      <c r="B1509" s="7" t="str">
        <f>IF(Timecards!O1507="","",Timecards!C1507)</f>
        <v/>
      </c>
      <c r="C1509" s="7" t="str">
        <f>IF(B1509="","",Timecards!L1507)</f>
        <v/>
      </c>
      <c r="D1509" s="7" t="str">
        <f>IF(B1509="","",SUMIFS(Timecards!$M:$M,Timecards!$C:$C,Summary!$B1509,Timecards!$L:$L,Summary!$C1509,Timecards!$O:$O,1))</f>
        <v/>
      </c>
      <c r="E1509" s="7" t="str">
        <f>IF(B1509="","",VLOOKUP(D1509,'GD rates'!$B$3:$C$9,2,FALSE))</f>
        <v/>
      </c>
      <c r="F1509" s="23" t="str">
        <f t="shared" si="241"/>
        <v/>
      </c>
      <c r="G1509" s="5">
        <f>IF(ISERROR(VLOOKUP(E1509,'GD rates'!C:D,2,FALSE)),0,VLOOKUP(E1509,'GD rates'!C:D,2,FALSE))</f>
        <v>0</v>
      </c>
      <c r="H1509" s="10">
        <f>SUMIFS(Timecards!$E:$E,Timecards!$D:$D,H$2,Timecards!$C:$C,$B1509,Timecards!$N:$N,$E1509)+SUMIFS(Timecards!$G:$G,Timecards!$F:$F,H$2,Timecards!$C:$C,$B1509,Timecards!$N:$N,$E1509)</f>
        <v>0</v>
      </c>
      <c r="I1509" s="5">
        <f t="shared" si="242"/>
        <v>0</v>
      </c>
      <c r="J1509" s="10">
        <f>SUMIFS(Timecards!$E:$E,Timecards!$D:$D,J$2,Timecards!$C:$C,$B1509,Timecards!$N:$N,$E1509)+SUMIFS(Timecards!$G:$G,Timecards!$F:$F,J$2,Timecards!$C:$C,$B1509,Timecards!$N:$N,$E1509)</f>
        <v>0</v>
      </c>
      <c r="K1509" s="5">
        <f t="shared" si="243"/>
        <v>0</v>
      </c>
      <c r="L1509" s="10">
        <f>SUMIFS(Timecards!$E:$E,Timecards!$D:$D,L$2,Timecards!$C:$C,$B1509,Timecards!$N:$N,$E1509)+SUMIFS(Timecards!$G:$G,Timecards!$F:$F,L$2,Timecards!$C:$C,$B1509,Timecards!$N:$N,$E1509)</f>
        <v>0</v>
      </c>
      <c r="M1509" s="5">
        <f t="shared" si="244"/>
        <v>0</v>
      </c>
      <c r="N1509" s="10">
        <f>SUMIFS(Timecards!$E:$E,Timecards!$D:$D,N$2,Timecards!$C:$C,$B1509,Timecards!$N:$N,$E1509)+SUMIFS(Timecards!$G:$G,Timecards!$F:$F,N$2,Timecards!$C:$C,$B1509,Timecards!$N:$N,$E1509)</f>
        <v>0</v>
      </c>
      <c r="O1509" s="5">
        <f t="shared" si="245"/>
        <v>0</v>
      </c>
      <c r="P1509" s="10">
        <f>SUMIFS(Timecards!$E:$E,Timecards!$D:$D,P$2,Timecards!$C:$C,$B1509,Timecards!$N:$N,$E1509)+SUMIFS(Timecards!$G:$G,Timecards!$F:$F,P$2,Timecards!$C:$C,$B1509,Timecards!$N:$N,$E1509)</f>
        <v>0</v>
      </c>
      <c r="Q1509" s="5">
        <f t="shared" si="246"/>
        <v>0</v>
      </c>
      <c r="R1509" s="10">
        <f>SUMIFS(Timecards!$E:$E,Timecards!$D:$D,R$2,Timecards!$C:$C,$B1509,Timecards!$N:$N,$E1509)+SUMIFS(Timecards!$G:$G,Timecards!$F:$F,R$2,Timecards!$C:$C,$B1509,Timecards!$N:$N,$E1509)</f>
        <v>0</v>
      </c>
      <c r="S1509" s="5">
        <f t="shared" si="247"/>
        <v>0</v>
      </c>
      <c r="T1509" s="10">
        <f t="shared" si="249"/>
        <v>0</v>
      </c>
      <c r="U1509" s="14">
        <f t="shared" si="249"/>
        <v>0</v>
      </c>
    </row>
    <row r="1510" spans="2:21" hidden="1">
      <c r="B1510" s="7" t="str">
        <f>IF(Timecards!O1508="","",Timecards!C1508)</f>
        <v/>
      </c>
      <c r="C1510" s="7" t="str">
        <f>IF(B1510="","",Timecards!L1508)</f>
        <v/>
      </c>
      <c r="D1510" s="7" t="str">
        <f>IF(B1510="","",SUMIFS(Timecards!$M:$M,Timecards!$C:$C,Summary!$B1510,Timecards!$L:$L,Summary!$C1510,Timecards!$O:$O,1))</f>
        <v/>
      </c>
      <c r="E1510" s="7" t="str">
        <f>IF(B1510="","",VLOOKUP(D1510,'GD rates'!$B$3:$C$9,2,FALSE))</f>
        <v/>
      </c>
      <c r="F1510" s="23" t="str">
        <f t="shared" si="241"/>
        <v/>
      </c>
      <c r="G1510" s="5">
        <f>IF(ISERROR(VLOOKUP(E1510,'GD rates'!C:D,2,FALSE)),0,VLOOKUP(E1510,'GD rates'!C:D,2,FALSE))</f>
        <v>0</v>
      </c>
      <c r="H1510" s="10">
        <f>SUMIFS(Timecards!$E:$E,Timecards!$D:$D,H$2,Timecards!$C:$C,$B1510,Timecards!$N:$N,$E1510)+SUMIFS(Timecards!$G:$G,Timecards!$F:$F,H$2,Timecards!$C:$C,$B1510,Timecards!$N:$N,$E1510)</f>
        <v>0</v>
      </c>
      <c r="I1510" s="5">
        <f t="shared" si="242"/>
        <v>0</v>
      </c>
      <c r="J1510" s="10">
        <f>SUMIFS(Timecards!$E:$E,Timecards!$D:$D,J$2,Timecards!$C:$C,$B1510,Timecards!$N:$N,$E1510)+SUMIFS(Timecards!$G:$G,Timecards!$F:$F,J$2,Timecards!$C:$C,$B1510,Timecards!$N:$N,$E1510)</f>
        <v>0</v>
      </c>
      <c r="K1510" s="5">
        <f t="shared" si="243"/>
        <v>0</v>
      </c>
      <c r="L1510" s="10">
        <f>SUMIFS(Timecards!$E:$E,Timecards!$D:$D,L$2,Timecards!$C:$C,$B1510,Timecards!$N:$N,$E1510)+SUMIFS(Timecards!$G:$G,Timecards!$F:$F,L$2,Timecards!$C:$C,$B1510,Timecards!$N:$N,$E1510)</f>
        <v>0</v>
      </c>
      <c r="M1510" s="5">
        <f t="shared" si="244"/>
        <v>0</v>
      </c>
      <c r="N1510" s="10">
        <f>SUMIFS(Timecards!$E:$E,Timecards!$D:$D,N$2,Timecards!$C:$C,$B1510,Timecards!$N:$N,$E1510)+SUMIFS(Timecards!$G:$G,Timecards!$F:$F,N$2,Timecards!$C:$C,$B1510,Timecards!$N:$N,$E1510)</f>
        <v>0</v>
      </c>
      <c r="O1510" s="5">
        <f t="shared" si="245"/>
        <v>0</v>
      </c>
      <c r="P1510" s="10">
        <f>SUMIFS(Timecards!$E:$E,Timecards!$D:$D,P$2,Timecards!$C:$C,$B1510,Timecards!$N:$N,$E1510)+SUMIFS(Timecards!$G:$G,Timecards!$F:$F,P$2,Timecards!$C:$C,$B1510,Timecards!$N:$N,$E1510)</f>
        <v>0</v>
      </c>
      <c r="Q1510" s="5">
        <f t="shared" si="246"/>
        <v>0</v>
      </c>
      <c r="R1510" s="10">
        <f>SUMIFS(Timecards!$E:$E,Timecards!$D:$D,R$2,Timecards!$C:$C,$B1510,Timecards!$N:$N,$E1510)+SUMIFS(Timecards!$G:$G,Timecards!$F:$F,R$2,Timecards!$C:$C,$B1510,Timecards!$N:$N,$E1510)</f>
        <v>0</v>
      </c>
      <c r="S1510" s="5">
        <f t="shared" si="247"/>
        <v>0</v>
      </c>
      <c r="T1510" s="10">
        <f t="shared" si="249"/>
        <v>0</v>
      </c>
      <c r="U1510" s="14">
        <f t="shared" si="249"/>
        <v>0</v>
      </c>
    </row>
    <row r="1511" spans="2:21" hidden="1">
      <c r="B1511" s="7" t="str">
        <f>IF(Timecards!O1509="","",Timecards!C1509)</f>
        <v/>
      </c>
      <c r="C1511" s="7" t="str">
        <f>IF(B1511="","",Timecards!L1509)</f>
        <v/>
      </c>
      <c r="D1511" s="7" t="str">
        <f>IF(B1511="","",SUMIFS(Timecards!$M:$M,Timecards!$C:$C,Summary!$B1511,Timecards!$L:$L,Summary!$C1511,Timecards!$O:$O,1))</f>
        <v/>
      </c>
      <c r="E1511" s="7" t="str">
        <f>IF(B1511="","",VLOOKUP(D1511,'GD rates'!$B$3:$C$9,2,FALSE))</f>
        <v/>
      </c>
      <c r="F1511" s="23" t="str">
        <f t="shared" si="241"/>
        <v/>
      </c>
      <c r="G1511" s="5">
        <f>IF(ISERROR(VLOOKUP(E1511,'GD rates'!C:D,2,FALSE)),0,VLOOKUP(E1511,'GD rates'!C:D,2,FALSE))</f>
        <v>0</v>
      </c>
      <c r="H1511" s="10">
        <f>SUMIFS(Timecards!$E:$E,Timecards!$D:$D,H$2,Timecards!$C:$C,$B1511,Timecards!$N:$N,$E1511)+SUMIFS(Timecards!$G:$G,Timecards!$F:$F,H$2,Timecards!$C:$C,$B1511,Timecards!$N:$N,$E1511)</f>
        <v>0</v>
      </c>
      <c r="I1511" s="5">
        <f t="shared" si="242"/>
        <v>0</v>
      </c>
      <c r="J1511" s="10">
        <f>SUMIFS(Timecards!$E:$E,Timecards!$D:$D,J$2,Timecards!$C:$C,$B1511,Timecards!$N:$N,$E1511)+SUMIFS(Timecards!$G:$G,Timecards!$F:$F,J$2,Timecards!$C:$C,$B1511,Timecards!$N:$N,$E1511)</f>
        <v>0</v>
      </c>
      <c r="K1511" s="5">
        <f t="shared" si="243"/>
        <v>0</v>
      </c>
      <c r="L1511" s="10">
        <f>SUMIFS(Timecards!$E:$E,Timecards!$D:$D,L$2,Timecards!$C:$C,$B1511,Timecards!$N:$N,$E1511)+SUMIFS(Timecards!$G:$G,Timecards!$F:$F,L$2,Timecards!$C:$C,$B1511,Timecards!$N:$N,$E1511)</f>
        <v>0</v>
      </c>
      <c r="M1511" s="5">
        <f t="shared" si="244"/>
        <v>0</v>
      </c>
      <c r="N1511" s="10">
        <f>SUMIFS(Timecards!$E:$E,Timecards!$D:$D,N$2,Timecards!$C:$C,$B1511,Timecards!$N:$N,$E1511)+SUMIFS(Timecards!$G:$G,Timecards!$F:$F,N$2,Timecards!$C:$C,$B1511,Timecards!$N:$N,$E1511)</f>
        <v>0</v>
      </c>
      <c r="O1511" s="5">
        <f t="shared" si="245"/>
        <v>0</v>
      </c>
      <c r="P1511" s="10">
        <f>SUMIFS(Timecards!$E:$E,Timecards!$D:$D,P$2,Timecards!$C:$C,$B1511,Timecards!$N:$N,$E1511)+SUMIFS(Timecards!$G:$G,Timecards!$F:$F,P$2,Timecards!$C:$C,$B1511,Timecards!$N:$N,$E1511)</f>
        <v>0</v>
      </c>
      <c r="Q1511" s="5">
        <f t="shared" si="246"/>
        <v>0</v>
      </c>
      <c r="R1511" s="10">
        <f>SUMIFS(Timecards!$E:$E,Timecards!$D:$D,R$2,Timecards!$C:$C,$B1511,Timecards!$N:$N,$E1511)+SUMIFS(Timecards!$G:$G,Timecards!$F:$F,R$2,Timecards!$C:$C,$B1511,Timecards!$N:$N,$E1511)</f>
        <v>0</v>
      </c>
      <c r="S1511" s="5">
        <f t="shared" si="247"/>
        <v>0</v>
      </c>
      <c r="T1511" s="10">
        <f t="shared" si="249"/>
        <v>0</v>
      </c>
      <c r="U1511" s="14">
        <f t="shared" si="249"/>
        <v>0</v>
      </c>
    </row>
    <row r="1512" spans="2:21" hidden="1">
      <c r="B1512" s="7" t="str">
        <f>IF(Timecards!O1510="","",Timecards!C1510)</f>
        <v/>
      </c>
      <c r="C1512" s="7" t="str">
        <f>IF(B1512="","",Timecards!L1510)</f>
        <v/>
      </c>
      <c r="D1512" s="7" t="str">
        <f>IF(B1512="","",SUMIFS(Timecards!$M:$M,Timecards!$C:$C,Summary!$B1512,Timecards!$L:$L,Summary!$C1512,Timecards!$O:$O,1))</f>
        <v/>
      </c>
      <c r="E1512" s="7" t="str">
        <f>IF(B1512="","",VLOOKUP(D1512,'GD rates'!$B$3:$C$9,2,FALSE))</f>
        <v/>
      </c>
      <c r="F1512" s="23" t="str">
        <f t="shared" si="241"/>
        <v/>
      </c>
      <c r="G1512" s="5">
        <f>IF(ISERROR(VLOOKUP(E1512,'GD rates'!C:D,2,FALSE)),0,VLOOKUP(E1512,'GD rates'!C:D,2,FALSE))</f>
        <v>0</v>
      </c>
      <c r="H1512" s="10">
        <f>SUMIFS(Timecards!$E:$E,Timecards!$D:$D,H$2,Timecards!$C:$C,$B1512,Timecards!$N:$N,$E1512)+SUMIFS(Timecards!$G:$G,Timecards!$F:$F,H$2,Timecards!$C:$C,$B1512,Timecards!$N:$N,$E1512)</f>
        <v>0</v>
      </c>
      <c r="I1512" s="5">
        <f t="shared" si="242"/>
        <v>0</v>
      </c>
      <c r="J1512" s="10">
        <f>SUMIFS(Timecards!$E:$E,Timecards!$D:$D,J$2,Timecards!$C:$C,$B1512,Timecards!$N:$N,$E1512)+SUMIFS(Timecards!$G:$G,Timecards!$F:$F,J$2,Timecards!$C:$C,$B1512,Timecards!$N:$N,$E1512)</f>
        <v>0</v>
      </c>
      <c r="K1512" s="5">
        <f t="shared" si="243"/>
        <v>0</v>
      </c>
      <c r="L1512" s="10">
        <f>SUMIFS(Timecards!$E:$E,Timecards!$D:$D,L$2,Timecards!$C:$C,$B1512,Timecards!$N:$N,$E1512)+SUMIFS(Timecards!$G:$G,Timecards!$F:$F,L$2,Timecards!$C:$C,$B1512,Timecards!$N:$N,$E1512)</f>
        <v>0</v>
      </c>
      <c r="M1512" s="5">
        <f t="shared" si="244"/>
        <v>0</v>
      </c>
      <c r="N1512" s="10">
        <f>SUMIFS(Timecards!$E:$E,Timecards!$D:$D,N$2,Timecards!$C:$C,$B1512,Timecards!$N:$N,$E1512)+SUMIFS(Timecards!$G:$G,Timecards!$F:$F,N$2,Timecards!$C:$C,$B1512,Timecards!$N:$N,$E1512)</f>
        <v>0</v>
      </c>
      <c r="O1512" s="5">
        <f t="shared" si="245"/>
        <v>0</v>
      </c>
      <c r="P1512" s="10">
        <f>SUMIFS(Timecards!$E:$E,Timecards!$D:$D,P$2,Timecards!$C:$C,$B1512,Timecards!$N:$N,$E1512)+SUMIFS(Timecards!$G:$G,Timecards!$F:$F,P$2,Timecards!$C:$C,$B1512,Timecards!$N:$N,$E1512)</f>
        <v>0</v>
      </c>
      <c r="Q1512" s="5">
        <f t="shared" si="246"/>
        <v>0</v>
      </c>
      <c r="R1512" s="10">
        <f>SUMIFS(Timecards!$E:$E,Timecards!$D:$D,R$2,Timecards!$C:$C,$B1512,Timecards!$N:$N,$E1512)+SUMIFS(Timecards!$G:$G,Timecards!$F:$F,R$2,Timecards!$C:$C,$B1512,Timecards!$N:$N,$E1512)</f>
        <v>0</v>
      </c>
      <c r="S1512" s="5">
        <f t="shared" si="247"/>
        <v>0</v>
      </c>
      <c r="T1512" s="10">
        <f t="shared" si="249"/>
        <v>0</v>
      </c>
      <c r="U1512" s="14">
        <f t="shared" si="249"/>
        <v>0</v>
      </c>
    </row>
    <row r="1513" spans="2:21" hidden="1">
      <c r="B1513" s="7" t="str">
        <f>IF(Timecards!O1511="","",Timecards!C1511)</f>
        <v/>
      </c>
      <c r="C1513" s="7" t="str">
        <f>IF(B1513="","",Timecards!L1511)</f>
        <v/>
      </c>
      <c r="D1513" s="7" t="str">
        <f>IF(B1513="","",SUMIFS(Timecards!$M:$M,Timecards!$C:$C,Summary!$B1513,Timecards!$L:$L,Summary!$C1513,Timecards!$O:$O,1))</f>
        <v/>
      </c>
      <c r="E1513" s="7" t="str">
        <f>IF(B1513="","",VLOOKUP(D1513,'GD rates'!$B$3:$C$9,2,FALSE))</f>
        <v/>
      </c>
      <c r="F1513" s="23" t="str">
        <f t="shared" si="241"/>
        <v/>
      </c>
      <c r="G1513" s="5">
        <f>IF(ISERROR(VLOOKUP(E1513,'GD rates'!C:D,2,FALSE)),0,VLOOKUP(E1513,'GD rates'!C:D,2,FALSE))</f>
        <v>0</v>
      </c>
      <c r="H1513" s="10">
        <f>SUMIFS(Timecards!$E:$E,Timecards!$D:$D,H$2,Timecards!$C:$C,$B1513,Timecards!$N:$N,$E1513)+SUMIFS(Timecards!$G:$G,Timecards!$F:$F,H$2,Timecards!$C:$C,$B1513,Timecards!$N:$N,$E1513)</f>
        <v>0</v>
      </c>
      <c r="I1513" s="5">
        <f t="shared" si="242"/>
        <v>0</v>
      </c>
      <c r="J1513" s="10">
        <f>SUMIFS(Timecards!$E:$E,Timecards!$D:$D,J$2,Timecards!$C:$C,$B1513,Timecards!$N:$N,$E1513)+SUMIFS(Timecards!$G:$G,Timecards!$F:$F,J$2,Timecards!$C:$C,$B1513,Timecards!$N:$N,$E1513)</f>
        <v>0</v>
      </c>
      <c r="K1513" s="5">
        <f t="shared" si="243"/>
        <v>0</v>
      </c>
      <c r="L1513" s="10">
        <f>SUMIFS(Timecards!$E:$E,Timecards!$D:$D,L$2,Timecards!$C:$C,$B1513,Timecards!$N:$N,$E1513)+SUMIFS(Timecards!$G:$G,Timecards!$F:$F,L$2,Timecards!$C:$C,$B1513,Timecards!$N:$N,$E1513)</f>
        <v>0</v>
      </c>
      <c r="M1513" s="5">
        <f t="shared" si="244"/>
        <v>0</v>
      </c>
      <c r="N1513" s="10">
        <f>SUMIFS(Timecards!$E:$E,Timecards!$D:$D,N$2,Timecards!$C:$C,$B1513,Timecards!$N:$N,$E1513)+SUMIFS(Timecards!$G:$G,Timecards!$F:$F,N$2,Timecards!$C:$C,$B1513,Timecards!$N:$N,$E1513)</f>
        <v>0</v>
      </c>
      <c r="O1513" s="5">
        <f t="shared" si="245"/>
        <v>0</v>
      </c>
      <c r="P1513" s="10">
        <f>SUMIFS(Timecards!$E:$E,Timecards!$D:$D,P$2,Timecards!$C:$C,$B1513,Timecards!$N:$N,$E1513)+SUMIFS(Timecards!$G:$G,Timecards!$F:$F,P$2,Timecards!$C:$C,$B1513,Timecards!$N:$N,$E1513)</f>
        <v>0</v>
      </c>
      <c r="Q1513" s="5">
        <f t="shared" si="246"/>
        <v>0</v>
      </c>
      <c r="R1513" s="10">
        <f>SUMIFS(Timecards!$E:$E,Timecards!$D:$D,R$2,Timecards!$C:$C,$B1513,Timecards!$N:$N,$E1513)+SUMIFS(Timecards!$G:$G,Timecards!$F:$F,R$2,Timecards!$C:$C,$B1513,Timecards!$N:$N,$E1513)</f>
        <v>0</v>
      </c>
      <c r="S1513" s="5">
        <f t="shared" si="247"/>
        <v>0</v>
      </c>
      <c r="T1513" s="10">
        <f t="shared" si="249"/>
        <v>0</v>
      </c>
      <c r="U1513" s="14">
        <f t="shared" si="249"/>
        <v>0</v>
      </c>
    </row>
    <row r="1514" spans="2:21" hidden="1">
      <c r="B1514" s="7" t="str">
        <f>IF(Timecards!O1512="","",Timecards!C1512)</f>
        <v/>
      </c>
      <c r="C1514" s="7" t="str">
        <f>IF(B1514="","",Timecards!L1512)</f>
        <v/>
      </c>
      <c r="D1514" s="7" t="str">
        <f>IF(B1514="","",SUMIFS(Timecards!$M:$M,Timecards!$C:$C,Summary!$B1514,Timecards!$L:$L,Summary!$C1514,Timecards!$O:$O,1))</f>
        <v/>
      </c>
      <c r="E1514" s="7" t="str">
        <f>IF(B1514="","",VLOOKUP(D1514,'GD rates'!$B$3:$C$9,2,FALSE))</f>
        <v/>
      </c>
      <c r="F1514" s="23" t="str">
        <f t="shared" si="241"/>
        <v/>
      </c>
      <c r="G1514" s="5">
        <f>IF(ISERROR(VLOOKUP(E1514,'GD rates'!C:D,2,FALSE)),0,VLOOKUP(E1514,'GD rates'!C:D,2,FALSE))</f>
        <v>0</v>
      </c>
      <c r="H1514" s="10">
        <f>SUMIFS(Timecards!$E:$E,Timecards!$D:$D,H$2,Timecards!$C:$C,$B1514,Timecards!$N:$N,$E1514)+SUMIFS(Timecards!$G:$G,Timecards!$F:$F,H$2,Timecards!$C:$C,$B1514,Timecards!$N:$N,$E1514)</f>
        <v>0</v>
      </c>
      <c r="I1514" s="5">
        <f t="shared" si="242"/>
        <v>0</v>
      </c>
      <c r="J1514" s="10">
        <f>SUMIFS(Timecards!$E:$E,Timecards!$D:$D,J$2,Timecards!$C:$C,$B1514,Timecards!$N:$N,$E1514)+SUMIFS(Timecards!$G:$G,Timecards!$F:$F,J$2,Timecards!$C:$C,$B1514,Timecards!$N:$N,$E1514)</f>
        <v>0</v>
      </c>
      <c r="K1514" s="5">
        <f t="shared" si="243"/>
        <v>0</v>
      </c>
      <c r="L1514" s="10">
        <f>SUMIFS(Timecards!$E:$E,Timecards!$D:$D,L$2,Timecards!$C:$C,$B1514,Timecards!$N:$N,$E1514)+SUMIFS(Timecards!$G:$G,Timecards!$F:$F,L$2,Timecards!$C:$C,$B1514,Timecards!$N:$N,$E1514)</f>
        <v>0</v>
      </c>
      <c r="M1514" s="5">
        <f t="shared" si="244"/>
        <v>0</v>
      </c>
      <c r="N1514" s="10">
        <f>SUMIFS(Timecards!$E:$E,Timecards!$D:$D,N$2,Timecards!$C:$C,$B1514,Timecards!$N:$N,$E1514)+SUMIFS(Timecards!$G:$G,Timecards!$F:$F,N$2,Timecards!$C:$C,$B1514,Timecards!$N:$N,$E1514)</f>
        <v>0</v>
      </c>
      <c r="O1514" s="5">
        <f t="shared" si="245"/>
        <v>0</v>
      </c>
      <c r="P1514" s="10">
        <f>SUMIFS(Timecards!$E:$E,Timecards!$D:$D,P$2,Timecards!$C:$C,$B1514,Timecards!$N:$N,$E1514)+SUMIFS(Timecards!$G:$G,Timecards!$F:$F,P$2,Timecards!$C:$C,$B1514,Timecards!$N:$N,$E1514)</f>
        <v>0</v>
      </c>
      <c r="Q1514" s="5">
        <f t="shared" si="246"/>
        <v>0</v>
      </c>
      <c r="R1514" s="10">
        <f>SUMIFS(Timecards!$E:$E,Timecards!$D:$D,R$2,Timecards!$C:$C,$B1514,Timecards!$N:$N,$E1514)+SUMIFS(Timecards!$G:$G,Timecards!$F:$F,R$2,Timecards!$C:$C,$B1514,Timecards!$N:$N,$E1514)</f>
        <v>0</v>
      </c>
      <c r="S1514" s="5">
        <f t="shared" si="247"/>
        <v>0</v>
      </c>
      <c r="T1514" s="10">
        <f t="shared" si="249"/>
        <v>0</v>
      </c>
      <c r="U1514" s="14">
        <f t="shared" si="249"/>
        <v>0</v>
      </c>
    </row>
    <row r="1515" spans="2:21" hidden="1">
      <c r="B1515" s="7" t="str">
        <f>IF(Timecards!O1513="","",Timecards!C1513)</f>
        <v/>
      </c>
      <c r="C1515" s="7" t="str">
        <f>IF(B1515="","",Timecards!L1513)</f>
        <v/>
      </c>
      <c r="D1515" s="7" t="str">
        <f>IF(B1515="","",SUMIFS(Timecards!$M:$M,Timecards!$C:$C,Summary!$B1515,Timecards!$L:$L,Summary!$C1515,Timecards!$O:$O,1))</f>
        <v/>
      </c>
      <c r="E1515" s="7" t="str">
        <f>IF(B1515="","",VLOOKUP(D1515,'GD rates'!$B$3:$C$9,2,FALSE))</f>
        <v/>
      </c>
      <c r="F1515" s="23" t="str">
        <f t="shared" si="241"/>
        <v/>
      </c>
      <c r="G1515" s="5">
        <f>IF(ISERROR(VLOOKUP(E1515,'GD rates'!C:D,2,FALSE)),0,VLOOKUP(E1515,'GD rates'!C:D,2,FALSE))</f>
        <v>0</v>
      </c>
      <c r="H1515" s="10">
        <f>SUMIFS(Timecards!$E:$E,Timecards!$D:$D,H$2,Timecards!$C:$C,$B1515,Timecards!$N:$N,$E1515)+SUMIFS(Timecards!$G:$G,Timecards!$F:$F,H$2,Timecards!$C:$C,$B1515,Timecards!$N:$N,$E1515)</f>
        <v>0</v>
      </c>
      <c r="I1515" s="5">
        <f t="shared" si="242"/>
        <v>0</v>
      </c>
      <c r="J1515" s="10">
        <f>SUMIFS(Timecards!$E:$E,Timecards!$D:$D,J$2,Timecards!$C:$C,$B1515,Timecards!$N:$N,$E1515)+SUMIFS(Timecards!$G:$G,Timecards!$F:$F,J$2,Timecards!$C:$C,$B1515,Timecards!$N:$N,$E1515)</f>
        <v>0</v>
      </c>
      <c r="K1515" s="5">
        <f t="shared" si="243"/>
        <v>0</v>
      </c>
      <c r="L1515" s="10">
        <f>SUMIFS(Timecards!$E:$E,Timecards!$D:$D,L$2,Timecards!$C:$C,$B1515,Timecards!$N:$N,$E1515)+SUMIFS(Timecards!$G:$G,Timecards!$F:$F,L$2,Timecards!$C:$C,$B1515,Timecards!$N:$N,$E1515)</f>
        <v>0</v>
      </c>
      <c r="M1515" s="5">
        <f t="shared" si="244"/>
        <v>0</v>
      </c>
      <c r="N1515" s="10">
        <f>SUMIFS(Timecards!$E:$E,Timecards!$D:$D,N$2,Timecards!$C:$C,$B1515,Timecards!$N:$N,$E1515)+SUMIFS(Timecards!$G:$G,Timecards!$F:$F,N$2,Timecards!$C:$C,$B1515,Timecards!$N:$N,$E1515)</f>
        <v>0</v>
      </c>
      <c r="O1515" s="5">
        <f t="shared" si="245"/>
        <v>0</v>
      </c>
      <c r="P1515" s="10">
        <f>SUMIFS(Timecards!$E:$E,Timecards!$D:$D,P$2,Timecards!$C:$C,$B1515,Timecards!$N:$N,$E1515)+SUMIFS(Timecards!$G:$G,Timecards!$F:$F,P$2,Timecards!$C:$C,$B1515,Timecards!$N:$N,$E1515)</f>
        <v>0</v>
      </c>
      <c r="Q1515" s="5">
        <f t="shared" si="246"/>
        <v>0</v>
      </c>
      <c r="R1515" s="10">
        <f>SUMIFS(Timecards!$E:$E,Timecards!$D:$D,R$2,Timecards!$C:$C,$B1515,Timecards!$N:$N,$E1515)+SUMIFS(Timecards!$G:$G,Timecards!$F:$F,R$2,Timecards!$C:$C,$B1515,Timecards!$N:$N,$E1515)</f>
        <v>0</v>
      </c>
      <c r="S1515" s="5">
        <f t="shared" si="247"/>
        <v>0</v>
      </c>
      <c r="T1515" s="10">
        <f t="shared" si="249"/>
        <v>0</v>
      </c>
      <c r="U1515" s="14">
        <f t="shared" si="249"/>
        <v>0</v>
      </c>
    </row>
    <row r="1516" spans="2:21" hidden="1">
      <c r="B1516" s="7" t="str">
        <f>IF(Timecards!O1514="","",Timecards!C1514)</f>
        <v/>
      </c>
      <c r="C1516" s="7" t="str">
        <f>IF(B1516="","",Timecards!L1514)</f>
        <v/>
      </c>
      <c r="D1516" s="7" t="str">
        <f>IF(B1516="","",SUMIFS(Timecards!$M:$M,Timecards!$C:$C,Summary!$B1516,Timecards!$L:$L,Summary!$C1516,Timecards!$O:$O,1))</f>
        <v/>
      </c>
      <c r="E1516" s="7" t="str">
        <f>IF(B1516="","",VLOOKUP(D1516,'GD rates'!$B$3:$C$9,2,FALSE))</f>
        <v/>
      </c>
      <c r="F1516" s="23" t="str">
        <f t="shared" si="241"/>
        <v/>
      </c>
      <c r="G1516" s="5">
        <f>IF(ISERROR(VLOOKUP(E1516,'GD rates'!C:D,2,FALSE)),0,VLOOKUP(E1516,'GD rates'!C:D,2,FALSE))</f>
        <v>0</v>
      </c>
      <c r="H1516" s="10">
        <f>SUMIFS(Timecards!$E:$E,Timecards!$D:$D,H$2,Timecards!$C:$C,$B1516,Timecards!$N:$N,$E1516)+SUMIFS(Timecards!$G:$G,Timecards!$F:$F,H$2,Timecards!$C:$C,$B1516,Timecards!$N:$N,$E1516)</f>
        <v>0</v>
      </c>
      <c r="I1516" s="5">
        <f t="shared" si="242"/>
        <v>0</v>
      </c>
      <c r="J1516" s="10">
        <f>SUMIFS(Timecards!$E:$E,Timecards!$D:$D,J$2,Timecards!$C:$C,$B1516,Timecards!$N:$N,$E1516)+SUMIFS(Timecards!$G:$G,Timecards!$F:$F,J$2,Timecards!$C:$C,$B1516,Timecards!$N:$N,$E1516)</f>
        <v>0</v>
      </c>
      <c r="K1516" s="5">
        <f t="shared" si="243"/>
        <v>0</v>
      </c>
      <c r="L1516" s="10">
        <f>SUMIFS(Timecards!$E:$E,Timecards!$D:$D,L$2,Timecards!$C:$C,$B1516,Timecards!$N:$N,$E1516)+SUMIFS(Timecards!$G:$G,Timecards!$F:$F,L$2,Timecards!$C:$C,$B1516,Timecards!$N:$N,$E1516)</f>
        <v>0</v>
      </c>
      <c r="M1516" s="5">
        <f t="shared" si="244"/>
        <v>0</v>
      </c>
      <c r="N1516" s="10">
        <f>SUMIFS(Timecards!$E:$E,Timecards!$D:$D,N$2,Timecards!$C:$C,$B1516,Timecards!$N:$N,$E1516)+SUMIFS(Timecards!$G:$G,Timecards!$F:$F,N$2,Timecards!$C:$C,$B1516,Timecards!$N:$N,$E1516)</f>
        <v>0</v>
      </c>
      <c r="O1516" s="5">
        <f t="shared" si="245"/>
        <v>0</v>
      </c>
      <c r="P1516" s="10">
        <f>SUMIFS(Timecards!$E:$E,Timecards!$D:$D,P$2,Timecards!$C:$C,$B1516,Timecards!$N:$N,$E1516)+SUMIFS(Timecards!$G:$G,Timecards!$F:$F,P$2,Timecards!$C:$C,$B1516,Timecards!$N:$N,$E1516)</f>
        <v>0</v>
      </c>
      <c r="Q1516" s="5">
        <f t="shared" si="246"/>
        <v>0</v>
      </c>
      <c r="R1516" s="10">
        <f>SUMIFS(Timecards!$E:$E,Timecards!$D:$D,R$2,Timecards!$C:$C,$B1516,Timecards!$N:$N,$E1516)+SUMIFS(Timecards!$G:$G,Timecards!$F:$F,R$2,Timecards!$C:$C,$B1516,Timecards!$N:$N,$E1516)</f>
        <v>0</v>
      </c>
      <c r="S1516" s="5">
        <f t="shared" si="247"/>
        <v>0</v>
      </c>
      <c r="T1516" s="10">
        <f t="shared" si="249"/>
        <v>0</v>
      </c>
      <c r="U1516" s="14">
        <f t="shared" si="249"/>
        <v>0</v>
      </c>
    </row>
    <row r="1517" spans="2:21" hidden="1">
      <c r="B1517" s="7" t="str">
        <f>IF(Timecards!O1515="","",Timecards!C1515)</f>
        <v/>
      </c>
      <c r="C1517" s="7" t="str">
        <f>IF(B1517="","",Timecards!L1515)</f>
        <v/>
      </c>
      <c r="D1517" s="7" t="str">
        <f>IF(B1517="","",SUMIFS(Timecards!$M:$M,Timecards!$C:$C,Summary!$B1517,Timecards!$L:$L,Summary!$C1517,Timecards!$O:$O,1))</f>
        <v/>
      </c>
      <c r="E1517" s="7" t="str">
        <f>IF(B1517="","",VLOOKUP(D1517,'GD rates'!$B$3:$C$9,2,FALSE))</f>
        <v/>
      </c>
      <c r="F1517" s="23" t="str">
        <f t="shared" si="241"/>
        <v/>
      </c>
      <c r="G1517" s="5">
        <f>IF(ISERROR(VLOOKUP(E1517,'GD rates'!C:D,2,FALSE)),0,VLOOKUP(E1517,'GD rates'!C:D,2,FALSE))</f>
        <v>0</v>
      </c>
      <c r="H1517" s="10">
        <f>SUMIFS(Timecards!$E:$E,Timecards!$D:$D,H$2,Timecards!$C:$C,$B1517,Timecards!$N:$N,$E1517)+SUMIFS(Timecards!$G:$G,Timecards!$F:$F,H$2,Timecards!$C:$C,$B1517,Timecards!$N:$N,$E1517)</f>
        <v>0</v>
      </c>
      <c r="I1517" s="5">
        <f t="shared" si="242"/>
        <v>0</v>
      </c>
      <c r="J1517" s="10">
        <f>SUMIFS(Timecards!$E:$E,Timecards!$D:$D,J$2,Timecards!$C:$C,$B1517,Timecards!$N:$N,$E1517)+SUMIFS(Timecards!$G:$G,Timecards!$F:$F,J$2,Timecards!$C:$C,$B1517,Timecards!$N:$N,$E1517)</f>
        <v>0</v>
      </c>
      <c r="K1517" s="5">
        <f t="shared" si="243"/>
        <v>0</v>
      </c>
      <c r="L1517" s="10">
        <f>SUMIFS(Timecards!$E:$E,Timecards!$D:$D,L$2,Timecards!$C:$C,$B1517,Timecards!$N:$N,$E1517)+SUMIFS(Timecards!$G:$G,Timecards!$F:$F,L$2,Timecards!$C:$C,$B1517,Timecards!$N:$N,$E1517)</f>
        <v>0</v>
      </c>
      <c r="M1517" s="5">
        <f t="shared" si="244"/>
        <v>0</v>
      </c>
      <c r="N1517" s="10">
        <f>SUMIFS(Timecards!$E:$E,Timecards!$D:$D,N$2,Timecards!$C:$C,$B1517,Timecards!$N:$N,$E1517)+SUMIFS(Timecards!$G:$G,Timecards!$F:$F,N$2,Timecards!$C:$C,$B1517,Timecards!$N:$N,$E1517)</f>
        <v>0</v>
      </c>
      <c r="O1517" s="5">
        <f t="shared" si="245"/>
        <v>0</v>
      </c>
      <c r="P1517" s="10">
        <f>SUMIFS(Timecards!$E:$E,Timecards!$D:$D,P$2,Timecards!$C:$C,$B1517,Timecards!$N:$N,$E1517)+SUMIFS(Timecards!$G:$G,Timecards!$F:$F,P$2,Timecards!$C:$C,$B1517,Timecards!$N:$N,$E1517)</f>
        <v>0</v>
      </c>
      <c r="Q1517" s="5">
        <f t="shared" si="246"/>
        <v>0</v>
      </c>
      <c r="R1517" s="10">
        <f>SUMIFS(Timecards!$E:$E,Timecards!$D:$D,R$2,Timecards!$C:$C,$B1517,Timecards!$N:$N,$E1517)+SUMIFS(Timecards!$G:$G,Timecards!$F:$F,R$2,Timecards!$C:$C,$B1517,Timecards!$N:$N,$E1517)</f>
        <v>0</v>
      </c>
      <c r="S1517" s="5">
        <f t="shared" si="247"/>
        <v>0</v>
      </c>
      <c r="T1517" s="10">
        <f t="shared" si="249"/>
        <v>0</v>
      </c>
      <c r="U1517" s="14">
        <f t="shared" si="249"/>
        <v>0</v>
      </c>
    </row>
    <row r="1518" spans="2:21" hidden="1">
      <c r="B1518" s="7" t="str">
        <f>IF(Timecards!O1516="","",Timecards!C1516)</f>
        <v/>
      </c>
      <c r="C1518" s="7" t="str">
        <f>IF(B1518="","",Timecards!L1516)</f>
        <v/>
      </c>
      <c r="D1518" s="7" t="str">
        <f>IF(B1518="","",SUMIFS(Timecards!$M:$M,Timecards!$C:$C,Summary!$B1518,Timecards!$L:$L,Summary!$C1518,Timecards!$O:$O,1))</f>
        <v/>
      </c>
      <c r="E1518" s="7" t="str">
        <f>IF(B1518="","",VLOOKUP(D1518,'GD rates'!$B$3:$C$9,2,FALSE))</f>
        <v/>
      </c>
      <c r="F1518" s="23" t="str">
        <f t="shared" si="241"/>
        <v/>
      </c>
      <c r="G1518" s="5">
        <f>IF(ISERROR(VLOOKUP(E1518,'GD rates'!C:D,2,FALSE)),0,VLOOKUP(E1518,'GD rates'!C:D,2,FALSE))</f>
        <v>0</v>
      </c>
      <c r="H1518" s="10">
        <f>SUMIFS(Timecards!$E:$E,Timecards!$D:$D,H$2,Timecards!$C:$C,$B1518,Timecards!$N:$N,$E1518)+SUMIFS(Timecards!$G:$G,Timecards!$F:$F,H$2,Timecards!$C:$C,$B1518,Timecards!$N:$N,$E1518)</f>
        <v>0</v>
      </c>
      <c r="I1518" s="5">
        <f t="shared" si="242"/>
        <v>0</v>
      </c>
      <c r="J1518" s="10">
        <f>SUMIFS(Timecards!$E:$E,Timecards!$D:$D,J$2,Timecards!$C:$C,$B1518,Timecards!$N:$N,$E1518)+SUMIFS(Timecards!$G:$G,Timecards!$F:$F,J$2,Timecards!$C:$C,$B1518,Timecards!$N:$N,$E1518)</f>
        <v>0</v>
      </c>
      <c r="K1518" s="5">
        <f t="shared" si="243"/>
        <v>0</v>
      </c>
      <c r="L1518" s="10">
        <f>SUMIFS(Timecards!$E:$E,Timecards!$D:$D,L$2,Timecards!$C:$C,$B1518,Timecards!$N:$N,$E1518)+SUMIFS(Timecards!$G:$G,Timecards!$F:$F,L$2,Timecards!$C:$C,$B1518,Timecards!$N:$N,$E1518)</f>
        <v>0</v>
      </c>
      <c r="M1518" s="5">
        <f t="shared" si="244"/>
        <v>0</v>
      </c>
      <c r="N1518" s="10">
        <f>SUMIFS(Timecards!$E:$E,Timecards!$D:$D,N$2,Timecards!$C:$C,$B1518,Timecards!$N:$N,$E1518)+SUMIFS(Timecards!$G:$G,Timecards!$F:$F,N$2,Timecards!$C:$C,$B1518,Timecards!$N:$N,$E1518)</f>
        <v>0</v>
      </c>
      <c r="O1518" s="5">
        <f t="shared" si="245"/>
        <v>0</v>
      </c>
      <c r="P1518" s="10">
        <f>SUMIFS(Timecards!$E:$E,Timecards!$D:$D,P$2,Timecards!$C:$C,$B1518,Timecards!$N:$N,$E1518)+SUMIFS(Timecards!$G:$G,Timecards!$F:$F,P$2,Timecards!$C:$C,$B1518,Timecards!$N:$N,$E1518)</f>
        <v>0</v>
      </c>
      <c r="Q1518" s="5">
        <f t="shared" si="246"/>
        <v>0</v>
      </c>
      <c r="R1518" s="10">
        <f>SUMIFS(Timecards!$E:$E,Timecards!$D:$D,R$2,Timecards!$C:$C,$B1518,Timecards!$N:$N,$E1518)+SUMIFS(Timecards!$G:$G,Timecards!$F:$F,R$2,Timecards!$C:$C,$B1518,Timecards!$N:$N,$E1518)</f>
        <v>0</v>
      </c>
      <c r="S1518" s="5">
        <f t="shared" si="247"/>
        <v>0</v>
      </c>
      <c r="T1518" s="10">
        <f t="shared" si="249"/>
        <v>0</v>
      </c>
      <c r="U1518" s="14">
        <f t="shared" si="249"/>
        <v>0</v>
      </c>
    </row>
    <row r="1519" spans="2:21" hidden="1">
      <c r="B1519" s="7" t="str">
        <f>IF(Timecards!O1517="","",Timecards!C1517)</f>
        <v/>
      </c>
      <c r="C1519" s="7" t="str">
        <f>IF(B1519="","",Timecards!L1517)</f>
        <v/>
      </c>
      <c r="D1519" s="7" t="str">
        <f>IF(B1519="","",SUMIFS(Timecards!$M:$M,Timecards!$C:$C,Summary!$B1519,Timecards!$L:$L,Summary!$C1519,Timecards!$O:$O,1))</f>
        <v/>
      </c>
      <c r="E1519" s="7" t="str">
        <f>IF(B1519="","",VLOOKUP(D1519,'GD rates'!$B$3:$C$9,2,FALSE))</f>
        <v/>
      </c>
      <c r="F1519" s="23" t="str">
        <f t="shared" si="241"/>
        <v/>
      </c>
      <c r="G1519" s="5">
        <f>IF(ISERROR(VLOOKUP(E1519,'GD rates'!C:D,2,FALSE)),0,VLOOKUP(E1519,'GD rates'!C:D,2,FALSE))</f>
        <v>0</v>
      </c>
      <c r="H1519" s="10">
        <f>SUMIFS(Timecards!$E:$E,Timecards!$D:$D,H$2,Timecards!$C:$C,$B1519,Timecards!$N:$N,$E1519)+SUMIFS(Timecards!$G:$G,Timecards!$F:$F,H$2,Timecards!$C:$C,$B1519,Timecards!$N:$N,$E1519)</f>
        <v>0</v>
      </c>
      <c r="I1519" s="5">
        <f t="shared" si="242"/>
        <v>0</v>
      </c>
      <c r="J1519" s="10">
        <f>SUMIFS(Timecards!$E:$E,Timecards!$D:$D,J$2,Timecards!$C:$C,$B1519,Timecards!$N:$N,$E1519)+SUMIFS(Timecards!$G:$G,Timecards!$F:$F,J$2,Timecards!$C:$C,$B1519,Timecards!$N:$N,$E1519)</f>
        <v>0</v>
      </c>
      <c r="K1519" s="5">
        <f t="shared" si="243"/>
        <v>0</v>
      </c>
      <c r="L1519" s="10">
        <f>SUMIFS(Timecards!$E:$E,Timecards!$D:$D,L$2,Timecards!$C:$C,$B1519,Timecards!$N:$N,$E1519)+SUMIFS(Timecards!$G:$G,Timecards!$F:$F,L$2,Timecards!$C:$C,$B1519,Timecards!$N:$N,$E1519)</f>
        <v>0</v>
      </c>
      <c r="M1519" s="5">
        <f t="shared" si="244"/>
        <v>0</v>
      </c>
      <c r="N1519" s="10">
        <f>SUMIFS(Timecards!$E:$E,Timecards!$D:$D,N$2,Timecards!$C:$C,$B1519,Timecards!$N:$N,$E1519)+SUMIFS(Timecards!$G:$G,Timecards!$F:$F,N$2,Timecards!$C:$C,$B1519,Timecards!$N:$N,$E1519)</f>
        <v>0</v>
      </c>
      <c r="O1519" s="5">
        <f t="shared" si="245"/>
        <v>0</v>
      </c>
      <c r="P1519" s="10">
        <f>SUMIFS(Timecards!$E:$E,Timecards!$D:$D,P$2,Timecards!$C:$C,$B1519,Timecards!$N:$N,$E1519)+SUMIFS(Timecards!$G:$G,Timecards!$F:$F,P$2,Timecards!$C:$C,$B1519,Timecards!$N:$N,$E1519)</f>
        <v>0</v>
      </c>
      <c r="Q1519" s="5">
        <f t="shared" si="246"/>
        <v>0</v>
      </c>
      <c r="R1519" s="10">
        <f>SUMIFS(Timecards!$E:$E,Timecards!$D:$D,R$2,Timecards!$C:$C,$B1519,Timecards!$N:$N,$E1519)+SUMIFS(Timecards!$G:$G,Timecards!$F:$F,R$2,Timecards!$C:$C,$B1519,Timecards!$N:$N,$E1519)</f>
        <v>0</v>
      </c>
      <c r="S1519" s="5">
        <f t="shared" si="247"/>
        <v>0</v>
      </c>
      <c r="T1519" s="10">
        <f t="shared" si="249"/>
        <v>0</v>
      </c>
      <c r="U1519" s="14">
        <f t="shared" si="249"/>
        <v>0</v>
      </c>
    </row>
    <row r="1520" spans="2:21" hidden="1">
      <c r="B1520" s="7" t="str">
        <f>IF(Timecards!O1518="","",Timecards!C1518)</f>
        <v/>
      </c>
      <c r="C1520" s="7" t="str">
        <f>IF(B1520="","",Timecards!L1518)</f>
        <v/>
      </c>
      <c r="D1520" s="7" t="str">
        <f>IF(B1520="","",SUMIFS(Timecards!$M:$M,Timecards!$C:$C,Summary!$B1520,Timecards!$L:$L,Summary!$C1520,Timecards!$O:$O,1))</f>
        <v/>
      </c>
      <c r="E1520" s="7" t="str">
        <f>IF(B1520="","",VLOOKUP(D1520,'GD rates'!$B$3:$C$9,2,FALSE))</f>
        <v/>
      </c>
      <c r="F1520" s="23" t="str">
        <f t="shared" si="241"/>
        <v/>
      </c>
      <c r="G1520" s="5">
        <f>IF(ISERROR(VLOOKUP(E1520,'GD rates'!C:D,2,FALSE)),0,VLOOKUP(E1520,'GD rates'!C:D,2,FALSE))</f>
        <v>0</v>
      </c>
      <c r="H1520" s="10">
        <f>SUMIFS(Timecards!$E:$E,Timecards!$D:$D,H$2,Timecards!$C:$C,$B1520,Timecards!$N:$N,$E1520)+SUMIFS(Timecards!$G:$G,Timecards!$F:$F,H$2,Timecards!$C:$C,$B1520,Timecards!$N:$N,$E1520)</f>
        <v>0</v>
      </c>
      <c r="I1520" s="5">
        <f t="shared" si="242"/>
        <v>0</v>
      </c>
      <c r="J1520" s="10">
        <f>SUMIFS(Timecards!$E:$E,Timecards!$D:$D,J$2,Timecards!$C:$C,$B1520,Timecards!$N:$N,$E1520)+SUMIFS(Timecards!$G:$G,Timecards!$F:$F,J$2,Timecards!$C:$C,$B1520,Timecards!$N:$N,$E1520)</f>
        <v>0</v>
      </c>
      <c r="K1520" s="5">
        <f t="shared" si="243"/>
        <v>0</v>
      </c>
      <c r="L1520" s="10">
        <f>SUMIFS(Timecards!$E:$E,Timecards!$D:$D,L$2,Timecards!$C:$C,$B1520,Timecards!$N:$N,$E1520)+SUMIFS(Timecards!$G:$G,Timecards!$F:$F,L$2,Timecards!$C:$C,$B1520,Timecards!$N:$N,$E1520)</f>
        <v>0</v>
      </c>
      <c r="M1520" s="5">
        <f t="shared" si="244"/>
        <v>0</v>
      </c>
      <c r="N1520" s="10">
        <f>SUMIFS(Timecards!$E:$E,Timecards!$D:$D,N$2,Timecards!$C:$C,$B1520,Timecards!$N:$N,$E1520)+SUMIFS(Timecards!$G:$G,Timecards!$F:$F,N$2,Timecards!$C:$C,$B1520,Timecards!$N:$N,$E1520)</f>
        <v>0</v>
      </c>
      <c r="O1520" s="5">
        <f t="shared" si="245"/>
        <v>0</v>
      </c>
      <c r="P1520" s="10">
        <f>SUMIFS(Timecards!$E:$E,Timecards!$D:$D,P$2,Timecards!$C:$C,$B1520,Timecards!$N:$N,$E1520)+SUMIFS(Timecards!$G:$G,Timecards!$F:$F,P$2,Timecards!$C:$C,$B1520,Timecards!$N:$N,$E1520)</f>
        <v>0</v>
      </c>
      <c r="Q1520" s="5">
        <f t="shared" si="246"/>
        <v>0</v>
      </c>
      <c r="R1520" s="10">
        <f>SUMIFS(Timecards!$E:$E,Timecards!$D:$D,R$2,Timecards!$C:$C,$B1520,Timecards!$N:$N,$E1520)+SUMIFS(Timecards!$G:$G,Timecards!$F:$F,R$2,Timecards!$C:$C,$B1520,Timecards!$N:$N,$E1520)</f>
        <v>0</v>
      </c>
      <c r="S1520" s="5">
        <f t="shared" si="247"/>
        <v>0</v>
      </c>
      <c r="T1520" s="10">
        <f t="shared" si="249"/>
        <v>0</v>
      </c>
      <c r="U1520" s="14">
        <f t="shared" si="249"/>
        <v>0</v>
      </c>
    </row>
    <row r="1521" spans="2:21" hidden="1">
      <c r="B1521" s="7" t="str">
        <f>IF(Timecards!O1519="","",Timecards!C1519)</f>
        <v/>
      </c>
      <c r="C1521" s="7" t="str">
        <f>IF(B1521="","",Timecards!L1519)</f>
        <v/>
      </c>
      <c r="D1521" s="7" t="str">
        <f>IF(B1521="","",SUMIFS(Timecards!$M:$M,Timecards!$C:$C,Summary!$B1521,Timecards!$L:$L,Summary!$C1521,Timecards!$O:$O,1))</f>
        <v/>
      </c>
      <c r="E1521" s="7" t="str">
        <f>IF(B1521="","",VLOOKUP(D1521,'GD rates'!$B$3:$C$9,2,FALSE))</f>
        <v/>
      </c>
      <c r="F1521" s="23" t="str">
        <f t="shared" si="241"/>
        <v/>
      </c>
      <c r="G1521" s="5">
        <f>IF(ISERROR(VLOOKUP(E1521,'GD rates'!C:D,2,FALSE)),0,VLOOKUP(E1521,'GD rates'!C:D,2,FALSE))</f>
        <v>0</v>
      </c>
      <c r="H1521" s="10">
        <f>SUMIFS(Timecards!$E:$E,Timecards!$D:$D,H$2,Timecards!$C:$C,$B1521,Timecards!$N:$N,$E1521)+SUMIFS(Timecards!$G:$G,Timecards!$F:$F,H$2,Timecards!$C:$C,$B1521,Timecards!$N:$N,$E1521)</f>
        <v>0</v>
      </c>
      <c r="I1521" s="5">
        <f t="shared" si="242"/>
        <v>0</v>
      </c>
      <c r="J1521" s="10">
        <f>SUMIFS(Timecards!$E:$E,Timecards!$D:$D,J$2,Timecards!$C:$C,$B1521,Timecards!$N:$N,$E1521)+SUMIFS(Timecards!$G:$G,Timecards!$F:$F,J$2,Timecards!$C:$C,$B1521,Timecards!$N:$N,$E1521)</f>
        <v>0</v>
      </c>
      <c r="K1521" s="5">
        <f t="shared" si="243"/>
        <v>0</v>
      </c>
      <c r="L1521" s="10">
        <f>SUMIFS(Timecards!$E:$E,Timecards!$D:$D,L$2,Timecards!$C:$C,$B1521,Timecards!$N:$N,$E1521)+SUMIFS(Timecards!$G:$G,Timecards!$F:$F,L$2,Timecards!$C:$C,$B1521,Timecards!$N:$N,$E1521)</f>
        <v>0</v>
      </c>
      <c r="M1521" s="5">
        <f t="shared" si="244"/>
        <v>0</v>
      </c>
      <c r="N1521" s="10">
        <f>SUMIFS(Timecards!$E:$E,Timecards!$D:$D,N$2,Timecards!$C:$C,$B1521,Timecards!$N:$N,$E1521)+SUMIFS(Timecards!$G:$G,Timecards!$F:$F,N$2,Timecards!$C:$C,$B1521,Timecards!$N:$N,$E1521)</f>
        <v>0</v>
      </c>
      <c r="O1521" s="5">
        <f t="shared" si="245"/>
        <v>0</v>
      </c>
      <c r="P1521" s="10">
        <f>SUMIFS(Timecards!$E:$E,Timecards!$D:$D,P$2,Timecards!$C:$C,$B1521,Timecards!$N:$N,$E1521)+SUMIFS(Timecards!$G:$G,Timecards!$F:$F,P$2,Timecards!$C:$C,$B1521,Timecards!$N:$N,$E1521)</f>
        <v>0</v>
      </c>
      <c r="Q1521" s="5">
        <f t="shared" si="246"/>
        <v>0</v>
      </c>
      <c r="R1521" s="10">
        <f>SUMIFS(Timecards!$E:$E,Timecards!$D:$D,R$2,Timecards!$C:$C,$B1521,Timecards!$N:$N,$E1521)+SUMIFS(Timecards!$G:$G,Timecards!$F:$F,R$2,Timecards!$C:$C,$B1521,Timecards!$N:$N,$E1521)</f>
        <v>0</v>
      </c>
      <c r="S1521" s="5">
        <f t="shared" si="247"/>
        <v>0</v>
      </c>
      <c r="T1521" s="10">
        <f t="shared" si="249"/>
        <v>0</v>
      </c>
      <c r="U1521" s="14">
        <f t="shared" si="249"/>
        <v>0</v>
      </c>
    </row>
    <row r="1522" spans="2:21" hidden="1">
      <c r="B1522" s="7" t="str">
        <f>IF(Timecards!O1520="","",Timecards!C1520)</f>
        <v/>
      </c>
      <c r="C1522" s="7" t="str">
        <f>IF(B1522="","",Timecards!L1520)</f>
        <v/>
      </c>
      <c r="D1522" s="7" t="str">
        <f>IF(B1522="","",SUMIFS(Timecards!$M:$M,Timecards!$C:$C,Summary!$B1522,Timecards!$L:$L,Summary!$C1522,Timecards!$O:$O,1))</f>
        <v/>
      </c>
      <c r="E1522" s="7" t="str">
        <f>IF(B1522="","",VLOOKUP(D1522,'GD rates'!$B$3:$C$9,2,FALSE))</f>
        <v/>
      </c>
      <c r="F1522" s="23" t="str">
        <f t="shared" si="241"/>
        <v/>
      </c>
      <c r="G1522" s="5">
        <f>IF(ISERROR(VLOOKUP(E1522,'GD rates'!C:D,2,FALSE)),0,VLOOKUP(E1522,'GD rates'!C:D,2,FALSE))</f>
        <v>0</v>
      </c>
      <c r="H1522" s="10">
        <f>SUMIFS(Timecards!$E:$E,Timecards!$D:$D,H$2,Timecards!$C:$C,$B1522,Timecards!$N:$N,$E1522)+SUMIFS(Timecards!$G:$G,Timecards!$F:$F,H$2,Timecards!$C:$C,$B1522,Timecards!$N:$N,$E1522)</f>
        <v>0</v>
      </c>
      <c r="I1522" s="5">
        <f t="shared" si="242"/>
        <v>0</v>
      </c>
      <c r="J1522" s="10">
        <f>SUMIFS(Timecards!$E:$E,Timecards!$D:$D,J$2,Timecards!$C:$C,$B1522,Timecards!$N:$N,$E1522)+SUMIFS(Timecards!$G:$G,Timecards!$F:$F,J$2,Timecards!$C:$C,$B1522,Timecards!$N:$N,$E1522)</f>
        <v>0</v>
      </c>
      <c r="K1522" s="5">
        <f t="shared" si="243"/>
        <v>0</v>
      </c>
      <c r="L1522" s="10">
        <f>SUMIFS(Timecards!$E:$E,Timecards!$D:$D,L$2,Timecards!$C:$C,$B1522,Timecards!$N:$N,$E1522)+SUMIFS(Timecards!$G:$G,Timecards!$F:$F,L$2,Timecards!$C:$C,$B1522,Timecards!$N:$N,$E1522)</f>
        <v>0</v>
      </c>
      <c r="M1522" s="5">
        <f t="shared" si="244"/>
        <v>0</v>
      </c>
      <c r="N1522" s="10">
        <f>SUMIFS(Timecards!$E:$E,Timecards!$D:$D,N$2,Timecards!$C:$C,$B1522,Timecards!$N:$N,$E1522)+SUMIFS(Timecards!$G:$G,Timecards!$F:$F,N$2,Timecards!$C:$C,$B1522,Timecards!$N:$N,$E1522)</f>
        <v>0</v>
      </c>
      <c r="O1522" s="5">
        <f t="shared" si="245"/>
        <v>0</v>
      </c>
      <c r="P1522" s="10">
        <f>SUMIFS(Timecards!$E:$E,Timecards!$D:$D,P$2,Timecards!$C:$C,$B1522,Timecards!$N:$N,$E1522)+SUMIFS(Timecards!$G:$G,Timecards!$F:$F,P$2,Timecards!$C:$C,$B1522,Timecards!$N:$N,$E1522)</f>
        <v>0</v>
      </c>
      <c r="Q1522" s="5">
        <f t="shared" si="246"/>
        <v>0</v>
      </c>
      <c r="R1522" s="10">
        <f>SUMIFS(Timecards!$E:$E,Timecards!$D:$D,R$2,Timecards!$C:$C,$B1522,Timecards!$N:$N,$E1522)+SUMIFS(Timecards!$G:$G,Timecards!$F:$F,R$2,Timecards!$C:$C,$B1522,Timecards!$N:$N,$E1522)</f>
        <v>0</v>
      </c>
      <c r="S1522" s="5">
        <f t="shared" si="247"/>
        <v>0</v>
      </c>
      <c r="T1522" s="10">
        <f t="shared" si="249"/>
        <v>0</v>
      </c>
      <c r="U1522" s="14">
        <f t="shared" si="249"/>
        <v>0</v>
      </c>
    </row>
    <row r="1523" spans="2:21" hidden="1">
      <c r="B1523" s="7" t="str">
        <f>IF(Timecards!O1521="","",Timecards!C1521)</f>
        <v/>
      </c>
      <c r="C1523" s="7" t="str">
        <f>IF(B1523="","",Timecards!L1521)</f>
        <v/>
      </c>
      <c r="D1523" s="7" t="str">
        <f>IF(B1523="","",SUMIFS(Timecards!$M:$M,Timecards!$C:$C,Summary!$B1523,Timecards!$L:$L,Summary!$C1523,Timecards!$O:$O,1))</f>
        <v/>
      </c>
      <c r="E1523" s="7" t="str">
        <f>IF(B1523="","",VLOOKUP(D1523,'GD rates'!$B$3:$C$9,2,FALSE))</f>
        <v/>
      </c>
      <c r="F1523" s="23" t="str">
        <f t="shared" si="241"/>
        <v/>
      </c>
      <c r="G1523" s="5">
        <f>IF(ISERROR(VLOOKUP(E1523,'GD rates'!C:D,2,FALSE)),0,VLOOKUP(E1523,'GD rates'!C:D,2,FALSE))</f>
        <v>0</v>
      </c>
      <c r="H1523" s="10">
        <f>SUMIFS(Timecards!$E:$E,Timecards!$D:$D,H$2,Timecards!$C:$C,$B1523,Timecards!$N:$N,$E1523)+SUMIFS(Timecards!$G:$G,Timecards!$F:$F,H$2,Timecards!$C:$C,$B1523,Timecards!$N:$N,$E1523)</f>
        <v>0</v>
      </c>
      <c r="I1523" s="5">
        <f t="shared" si="242"/>
        <v>0</v>
      </c>
      <c r="J1523" s="10">
        <f>SUMIFS(Timecards!$E:$E,Timecards!$D:$D,J$2,Timecards!$C:$C,$B1523,Timecards!$N:$N,$E1523)+SUMIFS(Timecards!$G:$G,Timecards!$F:$F,J$2,Timecards!$C:$C,$B1523,Timecards!$N:$N,$E1523)</f>
        <v>0</v>
      </c>
      <c r="K1523" s="5">
        <f t="shared" si="243"/>
        <v>0</v>
      </c>
      <c r="L1523" s="10">
        <f>SUMIFS(Timecards!$E:$E,Timecards!$D:$D,L$2,Timecards!$C:$C,$B1523,Timecards!$N:$N,$E1523)+SUMIFS(Timecards!$G:$G,Timecards!$F:$F,L$2,Timecards!$C:$C,$B1523,Timecards!$N:$N,$E1523)</f>
        <v>0</v>
      </c>
      <c r="M1523" s="5">
        <f t="shared" si="244"/>
        <v>0</v>
      </c>
      <c r="N1523" s="10">
        <f>SUMIFS(Timecards!$E:$E,Timecards!$D:$D,N$2,Timecards!$C:$C,$B1523,Timecards!$N:$N,$E1523)+SUMIFS(Timecards!$G:$G,Timecards!$F:$F,N$2,Timecards!$C:$C,$B1523,Timecards!$N:$N,$E1523)</f>
        <v>0</v>
      </c>
      <c r="O1523" s="5">
        <f t="shared" si="245"/>
        <v>0</v>
      </c>
      <c r="P1523" s="10">
        <f>SUMIFS(Timecards!$E:$E,Timecards!$D:$D,P$2,Timecards!$C:$C,$B1523,Timecards!$N:$N,$E1523)+SUMIFS(Timecards!$G:$G,Timecards!$F:$F,P$2,Timecards!$C:$C,$B1523,Timecards!$N:$N,$E1523)</f>
        <v>0</v>
      </c>
      <c r="Q1523" s="5">
        <f t="shared" si="246"/>
        <v>0</v>
      </c>
      <c r="R1523" s="10">
        <f>SUMIFS(Timecards!$E:$E,Timecards!$D:$D,R$2,Timecards!$C:$C,$B1523,Timecards!$N:$N,$E1523)+SUMIFS(Timecards!$G:$G,Timecards!$F:$F,R$2,Timecards!$C:$C,$B1523,Timecards!$N:$N,$E1523)</f>
        <v>0</v>
      </c>
      <c r="S1523" s="5">
        <f t="shared" si="247"/>
        <v>0</v>
      </c>
      <c r="T1523" s="10">
        <f t="shared" si="249"/>
        <v>0</v>
      </c>
      <c r="U1523" s="14">
        <f t="shared" si="249"/>
        <v>0</v>
      </c>
    </row>
    <row r="1524" spans="2:21" hidden="1">
      <c r="B1524" s="7" t="str">
        <f>IF(Timecards!O1522="","",Timecards!C1522)</f>
        <v/>
      </c>
      <c r="C1524" s="7" t="str">
        <f>IF(B1524="","",Timecards!L1522)</f>
        <v/>
      </c>
      <c r="D1524" s="7" t="str">
        <f>IF(B1524="","",SUMIFS(Timecards!$M:$M,Timecards!$C:$C,Summary!$B1524,Timecards!$L:$L,Summary!$C1524,Timecards!$O:$O,1))</f>
        <v/>
      </c>
      <c r="E1524" s="7" t="str">
        <f>IF(B1524="","",VLOOKUP(D1524,'GD rates'!$B$3:$C$9,2,FALSE))</f>
        <v/>
      </c>
      <c r="F1524" s="23" t="str">
        <f t="shared" si="241"/>
        <v/>
      </c>
      <c r="G1524" s="5">
        <f>IF(ISERROR(VLOOKUP(E1524,'GD rates'!C:D,2,FALSE)),0,VLOOKUP(E1524,'GD rates'!C:D,2,FALSE))</f>
        <v>0</v>
      </c>
      <c r="H1524" s="10">
        <f>SUMIFS(Timecards!$E:$E,Timecards!$D:$D,H$2,Timecards!$C:$C,$B1524,Timecards!$N:$N,$E1524)+SUMIFS(Timecards!$G:$G,Timecards!$F:$F,H$2,Timecards!$C:$C,$B1524,Timecards!$N:$N,$E1524)</f>
        <v>0</v>
      </c>
      <c r="I1524" s="5">
        <f t="shared" si="242"/>
        <v>0</v>
      </c>
      <c r="J1524" s="10">
        <f>SUMIFS(Timecards!$E:$E,Timecards!$D:$D,J$2,Timecards!$C:$C,$B1524,Timecards!$N:$N,$E1524)+SUMIFS(Timecards!$G:$G,Timecards!$F:$F,J$2,Timecards!$C:$C,$B1524,Timecards!$N:$N,$E1524)</f>
        <v>0</v>
      </c>
      <c r="K1524" s="5">
        <f t="shared" si="243"/>
        <v>0</v>
      </c>
      <c r="L1524" s="10">
        <f>SUMIFS(Timecards!$E:$E,Timecards!$D:$D,L$2,Timecards!$C:$C,$B1524,Timecards!$N:$N,$E1524)+SUMIFS(Timecards!$G:$G,Timecards!$F:$F,L$2,Timecards!$C:$C,$B1524,Timecards!$N:$N,$E1524)</f>
        <v>0</v>
      </c>
      <c r="M1524" s="5">
        <f t="shared" si="244"/>
        <v>0</v>
      </c>
      <c r="N1524" s="10">
        <f>SUMIFS(Timecards!$E:$E,Timecards!$D:$D,N$2,Timecards!$C:$C,$B1524,Timecards!$N:$N,$E1524)+SUMIFS(Timecards!$G:$G,Timecards!$F:$F,N$2,Timecards!$C:$C,$B1524,Timecards!$N:$N,$E1524)</f>
        <v>0</v>
      </c>
      <c r="O1524" s="5">
        <f t="shared" si="245"/>
        <v>0</v>
      </c>
      <c r="P1524" s="10">
        <f>SUMIFS(Timecards!$E:$E,Timecards!$D:$D,P$2,Timecards!$C:$C,$B1524,Timecards!$N:$N,$E1524)+SUMIFS(Timecards!$G:$G,Timecards!$F:$F,P$2,Timecards!$C:$C,$B1524,Timecards!$N:$N,$E1524)</f>
        <v>0</v>
      </c>
      <c r="Q1524" s="5">
        <f t="shared" si="246"/>
        <v>0</v>
      </c>
      <c r="R1524" s="10">
        <f>SUMIFS(Timecards!$E:$E,Timecards!$D:$D,R$2,Timecards!$C:$C,$B1524,Timecards!$N:$N,$E1524)+SUMIFS(Timecards!$G:$G,Timecards!$F:$F,R$2,Timecards!$C:$C,$B1524,Timecards!$N:$N,$E1524)</f>
        <v>0</v>
      </c>
      <c r="S1524" s="5">
        <f t="shared" si="247"/>
        <v>0</v>
      </c>
      <c r="T1524" s="10">
        <f t="shared" ref="T1524:U1543" si="250">SUMIF($H$3:$S$3,T$3,$H1524:$S1524)</f>
        <v>0</v>
      </c>
      <c r="U1524" s="14">
        <f t="shared" si="250"/>
        <v>0</v>
      </c>
    </row>
    <row r="1525" spans="2:21" hidden="1">
      <c r="B1525" s="7" t="str">
        <f>IF(Timecards!O1523="","",Timecards!C1523)</f>
        <v/>
      </c>
      <c r="C1525" s="7" t="str">
        <f>IF(B1525="","",Timecards!L1523)</f>
        <v/>
      </c>
      <c r="D1525" s="7" t="str">
        <f>IF(B1525="","",SUMIFS(Timecards!$M:$M,Timecards!$C:$C,Summary!$B1525,Timecards!$L:$L,Summary!$C1525,Timecards!$O:$O,1))</f>
        <v/>
      </c>
      <c r="E1525" s="7" t="str">
        <f>IF(B1525="","",VLOOKUP(D1525,'GD rates'!$B$3:$C$9,2,FALSE))</f>
        <v/>
      </c>
      <c r="F1525" s="23" t="str">
        <f t="shared" si="241"/>
        <v/>
      </c>
      <c r="G1525" s="5">
        <f>IF(ISERROR(VLOOKUP(E1525,'GD rates'!C:D,2,FALSE)),0,VLOOKUP(E1525,'GD rates'!C:D,2,FALSE))</f>
        <v>0</v>
      </c>
      <c r="H1525" s="10">
        <f>SUMIFS(Timecards!$E:$E,Timecards!$D:$D,H$2,Timecards!$C:$C,$B1525,Timecards!$N:$N,$E1525)+SUMIFS(Timecards!$G:$G,Timecards!$F:$F,H$2,Timecards!$C:$C,$B1525,Timecards!$N:$N,$E1525)</f>
        <v>0</v>
      </c>
      <c r="I1525" s="5">
        <f t="shared" si="242"/>
        <v>0</v>
      </c>
      <c r="J1525" s="10">
        <f>SUMIFS(Timecards!$E:$E,Timecards!$D:$D,J$2,Timecards!$C:$C,$B1525,Timecards!$N:$N,$E1525)+SUMIFS(Timecards!$G:$G,Timecards!$F:$F,J$2,Timecards!$C:$C,$B1525,Timecards!$N:$N,$E1525)</f>
        <v>0</v>
      </c>
      <c r="K1525" s="5">
        <f t="shared" si="243"/>
        <v>0</v>
      </c>
      <c r="L1525" s="10">
        <f>SUMIFS(Timecards!$E:$E,Timecards!$D:$D,L$2,Timecards!$C:$C,$B1525,Timecards!$N:$N,$E1525)+SUMIFS(Timecards!$G:$G,Timecards!$F:$F,L$2,Timecards!$C:$C,$B1525,Timecards!$N:$N,$E1525)</f>
        <v>0</v>
      </c>
      <c r="M1525" s="5">
        <f t="shared" si="244"/>
        <v>0</v>
      </c>
      <c r="N1525" s="10">
        <f>SUMIFS(Timecards!$E:$E,Timecards!$D:$D,N$2,Timecards!$C:$C,$B1525,Timecards!$N:$N,$E1525)+SUMIFS(Timecards!$G:$G,Timecards!$F:$F,N$2,Timecards!$C:$C,$B1525,Timecards!$N:$N,$E1525)</f>
        <v>0</v>
      </c>
      <c r="O1525" s="5">
        <f t="shared" si="245"/>
        <v>0</v>
      </c>
      <c r="P1525" s="10">
        <f>SUMIFS(Timecards!$E:$E,Timecards!$D:$D,P$2,Timecards!$C:$C,$B1525,Timecards!$N:$N,$E1525)+SUMIFS(Timecards!$G:$G,Timecards!$F:$F,P$2,Timecards!$C:$C,$B1525,Timecards!$N:$N,$E1525)</f>
        <v>0</v>
      </c>
      <c r="Q1525" s="5">
        <f t="shared" si="246"/>
        <v>0</v>
      </c>
      <c r="R1525" s="10">
        <f>SUMIFS(Timecards!$E:$E,Timecards!$D:$D,R$2,Timecards!$C:$C,$B1525,Timecards!$N:$N,$E1525)+SUMIFS(Timecards!$G:$G,Timecards!$F:$F,R$2,Timecards!$C:$C,$B1525,Timecards!$N:$N,$E1525)</f>
        <v>0</v>
      </c>
      <c r="S1525" s="5">
        <f t="shared" si="247"/>
        <v>0</v>
      </c>
      <c r="T1525" s="10">
        <f t="shared" si="250"/>
        <v>0</v>
      </c>
      <c r="U1525" s="14">
        <f t="shared" si="250"/>
        <v>0</v>
      </c>
    </row>
    <row r="1526" spans="2:21" hidden="1">
      <c r="B1526" s="7" t="str">
        <f>IF(Timecards!O1524="","",Timecards!C1524)</f>
        <v/>
      </c>
      <c r="C1526" s="7" t="str">
        <f>IF(B1526="","",Timecards!L1524)</f>
        <v/>
      </c>
      <c r="D1526" s="7" t="str">
        <f>IF(B1526="","",SUMIFS(Timecards!$M:$M,Timecards!$C:$C,Summary!$B1526,Timecards!$L:$L,Summary!$C1526,Timecards!$O:$O,1))</f>
        <v/>
      </c>
      <c r="E1526" s="7" t="str">
        <f>IF(B1526="","",VLOOKUP(D1526,'GD rates'!$B$3:$C$9,2,FALSE))</f>
        <v/>
      </c>
      <c r="F1526" s="23" t="str">
        <f t="shared" si="241"/>
        <v/>
      </c>
      <c r="G1526" s="5">
        <f>IF(ISERROR(VLOOKUP(E1526,'GD rates'!C:D,2,FALSE)),0,VLOOKUP(E1526,'GD rates'!C:D,2,FALSE))</f>
        <v>0</v>
      </c>
      <c r="H1526" s="10">
        <f>SUMIFS(Timecards!$E:$E,Timecards!$D:$D,H$2,Timecards!$C:$C,$B1526,Timecards!$N:$N,$E1526)+SUMIFS(Timecards!$G:$G,Timecards!$F:$F,H$2,Timecards!$C:$C,$B1526,Timecards!$N:$N,$E1526)</f>
        <v>0</v>
      </c>
      <c r="I1526" s="5">
        <f t="shared" si="242"/>
        <v>0</v>
      </c>
      <c r="J1526" s="10">
        <f>SUMIFS(Timecards!$E:$E,Timecards!$D:$D,J$2,Timecards!$C:$C,$B1526,Timecards!$N:$N,$E1526)+SUMIFS(Timecards!$G:$G,Timecards!$F:$F,J$2,Timecards!$C:$C,$B1526,Timecards!$N:$N,$E1526)</f>
        <v>0</v>
      </c>
      <c r="K1526" s="5">
        <f t="shared" si="243"/>
        <v>0</v>
      </c>
      <c r="L1526" s="10">
        <f>SUMIFS(Timecards!$E:$E,Timecards!$D:$D,L$2,Timecards!$C:$C,$B1526,Timecards!$N:$N,$E1526)+SUMIFS(Timecards!$G:$G,Timecards!$F:$F,L$2,Timecards!$C:$C,$B1526,Timecards!$N:$N,$E1526)</f>
        <v>0</v>
      </c>
      <c r="M1526" s="5">
        <f t="shared" si="244"/>
        <v>0</v>
      </c>
      <c r="N1526" s="10">
        <f>SUMIFS(Timecards!$E:$E,Timecards!$D:$D,N$2,Timecards!$C:$C,$B1526,Timecards!$N:$N,$E1526)+SUMIFS(Timecards!$G:$G,Timecards!$F:$F,N$2,Timecards!$C:$C,$B1526,Timecards!$N:$N,$E1526)</f>
        <v>0</v>
      </c>
      <c r="O1526" s="5">
        <f t="shared" si="245"/>
        <v>0</v>
      </c>
      <c r="P1526" s="10">
        <f>SUMIFS(Timecards!$E:$E,Timecards!$D:$D,P$2,Timecards!$C:$C,$B1526,Timecards!$N:$N,$E1526)+SUMIFS(Timecards!$G:$G,Timecards!$F:$F,P$2,Timecards!$C:$C,$B1526,Timecards!$N:$N,$E1526)</f>
        <v>0</v>
      </c>
      <c r="Q1526" s="5">
        <f t="shared" si="246"/>
        <v>0</v>
      </c>
      <c r="R1526" s="10">
        <f>SUMIFS(Timecards!$E:$E,Timecards!$D:$D,R$2,Timecards!$C:$C,$B1526,Timecards!$N:$N,$E1526)+SUMIFS(Timecards!$G:$G,Timecards!$F:$F,R$2,Timecards!$C:$C,$B1526,Timecards!$N:$N,$E1526)</f>
        <v>0</v>
      </c>
      <c r="S1526" s="5">
        <f t="shared" si="247"/>
        <v>0</v>
      </c>
      <c r="T1526" s="10">
        <f t="shared" si="250"/>
        <v>0</v>
      </c>
      <c r="U1526" s="14">
        <f t="shared" si="250"/>
        <v>0</v>
      </c>
    </row>
    <row r="1527" spans="2:21" hidden="1">
      <c r="B1527" s="7" t="str">
        <f>IF(Timecards!O1525="","",Timecards!C1525)</f>
        <v/>
      </c>
      <c r="C1527" s="7" t="str">
        <f>IF(B1527="","",Timecards!L1525)</f>
        <v/>
      </c>
      <c r="D1527" s="7" t="str">
        <f>IF(B1527="","",SUMIFS(Timecards!$M:$M,Timecards!$C:$C,Summary!$B1527,Timecards!$L:$L,Summary!$C1527,Timecards!$O:$O,1))</f>
        <v/>
      </c>
      <c r="E1527" s="7" t="str">
        <f>IF(B1527="","",VLOOKUP(D1527,'GD rates'!$B$3:$C$9,2,FALSE))</f>
        <v/>
      </c>
      <c r="F1527" s="23" t="str">
        <f t="shared" si="241"/>
        <v/>
      </c>
      <c r="G1527" s="5">
        <f>IF(ISERROR(VLOOKUP(E1527,'GD rates'!C:D,2,FALSE)),0,VLOOKUP(E1527,'GD rates'!C:D,2,FALSE))</f>
        <v>0</v>
      </c>
      <c r="H1527" s="10">
        <f>SUMIFS(Timecards!$E:$E,Timecards!$D:$D,H$2,Timecards!$C:$C,$B1527,Timecards!$N:$N,$E1527)+SUMIFS(Timecards!$G:$G,Timecards!$F:$F,H$2,Timecards!$C:$C,$B1527,Timecards!$N:$N,$E1527)</f>
        <v>0</v>
      </c>
      <c r="I1527" s="5">
        <f t="shared" si="242"/>
        <v>0</v>
      </c>
      <c r="J1527" s="10">
        <f>SUMIFS(Timecards!$E:$E,Timecards!$D:$D,J$2,Timecards!$C:$C,$B1527,Timecards!$N:$N,$E1527)+SUMIFS(Timecards!$G:$G,Timecards!$F:$F,J$2,Timecards!$C:$C,$B1527,Timecards!$N:$N,$E1527)</f>
        <v>0</v>
      </c>
      <c r="K1527" s="5">
        <f t="shared" si="243"/>
        <v>0</v>
      </c>
      <c r="L1527" s="10">
        <f>SUMIFS(Timecards!$E:$E,Timecards!$D:$D,L$2,Timecards!$C:$C,$B1527,Timecards!$N:$N,$E1527)+SUMIFS(Timecards!$G:$G,Timecards!$F:$F,L$2,Timecards!$C:$C,$B1527,Timecards!$N:$N,$E1527)</f>
        <v>0</v>
      </c>
      <c r="M1527" s="5">
        <f t="shared" si="244"/>
        <v>0</v>
      </c>
      <c r="N1527" s="10">
        <f>SUMIFS(Timecards!$E:$E,Timecards!$D:$D,N$2,Timecards!$C:$C,$B1527,Timecards!$N:$N,$E1527)+SUMIFS(Timecards!$G:$G,Timecards!$F:$F,N$2,Timecards!$C:$C,$B1527,Timecards!$N:$N,$E1527)</f>
        <v>0</v>
      </c>
      <c r="O1527" s="5">
        <f t="shared" si="245"/>
        <v>0</v>
      </c>
      <c r="P1527" s="10">
        <f>SUMIFS(Timecards!$E:$E,Timecards!$D:$D,P$2,Timecards!$C:$C,$B1527,Timecards!$N:$N,$E1527)+SUMIFS(Timecards!$G:$G,Timecards!$F:$F,P$2,Timecards!$C:$C,$B1527,Timecards!$N:$N,$E1527)</f>
        <v>0</v>
      </c>
      <c r="Q1527" s="5">
        <f t="shared" si="246"/>
        <v>0</v>
      </c>
      <c r="R1527" s="10">
        <f>SUMIFS(Timecards!$E:$E,Timecards!$D:$D,R$2,Timecards!$C:$C,$B1527,Timecards!$N:$N,$E1527)+SUMIFS(Timecards!$G:$G,Timecards!$F:$F,R$2,Timecards!$C:$C,$B1527,Timecards!$N:$N,$E1527)</f>
        <v>0</v>
      </c>
      <c r="S1527" s="5">
        <f t="shared" si="247"/>
        <v>0</v>
      </c>
      <c r="T1527" s="10">
        <f t="shared" si="250"/>
        <v>0</v>
      </c>
      <c r="U1527" s="14">
        <f t="shared" si="250"/>
        <v>0</v>
      </c>
    </row>
    <row r="1528" spans="2:21" hidden="1">
      <c r="B1528" s="7" t="str">
        <f>IF(Timecards!O1526="","",Timecards!C1526)</f>
        <v/>
      </c>
      <c r="C1528" s="7" t="str">
        <f>IF(B1528="","",Timecards!L1526)</f>
        <v/>
      </c>
      <c r="D1528" s="7" t="str">
        <f>IF(B1528="","",SUMIFS(Timecards!$M:$M,Timecards!$C:$C,Summary!$B1528,Timecards!$L:$L,Summary!$C1528,Timecards!$O:$O,1))</f>
        <v/>
      </c>
      <c r="E1528" s="7" t="str">
        <f>IF(B1528="","",VLOOKUP(D1528,'GD rates'!$B$3:$C$9,2,FALSE))</f>
        <v/>
      </c>
      <c r="F1528" s="23" t="str">
        <f t="shared" si="241"/>
        <v/>
      </c>
      <c r="G1528" s="5">
        <f>IF(ISERROR(VLOOKUP(E1528,'GD rates'!C:D,2,FALSE)),0,VLOOKUP(E1528,'GD rates'!C:D,2,FALSE))</f>
        <v>0</v>
      </c>
      <c r="H1528" s="10">
        <f>SUMIFS(Timecards!$E:$E,Timecards!$D:$D,H$2,Timecards!$C:$C,$B1528,Timecards!$N:$N,$E1528)+SUMIFS(Timecards!$G:$G,Timecards!$F:$F,H$2,Timecards!$C:$C,$B1528,Timecards!$N:$N,$E1528)</f>
        <v>0</v>
      </c>
      <c r="I1528" s="5">
        <f t="shared" si="242"/>
        <v>0</v>
      </c>
      <c r="J1528" s="10">
        <f>SUMIFS(Timecards!$E:$E,Timecards!$D:$D,J$2,Timecards!$C:$C,$B1528,Timecards!$N:$N,$E1528)+SUMIFS(Timecards!$G:$G,Timecards!$F:$F,J$2,Timecards!$C:$C,$B1528,Timecards!$N:$N,$E1528)</f>
        <v>0</v>
      </c>
      <c r="K1528" s="5">
        <f t="shared" si="243"/>
        <v>0</v>
      </c>
      <c r="L1528" s="10">
        <f>SUMIFS(Timecards!$E:$E,Timecards!$D:$D,L$2,Timecards!$C:$C,$B1528,Timecards!$N:$N,$E1528)+SUMIFS(Timecards!$G:$G,Timecards!$F:$F,L$2,Timecards!$C:$C,$B1528,Timecards!$N:$N,$E1528)</f>
        <v>0</v>
      </c>
      <c r="M1528" s="5">
        <f t="shared" si="244"/>
        <v>0</v>
      </c>
      <c r="N1528" s="10">
        <f>SUMIFS(Timecards!$E:$E,Timecards!$D:$D,N$2,Timecards!$C:$C,$B1528,Timecards!$N:$N,$E1528)+SUMIFS(Timecards!$G:$G,Timecards!$F:$F,N$2,Timecards!$C:$C,$B1528,Timecards!$N:$N,$E1528)</f>
        <v>0</v>
      </c>
      <c r="O1528" s="5">
        <f t="shared" si="245"/>
        <v>0</v>
      </c>
      <c r="P1528" s="10">
        <f>SUMIFS(Timecards!$E:$E,Timecards!$D:$D,P$2,Timecards!$C:$C,$B1528,Timecards!$N:$N,$E1528)+SUMIFS(Timecards!$G:$G,Timecards!$F:$F,P$2,Timecards!$C:$C,$B1528,Timecards!$N:$N,$E1528)</f>
        <v>0</v>
      </c>
      <c r="Q1528" s="5">
        <f t="shared" si="246"/>
        <v>0</v>
      </c>
      <c r="R1528" s="10">
        <f>SUMIFS(Timecards!$E:$E,Timecards!$D:$D,R$2,Timecards!$C:$C,$B1528,Timecards!$N:$N,$E1528)+SUMIFS(Timecards!$G:$G,Timecards!$F:$F,R$2,Timecards!$C:$C,$B1528,Timecards!$N:$N,$E1528)</f>
        <v>0</v>
      </c>
      <c r="S1528" s="5">
        <f t="shared" si="247"/>
        <v>0</v>
      </c>
      <c r="T1528" s="10">
        <f t="shared" si="250"/>
        <v>0</v>
      </c>
      <c r="U1528" s="14">
        <f t="shared" si="250"/>
        <v>0</v>
      </c>
    </row>
    <row r="1529" spans="2:21" hidden="1">
      <c r="B1529" s="7" t="str">
        <f>IF(Timecards!O1527="","",Timecards!C1527)</f>
        <v/>
      </c>
      <c r="C1529" s="7" t="str">
        <f>IF(B1529="","",Timecards!L1527)</f>
        <v/>
      </c>
      <c r="D1529" s="7" t="str">
        <f>IF(B1529="","",SUMIFS(Timecards!$M:$M,Timecards!$C:$C,Summary!$B1529,Timecards!$L:$L,Summary!$C1529,Timecards!$O:$O,1))</f>
        <v/>
      </c>
      <c r="E1529" s="7" t="str">
        <f>IF(B1529="","",VLOOKUP(D1529,'GD rates'!$B$3:$C$9,2,FALSE))</f>
        <v/>
      </c>
      <c r="F1529" s="23" t="str">
        <f t="shared" si="241"/>
        <v/>
      </c>
      <c r="G1529" s="5">
        <f>IF(ISERROR(VLOOKUP(E1529,'GD rates'!C:D,2,FALSE)),0,VLOOKUP(E1529,'GD rates'!C:D,2,FALSE))</f>
        <v>0</v>
      </c>
      <c r="H1529" s="10">
        <f>SUMIFS(Timecards!$E:$E,Timecards!$D:$D,H$2,Timecards!$C:$C,$B1529,Timecards!$N:$N,$E1529)+SUMIFS(Timecards!$G:$G,Timecards!$F:$F,H$2,Timecards!$C:$C,$B1529,Timecards!$N:$N,$E1529)</f>
        <v>0</v>
      </c>
      <c r="I1529" s="5">
        <f t="shared" si="242"/>
        <v>0</v>
      </c>
      <c r="J1529" s="10">
        <f>SUMIFS(Timecards!$E:$E,Timecards!$D:$D,J$2,Timecards!$C:$C,$B1529,Timecards!$N:$N,$E1529)+SUMIFS(Timecards!$G:$G,Timecards!$F:$F,J$2,Timecards!$C:$C,$B1529,Timecards!$N:$N,$E1529)</f>
        <v>0</v>
      </c>
      <c r="K1529" s="5">
        <f t="shared" si="243"/>
        <v>0</v>
      </c>
      <c r="L1529" s="10">
        <f>SUMIFS(Timecards!$E:$E,Timecards!$D:$D,L$2,Timecards!$C:$C,$B1529,Timecards!$N:$N,$E1529)+SUMIFS(Timecards!$G:$G,Timecards!$F:$F,L$2,Timecards!$C:$C,$B1529,Timecards!$N:$N,$E1529)</f>
        <v>0</v>
      </c>
      <c r="M1529" s="5">
        <f t="shared" si="244"/>
        <v>0</v>
      </c>
      <c r="N1529" s="10">
        <f>SUMIFS(Timecards!$E:$E,Timecards!$D:$D,N$2,Timecards!$C:$C,$B1529,Timecards!$N:$N,$E1529)+SUMIFS(Timecards!$G:$G,Timecards!$F:$F,N$2,Timecards!$C:$C,$B1529,Timecards!$N:$N,$E1529)</f>
        <v>0</v>
      </c>
      <c r="O1529" s="5">
        <f t="shared" si="245"/>
        <v>0</v>
      </c>
      <c r="P1529" s="10">
        <f>SUMIFS(Timecards!$E:$E,Timecards!$D:$D,P$2,Timecards!$C:$C,$B1529,Timecards!$N:$N,$E1529)+SUMIFS(Timecards!$G:$G,Timecards!$F:$F,P$2,Timecards!$C:$C,$B1529,Timecards!$N:$N,$E1529)</f>
        <v>0</v>
      </c>
      <c r="Q1529" s="5">
        <f t="shared" si="246"/>
        <v>0</v>
      </c>
      <c r="R1529" s="10">
        <f>SUMIFS(Timecards!$E:$E,Timecards!$D:$D,R$2,Timecards!$C:$C,$B1529,Timecards!$N:$N,$E1529)+SUMIFS(Timecards!$G:$G,Timecards!$F:$F,R$2,Timecards!$C:$C,$B1529,Timecards!$N:$N,$E1529)</f>
        <v>0</v>
      </c>
      <c r="S1529" s="5">
        <f t="shared" si="247"/>
        <v>0</v>
      </c>
      <c r="T1529" s="10">
        <f t="shared" si="250"/>
        <v>0</v>
      </c>
      <c r="U1529" s="14">
        <f t="shared" si="250"/>
        <v>0</v>
      </c>
    </row>
    <row r="1530" spans="2:21" hidden="1">
      <c r="B1530" s="7" t="str">
        <f>IF(Timecards!O1528="","",Timecards!C1528)</f>
        <v/>
      </c>
      <c r="C1530" s="7" t="str">
        <f>IF(B1530="","",Timecards!L1528)</f>
        <v/>
      </c>
      <c r="D1530" s="7" t="str">
        <f>IF(B1530="","",SUMIFS(Timecards!$M:$M,Timecards!$C:$C,Summary!$B1530,Timecards!$L:$L,Summary!$C1530,Timecards!$O:$O,1))</f>
        <v/>
      </c>
      <c r="E1530" s="7" t="str">
        <f>IF(B1530="","",VLOOKUP(D1530,'GD rates'!$B$3:$C$9,2,FALSE))</f>
        <v/>
      </c>
      <c r="F1530" s="23" t="str">
        <f t="shared" si="241"/>
        <v/>
      </c>
      <c r="G1530" s="5">
        <f>IF(ISERROR(VLOOKUP(E1530,'GD rates'!C:D,2,FALSE)),0,VLOOKUP(E1530,'GD rates'!C:D,2,FALSE))</f>
        <v>0</v>
      </c>
      <c r="H1530" s="10">
        <f>SUMIFS(Timecards!$E:$E,Timecards!$D:$D,H$2,Timecards!$C:$C,$B1530,Timecards!$N:$N,$E1530)+SUMIFS(Timecards!$G:$G,Timecards!$F:$F,H$2,Timecards!$C:$C,$B1530,Timecards!$N:$N,$E1530)</f>
        <v>0</v>
      </c>
      <c r="I1530" s="5">
        <f t="shared" si="242"/>
        <v>0</v>
      </c>
      <c r="J1530" s="10">
        <f>SUMIFS(Timecards!$E:$E,Timecards!$D:$D,J$2,Timecards!$C:$C,$B1530,Timecards!$N:$N,$E1530)+SUMIFS(Timecards!$G:$G,Timecards!$F:$F,J$2,Timecards!$C:$C,$B1530,Timecards!$N:$N,$E1530)</f>
        <v>0</v>
      </c>
      <c r="K1530" s="5">
        <f t="shared" si="243"/>
        <v>0</v>
      </c>
      <c r="L1530" s="10">
        <f>SUMIFS(Timecards!$E:$E,Timecards!$D:$D,L$2,Timecards!$C:$C,$B1530,Timecards!$N:$N,$E1530)+SUMIFS(Timecards!$G:$G,Timecards!$F:$F,L$2,Timecards!$C:$C,$B1530,Timecards!$N:$N,$E1530)</f>
        <v>0</v>
      </c>
      <c r="M1530" s="5">
        <f t="shared" si="244"/>
        <v>0</v>
      </c>
      <c r="N1530" s="10">
        <f>SUMIFS(Timecards!$E:$E,Timecards!$D:$D,N$2,Timecards!$C:$C,$B1530,Timecards!$N:$N,$E1530)+SUMIFS(Timecards!$G:$G,Timecards!$F:$F,N$2,Timecards!$C:$C,$B1530,Timecards!$N:$N,$E1530)</f>
        <v>0</v>
      </c>
      <c r="O1530" s="5">
        <f t="shared" si="245"/>
        <v>0</v>
      </c>
      <c r="P1530" s="10">
        <f>SUMIFS(Timecards!$E:$E,Timecards!$D:$D,P$2,Timecards!$C:$C,$B1530,Timecards!$N:$N,$E1530)+SUMIFS(Timecards!$G:$G,Timecards!$F:$F,P$2,Timecards!$C:$C,$B1530,Timecards!$N:$N,$E1530)</f>
        <v>0</v>
      </c>
      <c r="Q1530" s="5">
        <f t="shared" si="246"/>
        <v>0</v>
      </c>
      <c r="R1530" s="10">
        <f>SUMIFS(Timecards!$E:$E,Timecards!$D:$D,R$2,Timecards!$C:$C,$B1530,Timecards!$N:$N,$E1530)+SUMIFS(Timecards!$G:$G,Timecards!$F:$F,R$2,Timecards!$C:$C,$B1530,Timecards!$N:$N,$E1530)</f>
        <v>0</v>
      </c>
      <c r="S1530" s="5">
        <f t="shared" si="247"/>
        <v>0</v>
      </c>
      <c r="T1530" s="10">
        <f t="shared" si="250"/>
        <v>0</v>
      </c>
      <c r="U1530" s="14">
        <f t="shared" si="250"/>
        <v>0</v>
      </c>
    </row>
    <row r="1531" spans="2:21" hidden="1">
      <c r="B1531" s="7" t="str">
        <f>IF(Timecards!O1529="","",Timecards!C1529)</f>
        <v/>
      </c>
      <c r="C1531" s="7" t="str">
        <f>IF(B1531="","",Timecards!L1529)</f>
        <v/>
      </c>
      <c r="D1531" s="7" t="str">
        <f>IF(B1531="","",SUMIFS(Timecards!$M:$M,Timecards!$C:$C,Summary!$B1531,Timecards!$L:$L,Summary!$C1531,Timecards!$O:$O,1))</f>
        <v/>
      </c>
      <c r="E1531" s="7" t="str">
        <f>IF(B1531="","",VLOOKUP(D1531,'GD rates'!$B$3:$C$9,2,FALSE))</f>
        <v/>
      </c>
      <c r="F1531" s="23" t="str">
        <f t="shared" si="241"/>
        <v/>
      </c>
      <c r="G1531" s="5">
        <f>IF(ISERROR(VLOOKUP(E1531,'GD rates'!C:D,2,FALSE)),0,VLOOKUP(E1531,'GD rates'!C:D,2,FALSE))</f>
        <v>0</v>
      </c>
      <c r="H1531" s="10">
        <f>SUMIFS(Timecards!$E:$E,Timecards!$D:$D,H$2,Timecards!$C:$C,$B1531,Timecards!$N:$N,$E1531)+SUMIFS(Timecards!$G:$G,Timecards!$F:$F,H$2,Timecards!$C:$C,$B1531,Timecards!$N:$N,$E1531)</f>
        <v>0</v>
      </c>
      <c r="I1531" s="5">
        <f t="shared" si="242"/>
        <v>0</v>
      </c>
      <c r="J1531" s="10">
        <f>SUMIFS(Timecards!$E:$E,Timecards!$D:$D,J$2,Timecards!$C:$C,$B1531,Timecards!$N:$N,$E1531)+SUMIFS(Timecards!$G:$G,Timecards!$F:$F,J$2,Timecards!$C:$C,$B1531,Timecards!$N:$N,$E1531)</f>
        <v>0</v>
      </c>
      <c r="K1531" s="5">
        <f t="shared" si="243"/>
        <v>0</v>
      </c>
      <c r="L1531" s="10">
        <f>SUMIFS(Timecards!$E:$E,Timecards!$D:$D,L$2,Timecards!$C:$C,$B1531,Timecards!$N:$N,$E1531)+SUMIFS(Timecards!$G:$G,Timecards!$F:$F,L$2,Timecards!$C:$C,$B1531,Timecards!$N:$N,$E1531)</f>
        <v>0</v>
      </c>
      <c r="M1531" s="5">
        <f t="shared" si="244"/>
        <v>0</v>
      </c>
      <c r="N1531" s="10">
        <f>SUMIFS(Timecards!$E:$E,Timecards!$D:$D,N$2,Timecards!$C:$C,$B1531,Timecards!$N:$N,$E1531)+SUMIFS(Timecards!$G:$G,Timecards!$F:$F,N$2,Timecards!$C:$C,$B1531,Timecards!$N:$N,$E1531)</f>
        <v>0</v>
      </c>
      <c r="O1531" s="5">
        <f t="shared" si="245"/>
        <v>0</v>
      </c>
      <c r="P1531" s="10">
        <f>SUMIFS(Timecards!$E:$E,Timecards!$D:$D,P$2,Timecards!$C:$C,$B1531,Timecards!$N:$N,$E1531)+SUMIFS(Timecards!$G:$G,Timecards!$F:$F,P$2,Timecards!$C:$C,$B1531,Timecards!$N:$N,$E1531)</f>
        <v>0</v>
      </c>
      <c r="Q1531" s="5">
        <f t="shared" si="246"/>
        <v>0</v>
      </c>
      <c r="R1531" s="10">
        <f>SUMIFS(Timecards!$E:$E,Timecards!$D:$D,R$2,Timecards!$C:$C,$B1531,Timecards!$N:$N,$E1531)+SUMIFS(Timecards!$G:$G,Timecards!$F:$F,R$2,Timecards!$C:$C,$B1531,Timecards!$N:$N,$E1531)</f>
        <v>0</v>
      </c>
      <c r="S1531" s="5">
        <f t="shared" si="247"/>
        <v>0</v>
      </c>
      <c r="T1531" s="10">
        <f t="shared" si="250"/>
        <v>0</v>
      </c>
      <c r="U1531" s="14">
        <f t="shared" si="250"/>
        <v>0</v>
      </c>
    </row>
    <row r="1532" spans="2:21" hidden="1">
      <c r="B1532" s="7" t="str">
        <f>IF(Timecards!O1530="","",Timecards!C1530)</f>
        <v/>
      </c>
      <c r="C1532" s="7" t="str">
        <f>IF(B1532="","",Timecards!L1530)</f>
        <v/>
      </c>
      <c r="D1532" s="7" t="str">
        <f>IF(B1532="","",SUMIFS(Timecards!$M:$M,Timecards!$C:$C,Summary!$B1532,Timecards!$L:$L,Summary!$C1532,Timecards!$O:$O,1))</f>
        <v/>
      </c>
      <c r="E1532" s="7" t="str">
        <f>IF(B1532="","",VLOOKUP(D1532,'GD rates'!$B$3:$C$9,2,FALSE))</f>
        <v/>
      </c>
      <c r="F1532" s="23" t="str">
        <f t="shared" si="241"/>
        <v/>
      </c>
      <c r="G1532" s="5">
        <f>IF(ISERROR(VLOOKUP(E1532,'GD rates'!C:D,2,FALSE)),0,VLOOKUP(E1532,'GD rates'!C:D,2,FALSE))</f>
        <v>0</v>
      </c>
      <c r="H1532" s="10">
        <f>SUMIFS(Timecards!$E:$E,Timecards!$D:$D,H$2,Timecards!$C:$C,$B1532,Timecards!$N:$N,$E1532)+SUMIFS(Timecards!$G:$G,Timecards!$F:$F,H$2,Timecards!$C:$C,$B1532,Timecards!$N:$N,$E1532)</f>
        <v>0</v>
      </c>
      <c r="I1532" s="5">
        <f t="shared" si="242"/>
        <v>0</v>
      </c>
      <c r="J1532" s="10">
        <f>SUMIFS(Timecards!$E:$E,Timecards!$D:$D,J$2,Timecards!$C:$C,$B1532,Timecards!$N:$N,$E1532)+SUMIFS(Timecards!$G:$G,Timecards!$F:$F,J$2,Timecards!$C:$C,$B1532,Timecards!$N:$N,$E1532)</f>
        <v>0</v>
      </c>
      <c r="K1532" s="5">
        <f t="shared" si="243"/>
        <v>0</v>
      </c>
      <c r="L1532" s="10">
        <f>SUMIFS(Timecards!$E:$E,Timecards!$D:$D,L$2,Timecards!$C:$C,$B1532,Timecards!$N:$N,$E1532)+SUMIFS(Timecards!$G:$G,Timecards!$F:$F,L$2,Timecards!$C:$C,$B1532,Timecards!$N:$N,$E1532)</f>
        <v>0</v>
      </c>
      <c r="M1532" s="5">
        <f t="shared" si="244"/>
        <v>0</v>
      </c>
      <c r="N1532" s="10">
        <f>SUMIFS(Timecards!$E:$E,Timecards!$D:$D,N$2,Timecards!$C:$C,$B1532,Timecards!$N:$N,$E1532)+SUMIFS(Timecards!$G:$G,Timecards!$F:$F,N$2,Timecards!$C:$C,$B1532,Timecards!$N:$N,$E1532)</f>
        <v>0</v>
      </c>
      <c r="O1532" s="5">
        <f t="shared" si="245"/>
        <v>0</v>
      </c>
      <c r="P1532" s="10">
        <f>SUMIFS(Timecards!$E:$E,Timecards!$D:$D,P$2,Timecards!$C:$C,$B1532,Timecards!$N:$N,$E1532)+SUMIFS(Timecards!$G:$G,Timecards!$F:$F,P$2,Timecards!$C:$C,$B1532,Timecards!$N:$N,$E1532)</f>
        <v>0</v>
      </c>
      <c r="Q1532" s="5">
        <f t="shared" si="246"/>
        <v>0</v>
      </c>
      <c r="R1532" s="10">
        <f>SUMIFS(Timecards!$E:$E,Timecards!$D:$D,R$2,Timecards!$C:$C,$B1532,Timecards!$N:$N,$E1532)+SUMIFS(Timecards!$G:$G,Timecards!$F:$F,R$2,Timecards!$C:$C,$B1532,Timecards!$N:$N,$E1532)</f>
        <v>0</v>
      </c>
      <c r="S1532" s="5">
        <f t="shared" si="247"/>
        <v>0</v>
      </c>
      <c r="T1532" s="10">
        <f t="shared" si="250"/>
        <v>0</v>
      </c>
      <c r="U1532" s="14">
        <f t="shared" si="250"/>
        <v>0</v>
      </c>
    </row>
    <row r="1533" spans="2:21" hidden="1">
      <c r="B1533" s="7" t="str">
        <f>IF(Timecards!O1531="","",Timecards!C1531)</f>
        <v/>
      </c>
      <c r="C1533" s="7" t="str">
        <f>IF(B1533="","",Timecards!L1531)</f>
        <v/>
      </c>
      <c r="D1533" s="7" t="str">
        <f>IF(B1533="","",SUMIFS(Timecards!$M:$M,Timecards!$C:$C,Summary!$B1533,Timecards!$L:$L,Summary!$C1533,Timecards!$O:$O,1))</f>
        <v/>
      </c>
      <c r="E1533" s="7" t="str">
        <f>IF(B1533="","",VLOOKUP(D1533,'GD rates'!$B$3:$C$9,2,FALSE))</f>
        <v/>
      </c>
      <c r="F1533" s="23" t="str">
        <f t="shared" si="241"/>
        <v/>
      </c>
      <c r="G1533" s="5">
        <f>IF(ISERROR(VLOOKUP(E1533,'GD rates'!C:D,2,FALSE)),0,VLOOKUP(E1533,'GD rates'!C:D,2,FALSE))</f>
        <v>0</v>
      </c>
      <c r="H1533" s="10">
        <f>SUMIFS(Timecards!$E:$E,Timecards!$D:$D,H$2,Timecards!$C:$C,$B1533,Timecards!$N:$N,$E1533)+SUMIFS(Timecards!$G:$G,Timecards!$F:$F,H$2,Timecards!$C:$C,$B1533,Timecards!$N:$N,$E1533)</f>
        <v>0</v>
      </c>
      <c r="I1533" s="5">
        <f t="shared" si="242"/>
        <v>0</v>
      </c>
      <c r="J1533" s="10">
        <f>SUMIFS(Timecards!$E:$E,Timecards!$D:$D,J$2,Timecards!$C:$C,$B1533,Timecards!$N:$N,$E1533)+SUMIFS(Timecards!$G:$G,Timecards!$F:$F,J$2,Timecards!$C:$C,$B1533,Timecards!$N:$N,$E1533)</f>
        <v>0</v>
      </c>
      <c r="K1533" s="5">
        <f t="shared" si="243"/>
        <v>0</v>
      </c>
      <c r="L1533" s="10">
        <f>SUMIFS(Timecards!$E:$E,Timecards!$D:$D,L$2,Timecards!$C:$C,$B1533,Timecards!$N:$N,$E1533)+SUMIFS(Timecards!$G:$G,Timecards!$F:$F,L$2,Timecards!$C:$C,$B1533,Timecards!$N:$N,$E1533)</f>
        <v>0</v>
      </c>
      <c r="M1533" s="5">
        <f t="shared" si="244"/>
        <v>0</v>
      </c>
      <c r="N1533" s="10">
        <f>SUMIFS(Timecards!$E:$E,Timecards!$D:$D,N$2,Timecards!$C:$C,$B1533,Timecards!$N:$N,$E1533)+SUMIFS(Timecards!$G:$G,Timecards!$F:$F,N$2,Timecards!$C:$C,$B1533,Timecards!$N:$N,$E1533)</f>
        <v>0</v>
      </c>
      <c r="O1533" s="5">
        <f t="shared" si="245"/>
        <v>0</v>
      </c>
      <c r="P1533" s="10">
        <f>SUMIFS(Timecards!$E:$E,Timecards!$D:$D,P$2,Timecards!$C:$C,$B1533,Timecards!$N:$N,$E1533)+SUMIFS(Timecards!$G:$G,Timecards!$F:$F,P$2,Timecards!$C:$C,$B1533,Timecards!$N:$N,$E1533)</f>
        <v>0</v>
      </c>
      <c r="Q1533" s="5">
        <f t="shared" si="246"/>
        <v>0</v>
      </c>
      <c r="R1533" s="10">
        <f>SUMIFS(Timecards!$E:$E,Timecards!$D:$D,R$2,Timecards!$C:$C,$B1533,Timecards!$N:$N,$E1533)+SUMIFS(Timecards!$G:$G,Timecards!$F:$F,R$2,Timecards!$C:$C,$B1533,Timecards!$N:$N,$E1533)</f>
        <v>0</v>
      </c>
      <c r="S1533" s="5">
        <f t="shared" si="247"/>
        <v>0</v>
      </c>
      <c r="T1533" s="10">
        <f t="shared" si="250"/>
        <v>0</v>
      </c>
      <c r="U1533" s="14">
        <f t="shared" si="250"/>
        <v>0</v>
      </c>
    </row>
    <row r="1534" spans="2:21" hidden="1">
      <c r="B1534" s="7" t="str">
        <f>IF(Timecards!O1532="","",Timecards!C1532)</f>
        <v/>
      </c>
      <c r="C1534" s="7" t="str">
        <f>IF(B1534="","",Timecards!L1532)</f>
        <v/>
      </c>
      <c r="D1534" s="7" t="str">
        <f>IF(B1534="","",SUMIFS(Timecards!$M:$M,Timecards!$C:$C,Summary!$B1534,Timecards!$L:$L,Summary!$C1534,Timecards!$O:$O,1))</f>
        <v/>
      </c>
      <c r="E1534" s="7" t="str">
        <f>IF(B1534="","",VLOOKUP(D1534,'GD rates'!$B$3:$C$9,2,FALSE))</f>
        <v/>
      </c>
      <c r="F1534" s="23" t="str">
        <f t="shared" si="241"/>
        <v/>
      </c>
      <c r="G1534" s="5">
        <f>IF(ISERROR(VLOOKUP(E1534,'GD rates'!C:D,2,FALSE)),0,VLOOKUP(E1534,'GD rates'!C:D,2,FALSE))</f>
        <v>0</v>
      </c>
      <c r="H1534" s="10">
        <f>SUMIFS(Timecards!$E:$E,Timecards!$D:$D,H$2,Timecards!$C:$C,$B1534,Timecards!$N:$N,$E1534)+SUMIFS(Timecards!$G:$G,Timecards!$F:$F,H$2,Timecards!$C:$C,$B1534,Timecards!$N:$N,$E1534)</f>
        <v>0</v>
      </c>
      <c r="I1534" s="5">
        <f t="shared" si="242"/>
        <v>0</v>
      </c>
      <c r="J1534" s="10">
        <f>SUMIFS(Timecards!$E:$E,Timecards!$D:$D,J$2,Timecards!$C:$C,$B1534,Timecards!$N:$N,$E1534)+SUMIFS(Timecards!$G:$G,Timecards!$F:$F,J$2,Timecards!$C:$C,$B1534,Timecards!$N:$N,$E1534)</f>
        <v>0</v>
      </c>
      <c r="K1534" s="5">
        <f t="shared" si="243"/>
        <v>0</v>
      </c>
      <c r="L1534" s="10">
        <f>SUMIFS(Timecards!$E:$E,Timecards!$D:$D,L$2,Timecards!$C:$C,$B1534,Timecards!$N:$N,$E1534)+SUMIFS(Timecards!$G:$G,Timecards!$F:$F,L$2,Timecards!$C:$C,$B1534,Timecards!$N:$N,$E1534)</f>
        <v>0</v>
      </c>
      <c r="M1534" s="5">
        <f t="shared" si="244"/>
        <v>0</v>
      </c>
      <c r="N1534" s="10">
        <f>SUMIFS(Timecards!$E:$E,Timecards!$D:$D,N$2,Timecards!$C:$C,$B1534,Timecards!$N:$N,$E1534)+SUMIFS(Timecards!$G:$G,Timecards!$F:$F,N$2,Timecards!$C:$C,$B1534,Timecards!$N:$N,$E1534)</f>
        <v>0</v>
      </c>
      <c r="O1534" s="5">
        <f t="shared" si="245"/>
        <v>0</v>
      </c>
      <c r="P1534" s="10">
        <f>SUMIFS(Timecards!$E:$E,Timecards!$D:$D,P$2,Timecards!$C:$C,$B1534,Timecards!$N:$N,$E1534)+SUMIFS(Timecards!$G:$G,Timecards!$F:$F,P$2,Timecards!$C:$C,$B1534,Timecards!$N:$N,$E1534)</f>
        <v>0</v>
      </c>
      <c r="Q1534" s="5">
        <f t="shared" si="246"/>
        <v>0</v>
      </c>
      <c r="R1534" s="10">
        <f>SUMIFS(Timecards!$E:$E,Timecards!$D:$D,R$2,Timecards!$C:$C,$B1534,Timecards!$N:$N,$E1534)+SUMIFS(Timecards!$G:$G,Timecards!$F:$F,R$2,Timecards!$C:$C,$B1534,Timecards!$N:$N,$E1534)</f>
        <v>0</v>
      </c>
      <c r="S1534" s="5">
        <f t="shared" si="247"/>
        <v>0</v>
      </c>
      <c r="T1534" s="10">
        <f t="shared" si="250"/>
        <v>0</v>
      </c>
      <c r="U1534" s="14">
        <f t="shared" si="250"/>
        <v>0</v>
      </c>
    </row>
    <row r="1535" spans="2:21" hidden="1">
      <c r="B1535" s="7" t="str">
        <f>IF(Timecards!O1533="","",Timecards!C1533)</f>
        <v/>
      </c>
      <c r="C1535" s="7" t="str">
        <f>IF(B1535="","",Timecards!L1533)</f>
        <v/>
      </c>
      <c r="D1535" s="7" t="str">
        <f>IF(B1535="","",SUMIFS(Timecards!$M:$M,Timecards!$C:$C,Summary!$B1535,Timecards!$L:$L,Summary!$C1535,Timecards!$O:$O,1))</f>
        <v/>
      </c>
      <c r="E1535" s="7" t="str">
        <f>IF(B1535="","",VLOOKUP(D1535,'GD rates'!$B$3:$C$9,2,FALSE))</f>
        <v/>
      </c>
      <c r="F1535" s="23" t="str">
        <f t="shared" si="241"/>
        <v/>
      </c>
      <c r="G1535" s="5">
        <f>IF(ISERROR(VLOOKUP(E1535,'GD rates'!C:D,2,FALSE)),0,VLOOKUP(E1535,'GD rates'!C:D,2,FALSE))</f>
        <v>0</v>
      </c>
      <c r="H1535" s="10">
        <f>SUMIFS(Timecards!$E:$E,Timecards!$D:$D,H$2,Timecards!$C:$C,$B1535,Timecards!$N:$N,$E1535)+SUMIFS(Timecards!$G:$G,Timecards!$F:$F,H$2,Timecards!$C:$C,$B1535,Timecards!$N:$N,$E1535)</f>
        <v>0</v>
      </c>
      <c r="I1535" s="5">
        <f t="shared" si="242"/>
        <v>0</v>
      </c>
      <c r="J1535" s="10">
        <f>SUMIFS(Timecards!$E:$E,Timecards!$D:$D,J$2,Timecards!$C:$C,$B1535,Timecards!$N:$N,$E1535)+SUMIFS(Timecards!$G:$G,Timecards!$F:$F,J$2,Timecards!$C:$C,$B1535,Timecards!$N:$N,$E1535)</f>
        <v>0</v>
      </c>
      <c r="K1535" s="5">
        <f t="shared" si="243"/>
        <v>0</v>
      </c>
      <c r="L1535" s="10">
        <f>SUMIFS(Timecards!$E:$E,Timecards!$D:$D,L$2,Timecards!$C:$C,$B1535,Timecards!$N:$N,$E1535)+SUMIFS(Timecards!$G:$G,Timecards!$F:$F,L$2,Timecards!$C:$C,$B1535,Timecards!$N:$N,$E1535)</f>
        <v>0</v>
      </c>
      <c r="M1535" s="5">
        <f t="shared" si="244"/>
        <v>0</v>
      </c>
      <c r="N1535" s="10">
        <f>SUMIFS(Timecards!$E:$E,Timecards!$D:$D,N$2,Timecards!$C:$C,$B1535,Timecards!$N:$N,$E1535)+SUMIFS(Timecards!$G:$G,Timecards!$F:$F,N$2,Timecards!$C:$C,$B1535,Timecards!$N:$N,$E1535)</f>
        <v>0</v>
      </c>
      <c r="O1535" s="5">
        <f t="shared" si="245"/>
        <v>0</v>
      </c>
      <c r="P1535" s="10">
        <f>SUMIFS(Timecards!$E:$E,Timecards!$D:$D,P$2,Timecards!$C:$C,$B1535,Timecards!$N:$N,$E1535)+SUMIFS(Timecards!$G:$G,Timecards!$F:$F,P$2,Timecards!$C:$C,$B1535,Timecards!$N:$N,$E1535)</f>
        <v>0</v>
      </c>
      <c r="Q1535" s="5">
        <f t="shared" si="246"/>
        <v>0</v>
      </c>
      <c r="R1535" s="10">
        <f>SUMIFS(Timecards!$E:$E,Timecards!$D:$D,R$2,Timecards!$C:$C,$B1535,Timecards!$N:$N,$E1535)+SUMIFS(Timecards!$G:$G,Timecards!$F:$F,R$2,Timecards!$C:$C,$B1535,Timecards!$N:$N,$E1535)</f>
        <v>0</v>
      </c>
      <c r="S1535" s="5">
        <f t="shared" si="247"/>
        <v>0</v>
      </c>
      <c r="T1535" s="10">
        <f t="shared" si="250"/>
        <v>0</v>
      </c>
      <c r="U1535" s="14">
        <f t="shared" si="250"/>
        <v>0</v>
      </c>
    </row>
    <row r="1536" spans="2:21" hidden="1">
      <c r="B1536" s="7" t="str">
        <f>IF(Timecards!O1534="","",Timecards!C1534)</f>
        <v/>
      </c>
      <c r="C1536" s="7" t="str">
        <f>IF(B1536="","",Timecards!L1534)</f>
        <v/>
      </c>
      <c r="D1536" s="7" t="str">
        <f>IF(B1536="","",SUMIFS(Timecards!$M:$M,Timecards!$C:$C,Summary!$B1536,Timecards!$L:$L,Summary!$C1536,Timecards!$O:$O,1))</f>
        <v/>
      </c>
      <c r="E1536" s="7" t="str">
        <f>IF(B1536="","",VLOOKUP(D1536,'GD rates'!$B$3:$C$9,2,FALSE))</f>
        <v/>
      </c>
      <c r="F1536" s="23" t="str">
        <f t="shared" si="241"/>
        <v/>
      </c>
      <c r="G1536" s="5">
        <f>IF(ISERROR(VLOOKUP(E1536,'GD rates'!C:D,2,FALSE)),0,VLOOKUP(E1536,'GD rates'!C:D,2,FALSE))</f>
        <v>0</v>
      </c>
      <c r="H1536" s="10">
        <f>SUMIFS(Timecards!$E:$E,Timecards!$D:$D,H$2,Timecards!$C:$C,$B1536,Timecards!$N:$N,$E1536)+SUMIFS(Timecards!$G:$G,Timecards!$F:$F,H$2,Timecards!$C:$C,$B1536,Timecards!$N:$N,$E1536)</f>
        <v>0</v>
      </c>
      <c r="I1536" s="5">
        <f t="shared" si="242"/>
        <v>0</v>
      </c>
      <c r="J1536" s="10">
        <f>SUMIFS(Timecards!$E:$E,Timecards!$D:$D,J$2,Timecards!$C:$C,$B1536,Timecards!$N:$N,$E1536)+SUMIFS(Timecards!$G:$G,Timecards!$F:$F,J$2,Timecards!$C:$C,$B1536,Timecards!$N:$N,$E1536)</f>
        <v>0</v>
      </c>
      <c r="K1536" s="5">
        <f t="shared" si="243"/>
        <v>0</v>
      </c>
      <c r="L1536" s="10">
        <f>SUMIFS(Timecards!$E:$E,Timecards!$D:$D,L$2,Timecards!$C:$C,$B1536,Timecards!$N:$N,$E1536)+SUMIFS(Timecards!$G:$G,Timecards!$F:$F,L$2,Timecards!$C:$C,$B1536,Timecards!$N:$N,$E1536)</f>
        <v>0</v>
      </c>
      <c r="M1536" s="5">
        <f t="shared" si="244"/>
        <v>0</v>
      </c>
      <c r="N1536" s="10">
        <f>SUMIFS(Timecards!$E:$E,Timecards!$D:$D,N$2,Timecards!$C:$C,$B1536,Timecards!$N:$N,$E1536)+SUMIFS(Timecards!$G:$G,Timecards!$F:$F,N$2,Timecards!$C:$C,$B1536,Timecards!$N:$N,$E1536)</f>
        <v>0</v>
      </c>
      <c r="O1536" s="5">
        <f t="shared" si="245"/>
        <v>0</v>
      </c>
      <c r="P1536" s="10">
        <f>SUMIFS(Timecards!$E:$E,Timecards!$D:$D,P$2,Timecards!$C:$C,$B1536,Timecards!$N:$N,$E1536)+SUMIFS(Timecards!$G:$G,Timecards!$F:$F,P$2,Timecards!$C:$C,$B1536,Timecards!$N:$N,$E1536)</f>
        <v>0</v>
      </c>
      <c r="Q1536" s="5">
        <f t="shared" si="246"/>
        <v>0</v>
      </c>
      <c r="R1536" s="10">
        <f>SUMIFS(Timecards!$E:$E,Timecards!$D:$D,R$2,Timecards!$C:$C,$B1536,Timecards!$N:$N,$E1536)+SUMIFS(Timecards!$G:$G,Timecards!$F:$F,R$2,Timecards!$C:$C,$B1536,Timecards!$N:$N,$E1536)</f>
        <v>0</v>
      </c>
      <c r="S1536" s="5">
        <f t="shared" si="247"/>
        <v>0</v>
      </c>
      <c r="T1536" s="10">
        <f t="shared" si="250"/>
        <v>0</v>
      </c>
      <c r="U1536" s="14">
        <f t="shared" si="250"/>
        <v>0</v>
      </c>
    </row>
    <row r="1537" spans="2:21" hidden="1">
      <c r="B1537" s="7" t="str">
        <f>IF(Timecards!O1535="","",Timecards!C1535)</f>
        <v/>
      </c>
      <c r="C1537" s="7" t="str">
        <f>IF(B1537="","",Timecards!L1535)</f>
        <v/>
      </c>
      <c r="D1537" s="7" t="str">
        <f>IF(B1537="","",SUMIFS(Timecards!$M:$M,Timecards!$C:$C,Summary!$B1537,Timecards!$L:$L,Summary!$C1537,Timecards!$O:$O,1))</f>
        <v/>
      </c>
      <c r="E1537" s="7" t="str">
        <f>IF(B1537="","",VLOOKUP(D1537,'GD rates'!$B$3:$C$9,2,FALSE))</f>
        <v/>
      </c>
      <c r="F1537" s="23" t="str">
        <f t="shared" si="241"/>
        <v/>
      </c>
      <c r="G1537" s="5">
        <f>IF(ISERROR(VLOOKUP(E1537,'GD rates'!C:D,2,FALSE)),0,VLOOKUP(E1537,'GD rates'!C:D,2,FALSE))</f>
        <v>0</v>
      </c>
      <c r="H1537" s="10">
        <f>SUMIFS(Timecards!$E:$E,Timecards!$D:$D,H$2,Timecards!$C:$C,$B1537,Timecards!$N:$N,$E1537)+SUMIFS(Timecards!$G:$G,Timecards!$F:$F,H$2,Timecards!$C:$C,$B1537,Timecards!$N:$N,$E1537)</f>
        <v>0</v>
      </c>
      <c r="I1537" s="5">
        <f t="shared" si="242"/>
        <v>0</v>
      </c>
      <c r="J1537" s="10">
        <f>SUMIFS(Timecards!$E:$E,Timecards!$D:$D,J$2,Timecards!$C:$C,$B1537,Timecards!$N:$N,$E1537)+SUMIFS(Timecards!$G:$G,Timecards!$F:$F,J$2,Timecards!$C:$C,$B1537,Timecards!$N:$N,$E1537)</f>
        <v>0</v>
      </c>
      <c r="K1537" s="5">
        <f t="shared" si="243"/>
        <v>0</v>
      </c>
      <c r="L1537" s="10">
        <f>SUMIFS(Timecards!$E:$E,Timecards!$D:$D,L$2,Timecards!$C:$C,$B1537,Timecards!$N:$N,$E1537)+SUMIFS(Timecards!$G:$G,Timecards!$F:$F,L$2,Timecards!$C:$C,$B1537,Timecards!$N:$N,$E1537)</f>
        <v>0</v>
      </c>
      <c r="M1537" s="5">
        <f t="shared" si="244"/>
        <v>0</v>
      </c>
      <c r="N1537" s="10">
        <f>SUMIFS(Timecards!$E:$E,Timecards!$D:$D,N$2,Timecards!$C:$C,$B1537,Timecards!$N:$N,$E1537)+SUMIFS(Timecards!$G:$G,Timecards!$F:$F,N$2,Timecards!$C:$C,$B1537,Timecards!$N:$N,$E1537)</f>
        <v>0</v>
      </c>
      <c r="O1537" s="5">
        <f t="shared" si="245"/>
        <v>0</v>
      </c>
      <c r="P1537" s="10">
        <f>SUMIFS(Timecards!$E:$E,Timecards!$D:$D,P$2,Timecards!$C:$C,$B1537,Timecards!$N:$N,$E1537)+SUMIFS(Timecards!$G:$G,Timecards!$F:$F,P$2,Timecards!$C:$C,$B1537,Timecards!$N:$N,$E1537)</f>
        <v>0</v>
      </c>
      <c r="Q1537" s="5">
        <f t="shared" si="246"/>
        <v>0</v>
      </c>
      <c r="R1537" s="10">
        <f>SUMIFS(Timecards!$E:$E,Timecards!$D:$D,R$2,Timecards!$C:$C,$B1537,Timecards!$N:$N,$E1537)+SUMIFS(Timecards!$G:$G,Timecards!$F:$F,R$2,Timecards!$C:$C,$B1537,Timecards!$N:$N,$E1537)</f>
        <v>0</v>
      </c>
      <c r="S1537" s="5">
        <f t="shared" si="247"/>
        <v>0</v>
      </c>
      <c r="T1537" s="10">
        <f t="shared" si="250"/>
        <v>0</v>
      </c>
      <c r="U1537" s="14">
        <f t="shared" si="250"/>
        <v>0</v>
      </c>
    </row>
    <row r="1538" spans="2:21" hidden="1">
      <c r="B1538" s="7" t="str">
        <f>IF(Timecards!O1536="","",Timecards!C1536)</f>
        <v/>
      </c>
      <c r="C1538" s="7" t="str">
        <f>IF(B1538="","",Timecards!L1536)</f>
        <v/>
      </c>
      <c r="D1538" s="7" t="str">
        <f>IF(B1538="","",SUMIFS(Timecards!$M:$M,Timecards!$C:$C,Summary!$B1538,Timecards!$L:$L,Summary!$C1538,Timecards!$O:$O,1))</f>
        <v/>
      </c>
      <c r="E1538" s="7" t="str">
        <f>IF(B1538="","",VLOOKUP(D1538,'GD rates'!$B$3:$C$9,2,FALSE))</f>
        <v/>
      </c>
      <c r="F1538" s="23" t="str">
        <f t="shared" si="241"/>
        <v/>
      </c>
      <c r="G1538" s="5">
        <f>IF(ISERROR(VLOOKUP(E1538,'GD rates'!C:D,2,FALSE)),0,VLOOKUP(E1538,'GD rates'!C:D,2,FALSE))</f>
        <v>0</v>
      </c>
      <c r="H1538" s="10">
        <f>SUMIFS(Timecards!$E:$E,Timecards!$D:$D,H$2,Timecards!$C:$C,$B1538,Timecards!$N:$N,$E1538)+SUMIFS(Timecards!$G:$G,Timecards!$F:$F,H$2,Timecards!$C:$C,$B1538,Timecards!$N:$N,$E1538)</f>
        <v>0</v>
      </c>
      <c r="I1538" s="5">
        <f t="shared" si="242"/>
        <v>0</v>
      </c>
      <c r="J1538" s="10">
        <f>SUMIFS(Timecards!$E:$E,Timecards!$D:$D,J$2,Timecards!$C:$C,$B1538,Timecards!$N:$N,$E1538)+SUMIFS(Timecards!$G:$G,Timecards!$F:$F,J$2,Timecards!$C:$C,$B1538,Timecards!$N:$N,$E1538)</f>
        <v>0</v>
      </c>
      <c r="K1538" s="5">
        <f t="shared" si="243"/>
        <v>0</v>
      </c>
      <c r="L1538" s="10">
        <f>SUMIFS(Timecards!$E:$E,Timecards!$D:$D,L$2,Timecards!$C:$C,$B1538,Timecards!$N:$N,$E1538)+SUMIFS(Timecards!$G:$G,Timecards!$F:$F,L$2,Timecards!$C:$C,$B1538,Timecards!$N:$N,$E1538)</f>
        <v>0</v>
      </c>
      <c r="M1538" s="5">
        <f t="shared" si="244"/>
        <v>0</v>
      </c>
      <c r="N1538" s="10">
        <f>SUMIFS(Timecards!$E:$E,Timecards!$D:$D,N$2,Timecards!$C:$C,$B1538,Timecards!$N:$N,$E1538)+SUMIFS(Timecards!$G:$G,Timecards!$F:$F,N$2,Timecards!$C:$C,$B1538,Timecards!$N:$N,$E1538)</f>
        <v>0</v>
      </c>
      <c r="O1538" s="5">
        <f t="shared" si="245"/>
        <v>0</v>
      </c>
      <c r="P1538" s="10">
        <f>SUMIFS(Timecards!$E:$E,Timecards!$D:$D,P$2,Timecards!$C:$C,$B1538,Timecards!$N:$N,$E1538)+SUMIFS(Timecards!$G:$G,Timecards!$F:$F,P$2,Timecards!$C:$C,$B1538,Timecards!$N:$N,$E1538)</f>
        <v>0</v>
      </c>
      <c r="Q1538" s="5">
        <f t="shared" si="246"/>
        <v>0</v>
      </c>
      <c r="R1538" s="10">
        <f>SUMIFS(Timecards!$E:$E,Timecards!$D:$D,R$2,Timecards!$C:$C,$B1538,Timecards!$N:$N,$E1538)+SUMIFS(Timecards!$G:$G,Timecards!$F:$F,R$2,Timecards!$C:$C,$B1538,Timecards!$N:$N,$E1538)</f>
        <v>0</v>
      </c>
      <c r="S1538" s="5">
        <f t="shared" si="247"/>
        <v>0</v>
      </c>
      <c r="T1538" s="10">
        <f t="shared" si="250"/>
        <v>0</v>
      </c>
      <c r="U1538" s="14">
        <f t="shared" si="250"/>
        <v>0</v>
      </c>
    </row>
    <row r="1539" spans="2:21" hidden="1">
      <c r="B1539" s="7" t="str">
        <f>IF(Timecards!O1537="","",Timecards!C1537)</f>
        <v/>
      </c>
      <c r="C1539" s="7" t="str">
        <f>IF(B1539="","",Timecards!L1537)</f>
        <v/>
      </c>
      <c r="D1539" s="7" t="str">
        <f>IF(B1539="","",SUMIFS(Timecards!$M:$M,Timecards!$C:$C,Summary!$B1539,Timecards!$L:$L,Summary!$C1539,Timecards!$O:$O,1))</f>
        <v/>
      </c>
      <c r="E1539" s="7" t="str">
        <f>IF(B1539="","",VLOOKUP(D1539,'GD rates'!$B$3:$C$9,2,FALSE))</f>
        <v/>
      </c>
      <c r="F1539" s="23" t="str">
        <f t="shared" si="241"/>
        <v/>
      </c>
      <c r="G1539" s="5">
        <f>IF(ISERROR(VLOOKUP(E1539,'GD rates'!C:D,2,FALSE)),0,VLOOKUP(E1539,'GD rates'!C:D,2,FALSE))</f>
        <v>0</v>
      </c>
      <c r="H1539" s="10">
        <f>SUMIFS(Timecards!$E:$E,Timecards!$D:$D,H$2,Timecards!$C:$C,$B1539,Timecards!$N:$N,$E1539)+SUMIFS(Timecards!$G:$G,Timecards!$F:$F,H$2,Timecards!$C:$C,$B1539,Timecards!$N:$N,$E1539)</f>
        <v>0</v>
      </c>
      <c r="I1539" s="5">
        <f t="shared" si="242"/>
        <v>0</v>
      </c>
      <c r="J1539" s="10">
        <f>SUMIFS(Timecards!$E:$E,Timecards!$D:$D,J$2,Timecards!$C:$C,$B1539,Timecards!$N:$N,$E1539)+SUMIFS(Timecards!$G:$G,Timecards!$F:$F,J$2,Timecards!$C:$C,$B1539,Timecards!$N:$N,$E1539)</f>
        <v>0</v>
      </c>
      <c r="K1539" s="5">
        <f t="shared" si="243"/>
        <v>0</v>
      </c>
      <c r="L1539" s="10">
        <f>SUMIFS(Timecards!$E:$E,Timecards!$D:$D,L$2,Timecards!$C:$C,$B1539,Timecards!$N:$N,$E1539)+SUMIFS(Timecards!$G:$G,Timecards!$F:$F,L$2,Timecards!$C:$C,$B1539,Timecards!$N:$N,$E1539)</f>
        <v>0</v>
      </c>
      <c r="M1539" s="5">
        <f t="shared" si="244"/>
        <v>0</v>
      </c>
      <c r="N1539" s="10">
        <f>SUMIFS(Timecards!$E:$E,Timecards!$D:$D,N$2,Timecards!$C:$C,$B1539,Timecards!$N:$N,$E1539)+SUMIFS(Timecards!$G:$G,Timecards!$F:$F,N$2,Timecards!$C:$C,$B1539,Timecards!$N:$N,$E1539)</f>
        <v>0</v>
      </c>
      <c r="O1539" s="5">
        <f t="shared" si="245"/>
        <v>0</v>
      </c>
      <c r="P1539" s="10">
        <f>SUMIFS(Timecards!$E:$E,Timecards!$D:$D,P$2,Timecards!$C:$C,$B1539,Timecards!$N:$N,$E1539)+SUMIFS(Timecards!$G:$G,Timecards!$F:$F,P$2,Timecards!$C:$C,$B1539,Timecards!$N:$N,$E1539)</f>
        <v>0</v>
      </c>
      <c r="Q1539" s="5">
        <f t="shared" si="246"/>
        <v>0</v>
      </c>
      <c r="R1539" s="10">
        <f>SUMIFS(Timecards!$E:$E,Timecards!$D:$D,R$2,Timecards!$C:$C,$B1539,Timecards!$N:$N,$E1539)+SUMIFS(Timecards!$G:$G,Timecards!$F:$F,R$2,Timecards!$C:$C,$B1539,Timecards!$N:$N,$E1539)</f>
        <v>0</v>
      </c>
      <c r="S1539" s="5">
        <f t="shared" si="247"/>
        <v>0</v>
      </c>
      <c r="T1539" s="10">
        <f t="shared" si="250"/>
        <v>0</v>
      </c>
      <c r="U1539" s="14">
        <f t="shared" si="250"/>
        <v>0</v>
      </c>
    </row>
    <row r="1540" spans="2:21" hidden="1">
      <c r="B1540" s="7" t="str">
        <f>IF(Timecards!O1538="","",Timecards!C1538)</f>
        <v/>
      </c>
      <c r="C1540" s="7" t="str">
        <f>IF(B1540="","",Timecards!L1538)</f>
        <v/>
      </c>
      <c r="D1540" s="7" t="str">
        <f>IF(B1540="","",SUMIFS(Timecards!$M:$M,Timecards!$C:$C,Summary!$B1540,Timecards!$L:$L,Summary!$C1540,Timecards!$O:$O,1))</f>
        <v/>
      </c>
      <c r="E1540" s="7" t="str">
        <f>IF(B1540="","",VLOOKUP(D1540,'GD rates'!$B$3:$C$9,2,FALSE))</f>
        <v/>
      </c>
      <c r="F1540" s="23" t="str">
        <f t="shared" si="241"/>
        <v/>
      </c>
      <c r="G1540" s="5">
        <f>IF(ISERROR(VLOOKUP(E1540,'GD rates'!C:D,2,FALSE)),0,VLOOKUP(E1540,'GD rates'!C:D,2,FALSE))</f>
        <v>0</v>
      </c>
      <c r="H1540" s="10">
        <f>SUMIFS(Timecards!$E:$E,Timecards!$D:$D,H$2,Timecards!$C:$C,$B1540,Timecards!$N:$N,$E1540)+SUMIFS(Timecards!$G:$G,Timecards!$F:$F,H$2,Timecards!$C:$C,$B1540,Timecards!$N:$N,$E1540)</f>
        <v>0</v>
      </c>
      <c r="I1540" s="5">
        <f t="shared" si="242"/>
        <v>0</v>
      </c>
      <c r="J1540" s="10">
        <f>SUMIFS(Timecards!$E:$E,Timecards!$D:$D,J$2,Timecards!$C:$C,$B1540,Timecards!$N:$N,$E1540)+SUMIFS(Timecards!$G:$G,Timecards!$F:$F,J$2,Timecards!$C:$C,$B1540,Timecards!$N:$N,$E1540)</f>
        <v>0</v>
      </c>
      <c r="K1540" s="5">
        <f t="shared" si="243"/>
        <v>0</v>
      </c>
      <c r="L1540" s="10">
        <f>SUMIFS(Timecards!$E:$E,Timecards!$D:$D,L$2,Timecards!$C:$C,$B1540,Timecards!$N:$N,$E1540)+SUMIFS(Timecards!$G:$G,Timecards!$F:$F,L$2,Timecards!$C:$C,$B1540,Timecards!$N:$N,$E1540)</f>
        <v>0</v>
      </c>
      <c r="M1540" s="5">
        <f t="shared" si="244"/>
        <v>0</v>
      </c>
      <c r="N1540" s="10">
        <f>SUMIFS(Timecards!$E:$E,Timecards!$D:$D,N$2,Timecards!$C:$C,$B1540,Timecards!$N:$N,$E1540)+SUMIFS(Timecards!$G:$G,Timecards!$F:$F,N$2,Timecards!$C:$C,$B1540,Timecards!$N:$N,$E1540)</f>
        <v>0</v>
      </c>
      <c r="O1540" s="5">
        <f t="shared" si="245"/>
        <v>0</v>
      </c>
      <c r="P1540" s="10">
        <f>SUMIFS(Timecards!$E:$E,Timecards!$D:$D,P$2,Timecards!$C:$C,$B1540,Timecards!$N:$N,$E1540)+SUMIFS(Timecards!$G:$G,Timecards!$F:$F,P$2,Timecards!$C:$C,$B1540,Timecards!$N:$N,$E1540)</f>
        <v>0</v>
      </c>
      <c r="Q1540" s="5">
        <f t="shared" si="246"/>
        <v>0</v>
      </c>
      <c r="R1540" s="10">
        <f>SUMIFS(Timecards!$E:$E,Timecards!$D:$D,R$2,Timecards!$C:$C,$B1540,Timecards!$N:$N,$E1540)+SUMIFS(Timecards!$G:$G,Timecards!$F:$F,R$2,Timecards!$C:$C,$B1540,Timecards!$N:$N,$E1540)</f>
        <v>0</v>
      </c>
      <c r="S1540" s="5">
        <f t="shared" si="247"/>
        <v>0</v>
      </c>
      <c r="T1540" s="10">
        <f t="shared" si="250"/>
        <v>0</v>
      </c>
      <c r="U1540" s="14">
        <f t="shared" si="250"/>
        <v>0</v>
      </c>
    </row>
    <row r="1541" spans="2:21" hidden="1">
      <c r="B1541" s="7" t="str">
        <f>IF(Timecards!O1539="","",Timecards!C1539)</f>
        <v/>
      </c>
      <c r="C1541" s="7" t="str">
        <f>IF(B1541="","",Timecards!L1539)</f>
        <v/>
      </c>
      <c r="D1541" s="7" t="str">
        <f>IF(B1541="","",SUMIFS(Timecards!$M:$M,Timecards!$C:$C,Summary!$B1541,Timecards!$L:$L,Summary!$C1541,Timecards!$O:$O,1))</f>
        <v/>
      </c>
      <c r="E1541" s="7" t="str">
        <f>IF(B1541="","",VLOOKUP(D1541,'GD rates'!$B$3:$C$9,2,FALSE))</f>
        <v/>
      </c>
      <c r="F1541" s="23" t="str">
        <f t="shared" ref="F1541:F1604" si="251">IF(B1541="","",CONCATENATE(E1541," / ",LEFT(B1541,FIND("&lt;",B1541)-2)))</f>
        <v/>
      </c>
      <c r="G1541" s="5">
        <f>IF(ISERROR(VLOOKUP(E1541,'GD rates'!C:D,2,FALSE)),0,VLOOKUP(E1541,'GD rates'!C:D,2,FALSE))</f>
        <v>0</v>
      </c>
      <c r="H1541" s="10">
        <f>SUMIFS(Timecards!$E:$E,Timecards!$D:$D,H$2,Timecards!$C:$C,$B1541,Timecards!$N:$N,$E1541)+SUMIFS(Timecards!$G:$G,Timecards!$F:$F,H$2,Timecards!$C:$C,$B1541,Timecards!$N:$N,$E1541)</f>
        <v>0</v>
      </c>
      <c r="I1541" s="5">
        <f t="shared" ref="I1541:I1604" si="252">H1541*$G1541</f>
        <v>0</v>
      </c>
      <c r="J1541" s="10">
        <f>SUMIFS(Timecards!$E:$E,Timecards!$D:$D,J$2,Timecards!$C:$C,$B1541,Timecards!$N:$N,$E1541)+SUMIFS(Timecards!$G:$G,Timecards!$F:$F,J$2,Timecards!$C:$C,$B1541,Timecards!$N:$N,$E1541)</f>
        <v>0</v>
      </c>
      <c r="K1541" s="5">
        <f t="shared" ref="K1541:K1604" si="253">J1541*$G1541</f>
        <v>0</v>
      </c>
      <c r="L1541" s="10">
        <f>SUMIFS(Timecards!$E:$E,Timecards!$D:$D,L$2,Timecards!$C:$C,$B1541,Timecards!$N:$N,$E1541)+SUMIFS(Timecards!$G:$G,Timecards!$F:$F,L$2,Timecards!$C:$C,$B1541,Timecards!$N:$N,$E1541)</f>
        <v>0</v>
      </c>
      <c r="M1541" s="5">
        <f t="shared" ref="M1541:M1604" si="254">L1541*$G1541</f>
        <v>0</v>
      </c>
      <c r="N1541" s="10">
        <f>SUMIFS(Timecards!$E:$E,Timecards!$D:$D,N$2,Timecards!$C:$C,$B1541,Timecards!$N:$N,$E1541)+SUMIFS(Timecards!$G:$G,Timecards!$F:$F,N$2,Timecards!$C:$C,$B1541,Timecards!$N:$N,$E1541)</f>
        <v>0</v>
      </c>
      <c r="O1541" s="5">
        <f t="shared" ref="O1541:O1604" si="255">N1541*$G1541</f>
        <v>0</v>
      </c>
      <c r="P1541" s="10">
        <f>SUMIFS(Timecards!$E:$E,Timecards!$D:$D,P$2,Timecards!$C:$C,$B1541,Timecards!$N:$N,$E1541)+SUMIFS(Timecards!$G:$G,Timecards!$F:$F,P$2,Timecards!$C:$C,$B1541,Timecards!$N:$N,$E1541)</f>
        <v>0</v>
      </c>
      <c r="Q1541" s="5">
        <f t="shared" ref="Q1541:Q1604" si="256">P1541*$G1541</f>
        <v>0</v>
      </c>
      <c r="R1541" s="10">
        <f>SUMIFS(Timecards!$E:$E,Timecards!$D:$D,R$2,Timecards!$C:$C,$B1541,Timecards!$N:$N,$E1541)+SUMIFS(Timecards!$G:$G,Timecards!$F:$F,R$2,Timecards!$C:$C,$B1541,Timecards!$N:$N,$E1541)</f>
        <v>0</v>
      </c>
      <c r="S1541" s="5">
        <f t="shared" ref="S1541:S1604" si="257">R1541*$G1541</f>
        <v>0</v>
      </c>
      <c r="T1541" s="10">
        <f t="shared" si="250"/>
        <v>0</v>
      </c>
      <c r="U1541" s="14">
        <f t="shared" si="250"/>
        <v>0</v>
      </c>
    </row>
    <row r="1542" spans="2:21" hidden="1">
      <c r="B1542" s="7" t="str">
        <f>IF(Timecards!O1540="","",Timecards!C1540)</f>
        <v/>
      </c>
      <c r="C1542" s="7" t="str">
        <f>IF(B1542="","",Timecards!L1540)</f>
        <v/>
      </c>
      <c r="D1542" s="7" t="str">
        <f>IF(B1542="","",SUMIFS(Timecards!$M:$M,Timecards!$C:$C,Summary!$B1542,Timecards!$L:$L,Summary!$C1542,Timecards!$O:$O,1))</f>
        <v/>
      </c>
      <c r="E1542" s="7" t="str">
        <f>IF(B1542="","",VLOOKUP(D1542,'GD rates'!$B$3:$C$9,2,FALSE))</f>
        <v/>
      </c>
      <c r="F1542" s="23" t="str">
        <f t="shared" si="251"/>
        <v/>
      </c>
      <c r="G1542" s="5">
        <f>IF(ISERROR(VLOOKUP(E1542,'GD rates'!C:D,2,FALSE)),0,VLOOKUP(E1542,'GD rates'!C:D,2,FALSE))</f>
        <v>0</v>
      </c>
      <c r="H1542" s="10">
        <f>SUMIFS(Timecards!$E:$E,Timecards!$D:$D,H$2,Timecards!$C:$C,$B1542,Timecards!$N:$N,$E1542)+SUMIFS(Timecards!$G:$G,Timecards!$F:$F,H$2,Timecards!$C:$C,$B1542,Timecards!$N:$N,$E1542)</f>
        <v>0</v>
      </c>
      <c r="I1542" s="5">
        <f t="shared" si="252"/>
        <v>0</v>
      </c>
      <c r="J1542" s="10">
        <f>SUMIFS(Timecards!$E:$E,Timecards!$D:$D,J$2,Timecards!$C:$C,$B1542,Timecards!$N:$N,$E1542)+SUMIFS(Timecards!$G:$G,Timecards!$F:$F,J$2,Timecards!$C:$C,$B1542,Timecards!$N:$N,$E1542)</f>
        <v>0</v>
      </c>
      <c r="K1542" s="5">
        <f t="shared" si="253"/>
        <v>0</v>
      </c>
      <c r="L1542" s="10">
        <f>SUMIFS(Timecards!$E:$E,Timecards!$D:$D,L$2,Timecards!$C:$C,$B1542,Timecards!$N:$N,$E1542)+SUMIFS(Timecards!$G:$G,Timecards!$F:$F,L$2,Timecards!$C:$C,$B1542,Timecards!$N:$N,$E1542)</f>
        <v>0</v>
      </c>
      <c r="M1542" s="5">
        <f t="shared" si="254"/>
        <v>0</v>
      </c>
      <c r="N1542" s="10">
        <f>SUMIFS(Timecards!$E:$E,Timecards!$D:$D,N$2,Timecards!$C:$C,$B1542,Timecards!$N:$N,$E1542)+SUMIFS(Timecards!$G:$G,Timecards!$F:$F,N$2,Timecards!$C:$C,$B1542,Timecards!$N:$N,$E1542)</f>
        <v>0</v>
      </c>
      <c r="O1542" s="5">
        <f t="shared" si="255"/>
        <v>0</v>
      </c>
      <c r="P1542" s="10">
        <f>SUMIFS(Timecards!$E:$E,Timecards!$D:$D,P$2,Timecards!$C:$C,$B1542,Timecards!$N:$N,$E1542)+SUMIFS(Timecards!$G:$G,Timecards!$F:$F,P$2,Timecards!$C:$C,$B1542,Timecards!$N:$N,$E1542)</f>
        <v>0</v>
      </c>
      <c r="Q1542" s="5">
        <f t="shared" si="256"/>
        <v>0</v>
      </c>
      <c r="R1542" s="10">
        <f>SUMIFS(Timecards!$E:$E,Timecards!$D:$D,R$2,Timecards!$C:$C,$B1542,Timecards!$N:$N,$E1542)+SUMIFS(Timecards!$G:$G,Timecards!$F:$F,R$2,Timecards!$C:$C,$B1542,Timecards!$N:$N,$E1542)</f>
        <v>0</v>
      </c>
      <c r="S1542" s="5">
        <f t="shared" si="257"/>
        <v>0</v>
      </c>
      <c r="T1542" s="10">
        <f t="shared" si="250"/>
        <v>0</v>
      </c>
      <c r="U1542" s="14">
        <f t="shared" si="250"/>
        <v>0</v>
      </c>
    </row>
    <row r="1543" spans="2:21" hidden="1">
      <c r="B1543" s="7" t="str">
        <f>IF(Timecards!O1541="","",Timecards!C1541)</f>
        <v/>
      </c>
      <c r="C1543" s="7" t="str">
        <f>IF(B1543="","",Timecards!L1541)</f>
        <v/>
      </c>
      <c r="D1543" s="7" t="str">
        <f>IF(B1543="","",SUMIFS(Timecards!$M:$M,Timecards!$C:$C,Summary!$B1543,Timecards!$L:$L,Summary!$C1543,Timecards!$O:$O,1))</f>
        <v/>
      </c>
      <c r="E1543" s="7" t="str">
        <f>IF(B1543="","",VLOOKUP(D1543,'GD rates'!$B$3:$C$9,2,FALSE))</f>
        <v/>
      </c>
      <c r="F1543" s="23" t="str">
        <f t="shared" si="251"/>
        <v/>
      </c>
      <c r="G1543" s="5">
        <f>IF(ISERROR(VLOOKUP(E1543,'GD rates'!C:D,2,FALSE)),0,VLOOKUP(E1543,'GD rates'!C:D,2,FALSE))</f>
        <v>0</v>
      </c>
      <c r="H1543" s="10">
        <f>SUMIFS(Timecards!$E:$E,Timecards!$D:$D,H$2,Timecards!$C:$C,$B1543,Timecards!$N:$N,$E1543)+SUMIFS(Timecards!$G:$G,Timecards!$F:$F,H$2,Timecards!$C:$C,$B1543,Timecards!$N:$N,$E1543)</f>
        <v>0</v>
      </c>
      <c r="I1543" s="5">
        <f t="shared" si="252"/>
        <v>0</v>
      </c>
      <c r="J1543" s="10">
        <f>SUMIFS(Timecards!$E:$E,Timecards!$D:$D,J$2,Timecards!$C:$C,$B1543,Timecards!$N:$N,$E1543)+SUMIFS(Timecards!$G:$G,Timecards!$F:$F,J$2,Timecards!$C:$C,$B1543,Timecards!$N:$N,$E1543)</f>
        <v>0</v>
      </c>
      <c r="K1543" s="5">
        <f t="shared" si="253"/>
        <v>0</v>
      </c>
      <c r="L1543" s="10">
        <f>SUMIFS(Timecards!$E:$E,Timecards!$D:$D,L$2,Timecards!$C:$C,$B1543,Timecards!$N:$N,$E1543)+SUMIFS(Timecards!$G:$G,Timecards!$F:$F,L$2,Timecards!$C:$C,$B1543,Timecards!$N:$N,$E1543)</f>
        <v>0</v>
      </c>
      <c r="M1543" s="5">
        <f t="shared" si="254"/>
        <v>0</v>
      </c>
      <c r="N1543" s="10">
        <f>SUMIFS(Timecards!$E:$E,Timecards!$D:$D,N$2,Timecards!$C:$C,$B1543,Timecards!$N:$N,$E1543)+SUMIFS(Timecards!$G:$G,Timecards!$F:$F,N$2,Timecards!$C:$C,$B1543,Timecards!$N:$N,$E1543)</f>
        <v>0</v>
      </c>
      <c r="O1543" s="5">
        <f t="shared" si="255"/>
        <v>0</v>
      </c>
      <c r="P1543" s="10">
        <f>SUMIFS(Timecards!$E:$E,Timecards!$D:$D,P$2,Timecards!$C:$C,$B1543,Timecards!$N:$N,$E1543)+SUMIFS(Timecards!$G:$G,Timecards!$F:$F,P$2,Timecards!$C:$C,$B1543,Timecards!$N:$N,$E1543)</f>
        <v>0</v>
      </c>
      <c r="Q1543" s="5">
        <f t="shared" si="256"/>
        <v>0</v>
      </c>
      <c r="R1543" s="10">
        <f>SUMIFS(Timecards!$E:$E,Timecards!$D:$D,R$2,Timecards!$C:$C,$B1543,Timecards!$N:$N,$E1543)+SUMIFS(Timecards!$G:$G,Timecards!$F:$F,R$2,Timecards!$C:$C,$B1543,Timecards!$N:$N,$E1543)</f>
        <v>0</v>
      </c>
      <c r="S1543" s="5">
        <f t="shared" si="257"/>
        <v>0</v>
      </c>
      <c r="T1543" s="10">
        <f t="shared" si="250"/>
        <v>0</v>
      </c>
      <c r="U1543" s="14">
        <f t="shared" si="250"/>
        <v>0</v>
      </c>
    </row>
    <row r="1544" spans="2:21" hidden="1">
      <c r="B1544" s="7" t="str">
        <f>IF(Timecards!O1542="","",Timecards!C1542)</f>
        <v/>
      </c>
      <c r="C1544" s="7" t="str">
        <f>IF(B1544="","",Timecards!L1542)</f>
        <v/>
      </c>
      <c r="D1544" s="7" t="str">
        <f>IF(B1544="","",SUMIFS(Timecards!$M:$M,Timecards!$C:$C,Summary!$B1544,Timecards!$L:$L,Summary!$C1544,Timecards!$O:$O,1))</f>
        <v/>
      </c>
      <c r="E1544" s="7" t="str">
        <f>IF(B1544="","",VLOOKUP(D1544,'GD rates'!$B$3:$C$9,2,FALSE))</f>
        <v/>
      </c>
      <c r="F1544" s="23" t="str">
        <f t="shared" si="251"/>
        <v/>
      </c>
      <c r="G1544" s="5">
        <f>IF(ISERROR(VLOOKUP(E1544,'GD rates'!C:D,2,FALSE)),0,VLOOKUP(E1544,'GD rates'!C:D,2,FALSE))</f>
        <v>0</v>
      </c>
      <c r="H1544" s="10">
        <f>SUMIFS(Timecards!$E:$E,Timecards!$D:$D,H$2,Timecards!$C:$C,$B1544,Timecards!$N:$N,$E1544)+SUMIFS(Timecards!$G:$G,Timecards!$F:$F,H$2,Timecards!$C:$C,$B1544,Timecards!$N:$N,$E1544)</f>
        <v>0</v>
      </c>
      <c r="I1544" s="5">
        <f t="shared" si="252"/>
        <v>0</v>
      </c>
      <c r="J1544" s="10">
        <f>SUMIFS(Timecards!$E:$E,Timecards!$D:$D,J$2,Timecards!$C:$C,$B1544,Timecards!$N:$N,$E1544)+SUMIFS(Timecards!$G:$G,Timecards!$F:$F,J$2,Timecards!$C:$C,$B1544,Timecards!$N:$N,$E1544)</f>
        <v>0</v>
      </c>
      <c r="K1544" s="5">
        <f t="shared" si="253"/>
        <v>0</v>
      </c>
      <c r="L1544" s="10">
        <f>SUMIFS(Timecards!$E:$E,Timecards!$D:$D,L$2,Timecards!$C:$C,$B1544,Timecards!$N:$N,$E1544)+SUMIFS(Timecards!$G:$G,Timecards!$F:$F,L$2,Timecards!$C:$C,$B1544,Timecards!$N:$N,$E1544)</f>
        <v>0</v>
      </c>
      <c r="M1544" s="5">
        <f t="shared" si="254"/>
        <v>0</v>
      </c>
      <c r="N1544" s="10">
        <f>SUMIFS(Timecards!$E:$E,Timecards!$D:$D,N$2,Timecards!$C:$C,$B1544,Timecards!$N:$N,$E1544)+SUMIFS(Timecards!$G:$G,Timecards!$F:$F,N$2,Timecards!$C:$C,$B1544,Timecards!$N:$N,$E1544)</f>
        <v>0</v>
      </c>
      <c r="O1544" s="5">
        <f t="shared" si="255"/>
        <v>0</v>
      </c>
      <c r="P1544" s="10">
        <f>SUMIFS(Timecards!$E:$E,Timecards!$D:$D,P$2,Timecards!$C:$C,$B1544,Timecards!$N:$N,$E1544)+SUMIFS(Timecards!$G:$G,Timecards!$F:$F,P$2,Timecards!$C:$C,$B1544,Timecards!$N:$N,$E1544)</f>
        <v>0</v>
      </c>
      <c r="Q1544" s="5">
        <f t="shared" si="256"/>
        <v>0</v>
      </c>
      <c r="R1544" s="10">
        <f>SUMIFS(Timecards!$E:$E,Timecards!$D:$D,R$2,Timecards!$C:$C,$B1544,Timecards!$N:$N,$E1544)+SUMIFS(Timecards!$G:$G,Timecards!$F:$F,R$2,Timecards!$C:$C,$B1544,Timecards!$N:$N,$E1544)</f>
        <v>0</v>
      </c>
      <c r="S1544" s="5">
        <f t="shared" si="257"/>
        <v>0</v>
      </c>
      <c r="T1544" s="10">
        <f t="shared" ref="T1544:U1563" si="258">SUMIF($H$3:$S$3,T$3,$H1544:$S1544)</f>
        <v>0</v>
      </c>
      <c r="U1544" s="14">
        <f t="shared" si="258"/>
        <v>0</v>
      </c>
    </row>
    <row r="1545" spans="2:21" hidden="1">
      <c r="B1545" s="7" t="str">
        <f>IF(Timecards!O1543="","",Timecards!C1543)</f>
        <v/>
      </c>
      <c r="C1545" s="7" t="str">
        <f>IF(B1545="","",Timecards!L1543)</f>
        <v/>
      </c>
      <c r="D1545" s="7" t="str">
        <f>IF(B1545="","",SUMIFS(Timecards!$M:$M,Timecards!$C:$C,Summary!$B1545,Timecards!$L:$L,Summary!$C1545,Timecards!$O:$O,1))</f>
        <v/>
      </c>
      <c r="E1545" s="7" t="str">
        <f>IF(B1545="","",VLOOKUP(D1545,'GD rates'!$B$3:$C$9,2,FALSE))</f>
        <v/>
      </c>
      <c r="F1545" s="23" t="str">
        <f t="shared" si="251"/>
        <v/>
      </c>
      <c r="G1545" s="5">
        <f>IF(ISERROR(VLOOKUP(E1545,'GD rates'!C:D,2,FALSE)),0,VLOOKUP(E1545,'GD rates'!C:D,2,FALSE))</f>
        <v>0</v>
      </c>
      <c r="H1545" s="10">
        <f>SUMIFS(Timecards!$E:$E,Timecards!$D:$D,H$2,Timecards!$C:$C,$B1545,Timecards!$N:$N,$E1545)+SUMIFS(Timecards!$G:$G,Timecards!$F:$F,H$2,Timecards!$C:$C,$B1545,Timecards!$N:$N,$E1545)</f>
        <v>0</v>
      </c>
      <c r="I1545" s="5">
        <f t="shared" si="252"/>
        <v>0</v>
      </c>
      <c r="J1545" s="10">
        <f>SUMIFS(Timecards!$E:$E,Timecards!$D:$D,J$2,Timecards!$C:$C,$B1545,Timecards!$N:$N,$E1545)+SUMIFS(Timecards!$G:$G,Timecards!$F:$F,J$2,Timecards!$C:$C,$B1545,Timecards!$N:$N,$E1545)</f>
        <v>0</v>
      </c>
      <c r="K1545" s="5">
        <f t="shared" si="253"/>
        <v>0</v>
      </c>
      <c r="L1545" s="10">
        <f>SUMIFS(Timecards!$E:$E,Timecards!$D:$D,L$2,Timecards!$C:$C,$B1545,Timecards!$N:$N,$E1545)+SUMIFS(Timecards!$G:$G,Timecards!$F:$F,L$2,Timecards!$C:$C,$B1545,Timecards!$N:$N,$E1545)</f>
        <v>0</v>
      </c>
      <c r="M1545" s="5">
        <f t="shared" si="254"/>
        <v>0</v>
      </c>
      <c r="N1545" s="10">
        <f>SUMIFS(Timecards!$E:$E,Timecards!$D:$D,N$2,Timecards!$C:$C,$B1545,Timecards!$N:$N,$E1545)+SUMIFS(Timecards!$G:$G,Timecards!$F:$F,N$2,Timecards!$C:$C,$B1545,Timecards!$N:$N,$E1545)</f>
        <v>0</v>
      </c>
      <c r="O1545" s="5">
        <f t="shared" si="255"/>
        <v>0</v>
      </c>
      <c r="P1545" s="10">
        <f>SUMIFS(Timecards!$E:$E,Timecards!$D:$D,P$2,Timecards!$C:$C,$B1545,Timecards!$N:$N,$E1545)+SUMIFS(Timecards!$G:$G,Timecards!$F:$F,P$2,Timecards!$C:$C,$B1545,Timecards!$N:$N,$E1545)</f>
        <v>0</v>
      </c>
      <c r="Q1545" s="5">
        <f t="shared" si="256"/>
        <v>0</v>
      </c>
      <c r="R1545" s="10">
        <f>SUMIFS(Timecards!$E:$E,Timecards!$D:$D,R$2,Timecards!$C:$C,$B1545,Timecards!$N:$N,$E1545)+SUMIFS(Timecards!$G:$G,Timecards!$F:$F,R$2,Timecards!$C:$C,$B1545,Timecards!$N:$N,$E1545)</f>
        <v>0</v>
      </c>
      <c r="S1545" s="5">
        <f t="shared" si="257"/>
        <v>0</v>
      </c>
      <c r="T1545" s="10">
        <f t="shared" si="258"/>
        <v>0</v>
      </c>
      <c r="U1545" s="14">
        <f t="shared" si="258"/>
        <v>0</v>
      </c>
    </row>
    <row r="1546" spans="2:21" hidden="1">
      <c r="B1546" s="7" t="str">
        <f>IF(Timecards!O1544="","",Timecards!C1544)</f>
        <v/>
      </c>
      <c r="C1546" s="7" t="str">
        <f>IF(B1546="","",Timecards!L1544)</f>
        <v/>
      </c>
      <c r="D1546" s="7" t="str">
        <f>IF(B1546="","",SUMIFS(Timecards!$M:$M,Timecards!$C:$C,Summary!$B1546,Timecards!$L:$L,Summary!$C1546,Timecards!$O:$O,1))</f>
        <v/>
      </c>
      <c r="E1546" s="7" t="str">
        <f>IF(B1546="","",VLOOKUP(D1546,'GD rates'!$B$3:$C$9,2,FALSE))</f>
        <v/>
      </c>
      <c r="F1546" s="23" t="str">
        <f t="shared" si="251"/>
        <v/>
      </c>
      <c r="G1546" s="5">
        <f>IF(ISERROR(VLOOKUP(E1546,'GD rates'!C:D,2,FALSE)),0,VLOOKUP(E1546,'GD rates'!C:D,2,FALSE))</f>
        <v>0</v>
      </c>
      <c r="H1546" s="10">
        <f>SUMIFS(Timecards!$E:$E,Timecards!$D:$D,H$2,Timecards!$C:$C,$B1546,Timecards!$N:$N,$E1546)+SUMIFS(Timecards!$G:$G,Timecards!$F:$F,H$2,Timecards!$C:$C,$B1546,Timecards!$N:$N,$E1546)</f>
        <v>0</v>
      </c>
      <c r="I1546" s="5">
        <f t="shared" si="252"/>
        <v>0</v>
      </c>
      <c r="J1546" s="10">
        <f>SUMIFS(Timecards!$E:$E,Timecards!$D:$D,J$2,Timecards!$C:$C,$B1546,Timecards!$N:$N,$E1546)+SUMIFS(Timecards!$G:$G,Timecards!$F:$F,J$2,Timecards!$C:$C,$B1546,Timecards!$N:$N,$E1546)</f>
        <v>0</v>
      </c>
      <c r="K1546" s="5">
        <f t="shared" si="253"/>
        <v>0</v>
      </c>
      <c r="L1546" s="10">
        <f>SUMIFS(Timecards!$E:$E,Timecards!$D:$D,L$2,Timecards!$C:$C,$B1546,Timecards!$N:$N,$E1546)+SUMIFS(Timecards!$G:$G,Timecards!$F:$F,L$2,Timecards!$C:$C,$B1546,Timecards!$N:$N,$E1546)</f>
        <v>0</v>
      </c>
      <c r="M1546" s="5">
        <f t="shared" si="254"/>
        <v>0</v>
      </c>
      <c r="N1546" s="10">
        <f>SUMIFS(Timecards!$E:$E,Timecards!$D:$D,N$2,Timecards!$C:$C,$B1546,Timecards!$N:$N,$E1546)+SUMIFS(Timecards!$G:$G,Timecards!$F:$F,N$2,Timecards!$C:$C,$B1546,Timecards!$N:$N,$E1546)</f>
        <v>0</v>
      </c>
      <c r="O1546" s="5">
        <f t="shared" si="255"/>
        <v>0</v>
      </c>
      <c r="P1546" s="10">
        <f>SUMIFS(Timecards!$E:$E,Timecards!$D:$D,P$2,Timecards!$C:$C,$B1546,Timecards!$N:$N,$E1546)+SUMIFS(Timecards!$G:$G,Timecards!$F:$F,P$2,Timecards!$C:$C,$B1546,Timecards!$N:$N,$E1546)</f>
        <v>0</v>
      </c>
      <c r="Q1546" s="5">
        <f t="shared" si="256"/>
        <v>0</v>
      </c>
      <c r="R1546" s="10">
        <f>SUMIFS(Timecards!$E:$E,Timecards!$D:$D,R$2,Timecards!$C:$C,$B1546,Timecards!$N:$N,$E1546)+SUMIFS(Timecards!$G:$G,Timecards!$F:$F,R$2,Timecards!$C:$C,$B1546,Timecards!$N:$N,$E1546)</f>
        <v>0</v>
      </c>
      <c r="S1546" s="5">
        <f t="shared" si="257"/>
        <v>0</v>
      </c>
      <c r="T1546" s="10">
        <f t="shared" si="258"/>
        <v>0</v>
      </c>
      <c r="U1546" s="14">
        <f t="shared" si="258"/>
        <v>0</v>
      </c>
    </row>
    <row r="1547" spans="2:21" hidden="1">
      <c r="B1547" s="7" t="str">
        <f>IF(Timecards!O1545="","",Timecards!C1545)</f>
        <v/>
      </c>
      <c r="C1547" s="7" t="str">
        <f>IF(B1547="","",Timecards!L1545)</f>
        <v/>
      </c>
      <c r="D1547" s="7" t="str">
        <f>IF(B1547="","",SUMIFS(Timecards!$M:$M,Timecards!$C:$C,Summary!$B1547,Timecards!$L:$L,Summary!$C1547,Timecards!$O:$O,1))</f>
        <v/>
      </c>
      <c r="E1547" s="7" t="str">
        <f>IF(B1547="","",VLOOKUP(D1547,'GD rates'!$B$3:$C$9,2,FALSE))</f>
        <v/>
      </c>
      <c r="F1547" s="23" t="str">
        <f t="shared" si="251"/>
        <v/>
      </c>
      <c r="G1547" s="5">
        <f>IF(ISERROR(VLOOKUP(E1547,'GD rates'!C:D,2,FALSE)),0,VLOOKUP(E1547,'GD rates'!C:D,2,FALSE))</f>
        <v>0</v>
      </c>
      <c r="H1547" s="10">
        <f>SUMIFS(Timecards!$E:$E,Timecards!$D:$D,H$2,Timecards!$C:$C,$B1547,Timecards!$N:$N,$E1547)+SUMIFS(Timecards!$G:$G,Timecards!$F:$F,H$2,Timecards!$C:$C,$B1547,Timecards!$N:$N,$E1547)</f>
        <v>0</v>
      </c>
      <c r="I1547" s="5">
        <f t="shared" si="252"/>
        <v>0</v>
      </c>
      <c r="J1547" s="10">
        <f>SUMIFS(Timecards!$E:$E,Timecards!$D:$D,J$2,Timecards!$C:$C,$B1547,Timecards!$N:$N,$E1547)+SUMIFS(Timecards!$G:$G,Timecards!$F:$F,J$2,Timecards!$C:$C,$B1547,Timecards!$N:$N,$E1547)</f>
        <v>0</v>
      </c>
      <c r="K1547" s="5">
        <f t="shared" si="253"/>
        <v>0</v>
      </c>
      <c r="L1547" s="10">
        <f>SUMIFS(Timecards!$E:$E,Timecards!$D:$D,L$2,Timecards!$C:$C,$B1547,Timecards!$N:$N,$E1547)+SUMIFS(Timecards!$G:$G,Timecards!$F:$F,L$2,Timecards!$C:$C,$B1547,Timecards!$N:$N,$E1547)</f>
        <v>0</v>
      </c>
      <c r="M1547" s="5">
        <f t="shared" si="254"/>
        <v>0</v>
      </c>
      <c r="N1547" s="10">
        <f>SUMIFS(Timecards!$E:$E,Timecards!$D:$D,N$2,Timecards!$C:$C,$B1547,Timecards!$N:$N,$E1547)+SUMIFS(Timecards!$G:$G,Timecards!$F:$F,N$2,Timecards!$C:$C,$B1547,Timecards!$N:$N,$E1547)</f>
        <v>0</v>
      </c>
      <c r="O1547" s="5">
        <f t="shared" si="255"/>
        <v>0</v>
      </c>
      <c r="P1547" s="10">
        <f>SUMIFS(Timecards!$E:$E,Timecards!$D:$D,P$2,Timecards!$C:$C,$B1547,Timecards!$N:$N,$E1547)+SUMIFS(Timecards!$G:$G,Timecards!$F:$F,P$2,Timecards!$C:$C,$B1547,Timecards!$N:$N,$E1547)</f>
        <v>0</v>
      </c>
      <c r="Q1547" s="5">
        <f t="shared" si="256"/>
        <v>0</v>
      </c>
      <c r="R1547" s="10">
        <f>SUMIFS(Timecards!$E:$E,Timecards!$D:$D,R$2,Timecards!$C:$C,$B1547,Timecards!$N:$N,$E1547)+SUMIFS(Timecards!$G:$G,Timecards!$F:$F,R$2,Timecards!$C:$C,$B1547,Timecards!$N:$N,$E1547)</f>
        <v>0</v>
      </c>
      <c r="S1547" s="5">
        <f t="shared" si="257"/>
        <v>0</v>
      </c>
      <c r="T1547" s="10">
        <f t="shared" si="258"/>
        <v>0</v>
      </c>
      <c r="U1547" s="14">
        <f t="shared" si="258"/>
        <v>0</v>
      </c>
    </row>
    <row r="1548" spans="2:21" hidden="1">
      <c r="B1548" s="7" t="str">
        <f>IF(Timecards!O1546="","",Timecards!C1546)</f>
        <v/>
      </c>
      <c r="C1548" s="7" t="str">
        <f>IF(B1548="","",Timecards!L1546)</f>
        <v/>
      </c>
      <c r="D1548" s="7" t="str">
        <f>IF(B1548="","",SUMIFS(Timecards!$M:$M,Timecards!$C:$C,Summary!$B1548,Timecards!$L:$L,Summary!$C1548,Timecards!$O:$O,1))</f>
        <v/>
      </c>
      <c r="E1548" s="7" t="str">
        <f>IF(B1548="","",VLOOKUP(D1548,'GD rates'!$B$3:$C$9,2,FALSE))</f>
        <v/>
      </c>
      <c r="F1548" s="23" t="str">
        <f t="shared" si="251"/>
        <v/>
      </c>
      <c r="G1548" s="5">
        <f>IF(ISERROR(VLOOKUP(E1548,'GD rates'!C:D,2,FALSE)),0,VLOOKUP(E1548,'GD rates'!C:D,2,FALSE))</f>
        <v>0</v>
      </c>
      <c r="H1548" s="10">
        <f>SUMIFS(Timecards!$E:$E,Timecards!$D:$D,H$2,Timecards!$C:$C,$B1548,Timecards!$N:$N,$E1548)+SUMIFS(Timecards!$G:$G,Timecards!$F:$F,H$2,Timecards!$C:$C,$B1548,Timecards!$N:$N,$E1548)</f>
        <v>0</v>
      </c>
      <c r="I1548" s="5">
        <f t="shared" si="252"/>
        <v>0</v>
      </c>
      <c r="J1548" s="10">
        <f>SUMIFS(Timecards!$E:$E,Timecards!$D:$D,J$2,Timecards!$C:$C,$B1548,Timecards!$N:$N,$E1548)+SUMIFS(Timecards!$G:$G,Timecards!$F:$F,J$2,Timecards!$C:$C,$B1548,Timecards!$N:$N,$E1548)</f>
        <v>0</v>
      </c>
      <c r="K1548" s="5">
        <f t="shared" si="253"/>
        <v>0</v>
      </c>
      <c r="L1548" s="10">
        <f>SUMIFS(Timecards!$E:$E,Timecards!$D:$D,L$2,Timecards!$C:$C,$B1548,Timecards!$N:$N,$E1548)+SUMIFS(Timecards!$G:$G,Timecards!$F:$F,L$2,Timecards!$C:$C,$B1548,Timecards!$N:$N,$E1548)</f>
        <v>0</v>
      </c>
      <c r="M1548" s="5">
        <f t="shared" si="254"/>
        <v>0</v>
      </c>
      <c r="N1548" s="10">
        <f>SUMIFS(Timecards!$E:$E,Timecards!$D:$D,N$2,Timecards!$C:$C,$B1548,Timecards!$N:$N,$E1548)+SUMIFS(Timecards!$G:$G,Timecards!$F:$F,N$2,Timecards!$C:$C,$B1548,Timecards!$N:$N,$E1548)</f>
        <v>0</v>
      </c>
      <c r="O1548" s="5">
        <f t="shared" si="255"/>
        <v>0</v>
      </c>
      <c r="P1548" s="10">
        <f>SUMIFS(Timecards!$E:$E,Timecards!$D:$D,P$2,Timecards!$C:$C,$B1548,Timecards!$N:$N,$E1548)+SUMIFS(Timecards!$G:$G,Timecards!$F:$F,P$2,Timecards!$C:$C,$B1548,Timecards!$N:$N,$E1548)</f>
        <v>0</v>
      </c>
      <c r="Q1548" s="5">
        <f t="shared" si="256"/>
        <v>0</v>
      </c>
      <c r="R1548" s="10">
        <f>SUMIFS(Timecards!$E:$E,Timecards!$D:$D,R$2,Timecards!$C:$C,$B1548,Timecards!$N:$N,$E1548)+SUMIFS(Timecards!$G:$G,Timecards!$F:$F,R$2,Timecards!$C:$C,$B1548,Timecards!$N:$N,$E1548)</f>
        <v>0</v>
      </c>
      <c r="S1548" s="5">
        <f t="shared" si="257"/>
        <v>0</v>
      </c>
      <c r="T1548" s="10">
        <f t="shared" si="258"/>
        <v>0</v>
      </c>
      <c r="U1548" s="14">
        <f t="shared" si="258"/>
        <v>0</v>
      </c>
    </row>
    <row r="1549" spans="2:21" hidden="1">
      <c r="B1549" s="7" t="str">
        <f>IF(Timecards!O1547="","",Timecards!C1547)</f>
        <v/>
      </c>
      <c r="C1549" s="7" t="str">
        <f>IF(B1549="","",Timecards!L1547)</f>
        <v/>
      </c>
      <c r="D1549" s="7" t="str">
        <f>IF(B1549="","",SUMIFS(Timecards!$M:$M,Timecards!$C:$C,Summary!$B1549,Timecards!$L:$L,Summary!$C1549,Timecards!$O:$O,1))</f>
        <v/>
      </c>
      <c r="E1549" s="7" t="str">
        <f>IF(B1549="","",VLOOKUP(D1549,'GD rates'!$B$3:$C$9,2,FALSE))</f>
        <v/>
      </c>
      <c r="F1549" s="23" t="str">
        <f t="shared" si="251"/>
        <v/>
      </c>
      <c r="G1549" s="5">
        <f>IF(ISERROR(VLOOKUP(E1549,'GD rates'!C:D,2,FALSE)),0,VLOOKUP(E1549,'GD rates'!C:D,2,FALSE))</f>
        <v>0</v>
      </c>
      <c r="H1549" s="10">
        <f>SUMIFS(Timecards!$E:$E,Timecards!$D:$D,H$2,Timecards!$C:$C,$B1549,Timecards!$N:$N,$E1549)+SUMIFS(Timecards!$G:$G,Timecards!$F:$F,H$2,Timecards!$C:$C,$B1549,Timecards!$N:$N,$E1549)</f>
        <v>0</v>
      </c>
      <c r="I1549" s="5">
        <f t="shared" si="252"/>
        <v>0</v>
      </c>
      <c r="J1549" s="10">
        <f>SUMIFS(Timecards!$E:$E,Timecards!$D:$D,J$2,Timecards!$C:$C,$B1549,Timecards!$N:$N,$E1549)+SUMIFS(Timecards!$G:$G,Timecards!$F:$F,J$2,Timecards!$C:$C,$B1549,Timecards!$N:$N,$E1549)</f>
        <v>0</v>
      </c>
      <c r="K1549" s="5">
        <f t="shared" si="253"/>
        <v>0</v>
      </c>
      <c r="L1549" s="10">
        <f>SUMIFS(Timecards!$E:$E,Timecards!$D:$D,L$2,Timecards!$C:$C,$B1549,Timecards!$N:$N,$E1549)+SUMIFS(Timecards!$G:$G,Timecards!$F:$F,L$2,Timecards!$C:$C,$B1549,Timecards!$N:$N,$E1549)</f>
        <v>0</v>
      </c>
      <c r="M1549" s="5">
        <f t="shared" si="254"/>
        <v>0</v>
      </c>
      <c r="N1549" s="10">
        <f>SUMIFS(Timecards!$E:$E,Timecards!$D:$D,N$2,Timecards!$C:$C,$B1549,Timecards!$N:$N,$E1549)+SUMIFS(Timecards!$G:$G,Timecards!$F:$F,N$2,Timecards!$C:$C,$B1549,Timecards!$N:$N,$E1549)</f>
        <v>0</v>
      </c>
      <c r="O1549" s="5">
        <f t="shared" si="255"/>
        <v>0</v>
      </c>
      <c r="P1549" s="10">
        <f>SUMIFS(Timecards!$E:$E,Timecards!$D:$D,P$2,Timecards!$C:$C,$B1549,Timecards!$N:$N,$E1549)+SUMIFS(Timecards!$G:$G,Timecards!$F:$F,P$2,Timecards!$C:$C,$B1549,Timecards!$N:$N,$E1549)</f>
        <v>0</v>
      </c>
      <c r="Q1549" s="5">
        <f t="shared" si="256"/>
        <v>0</v>
      </c>
      <c r="R1549" s="10">
        <f>SUMIFS(Timecards!$E:$E,Timecards!$D:$D,R$2,Timecards!$C:$C,$B1549,Timecards!$N:$N,$E1549)+SUMIFS(Timecards!$G:$G,Timecards!$F:$F,R$2,Timecards!$C:$C,$B1549,Timecards!$N:$N,$E1549)</f>
        <v>0</v>
      </c>
      <c r="S1549" s="5">
        <f t="shared" si="257"/>
        <v>0</v>
      </c>
      <c r="T1549" s="10">
        <f t="shared" si="258"/>
        <v>0</v>
      </c>
      <c r="U1549" s="14">
        <f t="shared" si="258"/>
        <v>0</v>
      </c>
    </row>
    <row r="1550" spans="2:21" hidden="1">
      <c r="B1550" s="7" t="str">
        <f>IF(Timecards!O1548="","",Timecards!C1548)</f>
        <v/>
      </c>
      <c r="C1550" s="7" t="str">
        <f>IF(B1550="","",Timecards!L1548)</f>
        <v/>
      </c>
      <c r="D1550" s="7" t="str">
        <f>IF(B1550="","",SUMIFS(Timecards!$M:$M,Timecards!$C:$C,Summary!$B1550,Timecards!$L:$L,Summary!$C1550,Timecards!$O:$O,1))</f>
        <v/>
      </c>
      <c r="E1550" s="7" t="str">
        <f>IF(B1550="","",VLOOKUP(D1550,'GD rates'!$B$3:$C$9,2,FALSE))</f>
        <v/>
      </c>
      <c r="F1550" s="23" t="str">
        <f t="shared" si="251"/>
        <v/>
      </c>
      <c r="G1550" s="5">
        <f>IF(ISERROR(VLOOKUP(E1550,'GD rates'!C:D,2,FALSE)),0,VLOOKUP(E1550,'GD rates'!C:D,2,FALSE))</f>
        <v>0</v>
      </c>
      <c r="H1550" s="10">
        <f>SUMIFS(Timecards!$E:$E,Timecards!$D:$D,H$2,Timecards!$C:$C,$B1550,Timecards!$N:$N,$E1550)+SUMIFS(Timecards!$G:$G,Timecards!$F:$F,H$2,Timecards!$C:$C,$B1550,Timecards!$N:$N,$E1550)</f>
        <v>0</v>
      </c>
      <c r="I1550" s="5">
        <f t="shared" si="252"/>
        <v>0</v>
      </c>
      <c r="J1550" s="10">
        <f>SUMIFS(Timecards!$E:$E,Timecards!$D:$D,J$2,Timecards!$C:$C,$B1550,Timecards!$N:$N,$E1550)+SUMIFS(Timecards!$G:$G,Timecards!$F:$F,J$2,Timecards!$C:$C,$B1550,Timecards!$N:$N,$E1550)</f>
        <v>0</v>
      </c>
      <c r="K1550" s="5">
        <f t="shared" si="253"/>
        <v>0</v>
      </c>
      <c r="L1550" s="10">
        <f>SUMIFS(Timecards!$E:$E,Timecards!$D:$D,L$2,Timecards!$C:$C,$B1550,Timecards!$N:$N,$E1550)+SUMIFS(Timecards!$G:$G,Timecards!$F:$F,L$2,Timecards!$C:$C,$B1550,Timecards!$N:$N,$E1550)</f>
        <v>0</v>
      </c>
      <c r="M1550" s="5">
        <f t="shared" si="254"/>
        <v>0</v>
      </c>
      <c r="N1550" s="10">
        <f>SUMIFS(Timecards!$E:$E,Timecards!$D:$D,N$2,Timecards!$C:$C,$B1550,Timecards!$N:$N,$E1550)+SUMIFS(Timecards!$G:$G,Timecards!$F:$F,N$2,Timecards!$C:$C,$B1550,Timecards!$N:$N,$E1550)</f>
        <v>0</v>
      </c>
      <c r="O1550" s="5">
        <f t="shared" si="255"/>
        <v>0</v>
      </c>
      <c r="P1550" s="10">
        <f>SUMIFS(Timecards!$E:$E,Timecards!$D:$D,P$2,Timecards!$C:$C,$B1550,Timecards!$N:$N,$E1550)+SUMIFS(Timecards!$G:$G,Timecards!$F:$F,P$2,Timecards!$C:$C,$B1550,Timecards!$N:$N,$E1550)</f>
        <v>0</v>
      </c>
      <c r="Q1550" s="5">
        <f t="shared" si="256"/>
        <v>0</v>
      </c>
      <c r="R1550" s="10">
        <f>SUMIFS(Timecards!$E:$E,Timecards!$D:$D,R$2,Timecards!$C:$C,$B1550,Timecards!$N:$N,$E1550)+SUMIFS(Timecards!$G:$G,Timecards!$F:$F,R$2,Timecards!$C:$C,$B1550,Timecards!$N:$N,$E1550)</f>
        <v>0</v>
      </c>
      <c r="S1550" s="5">
        <f t="shared" si="257"/>
        <v>0</v>
      </c>
      <c r="T1550" s="10">
        <f t="shared" si="258"/>
        <v>0</v>
      </c>
      <c r="U1550" s="14">
        <f t="shared" si="258"/>
        <v>0</v>
      </c>
    </row>
    <row r="1551" spans="2:21" hidden="1">
      <c r="B1551" s="7" t="str">
        <f>IF(Timecards!O1549="","",Timecards!C1549)</f>
        <v/>
      </c>
      <c r="C1551" s="7" t="str">
        <f>IF(B1551="","",Timecards!L1549)</f>
        <v/>
      </c>
      <c r="D1551" s="7" t="str">
        <f>IF(B1551="","",SUMIFS(Timecards!$M:$M,Timecards!$C:$C,Summary!$B1551,Timecards!$L:$L,Summary!$C1551,Timecards!$O:$O,1))</f>
        <v/>
      </c>
      <c r="E1551" s="7" t="str">
        <f>IF(B1551="","",VLOOKUP(D1551,'GD rates'!$B$3:$C$9,2,FALSE))</f>
        <v/>
      </c>
      <c r="F1551" s="23" t="str">
        <f t="shared" si="251"/>
        <v/>
      </c>
      <c r="G1551" s="5">
        <f>IF(ISERROR(VLOOKUP(E1551,'GD rates'!C:D,2,FALSE)),0,VLOOKUP(E1551,'GD rates'!C:D,2,FALSE))</f>
        <v>0</v>
      </c>
      <c r="H1551" s="10">
        <f>SUMIFS(Timecards!$E:$E,Timecards!$D:$D,H$2,Timecards!$C:$C,$B1551,Timecards!$N:$N,$E1551)+SUMIFS(Timecards!$G:$G,Timecards!$F:$F,H$2,Timecards!$C:$C,$B1551,Timecards!$N:$N,$E1551)</f>
        <v>0</v>
      </c>
      <c r="I1551" s="5">
        <f t="shared" si="252"/>
        <v>0</v>
      </c>
      <c r="J1551" s="10">
        <f>SUMIFS(Timecards!$E:$E,Timecards!$D:$D,J$2,Timecards!$C:$C,$B1551,Timecards!$N:$N,$E1551)+SUMIFS(Timecards!$G:$G,Timecards!$F:$F,J$2,Timecards!$C:$C,$B1551,Timecards!$N:$N,$E1551)</f>
        <v>0</v>
      </c>
      <c r="K1551" s="5">
        <f t="shared" si="253"/>
        <v>0</v>
      </c>
      <c r="L1551" s="10">
        <f>SUMIFS(Timecards!$E:$E,Timecards!$D:$D,L$2,Timecards!$C:$C,$B1551,Timecards!$N:$N,$E1551)+SUMIFS(Timecards!$G:$G,Timecards!$F:$F,L$2,Timecards!$C:$C,$B1551,Timecards!$N:$N,$E1551)</f>
        <v>0</v>
      </c>
      <c r="M1551" s="5">
        <f t="shared" si="254"/>
        <v>0</v>
      </c>
      <c r="N1551" s="10">
        <f>SUMIFS(Timecards!$E:$E,Timecards!$D:$D,N$2,Timecards!$C:$C,$B1551,Timecards!$N:$N,$E1551)+SUMIFS(Timecards!$G:$G,Timecards!$F:$F,N$2,Timecards!$C:$C,$B1551,Timecards!$N:$N,$E1551)</f>
        <v>0</v>
      </c>
      <c r="O1551" s="5">
        <f t="shared" si="255"/>
        <v>0</v>
      </c>
      <c r="P1551" s="10">
        <f>SUMIFS(Timecards!$E:$E,Timecards!$D:$D,P$2,Timecards!$C:$C,$B1551,Timecards!$N:$N,$E1551)+SUMIFS(Timecards!$G:$G,Timecards!$F:$F,P$2,Timecards!$C:$C,$B1551,Timecards!$N:$N,$E1551)</f>
        <v>0</v>
      </c>
      <c r="Q1551" s="5">
        <f t="shared" si="256"/>
        <v>0</v>
      </c>
      <c r="R1551" s="10">
        <f>SUMIFS(Timecards!$E:$E,Timecards!$D:$D,R$2,Timecards!$C:$C,$B1551,Timecards!$N:$N,$E1551)+SUMIFS(Timecards!$G:$G,Timecards!$F:$F,R$2,Timecards!$C:$C,$B1551,Timecards!$N:$N,$E1551)</f>
        <v>0</v>
      </c>
      <c r="S1551" s="5">
        <f t="shared" si="257"/>
        <v>0</v>
      </c>
      <c r="T1551" s="10">
        <f t="shared" si="258"/>
        <v>0</v>
      </c>
      <c r="U1551" s="14">
        <f t="shared" si="258"/>
        <v>0</v>
      </c>
    </row>
    <row r="1552" spans="2:21" hidden="1">
      <c r="B1552" s="7" t="str">
        <f>IF(Timecards!O1550="","",Timecards!C1550)</f>
        <v/>
      </c>
      <c r="C1552" s="7" t="str">
        <f>IF(B1552="","",Timecards!L1550)</f>
        <v/>
      </c>
      <c r="D1552" s="7" t="str">
        <f>IF(B1552="","",SUMIFS(Timecards!$M:$M,Timecards!$C:$C,Summary!$B1552,Timecards!$L:$L,Summary!$C1552,Timecards!$O:$O,1))</f>
        <v/>
      </c>
      <c r="E1552" s="7" t="str">
        <f>IF(B1552="","",VLOOKUP(D1552,'GD rates'!$B$3:$C$9,2,FALSE))</f>
        <v/>
      </c>
      <c r="F1552" s="23" t="str">
        <f t="shared" si="251"/>
        <v/>
      </c>
      <c r="G1552" s="5">
        <f>IF(ISERROR(VLOOKUP(E1552,'GD rates'!C:D,2,FALSE)),0,VLOOKUP(E1552,'GD rates'!C:D,2,FALSE))</f>
        <v>0</v>
      </c>
      <c r="H1552" s="10">
        <f>SUMIFS(Timecards!$E:$E,Timecards!$D:$D,H$2,Timecards!$C:$C,$B1552,Timecards!$N:$N,$E1552)+SUMIFS(Timecards!$G:$G,Timecards!$F:$F,H$2,Timecards!$C:$C,$B1552,Timecards!$N:$N,$E1552)</f>
        <v>0</v>
      </c>
      <c r="I1552" s="5">
        <f t="shared" si="252"/>
        <v>0</v>
      </c>
      <c r="J1552" s="10">
        <f>SUMIFS(Timecards!$E:$E,Timecards!$D:$D,J$2,Timecards!$C:$C,$B1552,Timecards!$N:$N,$E1552)+SUMIFS(Timecards!$G:$G,Timecards!$F:$F,J$2,Timecards!$C:$C,$B1552,Timecards!$N:$N,$E1552)</f>
        <v>0</v>
      </c>
      <c r="K1552" s="5">
        <f t="shared" si="253"/>
        <v>0</v>
      </c>
      <c r="L1552" s="10">
        <f>SUMIFS(Timecards!$E:$E,Timecards!$D:$D,L$2,Timecards!$C:$C,$B1552,Timecards!$N:$N,$E1552)+SUMIFS(Timecards!$G:$G,Timecards!$F:$F,L$2,Timecards!$C:$C,$B1552,Timecards!$N:$N,$E1552)</f>
        <v>0</v>
      </c>
      <c r="M1552" s="5">
        <f t="shared" si="254"/>
        <v>0</v>
      </c>
      <c r="N1552" s="10">
        <f>SUMIFS(Timecards!$E:$E,Timecards!$D:$D,N$2,Timecards!$C:$C,$B1552,Timecards!$N:$N,$E1552)+SUMIFS(Timecards!$G:$G,Timecards!$F:$F,N$2,Timecards!$C:$C,$B1552,Timecards!$N:$N,$E1552)</f>
        <v>0</v>
      </c>
      <c r="O1552" s="5">
        <f t="shared" si="255"/>
        <v>0</v>
      </c>
      <c r="P1552" s="10">
        <f>SUMIFS(Timecards!$E:$E,Timecards!$D:$D,P$2,Timecards!$C:$C,$B1552,Timecards!$N:$N,$E1552)+SUMIFS(Timecards!$G:$G,Timecards!$F:$F,P$2,Timecards!$C:$C,$B1552,Timecards!$N:$N,$E1552)</f>
        <v>0</v>
      </c>
      <c r="Q1552" s="5">
        <f t="shared" si="256"/>
        <v>0</v>
      </c>
      <c r="R1552" s="10">
        <f>SUMIFS(Timecards!$E:$E,Timecards!$D:$D,R$2,Timecards!$C:$C,$B1552,Timecards!$N:$N,$E1552)+SUMIFS(Timecards!$G:$G,Timecards!$F:$F,R$2,Timecards!$C:$C,$B1552,Timecards!$N:$N,$E1552)</f>
        <v>0</v>
      </c>
      <c r="S1552" s="5">
        <f t="shared" si="257"/>
        <v>0</v>
      </c>
      <c r="T1552" s="10">
        <f t="shared" si="258"/>
        <v>0</v>
      </c>
      <c r="U1552" s="14">
        <f t="shared" si="258"/>
        <v>0</v>
      </c>
    </row>
    <row r="1553" spans="2:21" hidden="1">
      <c r="B1553" s="7" t="str">
        <f>IF(Timecards!O1551="","",Timecards!C1551)</f>
        <v/>
      </c>
      <c r="C1553" s="7" t="str">
        <f>IF(B1553="","",Timecards!L1551)</f>
        <v/>
      </c>
      <c r="D1553" s="7" t="str">
        <f>IF(B1553="","",SUMIFS(Timecards!$M:$M,Timecards!$C:$C,Summary!$B1553,Timecards!$L:$L,Summary!$C1553,Timecards!$O:$O,1))</f>
        <v/>
      </c>
      <c r="E1553" s="7" t="str">
        <f>IF(B1553="","",VLOOKUP(D1553,'GD rates'!$B$3:$C$9,2,FALSE))</f>
        <v/>
      </c>
      <c r="F1553" s="23" t="str">
        <f t="shared" si="251"/>
        <v/>
      </c>
      <c r="G1553" s="5">
        <f>IF(ISERROR(VLOOKUP(E1553,'GD rates'!C:D,2,FALSE)),0,VLOOKUP(E1553,'GD rates'!C:D,2,FALSE))</f>
        <v>0</v>
      </c>
      <c r="H1553" s="10">
        <f>SUMIFS(Timecards!$E:$E,Timecards!$D:$D,H$2,Timecards!$C:$C,$B1553,Timecards!$N:$N,$E1553)+SUMIFS(Timecards!$G:$G,Timecards!$F:$F,H$2,Timecards!$C:$C,$B1553,Timecards!$N:$N,$E1553)</f>
        <v>0</v>
      </c>
      <c r="I1553" s="5">
        <f t="shared" si="252"/>
        <v>0</v>
      </c>
      <c r="J1553" s="10">
        <f>SUMIFS(Timecards!$E:$E,Timecards!$D:$D,J$2,Timecards!$C:$C,$B1553,Timecards!$N:$N,$E1553)+SUMIFS(Timecards!$G:$G,Timecards!$F:$F,J$2,Timecards!$C:$C,$B1553,Timecards!$N:$N,$E1553)</f>
        <v>0</v>
      </c>
      <c r="K1553" s="5">
        <f t="shared" si="253"/>
        <v>0</v>
      </c>
      <c r="L1553" s="10">
        <f>SUMIFS(Timecards!$E:$E,Timecards!$D:$D,L$2,Timecards!$C:$C,$B1553,Timecards!$N:$N,$E1553)+SUMIFS(Timecards!$G:$G,Timecards!$F:$F,L$2,Timecards!$C:$C,$B1553,Timecards!$N:$N,$E1553)</f>
        <v>0</v>
      </c>
      <c r="M1553" s="5">
        <f t="shared" si="254"/>
        <v>0</v>
      </c>
      <c r="N1553" s="10">
        <f>SUMIFS(Timecards!$E:$E,Timecards!$D:$D,N$2,Timecards!$C:$C,$B1553,Timecards!$N:$N,$E1553)+SUMIFS(Timecards!$G:$G,Timecards!$F:$F,N$2,Timecards!$C:$C,$B1553,Timecards!$N:$N,$E1553)</f>
        <v>0</v>
      </c>
      <c r="O1553" s="5">
        <f t="shared" si="255"/>
        <v>0</v>
      </c>
      <c r="P1553" s="10">
        <f>SUMIFS(Timecards!$E:$E,Timecards!$D:$D,P$2,Timecards!$C:$C,$B1553,Timecards!$N:$N,$E1553)+SUMIFS(Timecards!$G:$G,Timecards!$F:$F,P$2,Timecards!$C:$C,$B1553,Timecards!$N:$N,$E1553)</f>
        <v>0</v>
      </c>
      <c r="Q1553" s="5">
        <f t="shared" si="256"/>
        <v>0</v>
      </c>
      <c r="R1553" s="10">
        <f>SUMIFS(Timecards!$E:$E,Timecards!$D:$D,R$2,Timecards!$C:$C,$B1553,Timecards!$N:$N,$E1553)+SUMIFS(Timecards!$G:$G,Timecards!$F:$F,R$2,Timecards!$C:$C,$B1553,Timecards!$N:$N,$E1553)</f>
        <v>0</v>
      </c>
      <c r="S1553" s="5">
        <f t="shared" si="257"/>
        <v>0</v>
      </c>
      <c r="T1553" s="10">
        <f t="shared" si="258"/>
        <v>0</v>
      </c>
      <c r="U1553" s="14">
        <f t="shared" si="258"/>
        <v>0</v>
      </c>
    </row>
    <row r="1554" spans="2:21" hidden="1">
      <c r="B1554" s="7" t="str">
        <f>IF(Timecards!O1552="","",Timecards!C1552)</f>
        <v/>
      </c>
      <c r="C1554" s="7" t="str">
        <f>IF(B1554="","",Timecards!L1552)</f>
        <v/>
      </c>
      <c r="D1554" s="7" t="str">
        <f>IF(B1554="","",SUMIFS(Timecards!$M:$M,Timecards!$C:$C,Summary!$B1554,Timecards!$L:$L,Summary!$C1554,Timecards!$O:$O,1))</f>
        <v/>
      </c>
      <c r="E1554" s="7" t="str">
        <f>IF(B1554="","",VLOOKUP(D1554,'GD rates'!$B$3:$C$9,2,FALSE))</f>
        <v/>
      </c>
      <c r="F1554" s="23" t="str">
        <f t="shared" si="251"/>
        <v/>
      </c>
      <c r="G1554" s="5">
        <f>IF(ISERROR(VLOOKUP(E1554,'GD rates'!C:D,2,FALSE)),0,VLOOKUP(E1554,'GD rates'!C:D,2,FALSE))</f>
        <v>0</v>
      </c>
      <c r="H1554" s="10">
        <f>SUMIFS(Timecards!$E:$E,Timecards!$D:$D,H$2,Timecards!$C:$C,$B1554,Timecards!$N:$N,$E1554)+SUMIFS(Timecards!$G:$G,Timecards!$F:$F,H$2,Timecards!$C:$C,$B1554,Timecards!$N:$N,$E1554)</f>
        <v>0</v>
      </c>
      <c r="I1554" s="5">
        <f t="shared" si="252"/>
        <v>0</v>
      </c>
      <c r="J1554" s="10">
        <f>SUMIFS(Timecards!$E:$E,Timecards!$D:$D,J$2,Timecards!$C:$C,$B1554,Timecards!$N:$N,$E1554)+SUMIFS(Timecards!$G:$G,Timecards!$F:$F,J$2,Timecards!$C:$C,$B1554,Timecards!$N:$N,$E1554)</f>
        <v>0</v>
      </c>
      <c r="K1554" s="5">
        <f t="shared" si="253"/>
        <v>0</v>
      </c>
      <c r="L1554" s="10">
        <f>SUMIFS(Timecards!$E:$E,Timecards!$D:$D,L$2,Timecards!$C:$C,$B1554,Timecards!$N:$N,$E1554)+SUMIFS(Timecards!$G:$G,Timecards!$F:$F,L$2,Timecards!$C:$C,$B1554,Timecards!$N:$N,$E1554)</f>
        <v>0</v>
      </c>
      <c r="M1554" s="5">
        <f t="shared" si="254"/>
        <v>0</v>
      </c>
      <c r="N1554" s="10">
        <f>SUMIFS(Timecards!$E:$E,Timecards!$D:$D,N$2,Timecards!$C:$C,$B1554,Timecards!$N:$N,$E1554)+SUMIFS(Timecards!$G:$G,Timecards!$F:$F,N$2,Timecards!$C:$C,$B1554,Timecards!$N:$N,$E1554)</f>
        <v>0</v>
      </c>
      <c r="O1554" s="5">
        <f t="shared" si="255"/>
        <v>0</v>
      </c>
      <c r="P1554" s="10">
        <f>SUMIFS(Timecards!$E:$E,Timecards!$D:$D,P$2,Timecards!$C:$C,$B1554,Timecards!$N:$N,$E1554)+SUMIFS(Timecards!$G:$G,Timecards!$F:$F,P$2,Timecards!$C:$C,$B1554,Timecards!$N:$N,$E1554)</f>
        <v>0</v>
      </c>
      <c r="Q1554" s="5">
        <f t="shared" si="256"/>
        <v>0</v>
      </c>
      <c r="R1554" s="10">
        <f>SUMIFS(Timecards!$E:$E,Timecards!$D:$D,R$2,Timecards!$C:$C,$B1554,Timecards!$N:$N,$E1554)+SUMIFS(Timecards!$G:$G,Timecards!$F:$F,R$2,Timecards!$C:$C,$B1554,Timecards!$N:$N,$E1554)</f>
        <v>0</v>
      </c>
      <c r="S1554" s="5">
        <f t="shared" si="257"/>
        <v>0</v>
      </c>
      <c r="T1554" s="10">
        <f t="shared" si="258"/>
        <v>0</v>
      </c>
      <c r="U1554" s="14">
        <f t="shared" si="258"/>
        <v>0</v>
      </c>
    </row>
    <row r="1555" spans="2:21" hidden="1">
      <c r="B1555" s="7" t="str">
        <f>IF(Timecards!O1553="","",Timecards!C1553)</f>
        <v/>
      </c>
      <c r="C1555" s="7" t="str">
        <f>IF(B1555="","",Timecards!L1553)</f>
        <v/>
      </c>
      <c r="D1555" s="7" t="str">
        <f>IF(B1555="","",SUMIFS(Timecards!$M:$M,Timecards!$C:$C,Summary!$B1555,Timecards!$L:$L,Summary!$C1555,Timecards!$O:$O,1))</f>
        <v/>
      </c>
      <c r="E1555" s="7" t="str">
        <f>IF(B1555="","",VLOOKUP(D1555,'GD rates'!$B$3:$C$9,2,FALSE))</f>
        <v/>
      </c>
      <c r="F1555" s="23" t="str">
        <f t="shared" si="251"/>
        <v/>
      </c>
      <c r="G1555" s="5">
        <f>IF(ISERROR(VLOOKUP(E1555,'GD rates'!C:D,2,FALSE)),0,VLOOKUP(E1555,'GD rates'!C:D,2,FALSE))</f>
        <v>0</v>
      </c>
      <c r="H1555" s="10">
        <f>SUMIFS(Timecards!$E:$E,Timecards!$D:$D,H$2,Timecards!$C:$C,$B1555,Timecards!$N:$N,$E1555)+SUMIFS(Timecards!$G:$G,Timecards!$F:$F,H$2,Timecards!$C:$C,$B1555,Timecards!$N:$N,$E1555)</f>
        <v>0</v>
      </c>
      <c r="I1555" s="5">
        <f t="shared" si="252"/>
        <v>0</v>
      </c>
      <c r="J1555" s="10">
        <f>SUMIFS(Timecards!$E:$E,Timecards!$D:$D,J$2,Timecards!$C:$C,$B1555,Timecards!$N:$N,$E1555)+SUMIFS(Timecards!$G:$G,Timecards!$F:$F,J$2,Timecards!$C:$C,$B1555,Timecards!$N:$N,$E1555)</f>
        <v>0</v>
      </c>
      <c r="K1555" s="5">
        <f t="shared" si="253"/>
        <v>0</v>
      </c>
      <c r="L1555" s="10">
        <f>SUMIFS(Timecards!$E:$E,Timecards!$D:$D,L$2,Timecards!$C:$C,$B1555,Timecards!$N:$N,$E1555)+SUMIFS(Timecards!$G:$G,Timecards!$F:$F,L$2,Timecards!$C:$C,$B1555,Timecards!$N:$N,$E1555)</f>
        <v>0</v>
      </c>
      <c r="M1555" s="5">
        <f t="shared" si="254"/>
        <v>0</v>
      </c>
      <c r="N1555" s="10">
        <f>SUMIFS(Timecards!$E:$E,Timecards!$D:$D,N$2,Timecards!$C:$C,$B1555,Timecards!$N:$N,$E1555)+SUMIFS(Timecards!$G:$G,Timecards!$F:$F,N$2,Timecards!$C:$C,$B1555,Timecards!$N:$N,$E1555)</f>
        <v>0</v>
      </c>
      <c r="O1555" s="5">
        <f t="shared" si="255"/>
        <v>0</v>
      </c>
      <c r="P1555" s="10">
        <f>SUMIFS(Timecards!$E:$E,Timecards!$D:$D,P$2,Timecards!$C:$C,$B1555,Timecards!$N:$N,$E1555)+SUMIFS(Timecards!$G:$G,Timecards!$F:$F,P$2,Timecards!$C:$C,$B1555,Timecards!$N:$N,$E1555)</f>
        <v>0</v>
      </c>
      <c r="Q1555" s="5">
        <f t="shared" si="256"/>
        <v>0</v>
      </c>
      <c r="R1555" s="10">
        <f>SUMIFS(Timecards!$E:$E,Timecards!$D:$D,R$2,Timecards!$C:$C,$B1555,Timecards!$N:$N,$E1555)+SUMIFS(Timecards!$G:$G,Timecards!$F:$F,R$2,Timecards!$C:$C,$B1555,Timecards!$N:$N,$E1555)</f>
        <v>0</v>
      </c>
      <c r="S1555" s="5">
        <f t="shared" si="257"/>
        <v>0</v>
      </c>
      <c r="T1555" s="10">
        <f t="shared" si="258"/>
        <v>0</v>
      </c>
      <c r="U1555" s="14">
        <f t="shared" si="258"/>
        <v>0</v>
      </c>
    </row>
    <row r="1556" spans="2:21" hidden="1">
      <c r="B1556" s="7" t="str">
        <f>IF(Timecards!O1554="","",Timecards!C1554)</f>
        <v/>
      </c>
      <c r="C1556" s="7" t="str">
        <f>IF(B1556="","",Timecards!L1554)</f>
        <v/>
      </c>
      <c r="D1556" s="7" t="str">
        <f>IF(B1556="","",SUMIFS(Timecards!$M:$M,Timecards!$C:$C,Summary!$B1556,Timecards!$L:$L,Summary!$C1556,Timecards!$O:$O,1))</f>
        <v/>
      </c>
      <c r="E1556" s="7" t="str">
        <f>IF(B1556="","",VLOOKUP(D1556,'GD rates'!$B$3:$C$9,2,FALSE))</f>
        <v/>
      </c>
      <c r="F1556" s="23" t="str">
        <f t="shared" si="251"/>
        <v/>
      </c>
      <c r="G1556" s="5">
        <f>IF(ISERROR(VLOOKUP(E1556,'GD rates'!C:D,2,FALSE)),0,VLOOKUP(E1556,'GD rates'!C:D,2,FALSE))</f>
        <v>0</v>
      </c>
      <c r="H1556" s="10">
        <f>SUMIFS(Timecards!$E:$E,Timecards!$D:$D,H$2,Timecards!$C:$C,$B1556,Timecards!$N:$N,$E1556)+SUMIFS(Timecards!$G:$G,Timecards!$F:$F,H$2,Timecards!$C:$C,$B1556,Timecards!$N:$N,$E1556)</f>
        <v>0</v>
      </c>
      <c r="I1556" s="5">
        <f t="shared" si="252"/>
        <v>0</v>
      </c>
      <c r="J1556" s="10">
        <f>SUMIFS(Timecards!$E:$E,Timecards!$D:$D,J$2,Timecards!$C:$C,$B1556,Timecards!$N:$N,$E1556)+SUMIFS(Timecards!$G:$G,Timecards!$F:$F,J$2,Timecards!$C:$C,$B1556,Timecards!$N:$N,$E1556)</f>
        <v>0</v>
      </c>
      <c r="K1556" s="5">
        <f t="shared" si="253"/>
        <v>0</v>
      </c>
      <c r="L1556" s="10">
        <f>SUMIFS(Timecards!$E:$E,Timecards!$D:$D,L$2,Timecards!$C:$C,$B1556,Timecards!$N:$N,$E1556)+SUMIFS(Timecards!$G:$G,Timecards!$F:$F,L$2,Timecards!$C:$C,$B1556,Timecards!$N:$N,$E1556)</f>
        <v>0</v>
      </c>
      <c r="M1556" s="5">
        <f t="shared" si="254"/>
        <v>0</v>
      </c>
      <c r="N1556" s="10">
        <f>SUMIFS(Timecards!$E:$E,Timecards!$D:$D,N$2,Timecards!$C:$C,$B1556,Timecards!$N:$N,$E1556)+SUMIFS(Timecards!$G:$G,Timecards!$F:$F,N$2,Timecards!$C:$C,$B1556,Timecards!$N:$N,$E1556)</f>
        <v>0</v>
      </c>
      <c r="O1556" s="5">
        <f t="shared" si="255"/>
        <v>0</v>
      </c>
      <c r="P1556" s="10">
        <f>SUMIFS(Timecards!$E:$E,Timecards!$D:$D,P$2,Timecards!$C:$C,$B1556,Timecards!$N:$N,$E1556)+SUMIFS(Timecards!$G:$G,Timecards!$F:$F,P$2,Timecards!$C:$C,$B1556,Timecards!$N:$N,$E1556)</f>
        <v>0</v>
      </c>
      <c r="Q1556" s="5">
        <f t="shared" si="256"/>
        <v>0</v>
      </c>
      <c r="R1556" s="10">
        <f>SUMIFS(Timecards!$E:$E,Timecards!$D:$D,R$2,Timecards!$C:$C,$B1556,Timecards!$N:$N,$E1556)+SUMIFS(Timecards!$G:$G,Timecards!$F:$F,R$2,Timecards!$C:$C,$B1556,Timecards!$N:$N,$E1556)</f>
        <v>0</v>
      </c>
      <c r="S1556" s="5">
        <f t="shared" si="257"/>
        <v>0</v>
      </c>
      <c r="T1556" s="10">
        <f t="shared" si="258"/>
        <v>0</v>
      </c>
      <c r="U1556" s="14">
        <f t="shared" si="258"/>
        <v>0</v>
      </c>
    </row>
    <row r="1557" spans="2:21" hidden="1">
      <c r="B1557" s="7" t="str">
        <f>IF(Timecards!O1555="","",Timecards!C1555)</f>
        <v/>
      </c>
      <c r="C1557" s="7" t="str">
        <f>IF(B1557="","",Timecards!L1555)</f>
        <v/>
      </c>
      <c r="D1557" s="7" t="str">
        <f>IF(B1557="","",SUMIFS(Timecards!$M:$M,Timecards!$C:$C,Summary!$B1557,Timecards!$L:$L,Summary!$C1557,Timecards!$O:$O,1))</f>
        <v/>
      </c>
      <c r="E1557" s="7" t="str">
        <f>IF(B1557="","",VLOOKUP(D1557,'GD rates'!$B$3:$C$9,2,FALSE))</f>
        <v/>
      </c>
      <c r="F1557" s="23" t="str">
        <f t="shared" si="251"/>
        <v/>
      </c>
      <c r="G1557" s="5">
        <f>IF(ISERROR(VLOOKUP(E1557,'GD rates'!C:D,2,FALSE)),0,VLOOKUP(E1557,'GD rates'!C:D,2,FALSE))</f>
        <v>0</v>
      </c>
      <c r="H1557" s="10">
        <f>SUMIFS(Timecards!$E:$E,Timecards!$D:$D,H$2,Timecards!$C:$C,$B1557,Timecards!$N:$N,$E1557)+SUMIFS(Timecards!$G:$G,Timecards!$F:$F,H$2,Timecards!$C:$C,$B1557,Timecards!$N:$N,$E1557)</f>
        <v>0</v>
      </c>
      <c r="I1557" s="5">
        <f t="shared" si="252"/>
        <v>0</v>
      </c>
      <c r="J1557" s="10">
        <f>SUMIFS(Timecards!$E:$E,Timecards!$D:$D,J$2,Timecards!$C:$C,$B1557,Timecards!$N:$N,$E1557)+SUMIFS(Timecards!$G:$G,Timecards!$F:$F,J$2,Timecards!$C:$C,$B1557,Timecards!$N:$N,$E1557)</f>
        <v>0</v>
      </c>
      <c r="K1557" s="5">
        <f t="shared" si="253"/>
        <v>0</v>
      </c>
      <c r="L1557" s="10">
        <f>SUMIFS(Timecards!$E:$E,Timecards!$D:$D,L$2,Timecards!$C:$C,$B1557,Timecards!$N:$N,$E1557)+SUMIFS(Timecards!$G:$G,Timecards!$F:$F,L$2,Timecards!$C:$C,$B1557,Timecards!$N:$N,$E1557)</f>
        <v>0</v>
      </c>
      <c r="M1557" s="5">
        <f t="shared" si="254"/>
        <v>0</v>
      </c>
      <c r="N1557" s="10">
        <f>SUMIFS(Timecards!$E:$E,Timecards!$D:$D,N$2,Timecards!$C:$C,$B1557,Timecards!$N:$N,$E1557)+SUMIFS(Timecards!$G:$G,Timecards!$F:$F,N$2,Timecards!$C:$C,$B1557,Timecards!$N:$N,$E1557)</f>
        <v>0</v>
      </c>
      <c r="O1557" s="5">
        <f t="shared" si="255"/>
        <v>0</v>
      </c>
      <c r="P1557" s="10">
        <f>SUMIFS(Timecards!$E:$E,Timecards!$D:$D,P$2,Timecards!$C:$C,$B1557,Timecards!$N:$N,$E1557)+SUMIFS(Timecards!$G:$G,Timecards!$F:$F,P$2,Timecards!$C:$C,$B1557,Timecards!$N:$N,$E1557)</f>
        <v>0</v>
      </c>
      <c r="Q1557" s="5">
        <f t="shared" si="256"/>
        <v>0</v>
      </c>
      <c r="R1557" s="10">
        <f>SUMIFS(Timecards!$E:$E,Timecards!$D:$D,R$2,Timecards!$C:$C,$B1557,Timecards!$N:$N,$E1557)+SUMIFS(Timecards!$G:$G,Timecards!$F:$F,R$2,Timecards!$C:$C,$B1557,Timecards!$N:$N,$E1557)</f>
        <v>0</v>
      </c>
      <c r="S1557" s="5">
        <f t="shared" si="257"/>
        <v>0</v>
      </c>
      <c r="T1557" s="10">
        <f t="shared" si="258"/>
        <v>0</v>
      </c>
      <c r="U1557" s="14">
        <f t="shared" si="258"/>
        <v>0</v>
      </c>
    </row>
    <row r="1558" spans="2:21" hidden="1">
      <c r="B1558" s="7" t="str">
        <f>IF(Timecards!O1556="","",Timecards!C1556)</f>
        <v/>
      </c>
      <c r="C1558" s="7" t="str">
        <f>IF(B1558="","",Timecards!L1556)</f>
        <v/>
      </c>
      <c r="D1558" s="7" t="str">
        <f>IF(B1558="","",SUMIFS(Timecards!$M:$M,Timecards!$C:$C,Summary!$B1558,Timecards!$L:$L,Summary!$C1558,Timecards!$O:$O,1))</f>
        <v/>
      </c>
      <c r="E1558" s="7" t="str">
        <f>IF(B1558="","",VLOOKUP(D1558,'GD rates'!$B$3:$C$9,2,FALSE))</f>
        <v/>
      </c>
      <c r="F1558" s="23" t="str">
        <f t="shared" si="251"/>
        <v/>
      </c>
      <c r="G1558" s="5">
        <f>IF(ISERROR(VLOOKUP(E1558,'GD rates'!C:D,2,FALSE)),0,VLOOKUP(E1558,'GD rates'!C:D,2,FALSE))</f>
        <v>0</v>
      </c>
      <c r="H1558" s="10">
        <f>SUMIFS(Timecards!$E:$E,Timecards!$D:$D,H$2,Timecards!$C:$C,$B1558,Timecards!$N:$N,$E1558)+SUMIFS(Timecards!$G:$G,Timecards!$F:$F,H$2,Timecards!$C:$C,$B1558,Timecards!$N:$N,$E1558)</f>
        <v>0</v>
      </c>
      <c r="I1558" s="5">
        <f t="shared" si="252"/>
        <v>0</v>
      </c>
      <c r="J1558" s="10">
        <f>SUMIFS(Timecards!$E:$E,Timecards!$D:$D,J$2,Timecards!$C:$C,$B1558,Timecards!$N:$N,$E1558)+SUMIFS(Timecards!$G:$G,Timecards!$F:$F,J$2,Timecards!$C:$C,$B1558,Timecards!$N:$N,$E1558)</f>
        <v>0</v>
      </c>
      <c r="K1558" s="5">
        <f t="shared" si="253"/>
        <v>0</v>
      </c>
      <c r="L1558" s="10">
        <f>SUMIFS(Timecards!$E:$E,Timecards!$D:$D,L$2,Timecards!$C:$C,$B1558,Timecards!$N:$N,$E1558)+SUMIFS(Timecards!$G:$G,Timecards!$F:$F,L$2,Timecards!$C:$C,$B1558,Timecards!$N:$N,$E1558)</f>
        <v>0</v>
      </c>
      <c r="M1558" s="5">
        <f t="shared" si="254"/>
        <v>0</v>
      </c>
      <c r="N1558" s="10">
        <f>SUMIFS(Timecards!$E:$E,Timecards!$D:$D,N$2,Timecards!$C:$C,$B1558,Timecards!$N:$N,$E1558)+SUMIFS(Timecards!$G:$G,Timecards!$F:$F,N$2,Timecards!$C:$C,$B1558,Timecards!$N:$N,$E1558)</f>
        <v>0</v>
      </c>
      <c r="O1558" s="5">
        <f t="shared" si="255"/>
        <v>0</v>
      </c>
      <c r="P1558" s="10">
        <f>SUMIFS(Timecards!$E:$E,Timecards!$D:$D,P$2,Timecards!$C:$C,$B1558,Timecards!$N:$N,$E1558)+SUMIFS(Timecards!$G:$G,Timecards!$F:$F,P$2,Timecards!$C:$C,$B1558,Timecards!$N:$N,$E1558)</f>
        <v>0</v>
      </c>
      <c r="Q1558" s="5">
        <f t="shared" si="256"/>
        <v>0</v>
      </c>
      <c r="R1558" s="10">
        <f>SUMIFS(Timecards!$E:$E,Timecards!$D:$D,R$2,Timecards!$C:$C,$B1558,Timecards!$N:$N,$E1558)+SUMIFS(Timecards!$G:$G,Timecards!$F:$F,R$2,Timecards!$C:$C,$B1558,Timecards!$N:$N,$E1558)</f>
        <v>0</v>
      </c>
      <c r="S1558" s="5">
        <f t="shared" si="257"/>
        <v>0</v>
      </c>
      <c r="T1558" s="10">
        <f t="shared" si="258"/>
        <v>0</v>
      </c>
      <c r="U1558" s="14">
        <f t="shared" si="258"/>
        <v>0</v>
      </c>
    </row>
    <row r="1559" spans="2:21" hidden="1">
      <c r="B1559" s="7" t="str">
        <f>IF(Timecards!O1557="","",Timecards!C1557)</f>
        <v/>
      </c>
      <c r="C1559" s="7" t="str">
        <f>IF(B1559="","",Timecards!L1557)</f>
        <v/>
      </c>
      <c r="D1559" s="7" t="str">
        <f>IF(B1559="","",SUMIFS(Timecards!$M:$M,Timecards!$C:$C,Summary!$B1559,Timecards!$L:$L,Summary!$C1559,Timecards!$O:$O,1))</f>
        <v/>
      </c>
      <c r="E1559" s="7" t="str">
        <f>IF(B1559="","",VLOOKUP(D1559,'GD rates'!$B$3:$C$9,2,FALSE))</f>
        <v/>
      </c>
      <c r="F1559" s="23" t="str">
        <f t="shared" si="251"/>
        <v/>
      </c>
      <c r="G1559" s="5">
        <f>IF(ISERROR(VLOOKUP(E1559,'GD rates'!C:D,2,FALSE)),0,VLOOKUP(E1559,'GD rates'!C:D,2,FALSE))</f>
        <v>0</v>
      </c>
      <c r="H1559" s="10">
        <f>SUMIFS(Timecards!$E:$E,Timecards!$D:$D,H$2,Timecards!$C:$C,$B1559,Timecards!$N:$N,$E1559)+SUMIFS(Timecards!$G:$G,Timecards!$F:$F,H$2,Timecards!$C:$C,$B1559,Timecards!$N:$N,$E1559)</f>
        <v>0</v>
      </c>
      <c r="I1559" s="5">
        <f t="shared" si="252"/>
        <v>0</v>
      </c>
      <c r="J1559" s="10">
        <f>SUMIFS(Timecards!$E:$E,Timecards!$D:$D,J$2,Timecards!$C:$C,$B1559,Timecards!$N:$N,$E1559)+SUMIFS(Timecards!$G:$G,Timecards!$F:$F,J$2,Timecards!$C:$C,$B1559,Timecards!$N:$N,$E1559)</f>
        <v>0</v>
      </c>
      <c r="K1559" s="5">
        <f t="shared" si="253"/>
        <v>0</v>
      </c>
      <c r="L1559" s="10">
        <f>SUMIFS(Timecards!$E:$E,Timecards!$D:$D,L$2,Timecards!$C:$C,$B1559,Timecards!$N:$N,$E1559)+SUMIFS(Timecards!$G:$G,Timecards!$F:$F,L$2,Timecards!$C:$C,$B1559,Timecards!$N:$N,$E1559)</f>
        <v>0</v>
      </c>
      <c r="M1559" s="5">
        <f t="shared" si="254"/>
        <v>0</v>
      </c>
      <c r="N1559" s="10">
        <f>SUMIFS(Timecards!$E:$E,Timecards!$D:$D,N$2,Timecards!$C:$C,$B1559,Timecards!$N:$N,$E1559)+SUMIFS(Timecards!$G:$G,Timecards!$F:$F,N$2,Timecards!$C:$C,$B1559,Timecards!$N:$N,$E1559)</f>
        <v>0</v>
      </c>
      <c r="O1559" s="5">
        <f t="shared" si="255"/>
        <v>0</v>
      </c>
      <c r="P1559" s="10">
        <f>SUMIFS(Timecards!$E:$E,Timecards!$D:$D,P$2,Timecards!$C:$C,$B1559,Timecards!$N:$N,$E1559)+SUMIFS(Timecards!$G:$G,Timecards!$F:$F,P$2,Timecards!$C:$C,$B1559,Timecards!$N:$N,$E1559)</f>
        <v>0</v>
      </c>
      <c r="Q1559" s="5">
        <f t="shared" si="256"/>
        <v>0</v>
      </c>
      <c r="R1559" s="10">
        <f>SUMIFS(Timecards!$E:$E,Timecards!$D:$D,R$2,Timecards!$C:$C,$B1559,Timecards!$N:$N,$E1559)+SUMIFS(Timecards!$G:$G,Timecards!$F:$F,R$2,Timecards!$C:$C,$B1559,Timecards!$N:$N,$E1559)</f>
        <v>0</v>
      </c>
      <c r="S1559" s="5">
        <f t="shared" si="257"/>
        <v>0</v>
      </c>
      <c r="T1559" s="10">
        <f t="shared" si="258"/>
        <v>0</v>
      </c>
      <c r="U1559" s="14">
        <f t="shared" si="258"/>
        <v>0</v>
      </c>
    </row>
    <row r="1560" spans="2:21" hidden="1">
      <c r="B1560" s="7" t="str">
        <f>IF(Timecards!O1558="","",Timecards!C1558)</f>
        <v/>
      </c>
      <c r="C1560" s="7" t="str">
        <f>IF(B1560="","",Timecards!L1558)</f>
        <v/>
      </c>
      <c r="D1560" s="7" t="str">
        <f>IF(B1560="","",SUMIFS(Timecards!$M:$M,Timecards!$C:$C,Summary!$B1560,Timecards!$L:$L,Summary!$C1560,Timecards!$O:$O,1))</f>
        <v/>
      </c>
      <c r="E1560" s="7" t="str">
        <f>IF(B1560="","",VLOOKUP(D1560,'GD rates'!$B$3:$C$9,2,FALSE))</f>
        <v/>
      </c>
      <c r="F1560" s="23" t="str">
        <f t="shared" si="251"/>
        <v/>
      </c>
      <c r="G1560" s="5">
        <f>IF(ISERROR(VLOOKUP(E1560,'GD rates'!C:D,2,FALSE)),0,VLOOKUP(E1560,'GD rates'!C:D,2,FALSE))</f>
        <v>0</v>
      </c>
      <c r="H1560" s="10">
        <f>SUMIFS(Timecards!$E:$E,Timecards!$D:$D,H$2,Timecards!$C:$C,$B1560,Timecards!$N:$N,$E1560)+SUMIFS(Timecards!$G:$G,Timecards!$F:$F,H$2,Timecards!$C:$C,$B1560,Timecards!$N:$N,$E1560)</f>
        <v>0</v>
      </c>
      <c r="I1560" s="5">
        <f t="shared" si="252"/>
        <v>0</v>
      </c>
      <c r="J1560" s="10">
        <f>SUMIFS(Timecards!$E:$E,Timecards!$D:$D,J$2,Timecards!$C:$C,$B1560,Timecards!$N:$N,$E1560)+SUMIFS(Timecards!$G:$G,Timecards!$F:$F,J$2,Timecards!$C:$C,$B1560,Timecards!$N:$N,$E1560)</f>
        <v>0</v>
      </c>
      <c r="K1560" s="5">
        <f t="shared" si="253"/>
        <v>0</v>
      </c>
      <c r="L1560" s="10">
        <f>SUMIFS(Timecards!$E:$E,Timecards!$D:$D,L$2,Timecards!$C:$C,$B1560,Timecards!$N:$N,$E1560)+SUMIFS(Timecards!$G:$G,Timecards!$F:$F,L$2,Timecards!$C:$C,$B1560,Timecards!$N:$N,$E1560)</f>
        <v>0</v>
      </c>
      <c r="M1560" s="5">
        <f t="shared" si="254"/>
        <v>0</v>
      </c>
      <c r="N1560" s="10">
        <f>SUMIFS(Timecards!$E:$E,Timecards!$D:$D,N$2,Timecards!$C:$C,$B1560,Timecards!$N:$N,$E1560)+SUMIFS(Timecards!$G:$G,Timecards!$F:$F,N$2,Timecards!$C:$C,$B1560,Timecards!$N:$N,$E1560)</f>
        <v>0</v>
      </c>
      <c r="O1560" s="5">
        <f t="shared" si="255"/>
        <v>0</v>
      </c>
      <c r="P1560" s="10">
        <f>SUMIFS(Timecards!$E:$E,Timecards!$D:$D,P$2,Timecards!$C:$C,$B1560,Timecards!$N:$N,$E1560)+SUMIFS(Timecards!$G:$G,Timecards!$F:$F,P$2,Timecards!$C:$C,$B1560,Timecards!$N:$N,$E1560)</f>
        <v>0</v>
      </c>
      <c r="Q1560" s="5">
        <f t="shared" si="256"/>
        <v>0</v>
      </c>
      <c r="R1560" s="10">
        <f>SUMIFS(Timecards!$E:$E,Timecards!$D:$D,R$2,Timecards!$C:$C,$B1560,Timecards!$N:$N,$E1560)+SUMIFS(Timecards!$G:$G,Timecards!$F:$F,R$2,Timecards!$C:$C,$B1560,Timecards!$N:$N,$E1560)</f>
        <v>0</v>
      </c>
      <c r="S1560" s="5">
        <f t="shared" si="257"/>
        <v>0</v>
      </c>
      <c r="T1560" s="10">
        <f t="shared" si="258"/>
        <v>0</v>
      </c>
      <c r="U1560" s="14">
        <f t="shared" si="258"/>
        <v>0</v>
      </c>
    </row>
    <row r="1561" spans="2:21" hidden="1">
      <c r="B1561" s="7" t="str">
        <f>IF(Timecards!O1559="","",Timecards!C1559)</f>
        <v/>
      </c>
      <c r="C1561" s="7" t="str">
        <f>IF(B1561="","",Timecards!L1559)</f>
        <v/>
      </c>
      <c r="D1561" s="7" t="str">
        <f>IF(B1561="","",SUMIFS(Timecards!$M:$M,Timecards!$C:$C,Summary!$B1561,Timecards!$L:$L,Summary!$C1561,Timecards!$O:$O,1))</f>
        <v/>
      </c>
      <c r="E1561" s="7" t="str">
        <f>IF(B1561="","",VLOOKUP(D1561,'GD rates'!$B$3:$C$9,2,FALSE))</f>
        <v/>
      </c>
      <c r="F1561" s="23" t="str">
        <f t="shared" si="251"/>
        <v/>
      </c>
      <c r="G1561" s="5">
        <f>IF(ISERROR(VLOOKUP(E1561,'GD rates'!C:D,2,FALSE)),0,VLOOKUP(E1561,'GD rates'!C:D,2,FALSE))</f>
        <v>0</v>
      </c>
      <c r="H1561" s="10">
        <f>SUMIFS(Timecards!$E:$E,Timecards!$D:$D,H$2,Timecards!$C:$C,$B1561,Timecards!$N:$N,$E1561)+SUMIFS(Timecards!$G:$G,Timecards!$F:$F,H$2,Timecards!$C:$C,$B1561,Timecards!$N:$N,$E1561)</f>
        <v>0</v>
      </c>
      <c r="I1561" s="5">
        <f t="shared" si="252"/>
        <v>0</v>
      </c>
      <c r="J1561" s="10">
        <f>SUMIFS(Timecards!$E:$E,Timecards!$D:$D,J$2,Timecards!$C:$C,$B1561,Timecards!$N:$N,$E1561)+SUMIFS(Timecards!$G:$G,Timecards!$F:$F,J$2,Timecards!$C:$C,$B1561,Timecards!$N:$N,$E1561)</f>
        <v>0</v>
      </c>
      <c r="K1561" s="5">
        <f t="shared" si="253"/>
        <v>0</v>
      </c>
      <c r="L1561" s="10">
        <f>SUMIFS(Timecards!$E:$E,Timecards!$D:$D,L$2,Timecards!$C:$C,$B1561,Timecards!$N:$N,$E1561)+SUMIFS(Timecards!$G:$G,Timecards!$F:$F,L$2,Timecards!$C:$C,$B1561,Timecards!$N:$N,$E1561)</f>
        <v>0</v>
      </c>
      <c r="M1561" s="5">
        <f t="shared" si="254"/>
        <v>0</v>
      </c>
      <c r="N1561" s="10">
        <f>SUMIFS(Timecards!$E:$E,Timecards!$D:$D,N$2,Timecards!$C:$C,$B1561,Timecards!$N:$N,$E1561)+SUMIFS(Timecards!$G:$G,Timecards!$F:$F,N$2,Timecards!$C:$C,$B1561,Timecards!$N:$N,$E1561)</f>
        <v>0</v>
      </c>
      <c r="O1561" s="5">
        <f t="shared" si="255"/>
        <v>0</v>
      </c>
      <c r="P1561" s="10">
        <f>SUMIFS(Timecards!$E:$E,Timecards!$D:$D,P$2,Timecards!$C:$C,$B1561,Timecards!$N:$N,$E1561)+SUMIFS(Timecards!$G:$G,Timecards!$F:$F,P$2,Timecards!$C:$C,$B1561,Timecards!$N:$N,$E1561)</f>
        <v>0</v>
      </c>
      <c r="Q1561" s="5">
        <f t="shared" si="256"/>
        <v>0</v>
      </c>
      <c r="R1561" s="10">
        <f>SUMIFS(Timecards!$E:$E,Timecards!$D:$D,R$2,Timecards!$C:$C,$B1561,Timecards!$N:$N,$E1561)+SUMIFS(Timecards!$G:$G,Timecards!$F:$F,R$2,Timecards!$C:$C,$B1561,Timecards!$N:$N,$E1561)</f>
        <v>0</v>
      </c>
      <c r="S1561" s="5">
        <f t="shared" si="257"/>
        <v>0</v>
      </c>
      <c r="T1561" s="10">
        <f t="shared" si="258"/>
        <v>0</v>
      </c>
      <c r="U1561" s="14">
        <f t="shared" si="258"/>
        <v>0</v>
      </c>
    </row>
    <row r="1562" spans="2:21" hidden="1">
      <c r="B1562" s="7" t="str">
        <f>IF(Timecards!O1560="","",Timecards!C1560)</f>
        <v/>
      </c>
      <c r="C1562" s="7" t="str">
        <f>IF(B1562="","",Timecards!L1560)</f>
        <v/>
      </c>
      <c r="D1562" s="7" t="str">
        <f>IF(B1562="","",SUMIFS(Timecards!$M:$M,Timecards!$C:$C,Summary!$B1562,Timecards!$L:$L,Summary!$C1562,Timecards!$O:$O,1))</f>
        <v/>
      </c>
      <c r="E1562" s="7" t="str">
        <f>IF(B1562="","",VLOOKUP(D1562,'GD rates'!$B$3:$C$9,2,FALSE))</f>
        <v/>
      </c>
      <c r="F1562" s="23" t="str">
        <f t="shared" si="251"/>
        <v/>
      </c>
      <c r="G1562" s="5">
        <f>IF(ISERROR(VLOOKUP(E1562,'GD rates'!C:D,2,FALSE)),0,VLOOKUP(E1562,'GD rates'!C:D,2,FALSE))</f>
        <v>0</v>
      </c>
      <c r="H1562" s="10">
        <f>SUMIFS(Timecards!$E:$E,Timecards!$D:$D,H$2,Timecards!$C:$C,$B1562,Timecards!$N:$N,$E1562)+SUMIFS(Timecards!$G:$G,Timecards!$F:$F,H$2,Timecards!$C:$C,$B1562,Timecards!$N:$N,$E1562)</f>
        <v>0</v>
      </c>
      <c r="I1562" s="5">
        <f t="shared" si="252"/>
        <v>0</v>
      </c>
      <c r="J1562" s="10">
        <f>SUMIFS(Timecards!$E:$E,Timecards!$D:$D,J$2,Timecards!$C:$C,$B1562,Timecards!$N:$N,$E1562)+SUMIFS(Timecards!$G:$G,Timecards!$F:$F,J$2,Timecards!$C:$C,$B1562,Timecards!$N:$N,$E1562)</f>
        <v>0</v>
      </c>
      <c r="K1562" s="5">
        <f t="shared" si="253"/>
        <v>0</v>
      </c>
      <c r="L1562" s="10">
        <f>SUMIFS(Timecards!$E:$E,Timecards!$D:$D,L$2,Timecards!$C:$C,$B1562,Timecards!$N:$N,$E1562)+SUMIFS(Timecards!$G:$G,Timecards!$F:$F,L$2,Timecards!$C:$C,$B1562,Timecards!$N:$N,$E1562)</f>
        <v>0</v>
      </c>
      <c r="M1562" s="5">
        <f t="shared" si="254"/>
        <v>0</v>
      </c>
      <c r="N1562" s="10">
        <f>SUMIFS(Timecards!$E:$E,Timecards!$D:$D,N$2,Timecards!$C:$C,$B1562,Timecards!$N:$N,$E1562)+SUMIFS(Timecards!$G:$G,Timecards!$F:$F,N$2,Timecards!$C:$C,$B1562,Timecards!$N:$N,$E1562)</f>
        <v>0</v>
      </c>
      <c r="O1562" s="5">
        <f t="shared" si="255"/>
        <v>0</v>
      </c>
      <c r="P1562" s="10">
        <f>SUMIFS(Timecards!$E:$E,Timecards!$D:$D,P$2,Timecards!$C:$C,$B1562,Timecards!$N:$N,$E1562)+SUMIFS(Timecards!$G:$G,Timecards!$F:$F,P$2,Timecards!$C:$C,$B1562,Timecards!$N:$N,$E1562)</f>
        <v>0</v>
      </c>
      <c r="Q1562" s="5">
        <f t="shared" si="256"/>
        <v>0</v>
      </c>
      <c r="R1562" s="10">
        <f>SUMIFS(Timecards!$E:$E,Timecards!$D:$D,R$2,Timecards!$C:$C,$B1562,Timecards!$N:$N,$E1562)+SUMIFS(Timecards!$G:$G,Timecards!$F:$F,R$2,Timecards!$C:$C,$B1562,Timecards!$N:$N,$E1562)</f>
        <v>0</v>
      </c>
      <c r="S1562" s="5">
        <f t="shared" si="257"/>
        <v>0</v>
      </c>
      <c r="T1562" s="10">
        <f t="shared" si="258"/>
        <v>0</v>
      </c>
      <c r="U1562" s="14">
        <f t="shared" si="258"/>
        <v>0</v>
      </c>
    </row>
    <row r="1563" spans="2:21" hidden="1">
      <c r="B1563" s="7" t="str">
        <f>IF(Timecards!O1561="","",Timecards!C1561)</f>
        <v/>
      </c>
      <c r="C1563" s="7" t="str">
        <f>IF(B1563="","",Timecards!L1561)</f>
        <v/>
      </c>
      <c r="D1563" s="7" t="str">
        <f>IF(B1563="","",SUMIFS(Timecards!$M:$M,Timecards!$C:$C,Summary!$B1563,Timecards!$L:$L,Summary!$C1563,Timecards!$O:$O,1))</f>
        <v/>
      </c>
      <c r="E1563" s="7" t="str">
        <f>IF(B1563="","",VLOOKUP(D1563,'GD rates'!$B$3:$C$9,2,FALSE))</f>
        <v/>
      </c>
      <c r="F1563" s="23" t="str">
        <f t="shared" si="251"/>
        <v/>
      </c>
      <c r="G1563" s="5">
        <f>IF(ISERROR(VLOOKUP(E1563,'GD rates'!C:D,2,FALSE)),0,VLOOKUP(E1563,'GD rates'!C:D,2,FALSE))</f>
        <v>0</v>
      </c>
      <c r="H1563" s="10">
        <f>SUMIFS(Timecards!$E:$E,Timecards!$D:$D,H$2,Timecards!$C:$C,$B1563,Timecards!$N:$N,$E1563)+SUMIFS(Timecards!$G:$G,Timecards!$F:$F,H$2,Timecards!$C:$C,$B1563,Timecards!$N:$N,$E1563)</f>
        <v>0</v>
      </c>
      <c r="I1563" s="5">
        <f t="shared" si="252"/>
        <v>0</v>
      </c>
      <c r="J1563" s="10">
        <f>SUMIFS(Timecards!$E:$E,Timecards!$D:$D,J$2,Timecards!$C:$C,$B1563,Timecards!$N:$N,$E1563)+SUMIFS(Timecards!$G:$G,Timecards!$F:$F,J$2,Timecards!$C:$C,$B1563,Timecards!$N:$N,$E1563)</f>
        <v>0</v>
      </c>
      <c r="K1563" s="5">
        <f t="shared" si="253"/>
        <v>0</v>
      </c>
      <c r="L1563" s="10">
        <f>SUMIFS(Timecards!$E:$E,Timecards!$D:$D,L$2,Timecards!$C:$C,$B1563,Timecards!$N:$N,$E1563)+SUMIFS(Timecards!$G:$G,Timecards!$F:$F,L$2,Timecards!$C:$C,$B1563,Timecards!$N:$N,$E1563)</f>
        <v>0</v>
      </c>
      <c r="M1563" s="5">
        <f t="shared" si="254"/>
        <v>0</v>
      </c>
      <c r="N1563" s="10">
        <f>SUMIFS(Timecards!$E:$E,Timecards!$D:$D,N$2,Timecards!$C:$C,$B1563,Timecards!$N:$N,$E1563)+SUMIFS(Timecards!$G:$G,Timecards!$F:$F,N$2,Timecards!$C:$C,$B1563,Timecards!$N:$N,$E1563)</f>
        <v>0</v>
      </c>
      <c r="O1563" s="5">
        <f t="shared" si="255"/>
        <v>0</v>
      </c>
      <c r="P1563" s="10">
        <f>SUMIFS(Timecards!$E:$E,Timecards!$D:$D,P$2,Timecards!$C:$C,$B1563,Timecards!$N:$N,$E1563)+SUMIFS(Timecards!$G:$G,Timecards!$F:$F,P$2,Timecards!$C:$C,$B1563,Timecards!$N:$N,$E1563)</f>
        <v>0</v>
      </c>
      <c r="Q1563" s="5">
        <f t="shared" si="256"/>
        <v>0</v>
      </c>
      <c r="R1563" s="10">
        <f>SUMIFS(Timecards!$E:$E,Timecards!$D:$D,R$2,Timecards!$C:$C,$B1563,Timecards!$N:$N,$E1563)+SUMIFS(Timecards!$G:$G,Timecards!$F:$F,R$2,Timecards!$C:$C,$B1563,Timecards!$N:$N,$E1563)</f>
        <v>0</v>
      </c>
      <c r="S1563" s="5">
        <f t="shared" si="257"/>
        <v>0</v>
      </c>
      <c r="T1563" s="10">
        <f t="shared" si="258"/>
        <v>0</v>
      </c>
      <c r="U1563" s="14">
        <f t="shared" si="258"/>
        <v>0</v>
      </c>
    </row>
    <row r="1564" spans="2:21" hidden="1">
      <c r="B1564" s="7" t="str">
        <f>IF(Timecards!O1562="","",Timecards!C1562)</f>
        <v/>
      </c>
      <c r="C1564" s="7" t="str">
        <f>IF(B1564="","",Timecards!L1562)</f>
        <v/>
      </c>
      <c r="D1564" s="7" t="str">
        <f>IF(B1564="","",SUMIFS(Timecards!$M:$M,Timecards!$C:$C,Summary!$B1564,Timecards!$L:$L,Summary!$C1564,Timecards!$O:$O,1))</f>
        <v/>
      </c>
      <c r="E1564" s="7" t="str">
        <f>IF(B1564="","",VLOOKUP(D1564,'GD rates'!$B$3:$C$9,2,FALSE))</f>
        <v/>
      </c>
      <c r="F1564" s="23" t="str">
        <f t="shared" si="251"/>
        <v/>
      </c>
      <c r="G1564" s="5">
        <f>IF(ISERROR(VLOOKUP(E1564,'GD rates'!C:D,2,FALSE)),0,VLOOKUP(E1564,'GD rates'!C:D,2,FALSE))</f>
        <v>0</v>
      </c>
      <c r="H1564" s="10">
        <f>SUMIFS(Timecards!$E:$E,Timecards!$D:$D,H$2,Timecards!$C:$C,$B1564,Timecards!$N:$N,$E1564)+SUMIFS(Timecards!$G:$G,Timecards!$F:$F,H$2,Timecards!$C:$C,$B1564,Timecards!$N:$N,$E1564)</f>
        <v>0</v>
      </c>
      <c r="I1564" s="5">
        <f t="shared" si="252"/>
        <v>0</v>
      </c>
      <c r="J1564" s="10">
        <f>SUMIFS(Timecards!$E:$E,Timecards!$D:$D,J$2,Timecards!$C:$C,$B1564,Timecards!$N:$N,$E1564)+SUMIFS(Timecards!$G:$G,Timecards!$F:$F,J$2,Timecards!$C:$C,$B1564,Timecards!$N:$N,$E1564)</f>
        <v>0</v>
      </c>
      <c r="K1564" s="5">
        <f t="shared" si="253"/>
        <v>0</v>
      </c>
      <c r="L1564" s="10">
        <f>SUMIFS(Timecards!$E:$E,Timecards!$D:$D,L$2,Timecards!$C:$C,$B1564,Timecards!$N:$N,$E1564)+SUMIFS(Timecards!$G:$G,Timecards!$F:$F,L$2,Timecards!$C:$C,$B1564,Timecards!$N:$N,$E1564)</f>
        <v>0</v>
      </c>
      <c r="M1564" s="5">
        <f t="shared" si="254"/>
        <v>0</v>
      </c>
      <c r="N1564" s="10">
        <f>SUMIFS(Timecards!$E:$E,Timecards!$D:$D,N$2,Timecards!$C:$C,$B1564,Timecards!$N:$N,$E1564)+SUMIFS(Timecards!$G:$G,Timecards!$F:$F,N$2,Timecards!$C:$C,$B1564,Timecards!$N:$N,$E1564)</f>
        <v>0</v>
      </c>
      <c r="O1564" s="5">
        <f t="shared" si="255"/>
        <v>0</v>
      </c>
      <c r="P1564" s="10">
        <f>SUMIFS(Timecards!$E:$E,Timecards!$D:$D,P$2,Timecards!$C:$C,$B1564,Timecards!$N:$N,$E1564)+SUMIFS(Timecards!$G:$G,Timecards!$F:$F,P$2,Timecards!$C:$C,$B1564,Timecards!$N:$N,$E1564)</f>
        <v>0</v>
      </c>
      <c r="Q1564" s="5">
        <f t="shared" si="256"/>
        <v>0</v>
      </c>
      <c r="R1564" s="10">
        <f>SUMIFS(Timecards!$E:$E,Timecards!$D:$D,R$2,Timecards!$C:$C,$B1564,Timecards!$N:$N,$E1564)+SUMIFS(Timecards!$G:$G,Timecards!$F:$F,R$2,Timecards!$C:$C,$B1564,Timecards!$N:$N,$E1564)</f>
        <v>0</v>
      </c>
      <c r="S1564" s="5">
        <f t="shared" si="257"/>
        <v>0</v>
      </c>
      <c r="T1564" s="10">
        <f t="shared" ref="T1564:U1583" si="259">SUMIF($H$3:$S$3,T$3,$H1564:$S1564)</f>
        <v>0</v>
      </c>
      <c r="U1564" s="14">
        <f t="shared" si="259"/>
        <v>0</v>
      </c>
    </row>
    <row r="1565" spans="2:21" hidden="1">
      <c r="B1565" s="7" t="str">
        <f>IF(Timecards!O1563="","",Timecards!C1563)</f>
        <v/>
      </c>
      <c r="C1565" s="7" t="str">
        <f>IF(B1565="","",Timecards!L1563)</f>
        <v/>
      </c>
      <c r="D1565" s="7" t="str">
        <f>IF(B1565="","",SUMIFS(Timecards!$M:$M,Timecards!$C:$C,Summary!$B1565,Timecards!$L:$L,Summary!$C1565,Timecards!$O:$O,1))</f>
        <v/>
      </c>
      <c r="E1565" s="7" t="str">
        <f>IF(B1565="","",VLOOKUP(D1565,'GD rates'!$B$3:$C$9,2,FALSE))</f>
        <v/>
      </c>
      <c r="F1565" s="23" t="str">
        <f t="shared" si="251"/>
        <v/>
      </c>
      <c r="G1565" s="5">
        <f>IF(ISERROR(VLOOKUP(E1565,'GD rates'!C:D,2,FALSE)),0,VLOOKUP(E1565,'GD rates'!C:D,2,FALSE))</f>
        <v>0</v>
      </c>
      <c r="H1565" s="10">
        <f>SUMIFS(Timecards!$E:$E,Timecards!$D:$D,H$2,Timecards!$C:$C,$B1565,Timecards!$N:$N,$E1565)+SUMIFS(Timecards!$G:$G,Timecards!$F:$F,H$2,Timecards!$C:$C,$B1565,Timecards!$N:$N,$E1565)</f>
        <v>0</v>
      </c>
      <c r="I1565" s="5">
        <f t="shared" si="252"/>
        <v>0</v>
      </c>
      <c r="J1565" s="10">
        <f>SUMIFS(Timecards!$E:$E,Timecards!$D:$D,J$2,Timecards!$C:$C,$B1565,Timecards!$N:$N,$E1565)+SUMIFS(Timecards!$G:$G,Timecards!$F:$F,J$2,Timecards!$C:$C,$B1565,Timecards!$N:$N,$E1565)</f>
        <v>0</v>
      </c>
      <c r="K1565" s="5">
        <f t="shared" si="253"/>
        <v>0</v>
      </c>
      <c r="L1565" s="10">
        <f>SUMIFS(Timecards!$E:$E,Timecards!$D:$D,L$2,Timecards!$C:$C,$B1565,Timecards!$N:$N,$E1565)+SUMIFS(Timecards!$G:$G,Timecards!$F:$F,L$2,Timecards!$C:$C,$B1565,Timecards!$N:$N,$E1565)</f>
        <v>0</v>
      </c>
      <c r="M1565" s="5">
        <f t="shared" si="254"/>
        <v>0</v>
      </c>
      <c r="N1565" s="10">
        <f>SUMIFS(Timecards!$E:$E,Timecards!$D:$D,N$2,Timecards!$C:$C,$B1565,Timecards!$N:$N,$E1565)+SUMIFS(Timecards!$G:$G,Timecards!$F:$F,N$2,Timecards!$C:$C,$B1565,Timecards!$N:$N,$E1565)</f>
        <v>0</v>
      </c>
      <c r="O1565" s="5">
        <f t="shared" si="255"/>
        <v>0</v>
      </c>
      <c r="P1565" s="10">
        <f>SUMIFS(Timecards!$E:$E,Timecards!$D:$D,P$2,Timecards!$C:$C,$B1565,Timecards!$N:$N,$E1565)+SUMIFS(Timecards!$G:$G,Timecards!$F:$F,P$2,Timecards!$C:$C,$B1565,Timecards!$N:$N,$E1565)</f>
        <v>0</v>
      </c>
      <c r="Q1565" s="5">
        <f t="shared" si="256"/>
        <v>0</v>
      </c>
      <c r="R1565" s="10">
        <f>SUMIFS(Timecards!$E:$E,Timecards!$D:$D,R$2,Timecards!$C:$C,$B1565,Timecards!$N:$N,$E1565)+SUMIFS(Timecards!$G:$G,Timecards!$F:$F,R$2,Timecards!$C:$C,$B1565,Timecards!$N:$N,$E1565)</f>
        <v>0</v>
      </c>
      <c r="S1565" s="5">
        <f t="shared" si="257"/>
        <v>0</v>
      </c>
      <c r="T1565" s="10">
        <f t="shared" si="259"/>
        <v>0</v>
      </c>
      <c r="U1565" s="14">
        <f t="shared" si="259"/>
        <v>0</v>
      </c>
    </row>
    <row r="1566" spans="2:21" hidden="1">
      <c r="B1566" s="7" t="str">
        <f>IF(Timecards!O1564="","",Timecards!C1564)</f>
        <v/>
      </c>
      <c r="C1566" s="7" t="str">
        <f>IF(B1566="","",Timecards!L1564)</f>
        <v/>
      </c>
      <c r="D1566" s="7" t="str">
        <f>IF(B1566="","",SUMIFS(Timecards!$M:$M,Timecards!$C:$C,Summary!$B1566,Timecards!$L:$L,Summary!$C1566,Timecards!$O:$O,1))</f>
        <v/>
      </c>
      <c r="E1566" s="7" t="str">
        <f>IF(B1566="","",VLOOKUP(D1566,'GD rates'!$B$3:$C$9,2,FALSE))</f>
        <v/>
      </c>
      <c r="F1566" s="23" t="str">
        <f t="shared" si="251"/>
        <v/>
      </c>
      <c r="G1566" s="5">
        <f>IF(ISERROR(VLOOKUP(E1566,'GD rates'!C:D,2,FALSE)),0,VLOOKUP(E1566,'GD rates'!C:D,2,FALSE))</f>
        <v>0</v>
      </c>
      <c r="H1566" s="10">
        <f>SUMIFS(Timecards!$E:$E,Timecards!$D:$D,H$2,Timecards!$C:$C,$B1566,Timecards!$N:$N,$E1566)+SUMIFS(Timecards!$G:$G,Timecards!$F:$F,H$2,Timecards!$C:$C,$B1566,Timecards!$N:$N,$E1566)</f>
        <v>0</v>
      </c>
      <c r="I1566" s="5">
        <f t="shared" si="252"/>
        <v>0</v>
      </c>
      <c r="J1566" s="10">
        <f>SUMIFS(Timecards!$E:$E,Timecards!$D:$D,J$2,Timecards!$C:$C,$B1566,Timecards!$N:$N,$E1566)+SUMIFS(Timecards!$G:$G,Timecards!$F:$F,J$2,Timecards!$C:$C,$B1566,Timecards!$N:$N,$E1566)</f>
        <v>0</v>
      </c>
      <c r="K1566" s="5">
        <f t="shared" si="253"/>
        <v>0</v>
      </c>
      <c r="L1566" s="10">
        <f>SUMIFS(Timecards!$E:$E,Timecards!$D:$D,L$2,Timecards!$C:$C,$B1566,Timecards!$N:$N,$E1566)+SUMIFS(Timecards!$G:$G,Timecards!$F:$F,L$2,Timecards!$C:$C,$B1566,Timecards!$N:$N,$E1566)</f>
        <v>0</v>
      </c>
      <c r="M1566" s="5">
        <f t="shared" si="254"/>
        <v>0</v>
      </c>
      <c r="N1566" s="10">
        <f>SUMIFS(Timecards!$E:$E,Timecards!$D:$D,N$2,Timecards!$C:$C,$B1566,Timecards!$N:$N,$E1566)+SUMIFS(Timecards!$G:$G,Timecards!$F:$F,N$2,Timecards!$C:$C,$B1566,Timecards!$N:$N,$E1566)</f>
        <v>0</v>
      </c>
      <c r="O1566" s="5">
        <f t="shared" si="255"/>
        <v>0</v>
      </c>
      <c r="P1566" s="10">
        <f>SUMIFS(Timecards!$E:$E,Timecards!$D:$D,P$2,Timecards!$C:$C,$B1566,Timecards!$N:$N,$E1566)+SUMIFS(Timecards!$G:$G,Timecards!$F:$F,P$2,Timecards!$C:$C,$B1566,Timecards!$N:$N,$E1566)</f>
        <v>0</v>
      </c>
      <c r="Q1566" s="5">
        <f t="shared" si="256"/>
        <v>0</v>
      </c>
      <c r="R1566" s="10">
        <f>SUMIFS(Timecards!$E:$E,Timecards!$D:$D,R$2,Timecards!$C:$C,$B1566,Timecards!$N:$N,$E1566)+SUMIFS(Timecards!$G:$G,Timecards!$F:$F,R$2,Timecards!$C:$C,$B1566,Timecards!$N:$N,$E1566)</f>
        <v>0</v>
      </c>
      <c r="S1566" s="5">
        <f t="shared" si="257"/>
        <v>0</v>
      </c>
      <c r="T1566" s="10">
        <f t="shared" si="259"/>
        <v>0</v>
      </c>
      <c r="U1566" s="14">
        <f t="shared" si="259"/>
        <v>0</v>
      </c>
    </row>
    <row r="1567" spans="2:21" hidden="1">
      <c r="B1567" s="7" t="str">
        <f>IF(Timecards!O1565="","",Timecards!C1565)</f>
        <v/>
      </c>
      <c r="C1567" s="7" t="str">
        <f>IF(B1567="","",Timecards!L1565)</f>
        <v/>
      </c>
      <c r="D1567" s="7" t="str">
        <f>IF(B1567="","",SUMIFS(Timecards!$M:$M,Timecards!$C:$C,Summary!$B1567,Timecards!$L:$L,Summary!$C1567,Timecards!$O:$O,1))</f>
        <v/>
      </c>
      <c r="E1567" s="7" t="str">
        <f>IF(B1567="","",VLOOKUP(D1567,'GD rates'!$B$3:$C$9,2,FALSE))</f>
        <v/>
      </c>
      <c r="F1567" s="23" t="str">
        <f t="shared" si="251"/>
        <v/>
      </c>
      <c r="G1567" s="5">
        <f>IF(ISERROR(VLOOKUP(E1567,'GD rates'!C:D,2,FALSE)),0,VLOOKUP(E1567,'GD rates'!C:D,2,FALSE))</f>
        <v>0</v>
      </c>
      <c r="H1567" s="10">
        <f>SUMIFS(Timecards!$E:$E,Timecards!$D:$D,H$2,Timecards!$C:$C,$B1567,Timecards!$N:$N,$E1567)+SUMIFS(Timecards!$G:$G,Timecards!$F:$F,H$2,Timecards!$C:$C,$B1567,Timecards!$N:$N,$E1567)</f>
        <v>0</v>
      </c>
      <c r="I1567" s="5">
        <f t="shared" si="252"/>
        <v>0</v>
      </c>
      <c r="J1567" s="10">
        <f>SUMIFS(Timecards!$E:$E,Timecards!$D:$D,J$2,Timecards!$C:$C,$B1567,Timecards!$N:$N,$E1567)+SUMIFS(Timecards!$G:$G,Timecards!$F:$F,J$2,Timecards!$C:$C,$B1567,Timecards!$N:$N,$E1567)</f>
        <v>0</v>
      </c>
      <c r="K1567" s="5">
        <f t="shared" si="253"/>
        <v>0</v>
      </c>
      <c r="L1567" s="10">
        <f>SUMIFS(Timecards!$E:$E,Timecards!$D:$D,L$2,Timecards!$C:$C,$B1567,Timecards!$N:$N,$E1567)+SUMIFS(Timecards!$G:$G,Timecards!$F:$F,L$2,Timecards!$C:$C,$B1567,Timecards!$N:$N,$E1567)</f>
        <v>0</v>
      </c>
      <c r="M1567" s="5">
        <f t="shared" si="254"/>
        <v>0</v>
      </c>
      <c r="N1567" s="10">
        <f>SUMIFS(Timecards!$E:$E,Timecards!$D:$D,N$2,Timecards!$C:$C,$B1567,Timecards!$N:$N,$E1567)+SUMIFS(Timecards!$G:$G,Timecards!$F:$F,N$2,Timecards!$C:$C,$B1567,Timecards!$N:$N,$E1567)</f>
        <v>0</v>
      </c>
      <c r="O1567" s="5">
        <f t="shared" si="255"/>
        <v>0</v>
      </c>
      <c r="P1567" s="10">
        <f>SUMIFS(Timecards!$E:$E,Timecards!$D:$D,P$2,Timecards!$C:$C,$B1567,Timecards!$N:$N,$E1567)+SUMIFS(Timecards!$G:$G,Timecards!$F:$F,P$2,Timecards!$C:$C,$B1567,Timecards!$N:$N,$E1567)</f>
        <v>0</v>
      </c>
      <c r="Q1567" s="5">
        <f t="shared" si="256"/>
        <v>0</v>
      </c>
      <c r="R1567" s="10">
        <f>SUMIFS(Timecards!$E:$E,Timecards!$D:$D,R$2,Timecards!$C:$C,$B1567,Timecards!$N:$N,$E1567)+SUMIFS(Timecards!$G:$G,Timecards!$F:$F,R$2,Timecards!$C:$C,$B1567,Timecards!$N:$N,$E1567)</f>
        <v>0</v>
      </c>
      <c r="S1567" s="5">
        <f t="shared" si="257"/>
        <v>0</v>
      </c>
      <c r="T1567" s="10">
        <f t="shared" si="259"/>
        <v>0</v>
      </c>
      <c r="U1567" s="14">
        <f t="shared" si="259"/>
        <v>0</v>
      </c>
    </row>
    <row r="1568" spans="2:21" hidden="1">
      <c r="B1568" s="7" t="str">
        <f>IF(Timecards!O1566="","",Timecards!C1566)</f>
        <v/>
      </c>
      <c r="C1568" s="7" t="str">
        <f>IF(B1568="","",Timecards!L1566)</f>
        <v/>
      </c>
      <c r="D1568" s="7" t="str">
        <f>IF(B1568="","",SUMIFS(Timecards!$M:$M,Timecards!$C:$C,Summary!$B1568,Timecards!$L:$L,Summary!$C1568,Timecards!$O:$O,1))</f>
        <v/>
      </c>
      <c r="E1568" s="7" t="str">
        <f>IF(B1568="","",VLOOKUP(D1568,'GD rates'!$B$3:$C$9,2,FALSE))</f>
        <v/>
      </c>
      <c r="F1568" s="23" t="str">
        <f t="shared" si="251"/>
        <v/>
      </c>
      <c r="G1568" s="5">
        <f>IF(ISERROR(VLOOKUP(E1568,'GD rates'!C:D,2,FALSE)),0,VLOOKUP(E1568,'GD rates'!C:D,2,FALSE))</f>
        <v>0</v>
      </c>
      <c r="H1568" s="10">
        <f>SUMIFS(Timecards!$E:$E,Timecards!$D:$D,H$2,Timecards!$C:$C,$B1568,Timecards!$N:$N,$E1568)+SUMIFS(Timecards!$G:$G,Timecards!$F:$F,H$2,Timecards!$C:$C,$B1568,Timecards!$N:$N,$E1568)</f>
        <v>0</v>
      </c>
      <c r="I1568" s="5">
        <f t="shared" si="252"/>
        <v>0</v>
      </c>
      <c r="J1568" s="10">
        <f>SUMIFS(Timecards!$E:$E,Timecards!$D:$D,J$2,Timecards!$C:$C,$B1568,Timecards!$N:$N,$E1568)+SUMIFS(Timecards!$G:$G,Timecards!$F:$F,J$2,Timecards!$C:$C,$B1568,Timecards!$N:$N,$E1568)</f>
        <v>0</v>
      </c>
      <c r="K1568" s="5">
        <f t="shared" si="253"/>
        <v>0</v>
      </c>
      <c r="L1568" s="10">
        <f>SUMIFS(Timecards!$E:$E,Timecards!$D:$D,L$2,Timecards!$C:$C,$B1568,Timecards!$N:$N,$E1568)+SUMIFS(Timecards!$G:$G,Timecards!$F:$F,L$2,Timecards!$C:$C,$B1568,Timecards!$N:$N,$E1568)</f>
        <v>0</v>
      </c>
      <c r="M1568" s="5">
        <f t="shared" si="254"/>
        <v>0</v>
      </c>
      <c r="N1568" s="10">
        <f>SUMIFS(Timecards!$E:$E,Timecards!$D:$D,N$2,Timecards!$C:$C,$B1568,Timecards!$N:$N,$E1568)+SUMIFS(Timecards!$G:$G,Timecards!$F:$F,N$2,Timecards!$C:$C,$B1568,Timecards!$N:$N,$E1568)</f>
        <v>0</v>
      </c>
      <c r="O1568" s="5">
        <f t="shared" si="255"/>
        <v>0</v>
      </c>
      <c r="P1568" s="10">
        <f>SUMIFS(Timecards!$E:$E,Timecards!$D:$D,P$2,Timecards!$C:$C,$B1568,Timecards!$N:$N,$E1568)+SUMIFS(Timecards!$G:$G,Timecards!$F:$F,P$2,Timecards!$C:$C,$B1568,Timecards!$N:$N,$E1568)</f>
        <v>0</v>
      </c>
      <c r="Q1568" s="5">
        <f t="shared" si="256"/>
        <v>0</v>
      </c>
      <c r="R1568" s="10">
        <f>SUMIFS(Timecards!$E:$E,Timecards!$D:$D,R$2,Timecards!$C:$C,$B1568,Timecards!$N:$N,$E1568)+SUMIFS(Timecards!$G:$G,Timecards!$F:$F,R$2,Timecards!$C:$C,$B1568,Timecards!$N:$N,$E1568)</f>
        <v>0</v>
      </c>
      <c r="S1568" s="5">
        <f t="shared" si="257"/>
        <v>0</v>
      </c>
      <c r="T1568" s="10">
        <f t="shared" si="259"/>
        <v>0</v>
      </c>
      <c r="U1568" s="14">
        <f t="shared" si="259"/>
        <v>0</v>
      </c>
    </row>
    <row r="1569" spans="2:21" hidden="1">
      <c r="B1569" s="7" t="str">
        <f>IF(Timecards!O1567="","",Timecards!C1567)</f>
        <v/>
      </c>
      <c r="C1569" s="7" t="str">
        <f>IF(B1569="","",Timecards!L1567)</f>
        <v/>
      </c>
      <c r="D1569" s="7" t="str">
        <f>IF(B1569="","",SUMIFS(Timecards!$M:$M,Timecards!$C:$C,Summary!$B1569,Timecards!$L:$L,Summary!$C1569,Timecards!$O:$O,1))</f>
        <v/>
      </c>
      <c r="E1569" s="7" t="str">
        <f>IF(B1569="","",VLOOKUP(D1569,'GD rates'!$B$3:$C$9,2,FALSE))</f>
        <v/>
      </c>
      <c r="F1569" s="23" t="str">
        <f t="shared" si="251"/>
        <v/>
      </c>
      <c r="G1569" s="5">
        <f>IF(ISERROR(VLOOKUP(E1569,'GD rates'!C:D,2,FALSE)),0,VLOOKUP(E1569,'GD rates'!C:D,2,FALSE))</f>
        <v>0</v>
      </c>
      <c r="H1569" s="10">
        <f>SUMIFS(Timecards!$E:$E,Timecards!$D:$D,H$2,Timecards!$C:$C,$B1569,Timecards!$N:$N,$E1569)+SUMIFS(Timecards!$G:$G,Timecards!$F:$F,H$2,Timecards!$C:$C,$B1569,Timecards!$N:$N,$E1569)</f>
        <v>0</v>
      </c>
      <c r="I1569" s="5">
        <f t="shared" si="252"/>
        <v>0</v>
      </c>
      <c r="J1569" s="10">
        <f>SUMIFS(Timecards!$E:$E,Timecards!$D:$D,J$2,Timecards!$C:$C,$B1569,Timecards!$N:$N,$E1569)+SUMIFS(Timecards!$G:$G,Timecards!$F:$F,J$2,Timecards!$C:$C,$B1569,Timecards!$N:$N,$E1569)</f>
        <v>0</v>
      </c>
      <c r="K1569" s="5">
        <f t="shared" si="253"/>
        <v>0</v>
      </c>
      <c r="L1569" s="10">
        <f>SUMIFS(Timecards!$E:$E,Timecards!$D:$D,L$2,Timecards!$C:$C,$B1569,Timecards!$N:$N,$E1569)+SUMIFS(Timecards!$G:$G,Timecards!$F:$F,L$2,Timecards!$C:$C,$B1569,Timecards!$N:$N,$E1569)</f>
        <v>0</v>
      </c>
      <c r="M1569" s="5">
        <f t="shared" si="254"/>
        <v>0</v>
      </c>
      <c r="N1569" s="10">
        <f>SUMIFS(Timecards!$E:$E,Timecards!$D:$D,N$2,Timecards!$C:$C,$B1569,Timecards!$N:$N,$E1569)+SUMIFS(Timecards!$G:$G,Timecards!$F:$F,N$2,Timecards!$C:$C,$B1569,Timecards!$N:$N,$E1569)</f>
        <v>0</v>
      </c>
      <c r="O1569" s="5">
        <f t="shared" si="255"/>
        <v>0</v>
      </c>
      <c r="P1569" s="10">
        <f>SUMIFS(Timecards!$E:$E,Timecards!$D:$D,P$2,Timecards!$C:$C,$B1569,Timecards!$N:$N,$E1569)+SUMIFS(Timecards!$G:$G,Timecards!$F:$F,P$2,Timecards!$C:$C,$B1569,Timecards!$N:$N,$E1569)</f>
        <v>0</v>
      </c>
      <c r="Q1569" s="5">
        <f t="shared" si="256"/>
        <v>0</v>
      </c>
      <c r="R1569" s="10">
        <f>SUMIFS(Timecards!$E:$E,Timecards!$D:$D,R$2,Timecards!$C:$C,$B1569,Timecards!$N:$N,$E1569)+SUMIFS(Timecards!$G:$G,Timecards!$F:$F,R$2,Timecards!$C:$C,$B1569,Timecards!$N:$N,$E1569)</f>
        <v>0</v>
      </c>
      <c r="S1569" s="5">
        <f t="shared" si="257"/>
        <v>0</v>
      </c>
      <c r="T1569" s="10">
        <f t="shared" si="259"/>
        <v>0</v>
      </c>
      <c r="U1569" s="14">
        <f t="shared" si="259"/>
        <v>0</v>
      </c>
    </row>
    <row r="1570" spans="2:21" hidden="1">
      <c r="B1570" s="7" t="str">
        <f>IF(Timecards!O1568="","",Timecards!C1568)</f>
        <v/>
      </c>
      <c r="C1570" s="7" t="str">
        <f>IF(B1570="","",Timecards!L1568)</f>
        <v/>
      </c>
      <c r="D1570" s="7" t="str">
        <f>IF(B1570="","",SUMIFS(Timecards!$M:$M,Timecards!$C:$C,Summary!$B1570,Timecards!$L:$L,Summary!$C1570,Timecards!$O:$O,1))</f>
        <v/>
      </c>
      <c r="E1570" s="7" t="str">
        <f>IF(B1570="","",VLOOKUP(D1570,'GD rates'!$B$3:$C$9,2,FALSE))</f>
        <v/>
      </c>
      <c r="F1570" s="23" t="str">
        <f t="shared" si="251"/>
        <v/>
      </c>
      <c r="G1570" s="5">
        <f>IF(ISERROR(VLOOKUP(E1570,'GD rates'!C:D,2,FALSE)),0,VLOOKUP(E1570,'GD rates'!C:D,2,FALSE))</f>
        <v>0</v>
      </c>
      <c r="H1570" s="10">
        <f>SUMIFS(Timecards!$E:$E,Timecards!$D:$D,H$2,Timecards!$C:$C,$B1570,Timecards!$N:$N,$E1570)+SUMIFS(Timecards!$G:$G,Timecards!$F:$F,H$2,Timecards!$C:$C,$B1570,Timecards!$N:$N,$E1570)</f>
        <v>0</v>
      </c>
      <c r="I1570" s="5">
        <f t="shared" si="252"/>
        <v>0</v>
      </c>
      <c r="J1570" s="10">
        <f>SUMIFS(Timecards!$E:$E,Timecards!$D:$D,J$2,Timecards!$C:$C,$B1570,Timecards!$N:$N,$E1570)+SUMIFS(Timecards!$G:$G,Timecards!$F:$F,J$2,Timecards!$C:$C,$B1570,Timecards!$N:$N,$E1570)</f>
        <v>0</v>
      </c>
      <c r="K1570" s="5">
        <f t="shared" si="253"/>
        <v>0</v>
      </c>
      <c r="L1570" s="10">
        <f>SUMIFS(Timecards!$E:$E,Timecards!$D:$D,L$2,Timecards!$C:$C,$B1570,Timecards!$N:$N,$E1570)+SUMIFS(Timecards!$G:$G,Timecards!$F:$F,L$2,Timecards!$C:$C,$B1570,Timecards!$N:$N,$E1570)</f>
        <v>0</v>
      </c>
      <c r="M1570" s="5">
        <f t="shared" si="254"/>
        <v>0</v>
      </c>
      <c r="N1570" s="10">
        <f>SUMIFS(Timecards!$E:$E,Timecards!$D:$D,N$2,Timecards!$C:$C,$B1570,Timecards!$N:$N,$E1570)+SUMIFS(Timecards!$G:$G,Timecards!$F:$F,N$2,Timecards!$C:$C,$B1570,Timecards!$N:$N,$E1570)</f>
        <v>0</v>
      </c>
      <c r="O1570" s="5">
        <f t="shared" si="255"/>
        <v>0</v>
      </c>
      <c r="P1570" s="10">
        <f>SUMIFS(Timecards!$E:$E,Timecards!$D:$D,P$2,Timecards!$C:$C,$B1570,Timecards!$N:$N,$E1570)+SUMIFS(Timecards!$G:$G,Timecards!$F:$F,P$2,Timecards!$C:$C,$B1570,Timecards!$N:$N,$E1570)</f>
        <v>0</v>
      </c>
      <c r="Q1570" s="5">
        <f t="shared" si="256"/>
        <v>0</v>
      </c>
      <c r="R1570" s="10">
        <f>SUMIFS(Timecards!$E:$E,Timecards!$D:$D,R$2,Timecards!$C:$C,$B1570,Timecards!$N:$N,$E1570)+SUMIFS(Timecards!$G:$G,Timecards!$F:$F,R$2,Timecards!$C:$C,$B1570,Timecards!$N:$N,$E1570)</f>
        <v>0</v>
      </c>
      <c r="S1570" s="5">
        <f t="shared" si="257"/>
        <v>0</v>
      </c>
      <c r="T1570" s="10">
        <f t="shared" si="259"/>
        <v>0</v>
      </c>
      <c r="U1570" s="14">
        <f t="shared" si="259"/>
        <v>0</v>
      </c>
    </row>
    <row r="1571" spans="2:21" hidden="1">
      <c r="B1571" s="7" t="str">
        <f>IF(Timecards!O1569="","",Timecards!C1569)</f>
        <v/>
      </c>
      <c r="C1571" s="7" t="str">
        <f>IF(B1571="","",Timecards!L1569)</f>
        <v/>
      </c>
      <c r="D1571" s="7" t="str">
        <f>IF(B1571="","",SUMIFS(Timecards!$M:$M,Timecards!$C:$C,Summary!$B1571,Timecards!$L:$L,Summary!$C1571,Timecards!$O:$O,1))</f>
        <v/>
      </c>
      <c r="E1571" s="7" t="str">
        <f>IF(B1571="","",VLOOKUP(D1571,'GD rates'!$B$3:$C$9,2,FALSE))</f>
        <v/>
      </c>
      <c r="F1571" s="23" t="str">
        <f t="shared" si="251"/>
        <v/>
      </c>
      <c r="G1571" s="5">
        <f>IF(ISERROR(VLOOKUP(E1571,'GD rates'!C:D,2,FALSE)),0,VLOOKUP(E1571,'GD rates'!C:D,2,FALSE))</f>
        <v>0</v>
      </c>
      <c r="H1571" s="10">
        <f>SUMIFS(Timecards!$E:$E,Timecards!$D:$D,H$2,Timecards!$C:$C,$B1571,Timecards!$N:$N,$E1571)+SUMIFS(Timecards!$G:$G,Timecards!$F:$F,H$2,Timecards!$C:$C,$B1571,Timecards!$N:$N,$E1571)</f>
        <v>0</v>
      </c>
      <c r="I1571" s="5">
        <f t="shared" si="252"/>
        <v>0</v>
      </c>
      <c r="J1571" s="10">
        <f>SUMIFS(Timecards!$E:$E,Timecards!$D:$D,J$2,Timecards!$C:$C,$B1571,Timecards!$N:$N,$E1571)+SUMIFS(Timecards!$G:$G,Timecards!$F:$F,J$2,Timecards!$C:$C,$B1571,Timecards!$N:$N,$E1571)</f>
        <v>0</v>
      </c>
      <c r="K1571" s="5">
        <f t="shared" si="253"/>
        <v>0</v>
      </c>
      <c r="L1571" s="10">
        <f>SUMIFS(Timecards!$E:$E,Timecards!$D:$D,L$2,Timecards!$C:$C,$B1571,Timecards!$N:$N,$E1571)+SUMIFS(Timecards!$G:$G,Timecards!$F:$F,L$2,Timecards!$C:$C,$B1571,Timecards!$N:$N,$E1571)</f>
        <v>0</v>
      </c>
      <c r="M1571" s="5">
        <f t="shared" si="254"/>
        <v>0</v>
      </c>
      <c r="N1571" s="10">
        <f>SUMIFS(Timecards!$E:$E,Timecards!$D:$D,N$2,Timecards!$C:$C,$B1571,Timecards!$N:$N,$E1571)+SUMIFS(Timecards!$G:$G,Timecards!$F:$F,N$2,Timecards!$C:$C,$B1571,Timecards!$N:$N,$E1571)</f>
        <v>0</v>
      </c>
      <c r="O1571" s="5">
        <f t="shared" si="255"/>
        <v>0</v>
      </c>
      <c r="P1571" s="10">
        <f>SUMIFS(Timecards!$E:$E,Timecards!$D:$D,P$2,Timecards!$C:$C,$B1571,Timecards!$N:$N,$E1571)+SUMIFS(Timecards!$G:$G,Timecards!$F:$F,P$2,Timecards!$C:$C,$B1571,Timecards!$N:$N,$E1571)</f>
        <v>0</v>
      </c>
      <c r="Q1571" s="5">
        <f t="shared" si="256"/>
        <v>0</v>
      </c>
      <c r="R1571" s="10">
        <f>SUMIFS(Timecards!$E:$E,Timecards!$D:$D,R$2,Timecards!$C:$C,$B1571,Timecards!$N:$N,$E1571)+SUMIFS(Timecards!$G:$G,Timecards!$F:$F,R$2,Timecards!$C:$C,$B1571,Timecards!$N:$N,$E1571)</f>
        <v>0</v>
      </c>
      <c r="S1571" s="5">
        <f t="shared" si="257"/>
        <v>0</v>
      </c>
      <c r="T1571" s="10">
        <f t="shared" si="259"/>
        <v>0</v>
      </c>
      <c r="U1571" s="14">
        <f t="shared" si="259"/>
        <v>0</v>
      </c>
    </row>
    <row r="1572" spans="2:21" hidden="1">
      <c r="B1572" s="7" t="str">
        <f>IF(Timecards!O1570="","",Timecards!C1570)</f>
        <v/>
      </c>
      <c r="C1572" s="7" t="str">
        <f>IF(B1572="","",Timecards!L1570)</f>
        <v/>
      </c>
      <c r="D1572" s="7" t="str">
        <f>IF(B1572="","",SUMIFS(Timecards!$M:$M,Timecards!$C:$C,Summary!$B1572,Timecards!$L:$L,Summary!$C1572,Timecards!$O:$O,1))</f>
        <v/>
      </c>
      <c r="E1572" s="7" t="str">
        <f>IF(B1572="","",VLOOKUP(D1572,'GD rates'!$B$3:$C$9,2,FALSE))</f>
        <v/>
      </c>
      <c r="F1572" s="23" t="str">
        <f t="shared" si="251"/>
        <v/>
      </c>
      <c r="G1572" s="5">
        <f>IF(ISERROR(VLOOKUP(E1572,'GD rates'!C:D,2,FALSE)),0,VLOOKUP(E1572,'GD rates'!C:D,2,FALSE))</f>
        <v>0</v>
      </c>
      <c r="H1572" s="10">
        <f>SUMIFS(Timecards!$E:$E,Timecards!$D:$D,H$2,Timecards!$C:$C,$B1572,Timecards!$N:$N,$E1572)+SUMIFS(Timecards!$G:$G,Timecards!$F:$F,H$2,Timecards!$C:$C,$B1572,Timecards!$N:$N,$E1572)</f>
        <v>0</v>
      </c>
      <c r="I1572" s="5">
        <f t="shared" si="252"/>
        <v>0</v>
      </c>
      <c r="J1572" s="10">
        <f>SUMIFS(Timecards!$E:$E,Timecards!$D:$D,J$2,Timecards!$C:$C,$B1572,Timecards!$N:$N,$E1572)+SUMIFS(Timecards!$G:$G,Timecards!$F:$F,J$2,Timecards!$C:$C,$B1572,Timecards!$N:$N,$E1572)</f>
        <v>0</v>
      </c>
      <c r="K1572" s="5">
        <f t="shared" si="253"/>
        <v>0</v>
      </c>
      <c r="L1572" s="10">
        <f>SUMIFS(Timecards!$E:$E,Timecards!$D:$D,L$2,Timecards!$C:$C,$B1572,Timecards!$N:$N,$E1572)+SUMIFS(Timecards!$G:$G,Timecards!$F:$F,L$2,Timecards!$C:$C,$B1572,Timecards!$N:$N,$E1572)</f>
        <v>0</v>
      </c>
      <c r="M1572" s="5">
        <f t="shared" si="254"/>
        <v>0</v>
      </c>
      <c r="N1572" s="10">
        <f>SUMIFS(Timecards!$E:$E,Timecards!$D:$D,N$2,Timecards!$C:$C,$B1572,Timecards!$N:$N,$E1572)+SUMIFS(Timecards!$G:$G,Timecards!$F:$F,N$2,Timecards!$C:$C,$B1572,Timecards!$N:$N,$E1572)</f>
        <v>0</v>
      </c>
      <c r="O1572" s="5">
        <f t="shared" si="255"/>
        <v>0</v>
      </c>
      <c r="P1572" s="10">
        <f>SUMIFS(Timecards!$E:$E,Timecards!$D:$D,P$2,Timecards!$C:$C,$B1572,Timecards!$N:$N,$E1572)+SUMIFS(Timecards!$G:$G,Timecards!$F:$F,P$2,Timecards!$C:$C,$B1572,Timecards!$N:$N,$E1572)</f>
        <v>0</v>
      </c>
      <c r="Q1572" s="5">
        <f t="shared" si="256"/>
        <v>0</v>
      </c>
      <c r="R1572" s="10">
        <f>SUMIFS(Timecards!$E:$E,Timecards!$D:$D,R$2,Timecards!$C:$C,$B1572,Timecards!$N:$N,$E1572)+SUMIFS(Timecards!$G:$G,Timecards!$F:$F,R$2,Timecards!$C:$C,$B1572,Timecards!$N:$N,$E1572)</f>
        <v>0</v>
      </c>
      <c r="S1572" s="5">
        <f t="shared" si="257"/>
        <v>0</v>
      </c>
      <c r="T1572" s="10">
        <f t="shared" si="259"/>
        <v>0</v>
      </c>
      <c r="U1572" s="14">
        <f t="shared" si="259"/>
        <v>0</v>
      </c>
    </row>
    <row r="1573" spans="2:21" hidden="1">
      <c r="B1573" s="7" t="str">
        <f>IF(Timecards!O1571="","",Timecards!C1571)</f>
        <v/>
      </c>
      <c r="C1573" s="7" t="str">
        <f>IF(B1573="","",Timecards!L1571)</f>
        <v/>
      </c>
      <c r="D1573" s="7" t="str">
        <f>IF(B1573="","",SUMIFS(Timecards!$M:$M,Timecards!$C:$C,Summary!$B1573,Timecards!$L:$L,Summary!$C1573,Timecards!$O:$O,1))</f>
        <v/>
      </c>
      <c r="E1573" s="7" t="str">
        <f>IF(B1573="","",VLOOKUP(D1573,'GD rates'!$B$3:$C$9,2,FALSE))</f>
        <v/>
      </c>
      <c r="F1573" s="23" t="str">
        <f t="shared" si="251"/>
        <v/>
      </c>
      <c r="G1573" s="5">
        <f>IF(ISERROR(VLOOKUP(E1573,'GD rates'!C:D,2,FALSE)),0,VLOOKUP(E1573,'GD rates'!C:D,2,FALSE))</f>
        <v>0</v>
      </c>
      <c r="H1573" s="10">
        <f>SUMIFS(Timecards!$E:$E,Timecards!$D:$D,H$2,Timecards!$C:$C,$B1573,Timecards!$N:$N,$E1573)+SUMIFS(Timecards!$G:$G,Timecards!$F:$F,H$2,Timecards!$C:$C,$B1573,Timecards!$N:$N,$E1573)</f>
        <v>0</v>
      </c>
      <c r="I1573" s="5">
        <f t="shared" si="252"/>
        <v>0</v>
      </c>
      <c r="J1573" s="10">
        <f>SUMIFS(Timecards!$E:$E,Timecards!$D:$D,J$2,Timecards!$C:$C,$B1573,Timecards!$N:$N,$E1573)+SUMIFS(Timecards!$G:$G,Timecards!$F:$F,J$2,Timecards!$C:$C,$B1573,Timecards!$N:$N,$E1573)</f>
        <v>0</v>
      </c>
      <c r="K1573" s="5">
        <f t="shared" si="253"/>
        <v>0</v>
      </c>
      <c r="L1573" s="10">
        <f>SUMIFS(Timecards!$E:$E,Timecards!$D:$D,L$2,Timecards!$C:$C,$B1573,Timecards!$N:$N,$E1573)+SUMIFS(Timecards!$G:$G,Timecards!$F:$F,L$2,Timecards!$C:$C,$B1573,Timecards!$N:$N,$E1573)</f>
        <v>0</v>
      </c>
      <c r="M1573" s="5">
        <f t="shared" si="254"/>
        <v>0</v>
      </c>
      <c r="N1573" s="10">
        <f>SUMIFS(Timecards!$E:$E,Timecards!$D:$D,N$2,Timecards!$C:$C,$B1573,Timecards!$N:$N,$E1573)+SUMIFS(Timecards!$G:$G,Timecards!$F:$F,N$2,Timecards!$C:$C,$B1573,Timecards!$N:$N,$E1573)</f>
        <v>0</v>
      </c>
      <c r="O1573" s="5">
        <f t="shared" si="255"/>
        <v>0</v>
      </c>
      <c r="P1573" s="10">
        <f>SUMIFS(Timecards!$E:$E,Timecards!$D:$D,P$2,Timecards!$C:$C,$B1573,Timecards!$N:$N,$E1573)+SUMIFS(Timecards!$G:$G,Timecards!$F:$F,P$2,Timecards!$C:$C,$B1573,Timecards!$N:$N,$E1573)</f>
        <v>0</v>
      </c>
      <c r="Q1573" s="5">
        <f t="shared" si="256"/>
        <v>0</v>
      </c>
      <c r="R1573" s="10">
        <f>SUMIFS(Timecards!$E:$E,Timecards!$D:$D,R$2,Timecards!$C:$C,$B1573,Timecards!$N:$N,$E1573)+SUMIFS(Timecards!$G:$G,Timecards!$F:$F,R$2,Timecards!$C:$C,$B1573,Timecards!$N:$N,$E1573)</f>
        <v>0</v>
      </c>
      <c r="S1573" s="5">
        <f t="shared" si="257"/>
        <v>0</v>
      </c>
      <c r="T1573" s="10">
        <f t="shared" si="259"/>
        <v>0</v>
      </c>
      <c r="U1573" s="14">
        <f t="shared" si="259"/>
        <v>0</v>
      </c>
    </row>
    <row r="1574" spans="2:21" hidden="1">
      <c r="B1574" s="7" t="str">
        <f>IF(Timecards!O1572="","",Timecards!C1572)</f>
        <v/>
      </c>
      <c r="C1574" s="7" t="str">
        <f>IF(B1574="","",Timecards!L1572)</f>
        <v/>
      </c>
      <c r="D1574" s="7" t="str">
        <f>IF(B1574="","",SUMIFS(Timecards!$M:$M,Timecards!$C:$C,Summary!$B1574,Timecards!$L:$L,Summary!$C1574,Timecards!$O:$O,1))</f>
        <v/>
      </c>
      <c r="E1574" s="7" t="str">
        <f>IF(B1574="","",VLOOKUP(D1574,'GD rates'!$B$3:$C$9,2,FALSE))</f>
        <v/>
      </c>
      <c r="F1574" s="23" t="str">
        <f t="shared" si="251"/>
        <v/>
      </c>
      <c r="G1574" s="5">
        <f>IF(ISERROR(VLOOKUP(E1574,'GD rates'!C:D,2,FALSE)),0,VLOOKUP(E1574,'GD rates'!C:D,2,FALSE))</f>
        <v>0</v>
      </c>
      <c r="H1574" s="10">
        <f>SUMIFS(Timecards!$E:$E,Timecards!$D:$D,H$2,Timecards!$C:$C,$B1574,Timecards!$N:$N,$E1574)+SUMIFS(Timecards!$G:$G,Timecards!$F:$F,H$2,Timecards!$C:$C,$B1574,Timecards!$N:$N,$E1574)</f>
        <v>0</v>
      </c>
      <c r="I1574" s="5">
        <f t="shared" si="252"/>
        <v>0</v>
      </c>
      <c r="J1574" s="10">
        <f>SUMIFS(Timecards!$E:$E,Timecards!$D:$D,J$2,Timecards!$C:$C,$B1574,Timecards!$N:$N,$E1574)+SUMIFS(Timecards!$G:$G,Timecards!$F:$F,J$2,Timecards!$C:$C,$B1574,Timecards!$N:$N,$E1574)</f>
        <v>0</v>
      </c>
      <c r="K1574" s="5">
        <f t="shared" si="253"/>
        <v>0</v>
      </c>
      <c r="L1574" s="10">
        <f>SUMIFS(Timecards!$E:$E,Timecards!$D:$D,L$2,Timecards!$C:$C,$B1574,Timecards!$N:$N,$E1574)+SUMIFS(Timecards!$G:$G,Timecards!$F:$F,L$2,Timecards!$C:$C,$B1574,Timecards!$N:$N,$E1574)</f>
        <v>0</v>
      </c>
      <c r="M1574" s="5">
        <f t="shared" si="254"/>
        <v>0</v>
      </c>
      <c r="N1574" s="10">
        <f>SUMIFS(Timecards!$E:$E,Timecards!$D:$D,N$2,Timecards!$C:$C,$B1574,Timecards!$N:$N,$E1574)+SUMIFS(Timecards!$G:$G,Timecards!$F:$F,N$2,Timecards!$C:$C,$B1574,Timecards!$N:$N,$E1574)</f>
        <v>0</v>
      </c>
      <c r="O1574" s="5">
        <f t="shared" si="255"/>
        <v>0</v>
      </c>
      <c r="P1574" s="10">
        <f>SUMIFS(Timecards!$E:$E,Timecards!$D:$D,P$2,Timecards!$C:$C,$B1574,Timecards!$N:$N,$E1574)+SUMIFS(Timecards!$G:$G,Timecards!$F:$F,P$2,Timecards!$C:$C,$B1574,Timecards!$N:$N,$E1574)</f>
        <v>0</v>
      </c>
      <c r="Q1574" s="5">
        <f t="shared" si="256"/>
        <v>0</v>
      </c>
      <c r="R1574" s="10">
        <f>SUMIFS(Timecards!$E:$E,Timecards!$D:$D,R$2,Timecards!$C:$C,$B1574,Timecards!$N:$N,$E1574)+SUMIFS(Timecards!$G:$G,Timecards!$F:$F,R$2,Timecards!$C:$C,$B1574,Timecards!$N:$N,$E1574)</f>
        <v>0</v>
      </c>
      <c r="S1574" s="5">
        <f t="shared" si="257"/>
        <v>0</v>
      </c>
      <c r="T1574" s="10">
        <f t="shared" si="259"/>
        <v>0</v>
      </c>
      <c r="U1574" s="14">
        <f t="shared" si="259"/>
        <v>0</v>
      </c>
    </row>
    <row r="1575" spans="2:21" hidden="1">
      <c r="B1575" s="7" t="str">
        <f>IF(Timecards!O1573="","",Timecards!C1573)</f>
        <v/>
      </c>
      <c r="C1575" s="7" t="str">
        <f>IF(B1575="","",Timecards!L1573)</f>
        <v/>
      </c>
      <c r="D1575" s="7" t="str">
        <f>IF(B1575="","",SUMIFS(Timecards!$M:$M,Timecards!$C:$C,Summary!$B1575,Timecards!$L:$L,Summary!$C1575,Timecards!$O:$O,1))</f>
        <v/>
      </c>
      <c r="E1575" s="7" t="str">
        <f>IF(B1575="","",VLOOKUP(D1575,'GD rates'!$B$3:$C$9,2,FALSE))</f>
        <v/>
      </c>
      <c r="F1575" s="23" t="str">
        <f t="shared" si="251"/>
        <v/>
      </c>
      <c r="G1575" s="5">
        <f>IF(ISERROR(VLOOKUP(E1575,'GD rates'!C:D,2,FALSE)),0,VLOOKUP(E1575,'GD rates'!C:D,2,FALSE))</f>
        <v>0</v>
      </c>
      <c r="H1575" s="10">
        <f>SUMIFS(Timecards!$E:$E,Timecards!$D:$D,H$2,Timecards!$C:$C,$B1575,Timecards!$N:$N,$E1575)+SUMIFS(Timecards!$G:$G,Timecards!$F:$F,H$2,Timecards!$C:$C,$B1575,Timecards!$N:$N,$E1575)</f>
        <v>0</v>
      </c>
      <c r="I1575" s="5">
        <f t="shared" si="252"/>
        <v>0</v>
      </c>
      <c r="J1575" s="10">
        <f>SUMIFS(Timecards!$E:$E,Timecards!$D:$D,J$2,Timecards!$C:$C,$B1575,Timecards!$N:$N,$E1575)+SUMIFS(Timecards!$G:$G,Timecards!$F:$F,J$2,Timecards!$C:$C,$B1575,Timecards!$N:$N,$E1575)</f>
        <v>0</v>
      </c>
      <c r="K1575" s="5">
        <f t="shared" si="253"/>
        <v>0</v>
      </c>
      <c r="L1575" s="10">
        <f>SUMIFS(Timecards!$E:$E,Timecards!$D:$D,L$2,Timecards!$C:$C,$B1575,Timecards!$N:$N,$E1575)+SUMIFS(Timecards!$G:$G,Timecards!$F:$F,L$2,Timecards!$C:$C,$B1575,Timecards!$N:$N,$E1575)</f>
        <v>0</v>
      </c>
      <c r="M1575" s="5">
        <f t="shared" si="254"/>
        <v>0</v>
      </c>
      <c r="N1575" s="10">
        <f>SUMIFS(Timecards!$E:$E,Timecards!$D:$D,N$2,Timecards!$C:$C,$B1575,Timecards!$N:$N,$E1575)+SUMIFS(Timecards!$G:$G,Timecards!$F:$F,N$2,Timecards!$C:$C,$B1575,Timecards!$N:$N,$E1575)</f>
        <v>0</v>
      </c>
      <c r="O1575" s="5">
        <f t="shared" si="255"/>
        <v>0</v>
      </c>
      <c r="P1575" s="10">
        <f>SUMIFS(Timecards!$E:$E,Timecards!$D:$D,P$2,Timecards!$C:$C,$B1575,Timecards!$N:$N,$E1575)+SUMIFS(Timecards!$G:$G,Timecards!$F:$F,P$2,Timecards!$C:$C,$B1575,Timecards!$N:$N,$E1575)</f>
        <v>0</v>
      </c>
      <c r="Q1575" s="5">
        <f t="shared" si="256"/>
        <v>0</v>
      </c>
      <c r="R1575" s="10">
        <f>SUMIFS(Timecards!$E:$E,Timecards!$D:$D,R$2,Timecards!$C:$C,$B1575,Timecards!$N:$N,$E1575)+SUMIFS(Timecards!$G:$G,Timecards!$F:$F,R$2,Timecards!$C:$C,$B1575,Timecards!$N:$N,$E1575)</f>
        <v>0</v>
      </c>
      <c r="S1575" s="5">
        <f t="shared" si="257"/>
        <v>0</v>
      </c>
      <c r="T1575" s="10">
        <f t="shared" si="259"/>
        <v>0</v>
      </c>
      <c r="U1575" s="14">
        <f t="shared" si="259"/>
        <v>0</v>
      </c>
    </row>
    <row r="1576" spans="2:21" hidden="1">
      <c r="B1576" s="7" t="str">
        <f>IF(Timecards!O1574="","",Timecards!C1574)</f>
        <v/>
      </c>
      <c r="C1576" s="7" t="str">
        <f>IF(B1576="","",Timecards!L1574)</f>
        <v/>
      </c>
      <c r="D1576" s="7" t="str">
        <f>IF(B1576="","",SUMIFS(Timecards!$M:$M,Timecards!$C:$C,Summary!$B1576,Timecards!$L:$L,Summary!$C1576,Timecards!$O:$O,1))</f>
        <v/>
      </c>
      <c r="E1576" s="7" t="str">
        <f>IF(B1576="","",VLOOKUP(D1576,'GD rates'!$B$3:$C$9,2,FALSE))</f>
        <v/>
      </c>
      <c r="F1576" s="23" t="str">
        <f t="shared" si="251"/>
        <v/>
      </c>
      <c r="G1576" s="5">
        <f>IF(ISERROR(VLOOKUP(E1576,'GD rates'!C:D,2,FALSE)),0,VLOOKUP(E1576,'GD rates'!C:D,2,FALSE))</f>
        <v>0</v>
      </c>
      <c r="H1576" s="10">
        <f>SUMIFS(Timecards!$E:$E,Timecards!$D:$D,H$2,Timecards!$C:$C,$B1576,Timecards!$N:$N,$E1576)+SUMIFS(Timecards!$G:$G,Timecards!$F:$F,H$2,Timecards!$C:$C,$B1576,Timecards!$N:$N,$E1576)</f>
        <v>0</v>
      </c>
      <c r="I1576" s="5">
        <f t="shared" si="252"/>
        <v>0</v>
      </c>
      <c r="J1576" s="10">
        <f>SUMIFS(Timecards!$E:$E,Timecards!$D:$D,J$2,Timecards!$C:$C,$B1576,Timecards!$N:$N,$E1576)+SUMIFS(Timecards!$G:$G,Timecards!$F:$F,J$2,Timecards!$C:$C,$B1576,Timecards!$N:$N,$E1576)</f>
        <v>0</v>
      </c>
      <c r="K1576" s="5">
        <f t="shared" si="253"/>
        <v>0</v>
      </c>
      <c r="L1576" s="10">
        <f>SUMIFS(Timecards!$E:$E,Timecards!$D:$D,L$2,Timecards!$C:$C,$B1576,Timecards!$N:$N,$E1576)+SUMIFS(Timecards!$G:$G,Timecards!$F:$F,L$2,Timecards!$C:$C,$B1576,Timecards!$N:$N,$E1576)</f>
        <v>0</v>
      </c>
      <c r="M1576" s="5">
        <f t="shared" si="254"/>
        <v>0</v>
      </c>
      <c r="N1576" s="10">
        <f>SUMIFS(Timecards!$E:$E,Timecards!$D:$D,N$2,Timecards!$C:$C,$B1576,Timecards!$N:$N,$E1576)+SUMIFS(Timecards!$G:$G,Timecards!$F:$F,N$2,Timecards!$C:$C,$B1576,Timecards!$N:$N,$E1576)</f>
        <v>0</v>
      </c>
      <c r="O1576" s="5">
        <f t="shared" si="255"/>
        <v>0</v>
      </c>
      <c r="P1576" s="10">
        <f>SUMIFS(Timecards!$E:$E,Timecards!$D:$D,P$2,Timecards!$C:$C,$B1576,Timecards!$N:$N,$E1576)+SUMIFS(Timecards!$G:$G,Timecards!$F:$F,P$2,Timecards!$C:$C,$B1576,Timecards!$N:$N,$E1576)</f>
        <v>0</v>
      </c>
      <c r="Q1576" s="5">
        <f t="shared" si="256"/>
        <v>0</v>
      </c>
      <c r="R1576" s="10">
        <f>SUMIFS(Timecards!$E:$E,Timecards!$D:$D,R$2,Timecards!$C:$C,$B1576,Timecards!$N:$N,$E1576)+SUMIFS(Timecards!$G:$G,Timecards!$F:$F,R$2,Timecards!$C:$C,$B1576,Timecards!$N:$N,$E1576)</f>
        <v>0</v>
      </c>
      <c r="S1576" s="5">
        <f t="shared" si="257"/>
        <v>0</v>
      </c>
      <c r="T1576" s="10">
        <f t="shared" si="259"/>
        <v>0</v>
      </c>
      <c r="U1576" s="14">
        <f t="shared" si="259"/>
        <v>0</v>
      </c>
    </row>
    <row r="1577" spans="2:21" hidden="1">
      <c r="B1577" s="7" t="str">
        <f>IF(Timecards!O1575="","",Timecards!C1575)</f>
        <v/>
      </c>
      <c r="C1577" s="7" t="str">
        <f>IF(B1577="","",Timecards!L1575)</f>
        <v/>
      </c>
      <c r="D1577" s="7" t="str">
        <f>IF(B1577="","",SUMIFS(Timecards!$M:$M,Timecards!$C:$C,Summary!$B1577,Timecards!$L:$L,Summary!$C1577,Timecards!$O:$O,1))</f>
        <v/>
      </c>
      <c r="E1577" s="7" t="str">
        <f>IF(B1577="","",VLOOKUP(D1577,'GD rates'!$B$3:$C$9,2,FALSE))</f>
        <v/>
      </c>
      <c r="F1577" s="23" t="str">
        <f t="shared" si="251"/>
        <v/>
      </c>
      <c r="G1577" s="5">
        <f>IF(ISERROR(VLOOKUP(E1577,'GD rates'!C:D,2,FALSE)),0,VLOOKUP(E1577,'GD rates'!C:D,2,FALSE))</f>
        <v>0</v>
      </c>
      <c r="H1577" s="10">
        <f>SUMIFS(Timecards!$E:$E,Timecards!$D:$D,H$2,Timecards!$C:$C,$B1577,Timecards!$N:$N,$E1577)+SUMIFS(Timecards!$G:$G,Timecards!$F:$F,H$2,Timecards!$C:$C,$B1577,Timecards!$N:$N,$E1577)</f>
        <v>0</v>
      </c>
      <c r="I1577" s="5">
        <f t="shared" si="252"/>
        <v>0</v>
      </c>
      <c r="J1577" s="10">
        <f>SUMIFS(Timecards!$E:$E,Timecards!$D:$D,J$2,Timecards!$C:$C,$B1577,Timecards!$N:$N,$E1577)+SUMIFS(Timecards!$G:$G,Timecards!$F:$F,J$2,Timecards!$C:$C,$B1577,Timecards!$N:$N,$E1577)</f>
        <v>0</v>
      </c>
      <c r="K1577" s="5">
        <f t="shared" si="253"/>
        <v>0</v>
      </c>
      <c r="L1577" s="10">
        <f>SUMIFS(Timecards!$E:$E,Timecards!$D:$D,L$2,Timecards!$C:$C,$B1577,Timecards!$N:$N,$E1577)+SUMIFS(Timecards!$G:$G,Timecards!$F:$F,L$2,Timecards!$C:$C,$B1577,Timecards!$N:$N,$E1577)</f>
        <v>0</v>
      </c>
      <c r="M1577" s="5">
        <f t="shared" si="254"/>
        <v>0</v>
      </c>
      <c r="N1577" s="10">
        <f>SUMIFS(Timecards!$E:$E,Timecards!$D:$D,N$2,Timecards!$C:$C,$B1577,Timecards!$N:$N,$E1577)+SUMIFS(Timecards!$G:$G,Timecards!$F:$F,N$2,Timecards!$C:$C,$B1577,Timecards!$N:$N,$E1577)</f>
        <v>0</v>
      </c>
      <c r="O1577" s="5">
        <f t="shared" si="255"/>
        <v>0</v>
      </c>
      <c r="P1577" s="10">
        <f>SUMIFS(Timecards!$E:$E,Timecards!$D:$D,P$2,Timecards!$C:$C,$B1577,Timecards!$N:$N,$E1577)+SUMIFS(Timecards!$G:$G,Timecards!$F:$F,P$2,Timecards!$C:$C,$B1577,Timecards!$N:$N,$E1577)</f>
        <v>0</v>
      </c>
      <c r="Q1577" s="5">
        <f t="shared" si="256"/>
        <v>0</v>
      </c>
      <c r="R1577" s="10">
        <f>SUMIFS(Timecards!$E:$E,Timecards!$D:$D,R$2,Timecards!$C:$C,$B1577,Timecards!$N:$N,$E1577)+SUMIFS(Timecards!$G:$G,Timecards!$F:$F,R$2,Timecards!$C:$C,$B1577,Timecards!$N:$N,$E1577)</f>
        <v>0</v>
      </c>
      <c r="S1577" s="5">
        <f t="shared" si="257"/>
        <v>0</v>
      </c>
      <c r="T1577" s="10">
        <f t="shared" si="259"/>
        <v>0</v>
      </c>
      <c r="U1577" s="14">
        <f t="shared" si="259"/>
        <v>0</v>
      </c>
    </row>
    <row r="1578" spans="2:21" hidden="1">
      <c r="B1578" s="7" t="str">
        <f>IF(Timecards!O1576="","",Timecards!C1576)</f>
        <v/>
      </c>
      <c r="C1578" s="7" t="str">
        <f>IF(B1578="","",Timecards!L1576)</f>
        <v/>
      </c>
      <c r="D1578" s="7" t="str">
        <f>IF(B1578="","",SUMIFS(Timecards!$M:$M,Timecards!$C:$C,Summary!$B1578,Timecards!$L:$L,Summary!$C1578,Timecards!$O:$O,1))</f>
        <v/>
      </c>
      <c r="E1578" s="7" t="str">
        <f>IF(B1578="","",VLOOKUP(D1578,'GD rates'!$B$3:$C$9,2,FALSE))</f>
        <v/>
      </c>
      <c r="F1578" s="23" t="str">
        <f t="shared" si="251"/>
        <v/>
      </c>
      <c r="G1578" s="5">
        <f>IF(ISERROR(VLOOKUP(E1578,'GD rates'!C:D,2,FALSE)),0,VLOOKUP(E1578,'GD rates'!C:D,2,FALSE))</f>
        <v>0</v>
      </c>
      <c r="H1578" s="10">
        <f>SUMIFS(Timecards!$E:$E,Timecards!$D:$D,H$2,Timecards!$C:$C,$B1578,Timecards!$N:$N,$E1578)+SUMIFS(Timecards!$G:$G,Timecards!$F:$F,H$2,Timecards!$C:$C,$B1578,Timecards!$N:$N,$E1578)</f>
        <v>0</v>
      </c>
      <c r="I1578" s="5">
        <f t="shared" si="252"/>
        <v>0</v>
      </c>
      <c r="J1578" s="10">
        <f>SUMIFS(Timecards!$E:$E,Timecards!$D:$D,J$2,Timecards!$C:$C,$B1578,Timecards!$N:$N,$E1578)+SUMIFS(Timecards!$G:$G,Timecards!$F:$F,J$2,Timecards!$C:$C,$B1578,Timecards!$N:$N,$E1578)</f>
        <v>0</v>
      </c>
      <c r="K1578" s="5">
        <f t="shared" si="253"/>
        <v>0</v>
      </c>
      <c r="L1578" s="10">
        <f>SUMIFS(Timecards!$E:$E,Timecards!$D:$D,L$2,Timecards!$C:$C,$B1578,Timecards!$N:$N,$E1578)+SUMIFS(Timecards!$G:$G,Timecards!$F:$F,L$2,Timecards!$C:$C,$B1578,Timecards!$N:$N,$E1578)</f>
        <v>0</v>
      </c>
      <c r="M1578" s="5">
        <f t="shared" si="254"/>
        <v>0</v>
      </c>
      <c r="N1578" s="10">
        <f>SUMIFS(Timecards!$E:$E,Timecards!$D:$D,N$2,Timecards!$C:$C,$B1578,Timecards!$N:$N,$E1578)+SUMIFS(Timecards!$G:$G,Timecards!$F:$F,N$2,Timecards!$C:$C,$B1578,Timecards!$N:$N,$E1578)</f>
        <v>0</v>
      </c>
      <c r="O1578" s="5">
        <f t="shared" si="255"/>
        <v>0</v>
      </c>
      <c r="P1578" s="10">
        <f>SUMIFS(Timecards!$E:$E,Timecards!$D:$D,P$2,Timecards!$C:$C,$B1578,Timecards!$N:$N,$E1578)+SUMIFS(Timecards!$G:$G,Timecards!$F:$F,P$2,Timecards!$C:$C,$B1578,Timecards!$N:$N,$E1578)</f>
        <v>0</v>
      </c>
      <c r="Q1578" s="5">
        <f t="shared" si="256"/>
        <v>0</v>
      </c>
      <c r="R1578" s="10">
        <f>SUMIFS(Timecards!$E:$E,Timecards!$D:$D,R$2,Timecards!$C:$C,$B1578,Timecards!$N:$N,$E1578)+SUMIFS(Timecards!$G:$G,Timecards!$F:$F,R$2,Timecards!$C:$C,$B1578,Timecards!$N:$N,$E1578)</f>
        <v>0</v>
      </c>
      <c r="S1578" s="5">
        <f t="shared" si="257"/>
        <v>0</v>
      </c>
      <c r="T1578" s="10">
        <f t="shared" si="259"/>
        <v>0</v>
      </c>
      <c r="U1578" s="14">
        <f t="shared" si="259"/>
        <v>0</v>
      </c>
    </row>
    <row r="1579" spans="2:21" hidden="1">
      <c r="B1579" s="7" t="str">
        <f>IF(Timecards!O1577="","",Timecards!C1577)</f>
        <v/>
      </c>
      <c r="C1579" s="7" t="str">
        <f>IF(B1579="","",Timecards!L1577)</f>
        <v/>
      </c>
      <c r="D1579" s="7" t="str">
        <f>IF(B1579="","",SUMIFS(Timecards!$M:$M,Timecards!$C:$C,Summary!$B1579,Timecards!$L:$L,Summary!$C1579,Timecards!$O:$O,1))</f>
        <v/>
      </c>
      <c r="E1579" s="7" t="str">
        <f>IF(B1579="","",VLOOKUP(D1579,'GD rates'!$B$3:$C$9,2,FALSE))</f>
        <v/>
      </c>
      <c r="F1579" s="23" t="str">
        <f t="shared" si="251"/>
        <v/>
      </c>
      <c r="G1579" s="5">
        <f>IF(ISERROR(VLOOKUP(E1579,'GD rates'!C:D,2,FALSE)),0,VLOOKUP(E1579,'GD rates'!C:D,2,FALSE))</f>
        <v>0</v>
      </c>
      <c r="H1579" s="10">
        <f>SUMIFS(Timecards!$E:$E,Timecards!$D:$D,H$2,Timecards!$C:$C,$B1579,Timecards!$N:$N,$E1579)+SUMIFS(Timecards!$G:$G,Timecards!$F:$F,H$2,Timecards!$C:$C,$B1579,Timecards!$N:$N,$E1579)</f>
        <v>0</v>
      </c>
      <c r="I1579" s="5">
        <f t="shared" si="252"/>
        <v>0</v>
      </c>
      <c r="J1579" s="10">
        <f>SUMIFS(Timecards!$E:$E,Timecards!$D:$D,J$2,Timecards!$C:$C,$B1579,Timecards!$N:$N,$E1579)+SUMIFS(Timecards!$G:$G,Timecards!$F:$F,J$2,Timecards!$C:$C,$B1579,Timecards!$N:$N,$E1579)</f>
        <v>0</v>
      </c>
      <c r="K1579" s="5">
        <f t="shared" si="253"/>
        <v>0</v>
      </c>
      <c r="L1579" s="10">
        <f>SUMIFS(Timecards!$E:$E,Timecards!$D:$D,L$2,Timecards!$C:$C,$B1579,Timecards!$N:$N,$E1579)+SUMIFS(Timecards!$G:$G,Timecards!$F:$F,L$2,Timecards!$C:$C,$B1579,Timecards!$N:$N,$E1579)</f>
        <v>0</v>
      </c>
      <c r="M1579" s="5">
        <f t="shared" si="254"/>
        <v>0</v>
      </c>
      <c r="N1579" s="10">
        <f>SUMIFS(Timecards!$E:$E,Timecards!$D:$D,N$2,Timecards!$C:$C,$B1579,Timecards!$N:$N,$E1579)+SUMIFS(Timecards!$G:$G,Timecards!$F:$F,N$2,Timecards!$C:$C,$B1579,Timecards!$N:$N,$E1579)</f>
        <v>0</v>
      </c>
      <c r="O1579" s="5">
        <f t="shared" si="255"/>
        <v>0</v>
      </c>
      <c r="P1579" s="10">
        <f>SUMIFS(Timecards!$E:$E,Timecards!$D:$D,P$2,Timecards!$C:$C,$B1579,Timecards!$N:$N,$E1579)+SUMIFS(Timecards!$G:$G,Timecards!$F:$F,P$2,Timecards!$C:$C,$B1579,Timecards!$N:$N,$E1579)</f>
        <v>0</v>
      </c>
      <c r="Q1579" s="5">
        <f t="shared" si="256"/>
        <v>0</v>
      </c>
      <c r="R1579" s="10">
        <f>SUMIFS(Timecards!$E:$E,Timecards!$D:$D,R$2,Timecards!$C:$C,$B1579,Timecards!$N:$N,$E1579)+SUMIFS(Timecards!$G:$G,Timecards!$F:$F,R$2,Timecards!$C:$C,$B1579,Timecards!$N:$N,$E1579)</f>
        <v>0</v>
      </c>
      <c r="S1579" s="5">
        <f t="shared" si="257"/>
        <v>0</v>
      </c>
      <c r="T1579" s="10">
        <f t="shared" si="259"/>
        <v>0</v>
      </c>
      <c r="U1579" s="14">
        <f t="shared" si="259"/>
        <v>0</v>
      </c>
    </row>
    <row r="1580" spans="2:21" hidden="1">
      <c r="B1580" s="7" t="str">
        <f>IF(Timecards!O1578="","",Timecards!C1578)</f>
        <v/>
      </c>
      <c r="C1580" s="7" t="str">
        <f>IF(B1580="","",Timecards!L1578)</f>
        <v/>
      </c>
      <c r="D1580" s="7" t="str">
        <f>IF(B1580="","",SUMIFS(Timecards!$M:$M,Timecards!$C:$C,Summary!$B1580,Timecards!$L:$L,Summary!$C1580,Timecards!$O:$O,1))</f>
        <v/>
      </c>
      <c r="E1580" s="7" t="str">
        <f>IF(B1580="","",VLOOKUP(D1580,'GD rates'!$B$3:$C$9,2,FALSE))</f>
        <v/>
      </c>
      <c r="F1580" s="23" t="str">
        <f t="shared" si="251"/>
        <v/>
      </c>
      <c r="G1580" s="5">
        <f>IF(ISERROR(VLOOKUP(E1580,'GD rates'!C:D,2,FALSE)),0,VLOOKUP(E1580,'GD rates'!C:D,2,FALSE))</f>
        <v>0</v>
      </c>
      <c r="H1580" s="10">
        <f>SUMIFS(Timecards!$E:$E,Timecards!$D:$D,H$2,Timecards!$C:$C,$B1580,Timecards!$N:$N,$E1580)+SUMIFS(Timecards!$G:$G,Timecards!$F:$F,H$2,Timecards!$C:$C,$B1580,Timecards!$N:$N,$E1580)</f>
        <v>0</v>
      </c>
      <c r="I1580" s="5">
        <f t="shared" si="252"/>
        <v>0</v>
      </c>
      <c r="J1580" s="10">
        <f>SUMIFS(Timecards!$E:$E,Timecards!$D:$D,J$2,Timecards!$C:$C,$B1580,Timecards!$N:$N,$E1580)+SUMIFS(Timecards!$G:$G,Timecards!$F:$F,J$2,Timecards!$C:$C,$B1580,Timecards!$N:$N,$E1580)</f>
        <v>0</v>
      </c>
      <c r="K1580" s="5">
        <f t="shared" si="253"/>
        <v>0</v>
      </c>
      <c r="L1580" s="10">
        <f>SUMIFS(Timecards!$E:$E,Timecards!$D:$D,L$2,Timecards!$C:$C,$B1580,Timecards!$N:$N,$E1580)+SUMIFS(Timecards!$G:$G,Timecards!$F:$F,L$2,Timecards!$C:$C,$B1580,Timecards!$N:$N,$E1580)</f>
        <v>0</v>
      </c>
      <c r="M1580" s="5">
        <f t="shared" si="254"/>
        <v>0</v>
      </c>
      <c r="N1580" s="10">
        <f>SUMIFS(Timecards!$E:$E,Timecards!$D:$D,N$2,Timecards!$C:$C,$B1580,Timecards!$N:$N,$E1580)+SUMIFS(Timecards!$G:$G,Timecards!$F:$F,N$2,Timecards!$C:$C,$B1580,Timecards!$N:$N,$E1580)</f>
        <v>0</v>
      </c>
      <c r="O1580" s="5">
        <f t="shared" si="255"/>
        <v>0</v>
      </c>
      <c r="P1580" s="10">
        <f>SUMIFS(Timecards!$E:$E,Timecards!$D:$D,P$2,Timecards!$C:$C,$B1580,Timecards!$N:$N,$E1580)+SUMIFS(Timecards!$G:$G,Timecards!$F:$F,P$2,Timecards!$C:$C,$B1580,Timecards!$N:$N,$E1580)</f>
        <v>0</v>
      </c>
      <c r="Q1580" s="5">
        <f t="shared" si="256"/>
        <v>0</v>
      </c>
      <c r="R1580" s="10">
        <f>SUMIFS(Timecards!$E:$E,Timecards!$D:$D,R$2,Timecards!$C:$C,$B1580,Timecards!$N:$N,$E1580)+SUMIFS(Timecards!$G:$G,Timecards!$F:$F,R$2,Timecards!$C:$C,$B1580,Timecards!$N:$N,$E1580)</f>
        <v>0</v>
      </c>
      <c r="S1580" s="5">
        <f t="shared" si="257"/>
        <v>0</v>
      </c>
      <c r="T1580" s="10">
        <f t="shared" si="259"/>
        <v>0</v>
      </c>
      <c r="U1580" s="14">
        <f t="shared" si="259"/>
        <v>0</v>
      </c>
    </row>
    <row r="1581" spans="2:21" hidden="1">
      <c r="B1581" s="7" t="str">
        <f>IF(Timecards!O1579="","",Timecards!C1579)</f>
        <v/>
      </c>
      <c r="C1581" s="7" t="str">
        <f>IF(B1581="","",Timecards!L1579)</f>
        <v/>
      </c>
      <c r="D1581" s="7" t="str">
        <f>IF(B1581="","",SUMIFS(Timecards!$M:$M,Timecards!$C:$C,Summary!$B1581,Timecards!$L:$L,Summary!$C1581,Timecards!$O:$O,1))</f>
        <v/>
      </c>
      <c r="E1581" s="7" t="str">
        <f>IF(B1581="","",VLOOKUP(D1581,'GD rates'!$B$3:$C$9,2,FALSE))</f>
        <v/>
      </c>
      <c r="F1581" s="23" t="str">
        <f t="shared" si="251"/>
        <v/>
      </c>
      <c r="G1581" s="5">
        <f>IF(ISERROR(VLOOKUP(E1581,'GD rates'!C:D,2,FALSE)),0,VLOOKUP(E1581,'GD rates'!C:D,2,FALSE))</f>
        <v>0</v>
      </c>
      <c r="H1581" s="10">
        <f>SUMIFS(Timecards!$E:$E,Timecards!$D:$D,H$2,Timecards!$C:$C,$B1581,Timecards!$N:$N,$E1581)+SUMIFS(Timecards!$G:$G,Timecards!$F:$F,H$2,Timecards!$C:$C,$B1581,Timecards!$N:$N,$E1581)</f>
        <v>0</v>
      </c>
      <c r="I1581" s="5">
        <f t="shared" si="252"/>
        <v>0</v>
      </c>
      <c r="J1581" s="10">
        <f>SUMIFS(Timecards!$E:$E,Timecards!$D:$D,J$2,Timecards!$C:$C,$B1581,Timecards!$N:$N,$E1581)+SUMIFS(Timecards!$G:$G,Timecards!$F:$F,J$2,Timecards!$C:$C,$B1581,Timecards!$N:$N,$E1581)</f>
        <v>0</v>
      </c>
      <c r="K1581" s="5">
        <f t="shared" si="253"/>
        <v>0</v>
      </c>
      <c r="L1581" s="10">
        <f>SUMIFS(Timecards!$E:$E,Timecards!$D:$D,L$2,Timecards!$C:$C,$B1581,Timecards!$N:$N,$E1581)+SUMIFS(Timecards!$G:$G,Timecards!$F:$F,L$2,Timecards!$C:$C,$B1581,Timecards!$N:$N,$E1581)</f>
        <v>0</v>
      </c>
      <c r="M1581" s="5">
        <f t="shared" si="254"/>
        <v>0</v>
      </c>
      <c r="N1581" s="10">
        <f>SUMIFS(Timecards!$E:$E,Timecards!$D:$D,N$2,Timecards!$C:$C,$B1581,Timecards!$N:$N,$E1581)+SUMIFS(Timecards!$G:$G,Timecards!$F:$F,N$2,Timecards!$C:$C,$B1581,Timecards!$N:$N,$E1581)</f>
        <v>0</v>
      </c>
      <c r="O1581" s="5">
        <f t="shared" si="255"/>
        <v>0</v>
      </c>
      <c r="P1581" s="10">
        <f>SUMIFS(Timecards!$E:$E,Timecards!$D:$D,P$2,Timecards!$C:$C,$B1581,Timecards!$N:$N,$E1581)+SUMIFS(Timecards!$G:$G,Timecards!$F:$F,P$2,Timecards!$C:$C,$B1581,Timecards!$N:$N,$E1581)</f>
        <v>0</v>
      </c>
      <c r="Q1581" s="5">
        <f t="shared" si="256"/>
        <v>0</v>
      </c>
      <c r="R1581" s="10">
        <f>SUMIFS(Timecards!$E:$E,Timecards!$D:$D,R$2,Timecards!$C:$C,$B1581,Timecards!$N:$N,$E1581)+SUMIFS(Timecards!$G:$G,Timecards!$F:$F,R$2,Timecards!$C:$C,$B1581,Timecards!$N:$N,$E1581)</f>
        <v>0</v>
      </c>
      <c r="S1581" s="5">
        <f t="shared" si="257"/>
        <v>0</v>
      </c>
      <c r="T1581" s="10">
        <f t="shared" si="259"/>
        <v>0</v>
      </c>
      <c r="U1581" s="14">
        <f t="shared" si="259"/>
        <v>0</v>
      </c>
    </row>
    <row r="1582" spans="2:21" hidden="1">
      <c r="B1582" s="7" t="str">
        <f>IF(Timecards!O1580="","",Timecards!C1580)</f>
        <v/>
      </c>
      <c r="C1582" s="7" t="str">
        <f>IF(B1582="","",Timecards!L1580)</f>
        <v/>
      </c>
      <c r="D1582" s="7" t="str">
        <f>IF(B1582="","",SUMIFS(Timecards!$M:$M,Timecards!$C:$C,Summary!$B1582,Timecards!$L:$L,Summary!$C1582,Timecards!$O:$O,1))</f>
        <v/>
      </c>
      <c r="E1582" s="7" t="str">
        <f>IF(B1582="","",VLOOKUP(D1582,'GD rates'!$B$3:$C$9,2,FALSE))</f>
        <v/>
      </c>
      <c r="F1582" s="23" t="str">
        <f t="shared" si="251"/>
        <v/>
      </c>
      <c r="G1582" s="5">
        <f>IF(ISERROR(VLOOKUP(E1582,'GD rates'!C:D,2,FALSE)),0,VLOOKUP(E1582,'GD rates'!C:D,2,FALSE))</f>
        <v>0</v>
      </c>
      <c r="H1582" s="10">
        <f>SUMIFS(Timecards!$E:$E,Timecards!$D:$D,H$2,Timecards!$C:$C,$B1582,Timecards!$N:$N,$E1582)+SUMIFS(Timecards!$G:$G,Timecards!$F:$F,H$2,Timecards!$C:$C,$B1582,Timecards!$N:$N,$E1582)</f>
        <v>0</v>
      </c>
      <c r="I1582" s="5">
        <f t="shared" si="252"/>
        <v>0</v>
      </c>
      <c r="J1582" s="10">
        <f>SUMIFS(Timecards!$E:$E,Timecards!$D:$D,J$2,Timecards!$C:$C,$B1582,Timecards!$N:$N,$E1582)+SUMIFS(Timecards!$G:$G,Timecards!$F:$F,J$2,Timecards!$C:$C,$B1582,Timecards!$N:$N,$E1582)</f>
        <v>0</v>
      </c>
      <c r="K1582" s="5">
        <f t="shared" si="253"/>
        <v>0</v>
      </c>
      <c r="L1582" s="10">
        <f>SUMIFS(Timecards!$E:$E,Timecards!$D:$D,L$2,Timecards!$C:$C,$B1582,Timecards!$N:$N,$E1582)+SUMIFS(Timecards!$G:$G,Timecards!$F:$F,L$2,Timecards!$C:$C,$B1582,Timecards!$N:$N,$E1582)</f>
        <v>0</v>
      </c>
      <c r="M1582" s="5">
        <f t="shared" si="254"/>
        <v>0</v>
      </c>
      <c r="N1582" s="10">
        <f>SUMIFS(Timecards!$E:$E,Timecards!$D:$D,N$2,Timecards!$C:$C,$B1582,Timecards!$N:$N,$E1582)+SUMIFS(Timecards!$G:$G,Timecards!$F:$F,N$2,Timecards!$C:$C,$B1582,Timecards!$N:$N,$E1582)</f>
        <v>0</v>
      </c>
      <c r="O1582" s="5">
        <f t="shared" si="255"/>
        <v>0</v>
      </c>
      <c r="P1582" s="10">
        <f>SUMIFS(Timecards!$E:$E,Timecards!$D:$D,P$2,Timecards!$C:$C,$B1582,Timecards!$N:$N,$E1582)+SUMIFS(Timecards!$G:$G,Timecards!$F:$F,P$2,Timecards!$C:$C,$B1582,Timecards!$N:$N,$E1582)</f>
        <v>0</v>
      </c>
      <c r="Q1582" s="5">
        <f t="shared" si="256"/>
        <v>0</v>
      </c>
      <c r="R1582" s="10">
        <f>SUMIFS(Timecards!$E:$E,Timecards!$D:$D,R$2,Timecards!$C:$C,$B1582,Timecards!$N:$N,$E1582)+SUMIFS(Timecards!$G:$G,Timecards!$F:$F,R$2,Timecards!$C:$C,$B1582,Timecards!$N:$N,$E1582)</f>
        <v>0</v>
      </c>
      <c r="S1582" s="5">
        <f t="shared" si="257"/>
        <v>0</v>
      </c>
      <c r="T1582" s="10">
        <f t="shared" si="259"/>
        <v>0</v>
      </c>
      <c r="U1582" s="14">
        <f t="shared" si="259"/>
        <v>0</v>
      </c>
    </row>
    <row r="1583" spans="2:21" hidden="1">
      <c r="B1583" s="7" t="str">
        <f>IF(Timecards!O1581="","",Timecards!C1581)</f>
        <v/>
      </c>
      <c r="C1583" s="7" t="str">
        <f>IF(B1583="","",Timecards!L1581)</f>
        <v/>
      </c>
      <c r="D1583" s="7" t="str">
        <f>IF(B1583="","",SUMIFS(Timecards!$M:$M,Timecards!$C:$C,Summary!$B1583,Timecards!$L:$L,Summary!$C1583,Timecards!$O:$O,1))</f>
        <v/>
      </c>
      <c r="E1583" s="7" t="str">
        <f>IF(B1583="","",VLOOKUP(D1583,'GD rates'!$B$3:$C$9,2,FALSE))</f>
        <v/>
      </c>
      <c r="F1583" s="23" t="str">
        <f t="shared" si="251"/>
        <v/>
      </c>
      <c r="G1583" s="5">
        <f>IF(ISERROR(VLOOKUP(E1583,'GD rates'!C:D,2,FALSE)),0,VLOOKUP(E1583,'GD rates'!C:D,2,FALSE))</f>
        <v>0</v>
      </c>
      <c r="H1583" s="10">
        <f>SUMIFS(Timecards!$E:$E,Timecards!$D:$D,H$2,Timecards!$C:$C,$B1583,Timecards!$N:$N,$E1583)+SUMIFS(Timecards!$G:$G,Timecards!$F:$F,H$2,Timecards!$C:$C,$B1583,Timecards!$N:$N,$E1583)</f>
        <v>0</v>
      </c>
      <c r="I1583" s="5">
        <f t="shared" si="252"/>
        <v>0</v>
      </c>
      <c r="J1583" s="10">
        <f>SUMIFS(Timecards!$E:$E,Timecards!$D:$D,J$2,Timecards!$C:$C,$B1583,Timecards!$N:$N,$E1583)+SUMIFS(Timecards!$G:$G,Timecards!$F:$F,J$2,Timecards!$C:$C,$B1583,Timecards!$N:$N,$E1583)</f>
        <v>0</v>
      </c>
      <c r="K1583" s="5">
        <f t="shared" si="253"/>
        <v>0</v>
      </c>
      <c r="L1583" s="10">
        <f>SUMIFS(Timecards!$E:$E,Timecards!$D:$D,L$2,Timecards!$C:$C,$B1583,Timecards!$N:$N,$E1583)+SUMIFS(Timecards!$G:$G,Timecards!$F:$F,L$2,Timecards!$C:$C,$B1583,Timecards!$N:$N,$E1583)</f>
        <v>0</v>
      </c>
      <c r="M1583" s="5">
        <f t="shared" si="254"/>
        <v>0</v>
      </c>
      <c r="N1583" s="10">
        <f>SUMIFS(Timecards!$E:$E,Timecards!$D:$D,N$2,Timecards!$C:$C,$B1583,Timecards!$N:$N,$E1583)+SUMIFS(Timecards!$G:$G,Timecards!$F:$F,N$2,Timecards!$C:$C,$B1583,Timecards!$N:$N,$E1583)</f>
        <v>0</v>
      </c>
      <c r="O1583" s="5">
        <f t="shared" si="255"/>
        <v>0</v>
      </c>
      <c r="P1583" s="10">
        <f>SUMIFS(Timecards!$E:$E,Timecards!$D:$D,P$2,Timecards!$C:$C,$B1583,Timecards!$N:$N,$E1583)+SUMIFS(Timecards!$G:$G,Timecards!$F:$F,P$2,Timecards!$C:$C,$B1583,Timecards!$N:$N,$E1583)</f>
        <v>0</v>
      </c>
      <c r="Q1583" s="5">
        <f t="shared" si="256"/>
        <v>0</v>
      </c>
      <c r="R1583" s="10">
        <f>SUMIFS(Timecards!$E:$E,Timecards!$D:$D,R$2,Timecards!$C:$C,$B1583,Timecards!$N:$N,$E1583)+SUMIFS(Timecards!$G:$G,Timecards!$F:$F,R$2,Timecards!$C:$C,$B1583,Timecards!$N:$N,$E1583)</f>
        <v>0</v>
      </c>
      <c r="S1583" s="5">
        <f t="shared" si="257"/>
        <v>0</v>
      </c>
      <c r="T1583" s="10">
        <f t="shared" si="259"/>
        <v>0</v>
      </c>
      <c r="U1583" s="14">
        <f t="shared" si="259"/>
        <v>0</v>
      </c>
    </row>
    <row r="1584" spans="2:21" hidden="1">
      <c r="B1584" s="7" t="str">
        <f>IF(Timecards!O1582="","",Timecards!C1582)</f>
        <v/>
      </c>
      <c r="C1584" s="7" t="str">
        <f>IF(B1584="","",Timecards!L1582)</f>
        <v/>
      </c>
      <c r="D1584" s="7" t="str">
        <f>IF(B1584="","",SUMIFS(Timecards!$M:$M,Timecards!$C:$C,Summary!$B1584,Timecards!$L:$L,Summary!$C1584,Timecards!$O:$O,1))</f>
        <v/>
      </c>
      <c r="E1584" s="7" t="str">
        <f>IF(B1584="","",VLOOKUP(D1584,'GD rates'!$B$3:$C$9,2,FALSE))</f>
        <v/>
      </c>
      <c r="F1584" s="23" t="str">
        <f t="shared" si="251"/>
        <v/>
      </c>
      <c r="G1584" s="5">
        <f>IF(ISERROR(VLOOKUP(E1584,'GD rates'!C:D,2,FALSE)),0,VLOOKUP(E1584,'GD rates'!C:D,2,FALSE))</f>
        <v>0</v>
      </c>
      <c r="H1584" s="10">
        <f>SUMIFS(Timecards!$E:$E,Timecards!$D:$D,H$2,Timecards!$C:$C,$B1584,Timecards!$N:$N,$E1584)+SUMIFS(Timecards!$G:$G,Timecards!$F:$F,H$2,Timecards!$C:$C,$B1584,Timecards!$N:$N,$E1584)</f>
        <v>0</v>
      </c>
      <c r="I1584" s="5">
        <f t="shared" si="252"/>
        <v>0</v>
      </c>
      <c r="J1584" s="10">
        <f>SUMIFS(Timecards!$E:$E,Timecards!$D:$D,J$2,Timecards!$C:$C,$B1584,Timecards!$N:$N,$E1584)+SUMIFS(Timecards!$G:$G,Timecards!$F:$F,J$2,Timecards!$C:$C,$B1584,Timecards!$N:$N,$E1584)</f>
        <v>0</v>
      </c>
      <c r="K1584" s="5">
        <f t="shared" si="253"/>
        <v>0</v>
      </c>
      <c r="L1584" s="10">
        <f>SUMIFS(Timecards!$E:$E,Timecards!$D:$D,L$2,Timecards!$C:$C,$B1584,Timecards!$N:$N,$E1584)+SUMIFS(Timecards!$G:$G,Timecards!$F:$F,L$2,Timecards!$C:$C,$B1584,Timecards!$N:$N,$E1584)</f>
        <v>0</v>
      </c>
      <c r="M1584" s="5">
        <f t="shared" si="254"/>
        <v>0</v>
      </c>
      <c r="N1584" s="10">
        <f>SUMIFS(Timecards!$E:$E,Timecards!$D:$D,N$2,Timecards!$C:$C,$B1584,Timecards!$N:$N,$E1584)+SUMIFS(Timecards!$G:$G,Timecards!$F:$F,N$2,Timecards!$C:$C,$B1584,Timecards!$N:$N,$E1584)</f>
        <v>0</v>
      </c>
      <c r="O1584" s="5">
        <f t="shared" si="255"/>
        <v>0</v>
      </c>
      <c r="P1584" s="10">
        <f>SUMIFS(Timecards!$E:$E,Timecards!$D:$D,P$2,Timecards!$C:$C,$B1584,Timecards!$N:$N,$E1584)+SUMIFS(Timecards!$G:$G,Timecards!$F:$F,P$2,Timecards!$C:$C,$B1584,Timecards!$N:$N,$E1584)</f>
        <v>0</v>
      </c>
      <c r="Q1584" s="5">
        <f t="shared" si="256"/>
        <v>0</v>
      </c>
      <c r="R1584" s="10">
        <f>SUMIFS(Timecards!$E:$E,Timecards!$D:$D,R$2,Timecards!$C:$C,$B1584,Timecards!$N:$N,$E1584)+SUMIFS(Timecards!$G:$G,Timecards!$F:$F,R$2,Timecards!$C:$C,$B1584,Timecards!$N:$N,$E1584)</f>
        <v>0</v>
      </c>
      <c r="S1584" s="5">
        <f t="shared" si="257"/>
        <v>0</v>
      </c>
      <c r="T1584" s="10">
        <f t="shared" ref="T1584:U1603" si="260">SUMIF($H$3:$S$3,T$3,$H1584:$S1584)</f>
        <v>0</v>
      </c>
      <c r="U1584" s="14">
        <f t="shared" si="260"/>
        <v>0</v>
      </c>
    </row>
    <row r="1585" spans="2:21" hidden="1">
      <c r="B1585" s="7" t="str">
        <f>IF(Timecards!O1583="","",Timecards!C1583)</f>
        <v/>
      </c>
      <c r="C1585" s="7" t="str">
        <f>IF(B1585="","",Timecards!L1583)</f>
        <v/>
      </c>
      <c r="D1585" s="7" t="str">
        <f>IF(B1585="","",SUMIFS(Timecards!$M:$M,Timecards!$C:$C,Summary!$B1585,Timecards!$L:$L,Summary!$C1585,Timecards!$O:$O,1))</f>
        <v/>
      </c>
      <c r="E1585" s="7" t="str">
        <f>IF(B1585="","",VLOOKUP(D1585,'GD rates'!$B$3:$C$9,2,FALSE))</f>
        <v/>
      </c>
      <c r="F1585" s="23" t="str">
        <f t="shared" si="251"/>
        <v/>
      </c>
      <c r="G1585" s="5">
        <f>IF(ISERROR(VLOOKUP(E1585,'GD rates'!C:D,2,FALSE)),0,VLOOKUP(E1585,'GD rates'!C:D,2,FALSE))</f>
        <v>0</v>
      </c>
      <c r="H1585" s="10">
        <f>SUMIFS(Timecards!$E:$E,Timecards!$D:$D,H$2,Timecards!$C:$C,$B1585,Timecards!$N:$N,$E1585)+SUMIFS(Timecards!$G:$G,Timecards!$F:$F,H$2,Timecards!$C:$C,$B1585,Timecards!$N:$N,$E1585)</f>
        <v>0</v>
      </c>
      <c r="I1585" s="5">
        <f t="shared" si="252"/>
        <v>0</v>
      </c>
      <c r="J1585" s="10">
        <f>SUMIFS(Timecards!$E:$E,Timecards!$D:$D,J$2,Timecards!$C:$C,$B1585,Timecards!$N:$N,$E1585)+SUMIFS(Timecards!$G:$G,Timecards!$F:$F,J$2,Timecards!$C:$C,$B1585,Timecards!$N:$N,$E1585)</f>
        <v>0</v>
      </c>
      <c r="K1585" s="5">
        <f t="shared" si="253"/>
        <v>0</v>
      </c>
      <c r="L1585" s="10">
        <f>SUMIFS(Timecards!$E:$E,Timecards!$D:$D,L$2,Timecards!$C:$C,$B1585,Timecards!$N:$N,$E1585)+SUMIFS(Timecards!$G:$G,Timecards!$F:$F,L$2,Timecards!$C:$C,$B1585,Timecards!$N:$N,$E1585)</f>
        <v>0</v>
      </c>
      <c r="M1585" s="5">
        <f t="shared" si="254"/>
        <v>0</v>
      </c>
      <c r="N1585" s="10">
        <f>SUMIFS(Timecards!$E:$E,Timecards!$D:$D,N$2,Timecards!$C:$C,$B1585,Timecards!$N:$N,$E1585)+SUMIFS(Timecards!$G:$G,Timecards!$F:$F,N$2,Timecards!$C:$C,$B1585,Timecards!$N:$N,$E1585)</f>
        <v>0</v>
      </c>
      <c r="O1585" s="5">
        <f t="shared" si="255"/>
        <v>0</v>
      </c>
      <c r="P1585" s="10">
        <f>SUMIFS(Timecards!$E:$E,Timecards!$D:$D,P$2,Timecards!$C:$C,$B1585,Timecards!$N:$N,$E1585)+SUMIFS(Timecards!$G:$G,Timecards!$F:$F,P$2,Timecards!$C:$C,$B1585,Timecards!$N:$N,$E1585)</f>
        <v>0</v>
      </c>
      <c r="Q1585" s="5">
        <f t="shared" si="256"/>
        <v>0</v>
      </c>
      <c r="R1585" s="10">
        <f>SUMIFS(Timecards!$E:$E,Timecards!$D:$D,R$2,Timecards!$C:$C,$B1585,Timecards!$N:$N,$E1585)+SUMIFS(Timecards!$G:$G,Timecards!$F:$F,R$2,Timecards!$C:$C,$B1585,Timecards!$N:$N,$E1585)</f>
        <v>0</v>
      </c>
      <c r="S1585" s="5">
        <f t="shared" si="257"/>
        <v>0</v>
      </c>
      <c r="T1585" s="10">
        <f t="shared" si="260"/>
        <v>0</v>
      </c>
      <c r="U1585" s="14">
        <f t="shared" si="260"/>
        <v>0</v>
      </c>
    </row>
    <row r="1586" spans="2:21" hidden="1">
      <c r="B1586" s="7" t="str">
        <f>IF(Timecards!O1584="","",Timecards!C1584)</f>
        <v/>
      </c>
      <c r="C1586" s="7" t="str">
        <f>IF(B1586="","",Timecards!L1584)</f>
        <v/>
      </c>
      <c r="D1586" s="7" t="str">
        <f>IF(B1586="","",SUMIFS(Timecards!$M:$M,Timecards!$C:$C,Summary!$B1586,Timecards!$L:$L,Summary!$C1586,Timecards!$O:$O,1))</f>
        <v/>
      </c>
      <c r="E1586" s="7" t="str">
        <f>IF(B1586="","",VLOOKUP(D1586,'GD rates'!$B$3:$C$9,2,FALSE))</f>
        <v/>
      </c>
      <c r="F1586" s="23" t="str">
        <f t="shared" si="251"/>
        <v/>
      </c>
      <c r="G1586" s="5">
        <f>IF(ISERROR(VLOOKUP(E1586,'GD rates'!C:D,2,FALSE)),0,VLOOKUP(E1586,'GD rates'!C:D,2,FALSE))</f>
        <v>0</v>
      </c>
      <c r="H1586" s="10">
        <f>SUMIFS(Timecards!$E:$E,Timecards!$D:$D,H$2,Timecards!$C:$C,$B1586,Timecards!$N:$N,$E1586)+SUMIFS(Timecards!$G:$G,Timecards!$F:$F,H$2,Timecards!$C:$C,$B1586,Timecards!$N:$N,$E1586)</f>
        <v>0</v>
      </c>
      <c r="I1586" s="5">
        <f t="shared" si="252"/>
        <v>0</v>
      </c>
      <c r="J1586" s="10">
        <f>SUMIFS(Timecards!$E:$E,Timecards!$D:$D,J$2,Timecards!$C:$C,$B1586,Timecards!$N:$N,$E1586)+SUMIFS(Timecards!$G:$G,Timecards!$F:$F,J$2,Timecards!$C:$C,$B1586,Timecards!$N:$N,$E1586)</f>
        <v>0</v>
      </c>
      <c r="K1586" s="5">
        <f t="shared" si="253"/>
        <v>0</v>
      </c>
      <c r="L1586" s="10">
        <f>SUMIFS(Timecards!$E:$E,Timecards!$D:$D,L$2,Timecards!$C:$C,$B1586,Timecards!$N:$N,$E1586)+SUMIFS(Timecards!$G:$G,Timecards!$F:$F,L$2,Timecards!$C:$C,$B1586,Timecards!$N:$N,$E1586)</f>
        <v>0</v>
      </c>
      <c r="M1586" s="5">
        <f t="shared" si="254"/>
        <v>0</v>
      </c>
      <c r="N1586" s="10">
        <f>SUMIFS(Timecards!$E:$E,Timecards!$D:$D,N$2,Timecards!$C:$C,$B1586,Timecards!$N:$N,$E1586)+SUMIFS(Timecards!$G:$G,Timecards!$F:$F,N$2,Timecards!$C:$C,$B1586,Timecards!$N:$N,$E1586)</f>
        <v>0</v>
      </c>
      <c r="O1586" s="5">
        <f t="shared" si="255"/>
        <v>0</v>
      </c>
      <c r="P1586" s="10">
        <f>SUMIFS(Timecards!$E:$E,Timecards!$D:$D,P$2,Timecards!$C:$C,$B1586,Timecards!$N:$N,$E1586)+SUMIFS(Timecards!$G:$G,Timecards!$F:$F,P$2,Timecards!$C:$C,$B1586,Timecards!$N:$N,$E1586)</f>
        <v>0</v>
      </c>
      <c r="Q1586" s="5">
        <f t="shared" si="256"/>
        <v>0</v>
      </c>
      <c r="R1586" s="10">
        <f>SUMIFS(Timecards!$E:$E,Timecards!$D:$D,R$2,Timecards!$C:$C,$B1586,Timecards!$N:$N,$E1586)+SUMIFS(Timecards!$G:$G,Timecards!$F:$F,R$2,Timecards!$C:$C,$B1586,Timecards!$N:$N,$E1586)</f>
        <v>0</v>
      </c>
      <c r="S1586" s="5">
        <f t="shared" si="257"/>
        <v>0</v>
      </c>
      <c r="T1586" s="10">
        <f t="shared" si="260"/>
        <v>0</v>
      </c>
      <c r="U1586" s="14">
        <f t="shared" si="260"/>
        <v>0</v>
      </c>
    </row>
    <row r="1587" spans="2:21" hidden="1">
      <c r="B1587" s="7" t="str">
        <f>IF(Timecards!O1585="","",Timecards!C1585)</f>
        <v/>
      </c>
      <c r="C1587" s="7" t="str">
        <f>IF(B1587="","",Timecards!L1585)</f>
        <v/>
      </c>
      <c r="D1587" s="7" t="str">
        <f>IF(B1587="","",SUMIFS(Timecards!$M:$M,Timecards!$C:$C,Summary!$B1587,Timecards!$L:$L,Summary!$C1587,Timecards!$O:$O,1))</f>
        <v/>
      </c>
      <c r="E1587" s="7" t="str">
        <f>IF(B1587="","",VLOOKUP(D1587,'GD rates'!$B$3:$C$9,2,FALSE))</f>
        <v/>
      </c>
      <c r="F1587" s="23" t="str">
        <f t="shared" si="251"/>
        <v/>
      </c>
      <c r="G1587" s="5">
        <f>IF(ISERROR(VLOOKUP(E1587,'GD rates'!C:D,2,FALSE)),0,VLOOKUP(E1587,'GD rates'!C:D,2,FALSE))</f>
        <v>0</v>
      </c>
      <c r="H1587" s="10">
        <f>SUMIFS(Timecards!$E:$E,Timecards!$D:$D,H$2,Timecards!$C:$C,$B1587,Timecards!$N:$N,$E1587)+SUMIFS(Timecards!$G:$G,Timecards!$F:$F,H$2,Timecards!$C:$C,$B1587,Timecards!$N:$N,$E1587)</f>
        <v>0</v>
      </c>
      <c r="I1587" s="5">
        <f t="shared" si="252"/>
        <v>0</v>
      </c>
      <c r="J1587" s="10">
        <f>SUMIFS(Timecards!$E:$E,Timecards!$D:$D,J$2,Timecards!$C:$C,$B1587,Timecards!$N:$N,$E1587)+SUMIFS(Timecards!$G:$G,Timecards!$F:$F,J$2,Timecards!$C:$C,$B1587,Timecards!$N:$N,$E1587)</f>
        <v>0</v>
      </c>
      <c r="K1587" s="5">
        <f t="shared" si="253"/>
        <v>0</v>
      </c>
      <c r="L1587" s="10">
        <f>SUMIFS(Timecards!$E:$E,Timecards!$D:$D,L$2,Timecards!$C:$C,$B1587,Timecards!$N:$N,$E1587)+SUMIFS(Timecards!$G:$G,Timecards!$F:$F,L$2,Timecards!$C:$C,$B1587,Timecards!$N:$N,$E1587)</f>
        <v>0</v>
      </c>
      <c r="M1587" s="5">
        <f t="shared" si="254"/>
        <v>0</v>
      </c>
      <c r="N1587" s="10">
        <f>SUMIFS(Timecards!$E:$E,Timecards!$D:$D,N$2,Timecards!$C:$C,$B1587,Timecards!$N:$N,$E1587)+SUMIFS(Timecards!$G:$G,Timecards!$F:$F,N$2,Timecards!$C:$C,$B1587,Timecards!$N:$N,$E1587)</f>
        <v>0</v>
      </c>
      <c r="O1587" s="5">
        <f t="shared" si="255"/>
        <v>0</v>
      </c>
      <c r="P1587" s="10">
        <f>SUMIFS(Timecards!$E:$E,Timecards!$D:$D,P$2,Timecards!$C:$C,$B1587,Timecards!$N:$N,$E1587)+SUMIFS(Timecards!$G:$G,Timecards!$F:$F,P$2,Timecards!$C:$C,$B1587,Timecards!$N:$N,$E1587)</f>
        <v>0</v>
      </c>
      <c r="Q1587" s="5">
        <f t="shared" si="256"/>
        <v>0</v>
      </c>
      <c r="R1587" s="10">
        <f>SUMIFS(Timecards!$E:$E,Timecards!$D:$D,R$2,Timecards!$C:$C,$B1587,Timecards!$N:$N,$E1587)+SUMIFS(Timecards!$G:$G,Timecards!$F:$F,R$2,Timecards!$C:$C,$B1587,Timecards!$N:$N,$E1587)</f>
        <v>0</v>
      </c>
      <c r="S1587" s="5">
        <f t="shared" si="257"/>
        <v>0</v>
      </c>
      <c r="T1587" s="10">
        <f t="shared" si="260"/>
        <v>0</v>
      </c>
      <c r="U1587" s="14">
        <f t="shared" si="260"/>
        <v>0</v>
      </c>
    </row>
    <row r="1588" spans="2:21" hidden="1">
      <c r="B1588" s="7" t="str">
        <f>IF(Timecards!O1586="","",Timecards!C1586)</f>
        <v/>
      </c>
      <c r="C1588" s="7" t="str">
        <f>IF(B1588="","",Timecards!L1586)</f>
        <v/>
      </c>
      <c r="D1588" s="7" t="str">
        <f>IF(B1588="","",SUMIFS(Timecards!$M:$M,Timecards!$C:$C,Summary!$B1588,Timecards!$L:$L,Summary!$C1588,Timecards!$O:$O,1))</f>
        <v/>
      </c>
      <c r="E1588" s="7" t="str">
        <f>IF(B1588="","",VLOOKUP(D1588,'GD rates'!$B$3:$C$9,2,FALSE))</f>
        <v/>
      </c>
      <c r="F1588" s="23" t="str">
        <f t="shared" si="251"/>
        <v/>
      </c>
      <c r="G1588" s="5">
        <f>IF(ISERROR(VLOOKUP(E1588,'GD rates'!C:D,2,FALSE)),0,VLOOKUP(E1588,'GD rates'!C:D,2,FALSE))</f>
        <v>0</v>
      </c>
      <c r="H1588" s="10">
        <f>SUMIFS(Timecards!$E:$E,Timecards!$D:$D,H$2,Timecards!$C:$C,$B1588,Timecards!$N:$N,$E1588)+SUMIFS(Timecards!$G:$G,Timecards!$F:$F,H$2,Timecards!$C:$C,$B1588,Timecards!$N:$N,$E1588)</f>
        <v>0</v>
      </c>
      <c r="I1588" s="5">
        <f t="shared" si="252"/>
        <v>0</v>
      </c>
      <c r="J1588" s="10">
        <f>SUMIFS(Timecards!$E:$E,Timecards!$D:$D,J$2,Timecards!$C:$C,$B1588,Timecards!$N:$N,$E1588)+SUMIFS(Timecards!$G:$G,Timecards!$F:$F,J$2,Timecards!$C:$C,$B1588,Timecards!$N:$N,$E1588)</f>
        <v>0</v>
      </c>
      <c r="K1588" s="5">
        <f t="shared" si="253"/>
        <v>0</v>
      </c>
      <c r="L1588" s="10">
        <f>SUMIFS(Timecards!$E:$E,Timecards!$D:$D,L$2,Timecards!$C:$C,$B1588,Timecards!$N:$N,$E1588)+SUMIFS(Timecards!$G:$G,Timecards!$F:$F,L$2,Timecards!$C:$C,$B1588,Timecards!$N:$N,$E1588)</f>
        <v>0</v>
      </c>
      <c r="M1588" s="5">
        <f t="shared" si="254"/>
        <v>0</v>
      </c>
      <c r="N1588" s="10">
        <f>SUMIFS(Timecards!$E:$E,Timecards!$D:$D,N$2,Timecards!$C:$C,$B1588,Timecards!$N:$N,$E1588)+SUMIFS(Timecards!$G:$G,Timecards!$F:$F,N$2,Timecards!$C:$C,$B1588,Timecards!$N:$N,$E1588)</f>
        <v>0</v>
      </c>
      <c r="O1588" s="5">
        <f t="shared" si="255"/>
        <v>0</v>
      </c>
      <c r="P1588" s="10">
        <f>SUMIFS(Timecards!$E:$E,Timecards!$D:$D,P$2,Timecards!$C:$C,$B1588,Timecards!$N:$N,$E1588)+SUMIFS(Timecards!$G:$G,Timecards!$F:$F,P$2,Timecards!$C:$C,$B1588,Timecards!$N:$N,$E1588)</f>
        <v>0</v>
      </c>
      <c r="Q1588" s="5">
        <f t="shared" si="256"/>
        <v>0</v>
      </c>
      <c r="R1588" s="10">
        <f>SUMIFS(Timecards!$E:$E,Timecards!$D:$D,R$2,Timecards!$C:$C,$B1588,Timecards!$N:$N,$E1588)+SUMIFS(Timecards!$G:$G,Timecards!$F:$F,R$2,Timecards!$C:$C,$B1588,Timecards!$N:$N,$E1588)</f>
        <v>0</v>
      </c>
      <c r="S1588" s="5">
        <f t="shared" si="257"/>
        <v>0</v>
      </c>
      <c r="T1588" s="10">
        <f t="shared" si="260"/>
        <v>0</v>
      </c>
      <c r="U1588" s="14">
        <f t="shared" si="260"/>
        <v>0</v>
      </c>
    </row>
    <row r="1589" spans="2:21" hidden="1">
      <c r="B1589" s="7" t="str">
        <f>IF(Timecards!O1587="","",Timecards!C1587)</f>
        <v/>
      </c>
      <c r="C1589" s="7" t="str">
        <f>IF(B1589="","",Timecards!L1587)</f>
        <v/>
      </c>
      <c r="D1589" s="7" t="str">
        <f>IF(B1589="","",SUMIFS(Timecards!$M:$M,Timecards!$C:$C,Summary!$B1589,Timecards!$L:$L,Summary!$C1589,Timecards!$O:$O,1))</f>
        <v/>
      </c>
      <c r="E1589" s="7" t="str">
        <f>IF(B1589="","",VLOOKUP(D1589,'GD rates'!$B$3:$C$9,2,FALSE))</f>
        <v/>
      </c>
      <c r="F1589" s="23" t="str">
        <f t="shared" si="251"/>
        <v/>
      </c>
      <c r="G1589" s="5">
        <f>IF(ISERROR(VLOOKUP(E1589,'GD rates'!C:D,2,FALSE)),0,VLOOKUP(E1589,'GD rates'!C:D,2,FALSE))</f>
        <v>0</v>
      </c>
      <c r="H1589" s="10">
        <f>SUMIFS(Timecards!$E:$E,Timecards!$D:$D,H$2,Timecards!$C:$C,$B1589,Timecards!$N:$N,$E1589)+SUMIFS(Timecards!$G:$G,Timecards!$F:$F,H$2,Timecards!$C:$C,$B1589,Timecards!$N:$N,$E1589)</f>
        <v>0</v>
      </c>
      <c r="I1589" s="5">
        <f t="shared" si="252"/>
        <v>0</v>
      </c>
      <c r="J1589" s="10">
        <f>SUMIFS(Timecards!$E:$E,Timecards!$D:$D,J$2,Timecards!$C:$C,$B1589,Timecards!$N:$N,$E1589)+SUMIFS(Timecards!$G:$G,Timecards!$F:$F,J$2,Timecards!$C:$C,$B1589,Timecards!$N:$N,$E1589)</f>
        <v>0</v>
      </c>
      <c r="K1589" s="5">
        <f t="shared" si="253"/>
        <v>0</v>
      </c>
      <c r="L1589" s="10">
        <f>SUMIFS(Timecards!$E:$E,Timecards!$D:$D,L$2,Timecards!$C:$C,$B1589,Timecards!$N:$N,$E1589)+SUMIFS(Timecards!$G:$G,Timecards!$F:$F,L$2,Timecards!$C:$C,$B1589,Timecards!$N:$N,$E1589)</f>
        <v>0</v>
      </c>
      <c r="M1589" s="5">
        <f t="shared" si="254"/>
        <v>0</v>
      </c>
      <c r="N1589" s="10">
        <f>SUMIFS(Timecards!$E:$E,Timecards!$D:$D,N$2,Timecards!$C:$C,$B1589,Timecards!$N:$N,$E1589)+SUMIFS(Timecards!$G:$G,Timecards!$F:$F,N$2,Timecards!$C:$C,$B1589,Timecards!$N:$N,$E1589)</f>
        <v>0</v>
      </c>
      <c r="O1589" s="5">
        <f t="shared" si="255"/>
        <v>0</v>
      </c>
      <c r="P1589" s="10">
        <f>SUMIFS(Timecards!$E:$E,Timecards!$D:$D,P$2,Timecards!$C:$C,$B1589,Timecards!$N:$N,$E1589)+SUMIFS(Timecards!$G:$G,Timecards!$F:$F,P$2,Timecards!$C:$C,$B1589,Timecards!$N:$N,$E1589)</f>
        <v>0</v>
      </c>
      <c r="Q1589" s="5">
        <f t="shared" si="256"/>
        <v>0</v>
      </c>
      <c r="R1589" s="10">
        <f>SUMIFS(Timecards!$E:$E,Timecards!$D:$D,R$2,Timecards!$C:$C,$B1589,Timecards!$N:$N,$E1589)+SUMIFS(Timecards!$G:$G,Timecards!$F:$F,R$2,Timecards!$C:$C,$B1589,Timecards!$N:$N,$E1589)</f>
        <v>0</v>
      </c>
      <c r="S1589" s="5">
        <f t="shared" si="257"/>
        <v>0</v>
      </c>
      <c r="T1589" s="10">
        <f t="shared" si="260"/>
        <v>0</v>
      </c>
      <c r="U1589" s="14">
        <f t="shared" si="260"/>
        <v>0</v>
      </c>
    </row>
    <row r="1590" spans="2:21" hidden="1">
      <c r="B1590" s="7" t="str">
        <f>IF(Timecards!O1588="","",Timecards!C1588)</f>
        <v/>
      </c>
      <c r="C1590" s="7" t="str">
        <f>IF(B1590="","",Timecards!L1588)</f>
        <v/>
      </c>
      <c r="D1590" s="7" t="str">
        <f>IF(B1590="","",SUMIFS(Timecards!$M:$M,Timecards!$C:$C,Summary!$B1590,Timecards!$L:$L,Summary!$C1590,Timecards!$O:$O,1))</f>
        <v/>
      </c>
      <c r="E1590" s="7" t="str">
        <f>IF(B1590="","",VLOOKUP(D1590,'GD rates'!$B$3:$C$9,2,FALSE))</f>
        <v/>
      </c>
      <c r="F1590" s="23" t="str">
        <f t="shared" si="251"/>
        <v/>
      </c>
      <c r="G1590" s="5">
        <f>IF(ISERROR(VLOOKUP(E1590,'GD rates'!C:D,2,FALSE)),0,VLOOKUP(E1590,'GD rates'!C:D,2,FALSE))</f>
        <v>0</v>
      </c>
      <c r="H1590" s="10">
        <f>SUMIFS(Timecards!$E:$E,Timecards!$D:$D,H$2,Timecards!$C:$C,$B1590,Timecards!$N:$N,$E1590)+SUMIFS(Timecards!$G:$G,Timecards!$F:$F,H$2,Timecards!$C:$C,$B1590,Timecards!$N:$N,$E1590)</f>
        <v>0</v>
      </c>
      <c r="I1590" s="5">
        <f t="shared" si="252"/>
        <v>0</v>
      </c>
      <c r="J1590" s="10">
        <f>SUMIFS(Timecards!$E:$E,Timecards!$D:$D,J$2,Timecards!$C:$C,$B1590,Timecards!$N:$N,$E1590)+SUMIFS(Timecards!$G:$G,Timecards!$F:$F,J$2,Timecards!$C:$C,$B1590,Timecards!$N:$N,$E1590)</f>
        <v>0</v>
      </c>
      <c r="K1590" s="5">
        <f t="shared" si="253"/>
        <v>0</v>
      </c>
      <c r="L1590" s="10">
        <f>SUMIFS(Timecards!$E:$E,Timecards!$D:$D,L$2,Timecards!$C:$C,$B1590,Timecards!$N:$N,$E1590)+SUMIFS(Timecards!$G:$G,Timecards!$F:$F,L$2,Timecards!$C:$C,$B1590,Timecards!$N:$N,$E1590)</f>
        <v>0</v>
      </c>
      <c r="M1590" s="5">
        <f t="shared" si="254"/>
        <v>0</v>
      </c>
      <c r="N1590" s="10">
        <f>SUMIFS(Timecards!$E:$E,Timecards!$D:$D,N$2,Timecards!$C:$C,$B1590,Timecards!$N:$N,$E1590)+SUMIFS(Timecards!$G:$G,Timecards!$F:$F,N$2,Timecards!$C:$C,$B1590,Timecards!$N:$N,$E1590)</f>
        <v>0</v>
      </c>
      <c r="O1590" s="5">
        <f t="shared" si="255"/>
        <v>0</v>
      </c>
      <c r="P1590" s="10">
        <f>SUMIFS(Timecards!$E:$E,Timecards!$D:$D,P$2,Timecards!$C:$C,$B1590,Timecards!$N:$N,$E1590)+SUMIFS(Timecards!$G:$G,Timecards!$F:$F,P$2,Timecards!$C:$C,$B1590,Timecards!$N:$N,$E1590)</f>
        <v>0</v>
      </c>
      <c r="Q1590" s="5">
        <f t="shared" si="256"/>
        <v>0</v>
      </c>
      <c r="R1590" s="10">
        <f>SUMIFS(Timecards!$E:$E,Timecards!$D:$D,R$2,Timecards!$C:$C,$B1590,Timecards!$N:$N,$E1590)+SUMIFS(Timecards!$G:$G,Timecards!$F:$F,R$2,Timecards!$C:$C,$B1590,Timecards!$N:$N,$E1590)</f>
        <v>0</v>
      </c>
      <c r="S1590" s="5">
        <f t="shared" si="257"/>
        <v>0</v>
      </c>
      <c r="T1590" s="10">
        <f t="shared" si="260"/>
        <v>0</v>
      </c>
      <c r="U1590" s="14">
        <f t="shared" si="260"/>
        <v>0</v>
      </c>
    </row>
    <row r="1591" spans="2:21" hidden="1">
      <c r="B1591" s="7" t="str">
        <f>IF(Timecards!O1589="","",Timecards!C1589)</f>
        <v/>
      </c>
      <c r="C1591" s="7" t="str">
        <f>IF(B1591="","",Timecards!L1589)</f>
        <v/>
      </c>
      <c r="D1591" s="7" t="str">
        <f>IF(B1591="","",SUMIFS(Timecards!$M:$M,Timecards!$C:$C,Summary!$B1591,Timecards!$L:$L,Summary!$C1591,Timecards!$O:$O,1))</f>
        <v/>
      </c>
      <c r="E1591" s="7" t="str">
        <f>IF(B1591="","",VLOOKUP(D1591,'GD rates'!$B$3:$C$9,2,FALSE))</f>
        <v/>
      </c>
      <c r="F1591" s="23" t="str">
        <f t="shared" si="251"/>
        <v/>
      </c>
      <c r="G1591" s="5">
        <f>IF(ISERROR(VLOOKUP(E1591,'GD rates'!C:D,2,FALSE)),0,VLOOKUP(E1591,'GD rates'!C:D,2,FALSE))</f>
        <v>0</v>
      </c>
      <c r="H1591" s="10">
        <f>SUMIFS(Timecards!$E:$E,Timecards!$D:$D,H$2,Timecards!$C:$C,$B1591,Timecards!$N:$N,$E1591)+SUMIFS(Timecards!$G:$G,Timecards!$F:$F,H$2,Timecards!$C:$C,$B1591,Timecards!$N:$N,$E1591)</f>
        <v>0</v>
      </c>
      <c r="I1591" s="5">
        <f t="shared" si="252"/>
        <v>0</v>
      </c>
      <c r="J1591" s="10">
        <f>SUMIFS(Timecards!$E:$E,Timecards!$D:$D,J$2,Timecards!$C:$C,$B1591,Timecards!$N:$N,$E1591)+SUMIFS(Timecards!$G:$G,Timecards!$F:$F,J$2,Timecards!$C:$C,$B1591,Timecards!$N:$N,$E1591)</f>
        <v>0</v>
      </c>
      <c r="K1591" s="5">
        <f t="shared" si="253"/>
        <v>0</v>
      </c>
      <c r="L1591" s="10">
        <f>SUMIFS(Timecards!$E:$E,Timecards!$D:$D,L$2,Timecards!$C:$C,$B1591,Timecards!$N:$N,$E1591)+SUMIFS(Timecards!$G:$G,Timecards!$F:$F,L$2,Timecards!$C:$C,$B1591,Timecards!$N:$N,$E1591)</f>
        <v>0</v>
      </c>
      <c r="M1591" s="5">
        <f t="shared" si="254"/>
        <v>0</v>
      </c>
      <c r="N1591" s="10">
        <f>SUMIFS(Timecards!$E:$E,Timecards!$D:$D,N$2,Timecards!$C:$C,$B1591,Timecards!$N:$N,$E1591)+SUMIFS(Timecards!$G:$G,Timecards!$F:$F,N$2,Timecards!$C:$C,$B1591,Timecards!$N:$N,$E1591)</f>
        <v>0</v>
      </c>
      <c r="O1591" s="5">
        <f t="shared" si="255"/>
        <v>0</v>
      </c>
      <c r="P1591" s="10">
        <f>SUMIFS(Timecards!$E:$E,Timecards!$D:$D,P$2,Timecards!$C:$C,$B1591,Timecards!$N:$N,$E1591)+SUMIFS(Timecards!$G:$G,Timecards!$F:$F,P$2,Timecards!$C:$C,$B1591,Timecards!$N:$N,$E1591)</f>
        <v>0</v>
      </c>
      <c r="Q1591" s="5">
        <f t="shared" si="256"/>
        <v>0</v>
      </c>
      <c r="R1591" s="10">
        <f>SUMIFS(Timecards!$E:$E,Timecards!$D:$D,R$2,Timecards!$C:$C,$B1591,Timecards!$N:$N,$E1591)+SUMIFS(Timecards!$G:$G,Timecards!$F:$F,R$2,Timecards!$C:$C,$B1591,Timecards!$N:$N,$E1591)</f>
        <v>0</v>
      </c>
      <c r="S1591" s="5">
        <f t="shared" si="257"/>
        <v>0</v>
      </c>
      <c r="T1591" s="10">
        <f t="shared" si="260"/>
        <v>0</v>
      </c>
      <c r="U1591" s="14">
        <f t="shared" si="260"/>
        <v>0</v>
      </c>
    </row>
    <row r="1592" spans="2:21" hidden="1">
      <c r="B1592" s="7" t="str">
        <f>IF(Timecards!O1590="","",Timecards!C1590)</f>
        <v/>
      </c>
      <c r="C1592" s="7" t="str">
        <f>IF(B1592="","",Timecards!L1590)</f>
        <v/>
      </c>
      <c r="D1592" s="7" t="str">
        <f>IF(B1592="","",SUMIFS(Timecards!$M:$M,Timecards!$C:$C,Summary!$B1592,Timecards!$L:$L,Summary!$C1592,Timecards!$O:$O,1))</f>
        <v/>
      </c>
      <c r="E1592" s="7" t="str">
        <f>IF(B1592="","",VLOOKUP(D1592,'GD rates'!$B$3:$C$9,2,FALSE))</f>
        <v/>
      </c>
      <c r="F1592" s="23" t="str">
        <f t="shared" si="251"/>
        <v/>
      </c>
      <c r="G1592" s="5">
        <f>IF(ISERROR(VLOOKUP(E1592,'GD rates'!C:D,2,FALSE)),0,VLOOKUP(E1592,'GD rates'!C:D,2,FALSE))</f>
        <v>0</v>
      </c>
      <c r="H1592" s="10">
        <f>SUMIFS(Timecards!$E:$E,Timecards!$D:$D,H$2,Timecards!$C:$C,$B1592,Timecards!$N:$N,$E1592)+SUMIFS(Timecards!$G:$G,Timecards!$F:$F,H$2,Timecards!$C:$C,$B1592,Timecards!$N:$N,$E1592)</f>
        <v>0</v>
      </c>
      <c r="I1592" s="5">
        <f t="shared" si="252"/>
        <v>0</v>
      </c>
      <c r="J1592" s="10">
        <f>SUMIFS(Timecards!$E:$E,Timecards!$D:$D,J$2,Timecards!$C:$C,$B1592,Timecards!$N:$N,$E1592)+SUMIFS(Timecards!$G:$G,Timecards!$F:$F,J$2,Timecards!$C:$C,$B1592,Timecards!$N:$N,$E1592)</f>
        <v>0</v>
      </c>
      <c r="K1592" s="5">
        <f t="shared" si="253"/>
        <v>0</v>
      </c>
      <c r="L1592" s="10">
        <f>SUMIFS(Timecards!$E:$E,Timecards!$D:$D,L$2,Timecards!$C:$C,$B1592,Timecards!$N:$N,$E1592)+SUMIFS(Timecards!$G:$G,Timecards!$F:$F,L$2,Timecards!$C:$C,$B1592,Timecards!$N:$N,$E1592)</f>
        <v>0</v>
      </c>
      <c r="M1592" s="5">
        <f t="shared" si="254"/>
        <v>0</v>
      </c>
      <c r="N1592" s="10">
        <f>SUMIFS(Timecards!$E:$E,Timecards!$D:$D,N$2,Timecards!$C:$C,$B1592,Timecards!$N:$N,$E1592)+SUMIFS(Timecards!$G:$G,Timecards!$F:$F,N$2,Timecards!$C:$C,$B1592,Timecards!$N:$N,$E1592)</f>
        <v>0</v>
      </c>
      <c r="O1592" s="5">
        <f t="shared" si="255"/>
        <v>0</v>
      </c>
      <c r="P1592" s="10">
        <f>SUMIFS(Timecards!$E:$E,Timecards!$D:$D,P$2,Timecards!$C:$C,$B1592,Timecards!$N:$N,$E1592)+SUMIFS(Timecards!$G:$G,Timecards!$F:$F,P$2,Timecards!$C:$C,$B1592,Timecards!$N:$N,$E1592)</f>
        <v>0</v>
      </c>
      <c r="Q1592" s="5">
        <f t="shared" si="256"/>
        <v>0</v>
      </c>
      <c r="R1592" s="10">
        <f>SUMIFS(Timecards!$E:$E,Timecards!$D:$D,R$2,Timecards!$C:$C,$B1592,Timecards!$N:$N,$E1592)+SUMIFS(Timecards!$G:$G,Timecards!$F:$F,R$2,Timecards!$C:$C,$B1592,Timecards!$N:$N,$E1592)</f>
        <v>0</v>
      </c>
      <c r="S1592" s="5">
        <f t="shared" si="257"/>
        <v>0</v>
      </c>
      <c r="T1592" s="10">
        <f t="shared" si="260"/>
        <v>0</v>
      </c>
      <c r="U1592" s="14">
        <f t="shared" si="260"/>
        <v>0</v>
      </c>
    </row>
    <row r="1593" spans="2:21" hidden="1">
      <c r="B1593" s="7" t="str">
        <f>IF(Timecards!O1591="","",Timecards!C1591)</f>
        <v/>
      </c>
      <c r="C1593" s="7" t="str">
        <f>IF(B1593="","",Timecards!L1591)</f>
        <v/>
      </c>
      <c r="D1593" s="7" t="str">
        <f>IF(B1593="","",SUMIFS(Timecards!$M:$M,Timecards!$C:$C,Summary!$B1593,Timecards!$L:$L,Summary!$C1593,Timecards!$O:$O,1))</f>
        <v/>
      </c>
      <c r="E1593" s="7" t="str">
        <f>IF(B1593="","",VLOOKUP(D1593,'GD rates'!$B$3:$C$9,2,FALSE))</f>
        <v/>
      </c>
      <c r="F1593" s="23" t="str">
        <f t="shared" si="251"/>
        <v/>
      </c>
      <c r="G1593" s="5">
        <f>IF(ISERROR(VLOOKUP(E1593,'GD rates'!C:D,2,FALSE)),0,VLOOKUP(E1593,'GD rates'!C:D,2,FALSE))</f>
        <v>0</v>
      </c>
      <c r="H1593" s="10">
        <f>SUMIFS(Timecards!$E:$E,Timecards!$D:$D,H$2,Timecards!$C:$C,$B1593,Timecards!$N:$N,$E1593)+SUMIFS(Timecards!$G:$G,Timecards!$F:$F,H$2,Timecards!$C:$C,$B1593,Timecards!$N:$N,$E1593)</f>
        <v>0</v>
      </c>
      <c r="I1593" s="5">
        <f t="shared" si="252"/>
        <v>0</v>
      </c>
      <c r="J1593" s="10">
        <f>SUMIFS(Timecards!$E:$E,Timecards!$D:$D,J$2,Timecards!$C:$C,$B1593,Timecards!$N:$N,$E1593)+SUMIFS(Timecards!$G:$G,Timecards!$F:$F,J$2,Timecards!$C:$C,$B1593,Timecards!$N:$N,$E1593)</f>
        <v>0</v>
      </c>
      <c r="K1593" s="5">
        <f t="shared" si="253"/>
        <v>0</v>
      </c>
      <c r="L1593" s="10">
        <f>SUMIFS(Timecards!$E:$E,Timecards!$D:$D,L$2,Timecards!$C:$C,$B1593,Timecards!$N:$N,$E1593)+SUMIFS(Timecards!$G:$G,Timecards!$F:$F,L$2,Timecards!$C:$C,$B1593,Timecards!$N:$N,$E1593)</f>
        <v>0</v>
      </c>
      <c r="M1593" s="5">
        <f t="shared" si="254"/>
        <v>0</v>
      </c>
      <c r="N1593" s="10">
        <f>SUMIFS(Timecards!$E:$E,Timecards!$D:$D,N$2,Timecards!$C:$C,$B1593,Timecards!$N:$N,$E1593)+SUMIFS(Timecards!$G:$G,Timecards!$F:$F,N$2,Timecards!$C:$C,$B1593,Timecards!$N:$N,$E1593)</f>
        <v>0</v>
      </c>
      <c r="O1593" s="5">
        <f t="shared" si="255"/>
        <v>0</v>
      </c>
      <c r="P1593" s="10">
        <f>SUMIFS(Timecards!$E:$E,Timecards!$D:$D,P$2,Timecards!$C:$C,$B1593,Timecards!$N:$N,$E1593)+SUMIFS(Timecards!$G:$G,Timecards!$F:$F,P$2,Timecards!$C:$C,$B1593,Timecards!$N:$N,$E1593)</f>
        <v>0</v>
      </c>
      <c r="Q1593" s="5">
        <f t="shared" si="256"/>
        <v>0</v>
      </c>
      <c r="R1593" s="10">
        <f>SUMIFS(Timecards!$E:$E,Timecards!$D:$D,R$2,Timecards!$C:$C,$B1593,Timecards!$N:$N,$E1593)+SUMIFS(Timecards!$G:$G,Timecards!$F:$F,R$2,Timecards!$C:$C,$B1593,Timecards!$N:$N,$E1593)</f>
        <v>0</v>
      </c>
      <c r="S1593" s="5">
        <f t="shared" si="257"/>
        <v>0</v>
      </c>
      <c r="T1593" s="10">
        <f t="shared" si="260"/>
        <v>0</v>
      </c>
      <c r="U1593" s="14">
        <f t="shared" si="260"/>
        <v>0</v>
      </c>
    </row>
    <row r="1594" spans="2:21" hidden="1">
      <c r="B1594" s="7" t="str">
        <f>IF(Timecards!O1592="","",Timecards!C1592)</f>
        <v/>
      </c>
      <c r="C1594" s="7" t="str">
        <f>IF(B1594="","",Timecards!L1592)</f>
        <v/>
      </c>
      <c r="D1594" s="7" t="str">
        <f>IF(B1594="","",SUMIFS(Timecards!$M:$M,Timecards!$C:$C,Summary!$B1594,Timecards!$L:$L,Summary!$C1594,Timecards!$O:$O,1))</f>
        <v/>
      </c>
      <c r="E1594" s="7" t="str">
        <f>IF(B1594="","",VLOOKUP(D1594,'GD rates'!$B$3:$C$9,2,FALSE))</f>
        <v/>
      </c>
      <c r="F1594" s="23" t="str">
        <f t="shared" si="251"/>
        <v/>
      </c>
      <c r="G1594" s="5">
        <f>IF(ISERROR(VLOOKUP(E1594,'GD rates'!C:D,2,FALSE)),0,VLOOKUP(E1594,'GD rates'!C:D,2,FALSE))</f>
        <v>0</v>
      </c>
      <c r="H1594" s="10">
        <f>SUMIFS(Timecards!$E:$E,Timecards!$D:$D,H$2,Timecards!$C:$C,$B1594,Timecards!$N:$N,$E1594)+SUMIFS(Timecards!$G:$G,Timecards!$F:$F,H$2,Timecards!$C:$C,$B1594,Timecards!$N:$N,$E1594)</f>
        <v>0</v>
      </c>
      <c r="I1594" s="5">
        <f t="shared" si="252"/>
        <v>0</v>
      </c>
      <c r="J1594" s="10">
        <f>SUMIFS(Timecards!$E:$E,Timecards!$D:$D,J$2,Timecards!$C:$C,$B1594,Timecards!$N:$N,$E1594)+SUMIFS(Timecards!$G:$G,Timecards!$F:$F,J$2,Timecards!$C:$C,$B1594,Timecards!$N:$N,$E1594)</f>
        <v>0</v>
      </c>
      <c r="K1594" s="5">
        <f t="shared" si="253"/>
        <v>0</v>
      </c>
      <c r="L1594" s="10">
        <f>SUMIFS(Timecards!$E:$E,Timecards!$D:$D,L$2,Timecards!$C:$C,$B1594,Timecards!$N:$N,$E1594)+SUMIFS(Timecards!$G:$G,Timecards!$F:$F,L$2,Timecards!$C:$C,$B1594,Timecards!$N:$N,$E1594)</f>
        <v>0</v>
      </c>
      <c r="M1594" s="5">
        <f t="shared" si="254"/>
        <v>0</v>
      </c>
      <c r="N1594" s="10">
        <f>SUMIFS(Timecards!$E:$E,Timecards!$D:$D,N$2,Timecards!$C:$C,$B1594,Timecards!$N:$N,$E1594)+SUMIFS(Timecards!$G:$G,Timecards!$F:$F,N$2,Timecards!$C:$C,$B1594,Timecards!$N:$N,$E1594)</f>
        <v>0</v>
      </c>
      <c r="O1594" s="5">
        <f t="shared" si="255"/>
        <v>0</v>
      </c>
      <c r="P1594" s="10">
        <f>SUMIFS(Timecards!$E:$E,Timecards!$D:$D,P$2,Timecards!$C:$C,$B1594,Timecards!$N:$N,$E1594)+SUMIFS(Timecards!$G:$G,Timecards!$F:$F,P$2,Timecards!$C:$C,$B1594,Timecards!$N:$N,$E1594)</f>
        <v>0</v>
      </c>
      <c r="Q1594" s="5">
        <f t="shared" si="256"/>
        <v>0</v>
      </c>
      <c r="R1594" s="10">
        <f>SUMIFS(Timecards!$E:$E,Timecards!$D:$D,R$2,Timecards!$C:$C,$B1594,Timecards!$N:$N,$E1594)+SUMIFS(Timecards!$G:$G,Timecards!$F:$F,R$2,Timecards!$C:$C,$B1594,Timecards!$N:$N,$E1594)</f>
        <v>0</v>
      </c>
      <c r="S1594" s="5">
        <f t="shared" si="257"/>
        <v>0</v>
      </c>
      <c r="T1594" s="10">
        <f t="shared" si="260"/>
        <v>0</v>
      </c>
      <c r="U1594" s="14">
        <f t="shared" si="260"/>
        <v>0</v>
      </c>
    </row>
    <row r="1595" spans="2:21" hidden="1">
      <c r="B1595" s="7" t="str">
        <f>IF(Timecards!O1593="","",Timecards!C1593)</f>
        <v/>
      </c>
      <c r="C1595" s="7" t="str">
        <f>IF(B1595="","",Timecards!L1593)</f>
        <v/>
      </c>
      <c r="D1595" s="7" t="str">
        <f>IF(B1595="","",SUMIFS(Timecards!$M:$M,Timecards!$C:$C,Summary!$B1595,Timecards!$L:$L,Summary!$C1595,Timecards!$O:$O,1))</f>
        <v/>
      </c>
      <c r="E1595" s="7" t="str">
        <f>IF(B1595="","",VLOOKUP(D1595,'GD rates'!$B$3:$C$9,2,FALSE))</f>
        <v/>
      </c>
      <c r="F1595" s="23" t="str">
        <f t="shared" si="251"/>
        <v/>
      </c>
      <c r="G1595" s="5">
        <f>IF(ISERROR(VLOOKUP(E1595,'GD rates'!C:D,2,FALSE)),0,VLOOKUP(E1595,'GD rates'!C:D,2,FALSE))</f>
        <v>0</v>
      </c>
      <c r="H1595" s="10">
        <f>SUMIFS(Timecards!$E:$E,Timecards!$D:$D,H$2,Timecards!$C:$C,$B1595,Timecards!$N:$N,$E1595)+SUMIFS(Timecards!$G:$G,Timecards!$F:$F,H$2,Timecards!$C:$C,$B1595,Timecards!$N:$N,$E1595)</f>
        <v>0</v>
      </c>
      <c r="I1595" s="5">
        <f t="shared" si="252"/>
        <v>0</v>
      </c>
      <c r="J1595" s="10">
        <f>SUMIFS(Timecards!$E:$E,Timecards!$D:$D,J$2,Timecards!$C:$C,$B1595,Timecards!$N:$N,$E1595)+SUMIFS(Timecards!$G:$G,Timecards!$F:$F,J$2,Timecards!$C:$C,$B1595,Timecards!$N:$N,$E1595)</f>
        <v>0</v>
      </c>
      <c r="K1595" s="5">
        <f t="shared" si="253"/>
        <v>0</v>
      </c>
      <c r="L1595" s="10">
        <f>SUMIFS(Timecards!$E:$E,Timecards!$D:$D,L$2,Timecards!$C:$C,$B1595,Timecards!$N:$N,$E1595)+SUMIFS(Timecards!$G:$G,Timecards!$F:$F,L$2,Timecards!$C:$C,$B1595,Timecards!$N:$N,$E1595)</f>
        <v>0</v>
      </c>
      <c r="M1595" s="5">
        <f t="shared" si="254"/>
        <v>0</v>
      </c>
      <c r="N1595" s="10">
        <f>SUMIFS(Timecards!$E:$E,Timecards!$D:$D,N$2,Timecards!$C:$C,$B1595,Timecards!$N:$N,$E1595)+SUMIFS(Timecards!$G:$G,Timecards!$F:$F,N$2,Timecards!$C:$C,$B1595,Timecards!$N:$N,$E1595)</f>
        <v>0</v>
      </c>
      <c r="O1595" s="5">
        <f t="shared" si="255"/>
        <v>0</v>
      </c>
      <c r="P1595" s="10">
        <f>SUMIFS(Timecards!$E:$E,Timecards!$D:$D,P$2,Timecards!$C:$C,$B1595,Timecards!$N:$N,$E1595)+SUMIFS(Timecards!$G:$G,Timecards!$F:$F,P$2,Timecards!$C:$C,$B1595,Timecards!$N:$N,$E1595)</f>
        <v>0</v>
      </c>
      <c r="Q1595" s="5">
        <f t="shared" si="256"/>
        <v>0</v>
      </c>
      <c r="R1595" s="10">
        <f>SUMIFS(Timecards!$E:$E,Timecards!$D:$D,R$2,Timecards!$C:$C,$B1595,Timecards!$N:$N,$E1595)+SUMIFS(Timecards!$G:$G,Timecards!$F:$F,R$2,Timecards!$C:$C,$B1595,Timecards!$N:$N,$E1595)</f>
        <v>0</v>
      </c>
      <c r="S1595" s="5">
        <f t="shared" si="257"/>
        <v>0</v>
      </c>
      <c r="T1595" s="10">
        <f t="shared" si="260"/>
        <v>0</v>
      </c>
      <c r="U1595" s="14">
        <f t="shared" si="260"/>
        <v>0</v>
      </c>
    </row>
    <row r="1596" spans="2:21" hidden="1">
      <c r="B1596" s="7" t="str">
        <f>IF(Timecards!O1594="","",Timecards!C1594)</f>
        <v/>
      </c>
      <c r="C1596" s="7" t="str">
        <f>IF(B1596="","",Timecards!L1594)</f>
        <v/>
      </c>
      <c r="D1596" s="7" t="str">
        <f>IF(B1596="","",SUMIFS(Timecards!$M:$M,Timecards!$C:$C,Summary!$B1596,Timecards!$L:$L,Summary!$C1596,Timecards!$O:$O,1))</f>
        <v/>
      </c>
      <c r="E1596" s="7" t="str">
        <f>IF(B1596="","",VLOOKUP(D1596,'GD rates'!$B$3:$C$9,2,FALSE))</f>
        <v/>
      </c>
      <c r="F1596" s="23" t="str">
        <f t="shared" si="251"/>
        <v/>
      </c>
      <c r="G1596" s="5">
        <f>IF(ISERROR(VLOOKUP(E1596,'GD rates'!C:D,2,FALSE)),0,VLOOKUP(E1596,'GD rates'!C:D,2,FALSE))</f>
        <v>0</v>
      </c>
      <c r="H1596" s="10">
        <f>SUMIFS(Timecards!$E:$E,Timecards!$D:$D,H$2,Timecards!$C:$C,$B1596,Timecards!$N:$N,$E1596)+SUMIFS(Timecards!$G:$G,Timecards!$F:$F,H$2,Timecards!$C:$C,$B1596,Timecards!$N:$N,$E1596)</f>
        <v>0</v>
      </c>
      <c r="I1596" s="5">
        <f t="shared" si="252"/>
        <v>0</v>
      </c>
      <c r="J1596" s="10">
        <f>SUMIFS(Timecards!$E:$E,Timecards!$D:$D,J$2,Timecards!$C:$C,$B1596,Timecards!$N:$N,$E1596)+SUMIFS(Timecards!$G:$G,Timecards!$F:$F,J$2,Timecards!$C:$C,$B1596,Timecards!$N:$N,$E1596)</f>
        <v>0</v>
      </c>
      <c r="K1596" s="5">
        <f t="shared" si="253"/>
        <v>0</v>
      </c>
      <c r="L1596" s="10">
        <f>SUMIFS(Timecards!$E:$E,Timecards!$D:$D,L$2,Timecards!$C:$C,$B1596,Timecards!$N:$N,$E1596)+SUMIFS(Timecards!$G:$G,Timecards!$F:$F,L$2,Timecards!$C:$C,$B1596,Timecards!$N:$N,$E1596)</f>
        <v>0</v>
      </c>
      <c r="M1596" s="5">
        <f t="shared" si="254"/>
        <v>0</v>
      </c>
      <c r="N1596" s="10">
        <f>SUMIFS(Timecards!$E:$E,Timecards!$D:$D,N$2,Timecards!$C:$C,$B1596,Timecards!$N:$N,$E1596)+SUMIFS(Timecards!$G:$G,Timecards!$F:$F,N$2,Timecards!$C:$C,$B1596,Timecards!$N:$N,$E1596)</f>
        <v>0</v>
      </c>
      <c r="O1596" s="5">
        <f t="shared" si="255"/>
        <v>0</v>
      </c>
      <c r="P1596" s="10">
        <f>SUMIFS(Timecards!$E:$E,Timecards!$D:$D,P$2,Timecards!$C:$C,$B1596,Timecards!$N:$N,$E1596)+SUMIFS(Timecards!$G:$G,Timecards!$F:$F,P$2,Timecards!$C:$C,$B1596,Timecards!$N:$N,$E1596)</f>
        <v>0</v>
      </c>
      <c r="Q1596" s="5">
        <f t="shared" si="256"/>
        <v>0</v>
      </c>
      <c r="R1596" s="10">
        <f>SUMIFS(Timecards!$E:$E,Timecards!$D:$D,R$2,Timecards!$C:$C,$B1596,Timecards!$N:$N,$E1596)+SUMIFS(Timecards!$G:$G,Timecards!$F:$F,R$2,Timecards!$C:$C,$B1596,Timecards!$N:$N,$E1596)</f>
        <v>0</v>
      </c>
      <c r="S1596" s="5">
        <f t="shared" si="257"/>
        <v>0</v>
      </c>
      <c r="T1596" s="10">
        <f t="shared" si="260"/>
        <v>0</v>
      </c>
      <c r="U1596" s="14">
        <f t="shared" si="260"/>
        <v>0</v>
      </c>
    </row>
    <row r="1597" spans="2:21" hidden="1">
      <c r="B1597" s="7" t="str">
        <f>IF(Timecards!O1595="","",Timecards!C1595)</f>
        <v/>
      </c>
      <c r="C1597" s="7" t="str">
        <f>IF(B1597="","",Timecards!L1595)</f>
        <v/>
      </c>
      <c r="D1597" s="7" t="str">
        <f>IF(B1597="","",SUMIFS(Timecards!$M:$M,Timecards!$C:$C,Summary!$B1597,Timecards!$L:$L,Summary!$C1597,Timecards!$O:$O,1))</f>
        <v/>
      </c>
      <c r="E1597" s="7" t="str">
        <f>IF(B1597="","",VLOOKUP(D1597,'GD rates'!$B$3:$C$9,2,FALSE))</f>
        <v/>
      </c>
      <c r="F1597" s="23" t="str">
        <f t="shared" si="251"/>
        <v/>
      </c>
      <c r="G1597" s="5">
        <f>IF(ISERROR(VLOOKUP(E1597,'GD rates'!C:D,2,FALSE)),0,VLOOKUP(E1597,'GD rates'!C:D,2,FALSE))</f>
        <v>0</v>
      </c>
      <c r="H1597" s="10">
        <f>SUMIFS(Timecards!$E:$E,Timecards!$D:$D,H$2,Timecards!$C:$C,$B1597,Timecards!$N:$N,$E1597)+SUMIFS(Timecards!$G:$G,Timecards!$F:$F,H$2,Timecards!$C:$C,$B1597,Timecards!$N:$N,$E1597)</f>
        <v>0</v>
      </c>
      <c r="I1597" s="5">
        <f t="shared" si="252"/>
        <v>0</v>
      </c>
      <c r="J1597" s="10">
        <f>SUMIFS(Timecards!$E:$E,Timecards!$D:$D,J$2,Timecards!$C:$C,$B1597,Timecards!$N:$N,$E1597)+SUMIFS(Timecards!$G:$G,Timecards!$F:$F,J$2,Timecards!$C:$C,$B1597,Timecards!$N:$N,$E1597)</f>
        <v>0</v>
      </c>
      <c r="K1597" s="5">
        <f t="shared" si="253"/>
        <v>0</v>
      </c>
      <c r="L1597" s="10">
        <f>SUMIFS(Timecards!$E:$E,Timecards!$D:$D,L$2,Timecards!$C:$C,$B1597,Timecards!$N:$N,$E1597)+SUMIFS(Timecards!$G:$G,Timecards!$F:$F,L$2,Timecards!$C:$C,$B1597,Timecards!$N:$N,$E1597)</f>
        <v>0</v>
      </c>
      <c r="M1597" s="5">
        <f t="shared" si="254"/>
        <v>0</v>
      </c>
      <c r="N1597" s="10">
        <f>SUMIFS(Timecards!$E:$E,Timecards!$D:$D,N$2,Timecards!$C:$C,$B1597,Timecards!$N:$N,$E1597)+SUMIFS(Timecards!$G:$G,Timecards!$F:$F,N$2,Timecards!$C:$C,$B1597,Timecards!$N:$N,$E1597)</f>
        <v>0</v>
      </c>
      <c r="O1597" s="5">
        <f t="shared" si="255"/>
        <v>0</v>
      </c>
      <c r="P1597" s="10">
        <f>SUMIFS(Timecards!$E:$E,Timecards!$D:$D,P$2,Timecards!$C:$C,$B1597,Timecards!$N:$N,$E1597)+SUMIFS(Timecards!$G:$G,Timecards!$F:$F,P$2,Timecards!$C:$C,$B1597,Timecards!$N:$N,$E1597)</f>
        <v>0</v>
      </c>
      <c r="Q1597" s="5">
        <f t="shared" si="256"/>
        <v>0</v>
      </c>
      <c r="R1597" s="10">
        <f>SUMIFS(Timecards!$E:$E,Timecards!$D:$D,R$2,Timecards!$C:$C,$B1597,Timecards!$N:$N,$E1597)+SUMIFS(Timecards!$G:$G,Timecards!$F:$F,R$2,Timecards!$C:$C,$B1597,Timecards!$N:$N,$E1597)</f>
        <v>0</v>
      </c>
      <c r="S1597" s="5">
        <f t="shared" si="257"/>
        <v>0</v>
      </c>
      <c r="T1597" s="10">
        <f t="shared" si="260"/>
        <v>0</v>
      </c>
      <c r="U1597" s="14">
        <f t="shared" si="260"/>
        <v>0</v>
      </c>
    </row>
    <row r="1598" spans="2:21" hidden="1">
      <c r="B1598" s="7" t="str">
        <f>IF(Timecards!O1596="","",Timecards!C1596)</f>
        <v/>
      </c>
      <c r="C1598" s="7" t="str">
        <f>IF(B1598="","",Timecards!L1596)</f>
        <v/>
      </c>
      <c r="D1598" s="7" t="str">
        <f>IF(B1598="","",SUMIFS(Timecards!$M:$M,Timecards!$C:$C,Summary!$B1598,Timecards!$L:$L,Summary!$C1598,Timecards!$O:$O,1))</f>
        <v/>
      </c>
      <c r="E1598" s="7" t="str">
        <f>IF(B1598="","",VLOOKUP(D1598,'GD rates'!$B$3:$C$9,2,FALSE))</f>
        <v/>
      </c>
      <c r="F1598" s="23" t="str">
        <f t="shared" si="251"/>
        <v/>
      </c>
      <c r="G1598" s="5">
        <f>IF(ISERROR(VLOOKUP(E1598,'GD rates'!C:D,2,FALSE)),0,VLOOKUP(E1598,'GD rates'!C:D,2,FALSE))</f>
        <v>0</v>
      </c>
      <c r="H1598" s="10">
        <f>SUMIFS(Timecards!$E:$E,Timecards!$D:$D,H$2,Timecards!$C:$C,$B1598,Timecards!$N:$N,$E1598)+SUMIFS(Timecards!$G:$G,Timecards!$F:$F,H$2,Timecards!$C:$C,$B1598,Timecards!$N:$N,$E1598)</f>
        <v>0</v>
      </c>
      <c r="I1598" s="5">
        <f t="shared" si="252"/>
        <v>0</v>
      </c>
      <c r="J1598" s="10">
        <f>SUMIFS(Timecards!$E:$E,Timecards!$D:$D,J$2,Timecards!$C:$C,$B1598,Timecards!$N:$N,$E1598)+SUMIFS(Timecards!$G:$G,Timecards!$F:$F,J$2,Timecards!$C:$C,$B1598,Timecards!$N:$N,$E1598)</f>
        <v>0</v>
      </c>
      <c r="K1598" s="5">
        <f t="shared" si="253"/>
        <v>0</v>
      </c>
      <c r="L1598" s="10">
        <f>SUMIFS(Timecards!$E:$E,Timecards!$D:$D,L$2,Timecards!$C:$C,$B1598,Timecards!$N:$N,$E1598)+SUMIFS(Timecards!$G:$G,Timecards!$F:$F,L$2,Timecards!$C:$C,$B1598,Timecards!$N:$N,$E1598)</f>
        <v>0</v>
      </c>
      <c r="M1598" s="5">
        <f t="shared" si="254"/>
        <v>0</v>
      </c>
      <c r="N1598" s="10">
        <f>SUMIFS(Timecards!$E:$E,Timecards!$D:$D,N$2,Timecards!$C:$C,$B1598,Timecards!$N:$N,$E1598)+SUMIFS(Timecards!$G:$G,Timecards!$F:$F,N$2,Timecards!$C:$C,$B1598,Timecards!$N:$N,$E1598)</f>
        <v>0</v>
      </c>
      <c r="O1598" s="5">
        <f t="shared" si="255"/>
        <v>0</v>
      </c>
      <c r="P1598" s="10">
        <f>SUMIFS(Timecards!$E:$E,Timecards!$D:$D,P$2,Timecards!$C:$C,$B1598,Timecards!$N:$N,$E1598)+SUMIFS(Timecards!$G:$G,Timecards!$F:$F,P$2,Timecards!$C:$C,$B1598,Timecards!$N:$N,$E1598)</f>
        <v>0</v>
      </c>
      <c r="Q1598" s="5">
        <f t="shared" si="256"/>
        <v>0</v>
      </c>
      <c r="R1598" s="10">
        <f>SUMIFS(Timecards!$E:$E,Timecards!$D:$D,R$2,Timecards!$C:$C,$B1598,Timecards!$N:$N,$E1598)+SUMIFS(Timecards!$G:$G,Timecards!$F:$F,R$2,Timecards!$C:$C,$B1598,Timecards!$N:$N,$E1598)</f>
        <v>0</v>
      </c>
      <c r="S1598" s="5">
        <f t="shared" si="257"/>
        <v>0</v>
      </c>
      <c r="T1598" s="10">
        <f t="shared" si="260"/>
        <v>0</v>
      </c>
      <c r="U1598" s="14">
        <f t="shared" si="260"/>
        <v>0</v>
      </c>
    </row>
    <row r="1599" spans="2:21" hidden="1">
      <c r="B1599" s="7" t="str">
        <f>IF(Timecards!O1597="","",Timecards!C1597)</f>
        <v/>
      </c>
      <c r="C1599" s="7" t="str">
        <f>IF(B1599="","",Timecards!L1597)</f>
        <v/>
      </c>
      <c r="D1599" s="7" t="str">
        <f>IF(B1599="","",SUMIFS(Timecards!$M:$M,Timecards!$C:$C,Summary!$B1599,Timecards!$L:$L,Summary!$C1599,Timecards!$O:$O,1))</f>
        <v/>
      </c>
      <c r="E1599" s="7" t="str">
        <f>IF(B1599="","",VLOOKUP(D1599,'GD rates'!$B$3:$C$9,2,FALSE))</f>
        <v/>
      </c>
      <c r="F1599" s="23" t="str">
        <f t="shared" si="251"/>
        <v/>
      </c>
      <c r="G1599" s="5">
        <f>IF(ISERROR(VLOOKUP(E1599,'GD rates'!C:D,2,FALSE)),0,VLOOKUP(E1599,'GD rates'!C:D,2,FALSE))</f>
        <v>0</v>
      </c>
      <c r="H1599" s="10">
        <f>SUMIFS(Timecards!$E:$E,Timecards!$D:$D,H$2,Timecards!$C:$C,$B1599,Timecards!$N:$N,$E1599)+SUMIFS(Timecards!$G:$G,Timecards!$F:$F,H$2,Timecards!$C:$C,$B1599,Timecards!$N:$N,$E1599)</f>
        <v>0</v>
      </c>
      <c r="I1599" s="5">
        <f t="shared" si="252"/>
        <v>0</v>
      </c>
      <c r="J1599" s="10">
        <f>SUMIFS(Timecards!$E:$E,Timecards!$D:$D,J$2,Timecards!$C:$C,$B1599,Timecards!$N:$N,$E1599)+SUMIFS(Timecards!$G:$G,Timecards!$F:$F,J$2,Timecards!$C:$C,$B1599,Timecards!$N:$N,$E1599)</f>
        <v>0</v>
      </c>
      <c r="K1599" s="5">
        <f t="shared" si="253"/>
        <v>0</v>
      </c>
      <c r="L1599" s="10">
        <f>SUMIFS(Timecards!$E:$E,Timecards!$D:$D,L$2,Timecards!$C:$C,$B1599,Timecards!$N:$N,$E1599)+SUMIFS(Timecards!$G:$G,Timecards!$F:$F,L$2,Timecards!$C:$C,$B1599,Timecards!$N:$N,$E1599)</f>
        <v>0</v>
      </c>
      <c r="M1599" s="5">
        <f t="shared" si="254"/>
        <v>0</v>
      </c>
      <c r="N1599" s="10">
        <f>SUMIFS(Timecards!$E:$E,Timecards!$D:$D,N$2,Timecards!$C:$C,$B1599,Timecards!$N:$N,$E1599)+SUMIFS(Timecards!$G:$G,Timecards!$F:$F,N$2,Timecards!$C:$C,$B1599,Timecards!$N:$N,$E1599)</f>
        <v>0</v>
      </c>
      <c r="O1599" s="5">
        <f t="shared" si="255"/>
        <v>0</v>
      </c>
      <c r="P1599" s="10">
        <f>SUMIFS(Timecards!$E:$E,Timecards!$D:$D,P$2,Timecards!$C:$C,$B1599,Timecards!$N:$N,$E1599)+SUMIFS(Timecards!$G:$G,Timecards!$F:$F,P$2,Timecards!$C:$C,$B1599,Timecards!$N:$N,$E1599)</f>
        <v>0</v>
      </c>
      <c r="Q1599" s="5">
        <f t="shared" si="256"/>
        <v>0</v>
      </c>
      <c r="R1599" s="10">
        <f>SUMIFS(Timecards!$E:$E,Timecards!$D:$D,R$2,Timecards!$C:$C,$B1599,Timecards!$N:$N,$E1599)+SUMIFS(Timecards!$G:$G,Timecards!$F:$F,R$2,Timecards!$C:$C,$B1599,Timecards!$N:$N,$E1599)</f>
        <v>0</v>
      </c>
      <c r="S1599" s="5">
        <f t="shared" si="257"/>
        <v>0</v>
      </c>
      <c r="T1599" s="10">
        <f t="shared" si="260"/>
        <v>0</v>
      </c>
      <c r="U1599" s="14">
        <f t="shared" si="260"/>
        <v>0</v>
      </c>
    </row>
    <row r="1600" spans="2:21" hidden="1">
      <c r="B1600" s="7" t="str">
        <f>IF(Timecards!O1598="","",Timecards!C1598)</f>
        <v/>
      </c>
      <c r="C1600" s="7" t="str">
        <f>IF(B1600="","",Timecards!L1598)</f>
        <v/>
      </c>
      <c r="D1600" s="7" t="str">
        <f>IF(B1600="","",SUMIFS(Timecards!$M:$M,Timecards!$C:$C,Summary!$B1600,Timecards!$L:$L,Summary!$C1600,Timecards!$O:$O,1))</f>
        <v/>
      </c>
      <c r="E1600" s="7" t="str">
        <f>IF(B1600="","",VLOOKUP(D1600,'GD rates'!$B$3:$C$9,2,FALSE))</f>
        <v/>
      </c>
      <c r="F1600" s="23" t="str">
        <f t="shared" si="251"/>
        <v/>
      </c>
      <c r="G1600" s="5">
        <f>IF(ISERROR(VLOOKUP(E1600,'GD rates'!C:D,2,FALSE)),0,VLOOKUP(E1600,'GD rates'!C:D,2,FALSE))</f>
        <v>0</v>
      </c>
      <c r="H1600" s="10">
        <f>SUMIFS(Timecards!$E:$E,Timecards!$D:$D,H$2,Timecards!$C:$C,$B1600,Timecards!$N:$N,$E1600)+SUMIFS(Timecards!$G:$G,Timecards!$F:$F,H$2,Timecards!$C:$C,$B1600,Timecards!$N:$N,$E1600)</f>
        <v>0</v>
      </c>
      <c r="I1600" s="5">
        <f t="shared" si="252"/>
        <v>0</v>
      </c>
      <c r="J1600" s="10">
        <f>SUMIFS(Timecards!$E:$E,Timecards!$D:$D,J$2,Timecards!$C:$C,$B1600,Timecards!$N:$N,$E1600)+SUMIFS(Timecards!$G:$G,Timecards!$F:$F,J$2,Timecards!$C:$C,$B1600,Timecards!$N:$N,$E1600)</f>
        <v>0</v>
      </c>
      <c r="K1600" s="5">
        <f t="shared" si="253"/>
        <v>0</v>
      </c>
      <c r="L1600" s="10">
        <f>SUMIFS(Timecards!$E:$E,Timecards!$D:$D,L$2,Timecards!$C:$C,$B1600,Timecards!$N:$N,$E1600)+SUMIFS(Timecards!$G:$G,Timecards!$F:$F,L$2,Timecards!$C:$C,$B1600,Timecards!$N:$N,$E1600)</f>
        <v>0</v>
      </c>
      <c r="M1600" s="5">
        <f t="shared" si="254"/>
        <v>0</v>
      </c>
      <c r="N1600" s="10">
        <f>SUMIFS(Timecards!$E:$E,Timecards!$D:$D,N$2,Timecards!$C:$C,$B1600,Timecards!$N:$N,$E1600)+SUMIFS(Timecards!$G:$G,Timecards!$F:$F,N$2,Timecards!$C:$C,$B1600,Timecards!$N:$N,$E1600)</f>
        <v>0</v>
      </c>
      <c r="O1600" s="5">
        <f t="shared" si="255"/>
        <v>0</v>
      </c>
      <c r="P1600" s="10">
        <f>SUMIFS(Timecards!$E:$E,Timecards!$D:$D,P$2,Timecards!$C:$C,$B1600,Timecards!$N:$N,$E1600)+SUMIFS(Timecards!$G:$G,Timecards!$F:$F,P$2,Timecards!$C:$C,$B1600,Timecards!$N:$N,$E1600)</f>
        <v>0</v>
      </c>
      <c r="Q1600" s="5">
        <f t="shared" si="256"/>
        <v>0</v>
      </c>
      <c r="R1600" s="10">
        <f>SUMIFS(Timecards!$E:$E,Timecards!$D:$D,R$2,Timecards!$C:$C,$B1600,Timecards!$N:$N,$E1600)+SUMIFS(Timecards!$G:$G,Timecards!$F:$F,R$2,Timecards!$C:$C,$B1600,Timecards!$N:$N,$E1600)</f>
        <v>0</v>
      </c>
      <c r="S1600" s="5">
        <f t="shared" si="257"/>
        <v>0</v>
      </c>
      <c r="T1600" s="10">
        <f t="shared" si="260"/>
        <v>0</v>
      </c>
      <c r="U1600" s="14">
        <f t="shared" si="260"/>
        <v>0</v>
      </c>
    </row>
    <row r="1601" spans="2:21" hidden="1">
      <c r="B1601" s="7" t="str">
        <f>IF(Timecards!O1599="","",Timecards!C1599)</f>
        <v/>
      </c>
      <c r="C1601" s="7" t="str">
        <f>IF(B1601="","",Timecards!L1599)</f>
        <v/>
      </c>
      <c r="D1601" s="7" t="str">
        <f>IF(B1601="","",SUMIFS(Timecards!$M:$M,Timecards!$C:$C,Summary!$B1601,Timecards!$L:$L,Summary!$C1601,Timecards!$O:$O,1))</f>
        <v/>
      </c>
      <c r="E1601" s="7" t="str">
        <f>IF(B1601="","",VLOOKUP(D1601,'GD rates'!$B$3:$C$9,2,FALSE))</f>
        <v/>
      </c>
      <c r="F1601" s="23" t="str">
        <f t="shared" si="251"/>
        <v/>
      </c>
      <c r="G1601" s="5">
        <f>IF(ISERROR(VLOOKUP(E1601,'GD rates'!C:D,2,FALSE)),0,VLOOKUP(E1601,'GD rates'!C:D,2,FALSE))</f>
        <v>0</v>
      </c>
      <c r="H1601" s="10">
        <f>SUMIFS(Timecards!$E:$E,Timecards!$D:$D,H$2,Timecards!$C:$C,$B1601,Timecards!$N:$N,$E1601)+SUMIFS(Timecards!$G:$G,Timecards!$F:$F,H$2,Timecards!$C:$C,$B1601,Timecards!$N:$N,$E1601)</f>
        <v>0</v>
      </c>
      <c r="I1601" s="5">
        <f t="shared" si="252"/>
        <v>0</v>
      </c>
      <c r="J1601" s="10">
        <f>SUMIFS(Timecards!$E:$E,Timecards!$D:$D,J$2,Timecards!$C:$C,$B1601,Timecards!$N:$N,$E1601)+SUMIFS(Timecards!$G:$G,Timecards!$F:$F,J$2,Timecards!$C:$C,$B1601,Timecards!$N:$N,$E1601)</f>
        <v>0</v>
      </c>
      <c r="K1601" s="5">
        <f t="shared" si="253"/>
        <v>0</v>
      </c>
      <c r="L1601" s="10">
        <f>SUMIFS(Timecards!$E:$E,Timecards!$D:$D,L$2,Timecards!$C:$C,$B1601,Timecards!$N:$N,$E1601)+SUMIFS(Timecards!$G:$G,Timecards!$F:$F,L$2,Timecards!$C:$C,$B1601,Timecards!$N:$N,$E1601)</f>
        <v>0</v>
      </c>
      <c r="M1601" s="5">
        <f t="shared" si="254"/>
        <v>0</v>
      </c>
      <c r="N1601" s="10">
        <f>SUMIFS(Timecards!$E:$E,Timecards!$D:$D,N$2,Timecards!$C:$C,$B1601,Timecards!$N:$N,$E1601)+SUMIFS(Timecards!$G:$G,Timecards!$F:$F,N$2,Timecards!$C:$C,$B1601,Timecards!$N:$N,$E1601)</f>
        <v>0</v>
      </c>
      <c r="O1601" s="5">
        <f t="shared" si="255"/>
        <v>0</v>
      </c>
      <c r="P1601" s="10">
        <f>SUMIFS(Timecards!$E:$E,Timecards!$D:$D,P$2,Timecards!$C:$C,$B1601,Timecards!$N:$N,$E1601)+SUMIFS(Timecards!$G:$G,Timecards!$F:$F,P$2,Timecards!$C:$C,$B1601,Timecards!$N:$N,$E1601)</f>
        <v>0</v>
      </c>
      <c r="Q1601" s="5">
        <f t="shared" si="256"/>
        <v>0</v>
      </c>
      <c r="R1601" s="10">
        <f>SUMIFS(Timecards!$E:$E,Timecards!$D:$D,R$2,Timecards!$C:$C,$B1601,Timecards!$N:$N,$E1601)+SUMIFS(Timecards!$G:$G,Timecards!$F:$F,R$2,Timecards!$C:$C,$B1601,Timecards!$N:$N,$E1601)</f>
        <v>0</v>
      </c>
      <c r="S1601" s="5">
        <f t="shared" si="257"/>
        <v>0</v>
      </c>
      <c r="T1601" s="10">
        <f t="shared" si="260"/>
        <v>0</v>
      </c>
      <c r="U1601" s="14">
        <f t="shared" si="260"/>
        <v>0</v>
      </c>
    </row>
    <row r="1602" spans="2:21" hidden="1">
      <c r="B1602" s="7" t="str">
        <f>IF(Timecards!O1600="","",Timecards!C1600)</f>
        <v/>
      </c>
      <c r="C1602" s="7" t="str">
        <f>IF(B1602="","",Timecards!L1600)</f>
        <v/>
      </c>
      <c r="D1602" s="7" t="str">
        <f>IF(B1602="","",SUMIFS(Timecards!$M:$M,Timecards!$C:$C,Summary!$B1602,Timecards!$L:$L,Summary!$C1602,Timecards!$O:$O,1))</f>
        <v/>
      </c>
      <c r="E1602" s="7" t="str">
        <f>IF(B1602="","",VLOOKUP(D1602,'GD rates'!$B$3:$C$9,2,FALSE))</f>
        <v/>
      </c>
      <c r="F1602" s="23" t="str">
        <f t="shared" si="251"/>
        <v/>
      </c>
      <c r="G1602" s="5">
        <f>IF(ISERROR(VLOOKUP(E1602,'GD rates'!C:D,2,FALSE)),0,VLOOKUP(E1602,'GD rates'!C:D,2,FALSE))</f>
        <v>0</v>
      </c>
      <c r="H1602" s="10">
        <f>SUMIFS(Timecards!$E:$E,Timecards!$D:$D,H$2,Timecards!$C:$C,$B1602,Timecards!$N:$N,$E1602)+SUMIFS(Timecards!$G:$G,Timecards!$F:$F,H$2,Timecards!$C:$C,$B1602,Timecards!$N:$N,$E1602)</f>
        <v>0</v>
      </c>
      <c r="I1602" s="5">
        <f t="shared" si="252"/>
        <v>0</v>
      </c>
      <c r="J1602" s="10">
        <f>SUMIFS(Timecards!$E:$E,Timecards!$D:$D,J$2,Timecards!$C:$C,$B1602,Timecards!$N:$N,$E1602)+SUMIFS(Timecards!$G:$G,Timecards!$F:$F,J$2,Timecards!$C:$C,$B1602,Timecards!$N:$N,$E1602)</f>
        <v>0</v>
      </c>
      <c r="K1602" s="5">
        <f t="shared" si="253"/>
        <v>0</v>
      </c>
      <c r="L1602" s="10">
        <f>SUMIFS(Timecards!$E:$E,Timecards!$D:$D,L$2,Timecards!$C:$C,$B1602,Timecards!$N:$N,$E1602)+SUMIFS(Timecards!$G:$G,Timecards!$F:$F,L$2,Timecards!$C:$C,$B1602,Timecards!$N:$N,$E1602)</f>
        <v>0</v>
      </c>
      <c r="M1602" s="5">
        <f t="shared" si="254"/>
        <v>0</v>
      </c>
      <c r="N1602" s="10">
        <f>SUMIFS(Timecards!$E:$E,Timecards!$D:$D,N$2,Timecards!$C:$C,$B1602,Timecards!$N:$N,$E1602)+SUMIFS(Timecards!$G:$G,Timecards!$F:$F,N$2,Timecards!$C:$C,$B1602,Timecards!$N:$N,$E1602)</f>
        <v>0</v>
      </c>
      <c r="O1602" s="5">
        <f t="shared" si="255"/>
        <v>0</v>
      </c>
      <c r="P1602" s="10">
        <f>SUMIFS(Timecards!$E:$E,Timecards!$D:$D,P$2,Timecards!$C:$C,$B1602,Timecards!$N:$N,$E1602)+SUMIFS(Timecards!$G:$G,Timecards!$F:$F,P$2,Timecards!$C:$C,$B1602,Timecards!$N:$N,$E1602)</f>
        <v>0</v>
      </c>
      <c r="Q1602" s="5">
        <f t="shared" si="256"/>
        <v>0</v>
      </c>
      <c r="R1602" s="10">
        <f>SUMIFS(Timecards!$E:$E,Timecards!$D:$D,R$2,Timecards!$C:$C,$B1602,Timecards!$N:$N,$E1602)+SUMIFS(Timecards!$G:$G,Timecards!$F:$F,R$2,Timecards!$C:$C,$B1602,Timecards!$N:$N,$E1602)</f>
        <v>0</v>
      </c>
      <c r="S1602" s="5">
        <f t="shared" si="257"/>
        <v>0</v>
      </c>
      <c r="T1602" s="10">
        <f t="shared" si="260"/>
        <v>0</v>
      </c>
      <c r="U1602" s="14">
        <f t="shared" si="260"/>
        <v>0</v>
      </c>
    </row>
    <row r="1603" spans="2:21" hidden="1">
      <c r="B1603" s="7" t="str">
        <f>IF(Timecards!O1601="","",Timecards!C1601)</f>
        <v/>
      </c>
      <c r="C1603" s="7" t="str">
        <f>IF(B1603="","",Timecards!L1601)</f>
        <v/>
      </c>
      <c r="D1603" s="7" t="str">
        <f>IF(B1603="","",SUMIFS(Timecards!$M:$M,Timecards!$C:$C,Summary!$B1603,Timecards!$L:$L,Summary!$C1603,Timecards!$O:$O,1))</f>
        <v/>
      </c>
      <c r="E1603" s="7" t="str">
        <f>IF(B1603="","",VLOOKUP(D1603,'GD rates'!$B$3:$C$9,2,FALSE))</f>
        <v/>
      </c>
      <c r="F1603" s="23" t="str">
        <f t="shared" si="251"/>
        <v/>
      </c>
      <c r="G1603" s="5">
        <f>IF(ISERROR(VLOOKUP(E1603,'GD rates'!C:D,2,FALSE)),0,VLOOKUP(E1603,'GD rates'!C:D,2,FALSE))</f>
        <v>0</v>
      </c>
      <c r="H1603" s="10">
        <f>SUMIFS(Timecards!$E:$E,Timecards!$D:$D,H$2,Timecards!$C:$C,$B1603,Timecards!$N:$N,$E1603)+SUMIFS(Timecards!$G:$G,Timecards!$F:$F,H$2,Timecards!$C:$C,$B1603,Timecards!$N:$N,$E1603)</f>
        <v>0</v>
      </c>
      <c r="I1603" s="5">
        <f t="shared" si="252"/>
        <v>0</v>
      </c>
      <c r="J1603" s="10">
        <f>SUMIFS(Timecards!$E:$E,Timecards!$D:$D,J$2,Timecards!$C:$C,$B1603,Timecards!$N:$N,$E1603)+SUMIFS(Timecards!$G:$G,Timecards!$F:$F,J$2,Timecards!$C:$C,$B1603,Timecards!$N:$N,$E1603)</f>
        <v>0</v>
      </c>
      <c r="K1603" s="5">
        <f t="shared" si="253"/>
        <v>0</v>
      </c>
      <c r="L1603" s="10">
        <f>SUMIFS(Timecards!$E:$E,Timecards!$D:$D,L$2,Timecards!$C:$C,$B1603,Timecards!$N:$N,$E1603)+SUMIFS(Timecards!$G:$G,Timecards!$F:$F,L$2,Timecards!$C:$C,$B1603,Timecards!$N:$N,$E1603)</f>
        <v>0</v>
      </c>
      <c r="M1603" s="5">
        <f t="shared" si="254"/>
        <v>0</v>
      </c>
      <c r="N1603" s="10">
        <f>SUMIFS(Timecards!$E:$E,Timecards!$D:$D,N$2,Timecards!$C:$C,$B1603,Timecards!$N:$N,$E1603)+SUMIFS(Timecards!$G:$G,Timecards!$F:$F,N$2,Timecards!$C:$C,$B1603,Timecards!$N:$N,$E1603)</f>
        <v>0</v>
      </c>
      <c r="O1603" s="5">
        <f t="shared" si="255"/>
        <v>0</v>
      </c>
      <c r="P1603" s="10">
        <f>SUMIFS(Timecards!$E:$E,Timecards!$D:$D,P$2,Timecards!$C:$C,$B1603,Timecards!$N:$N,$E1603)+SUMIFS(Timecards!$G:$G,Timecards!$F:$F,P$2,Timecards!$C:$C,$B1603,Timecards!$N:$N,$E1603)</f>
        <v>0</v>
      </c>
      <c r="Q1603" s="5">
        <f t="shared" si="256"/>
        <v>0</v>
      </c>
      <c r="R1603" s="10">
        <f>SUMIFS(Timecards!$E:$E,Timecards!$D:$D,R$2,Timecards!$C:$C,$B1603,Timecards!$N:$N,$E1603)+SUMIFS(Timecards!$G:$G,Timecards!$F:$F,R$2,Timecards!$C:$C,$B1603,Timecards!$N:$N,$E1603)</f>
        <v>0</v>
      </c>
      <c r="S1603" s="5">
        <f t="shared" si="257"/>
        <v>0</v>
      </c>
      <c r="T1603" s="10">
        <f t="shared" si="260"/>
        <v>0</v>
      </c>
      <c r="U1603" s="14">
        <f t="shared" si="260"/>
        <v>0</v>
      </c>
    </row>
    <row r="1604" spans="2:21" hidden="1">
      <c r="B1604" s="7" t="str">
        <f>IF(Timecards!O1602="","",Timecards!C1602)</f>
        <v/>
      </c>
      <c r="C1604" s="7" t="str">
        <f>IF(B1604="","",Timecards!L1602)</f>
        <v/>
      </c>
      <c r="D1604" s="7" t="str">
        <f>IF(B1604="","",SUMIFS(Timecards!$M:$M,Timecards!$C:$C,Summary!$B1604,Timecards!$L:$L,Summary!$C1604,Timecards!$O:$O,1))</f>
        <v/>
      </c>
      <c r="E1604" s="7" t="str">
        <f>IF(B1604="","",VLOOKUP(D1604,'GD rates'!$B$3:$C$9,2,FALSE))</f>
        <v/>
      </c>
      <c r="F1604" s="23" t="str">
        <f t="shared" si="251"/>
        <v/>
      </c>
      <c r="G1604" s="5">
        <f>IF(ISERROR(VLOOKUP(E1604,'GD rates'!C:D,2,FALSE)),0,VLOOKUP(E1604,'GD rates'!C:D,2,FALSE))</f>
        <v>0</v>
      </c>
      <c r="H1604" s="10">
        <f>SUMIFS(Timecards!$E:$E,Timecards!$D:$D,H$2,Timecards!$C:$C,$B1604,Timecards!$N:$N,$E1604)+SUMIFS(Timecards!$G:$G,Timecards!$F:$F,H$2,Timecards!$C:$C,$B1604,Timecards!$N:$N,$E1604)</f>
        <v>0</v>
      </c>
      <c r="I1604" s="5">
        <f t="shared" si="252"/>
        <v>0</v>
      </c>
      <c r="J1604" s="10">
        <f>SUMIFS(Timecards!$E:$E,Timecards!$D:$D,J$2,Timecards!$C:$C,$B1604,Timecards!$N:$N,$E1604)+SUMIFS(Timecards!$G:$G,Timecards!$F:$F,J$2,Timecards!$C:$C,$B1604,Timecards!$N:$N,$E1604)</f>
        <v>0</v>
      </c>
      <c r="K1604" s="5">
        <f t="shared" si="253"/>
        <v>0</v>
      </c>
      <c r="L1604" s="10">
        <f>SUMIFS(Timecards!$E:$E,Timecards!$D:$D,L$2,Timecards!$C:$C,$B1604,Timecards!$N:$N,$E1604)+SUMIFS(Timecards!$G:$G,Timecards!$F:$F,L$2,Timecards!$C:$C,$B1604,Timecards!$N:$N,$E1604)</f>
        <v>0</v>
      </c>
      <c r="M1604" s="5">
        <f t="shared" si="254"/>
        <v>0</v>
      </c>
      <c r="N1604" s="10">
        <f>SUMIFS(Timecards!$E:$E,Timecards!$D:$D,N$2,Timecards!$C:$C,$B1604,Timecards!$N:$N,$E1604)+SUMIFS(Timecards!$G:$G,Timecards!$F:$F,N$2,Timecards!$C:$C,$B1604,Timecards!$N:$N,$E1604)</f>
        <v>0</v>
      </c>
      <c r="O1604" s="5">
        <f t="shared" si="255"/>
        <v>0</v>
      </c>
      <c r="P1604" s="10">
        <f>SUMIFS(Timecards!$E:$E,Timecards!$D:$D,P$2,Timecards!$C:$C,$B1604,Timecards!$N:$N,$E1604)+SUMIFS(Timecards!$G:$G,Timecards!$F:$F,P$2,Timecards!$C:$C,$B1604,Timecards!$N:$N,$E1604)</f>
        <v>0</v>
      </c>
      <c r="Q1604" s="5">
        <f t="shared" si="256"/>
        <v>0</v>
      </c>
      <c r="R1604" s="10">
        <f>SUMIFS(Timecards!$E:$E,Timecards!$D:$D,R$2,Timecards!$C:$C,$B1604,Timecards!$N:$N,$E1604)+SUMIFS(Timecards!$G:$G,Timecards!$F:$F,R$2,Timecards!$C:$C,$B1604,Timecards!$N:$N,$E1604)</f>
        <v>0</v>
      </c>
      <c r="S1604" s="5">
        <f t="shared" si="257"/>
        <v>0</v>
      </c>
      <c r="T1604" s="10">
        <f t="shared" ref="T1604:U1623" si="261">SUMIF($H$3:$S$3,T$3,$H1604:$S1604)</f>
        <v>0</v>
      </c>
      <c r="U1604" s="14">
        <f t="shared" si="261"/>
        <v>0</v>
      </c>
    </row>
    <row r="1605" spans="2:21" hidden="1">
      <c r="B1605" s="7" t="str">
        <f>IF(Timecards!O1603="","",Timecards!C1603)</f>
        <v/>
      </c>
      <c r="C1605" s="7" t="str">
        <f>IF(B1605="","",Timecards!L1603)</f>
        <v/>
      </c>
      <c r="D1605" s="7" t="str">
        <f>IF(B1605="","",SUMIFS(Timecards!$M:$M,Timecards!$C:$C,Summary!$B1605,Timecards!$L:$L,Summary!$C1605,Timecards!$O:$O,1))</f>
        <v/>
      </c>
      <c r="E1605" s="7" t="str">
        <f>IF(B1605="","",VLOOKUP(D1605,'GD rates'!$B$3:$C$9,2,FALSE))</f>
        <v/>
      </c>
      <c r="F1605" s="23" t="str">
        <f t="shared" ref="F1605:F1668" si="262">IF(B1605="","",CONCATENATE(E1605," / ",LEFT(B1605,FIND("&lt;",B1605)-2)))</f>
        <v/>
      </c>
      <c r="G1605" s="5">
        <f>IF(ISERROR(VLOOKUP(E1605,'GD rates'!C:D,2,FALSE)),0,VLOOKUP(E1605,'GD rates'!C:D,2,FALSE))</f>
        <v>0</v>
      </c>
      <c r="H1605" s="10">
        <f>SUMIFS(Timecards!$E:$E,Timecards!$D:$D,H$2,Timecards!$C:$C,$B1605,Timecards!$N:$N,$E1605)+SUMIFS(Timecards!$G:$G,Timecards!$F:$F,H$2,Timecards!$C:$C,$B1605,Timecards!$N:$N,$E1605)</f>
        <v>0</v>
      </c>
      <c r="I1605" s="5">
        <f t="shared" ref="I1605:I1668" si="263">H1605*$G1605</f>
        <v>0</v>
      </c>
      <c r="J1605" s="10">
        <f>SUMIFS(Timecards!$E:$E,Timecards!$D:$D,J$2,Timecards!$C:$C,$B1605,Timecards!$N:$N,$E1605)+SUMIFS(Timecards!$G:$G,Timecards!$F:$F,J$2,Timecards!$C:$C,$B1605,Timecards!$N:$N,$E1605)</f>
        <v>0</v>
      </c>
      <c r="K1605" s="5">
        <f t="shared" ref="K1605:K1668" si="264">J1605*$G1605</f>
        <v>0</v>
      </c>
      <c r="L1605" s="10">
        <f>SUMIFS(Timecards!$E:$E,Timecards!$D:$D,L$2,Timecards!$C:$C,$B1605,Timecards!$N:$N,$E1605)+SUMIFS(Timecards!$G:$G,Timecards!$F:$F,L$2,Timecards!$C:$C,$B1605,Timecards!$N:$N,$E1605)</f>
        <v>0</v>
      </c>
      <c r="M1605" s="5">
        <f t="shared" ref="M1605:M1668" si="265">L1605*$G1605</f>
        <v>0</v>
      </c>
      <c r="N1605" s="10">
        <f>SUMIFS(Timecards!$E:$E,Timecards!$D:$D,N$2,Timecards!$C:$C,$B1605,Timecards!$N:$N,$E1605)+SUMIFS(Timecards!$G:$G,Timecards!$F:$F,N$2,Timecards!$C:$C,$B1605,Timecards!$N:$N,$E1605)</f>
        <v>0</v>
      </c>
      <c r="O1605" s="5">
        <f t="shared" ref="O1605:O1668" si="266">N1605*$G1605</f>
        <v>0</v>
      </c>
      <c r="P1605" s="10">
        <f>SUMIFS(Timecards!$E:$E,Timecards!$D:$D,P$2,Timecards!$C:$C,$B1605,Timecards!$N:$N,$E1605)+SUMIFS(Timecards!$G:$G,Timecards!$F:$F,P$2,Timecards!$C:$C,$B1605,Timecards!$N:$N,$E1605)</f>
        <v>0</v>
      </c>
      <c r="Q1605" s="5">
        <f t="shared" ref="Q1605:Q1668" si="267">P1605*$G1605</f>
        <v>0</v>
      </c>
      <c r="R1605" s="10">
        <f>SUMIFS(Timecards!$E:$E,Timecards!$D:$D,R$2,Timecards!$C:$C,$B1605,Timecards!$N:$N,$E1605)+SUMIFS(Timecards!$G:$G,Timecards!$F:$F,R$2,Timecards!$C:$C,$B1605,Timecards!$N:$N,$E1605)</f>
        <v>0</v>
      </c>
      <c r="S1605" s="5">
        <f t="shared" ref="S1605:S1668" si="268">R1605*$G1605</f>
        <v>0</v>
      </c>
      <c r="T1605" s="10">
        <f t="shared" si="261"/>
        <v>0</v>
      </c>
      <c r="U1605" s="14">
        <f t="shared" si="261"/>
        <v>0</v>
      </c>
    </row>
    <row r="1606" spans="2:21" hidden="1">
      <c r="B1606" s="7" t="str">
        <f>IF(Timecards!O1604="","",Timecards!C1604)</f>
        <v/>
      </c>
      <c r="C1606" s="7" t="str">
        <f>IF(B1606="","",Timecards!L1604)</f>
        <v/>
      </c>
      <c r="D1606" s="7" t="str">
        <f>IF(B1606="","",SUMIFS(Timecards!$M:$M,Timecards!$C:$C,Summary!$B1606,Timecards!$L:$L,Summary!$C1606,Timecards!$O:$O,1))</f>
        <v/>
      </c>
      <c r="E1606" s="7" t="str">
        <f>IF(B1606="","",VLOOKUP(D1606,'GD rates'!$B$3:$C$9,2,FALSE))</f>
        <v/>
      </c>
      <c r="F1606" s="23" t="str">
        <f t="shared" si="262"/>
        <v/>
      </c>
      <c r="G1606" s="5">
        <f>IF(ISERROR(VLOOKUP(E1606,'GD rates'!C:D,2,FALSE)),0,VLOOKUP(E1606,'GD rates'!C:D,2,FALSE))</f>
        <v>0</v>
      </c>
      <c r="H1606" s="10">
        <f>SUMIFS(Timecards!$E:$E,Timecards!$D:$D,H$2,Timecards!$C:$C,$B1606,Timecards!$N:$N,$E1606)+SUMIFS(Timecards!$G:$G,Timecards!$F:$F,H$2,Timecards!$C:$C,$B1606,Timecards!$N:$N,$E1606)</f>
        <v>0</v>
      </c>
      <c r="I1606" s="5">
        <f t="shared" si="263"/>
        <v>0</v>
      </c>
      <c r="J1606" s="10">
        <f>SUMIFS(Timecards!$E:$E,Timecards!$D:$D,J$2,Timecards!$C:$C,$B1606,Timecards!$N:$N,$E1606)+SUMIFS(Timecards!$G:$G,Timecards!$F:$F,J$2,Timecards!$C:$C,$B1606,Timecards!$N:$N,$E1606)</f>
        <v>0</v>
      </c>
      <c r="K1606" s="5">
        <f t="shared" si="264"/>
        <v>0</v>
      </c>
      <c r="L1606" s="10">
        <f>SUMIFS(Timecards!$E:$E,Timecards!$D:$D,L$2,Timecards!$C:$C,$B1606,Timecards!$N:$N,$E1606)+SUMIFS(Timecards!$G:$G,Timecards!$F:$F,L$2,Timecards!$C:$C,$B1606,Timecards!$N:$N,$E1606)</f>
        <v>0</v>
      </c>
      <c r="M1606" s="5">
        <f t="shared" si="265"/>
        <v>0</v>
      </c>
      <c r="N1606" s="10">
        <f>SUMIFS(Timecards!$E:$E,Timecards!$D:$D,N$2,Timecards!$C:$C,$B1606,Timecards!$N:$N,$E1606)+SUMIFS(Timecards!$G:$G,Timecards!$F:$F,N$2,Timecards!$C:$C,$B1606,Timecards!$N:$N,$E1606)</f>
        <v>0</v>
      </c>
      <c r="O1606" s="5">
        <f t="shared" si="266"/>
        <v>0</v>
      </c>
      <c r="P1606" s="10">
        <f>SUMIFS(Timecards!$E:$E,Timecards!$D:$D,P$2,Timecards!$C:$C,$B1606,Timecards!$N:$N,$E1606)+SUMIFS(Timecards!$G:$G,Timecards!$F:$F,P$2,Timecards!$C:$C,$B1606,Timecards!$N:$N,$E1606)</f>
        <v>0</v>
      </c>
      <c r="Q1606" s="5">
        <f t="shared" si="267"/>
        <v>0</v>
      </c>
      <c r="R1606" s="10">
        <f>SUMIFS(Timecards!$E:$E,Timecards!$D:$D,R$2,Timecards!$C:$C,$B1606,Timecards!$N:$N,$E1606)+SUMIFS(Timecards!$G:$G,Timecards!$F:$F,R$2,Timecards!$C:$C,$B1606,Timecards!$N:$N,$E1606)</f>
        <v>0</v>
      </c>
      <c r="S1606" s="5">
        <f t="shared" si="268"/>
        <v>0</v>
      </c>
      <c r="T1606" s="10">
        <f t="shared" si="261"/>
        <v>0</v>
      </c>
      <c r="U1606" s="14">
        <f t="shared" si="261"/>
        <v>0</v>
      </c>
    </row>
    <row r="1607" spans="2:21" hidden="1">
      <c r="B1607" s="7" t="str">
        <f>IF(Timecards!O1605="","",Timecards!C1605)</f>
        <v/>
      </c>
      <c r="C1607" s="7" t="str">
        <f>IF(B1607="","",Timecards!L1605)</f>
        <v/>
      </c>
      <c r="D1607" s="7" t="str">
        <f>IF(B1607="","",SUMIFS(Timecards!$M:$M,Timecards!$C:$C,Summary!$B1607,Timecards!$L:$L,Summary!$C1607,Timecards!$O:$O,1))</f>
        <v/>
      </c>
      <c r="E1607" s="7" t="str">
        <f>IF(B1607="","",VLOOKUP(D1607,'GD rates'!$B$3:$C$9,2,FALSE))</f>
        <v/>
      </c>
      <c r="F1607" s="23" t="str">
        <f t="shared" si="262"/>
        <v/>
      </c>
      <c r="G1607" s="5">
        <f>IF(ISERROR(VLOOKUP(E1607,'GD rates'!C:D,2,FALSE)),0,VLOOKUP(E1607,'GD rates'!C:D,2,FALSE))</f>
        <v>0</v>
      </c>
      <c r="H1607" s="10">
        <f>SUMIFS(Timecards!$E:$E,Timecards!$D:$D,H$2,Timecards!$C:$C,$B1607,Timecards!$N:$N,$E1607)+SUMIFS(Timecards!$G:$G,Timecards!$F:$F,H$2,Timecards!$C:$C,$B1607,Timecards!$N:$N,$E1607)</f>
        <v>0</v>
      </c>
      <c r="I1607" s="5">
        <f t="shared" si="263"/>
        <v>0</v>
      </c>
      <c r="J1607" s="10">
        <f>SUMIFS(Timecards!$E:$E,Timecards!$D:$D,J$2,Timecards!$C:$C,$B1607,Timecards!$N:$N,$E1607)+SUMIFS(Timecards!$G:$G,Timecards!$F:$F,J$2,Timecards!$C:$C,$B1607,Timecards!$N:$N,$E1607)</f>
        <v>0</v>
      </c>
      <c r="K1607" s="5">
        <f t="shared" si="264"/>
        <v>0</v>
      </c>
      <c r="L1607" s="10">
        <f>SUMIFS(Timecards!$E:$E,Timecards!$D:$D,L$2,Timecards!$C:$C,$B1607,Timecards!$N:$N,$E1607)+SUMIFS(Timecards!$G:$G,Timecards!$F:$F,L$2,Timecards!$C:$C,$B1607,Timecards!$N:$N,$E1607)</f>
        <v>0</v>
      </c>
      <c r="M1607" s="5">
        <f t="shared" si="265"/>
        <v>0</v>
      </c>
      <c r="N1607" s="10">
        <f>SUMIFS(Timecards!$E:$E,Timecards!$D:$D,N$2,Timecards!$C:$C,$B1607,Timecards!$N:$N,$E1607)+SUMIFS(Timecards!$G:$G,Timecards!$F:$F,N$2,Timecards!$C:$C,$B1607,Timecards!$N:$N,$E1607)</f>
        <v>0</v>
      </c>
      <c r="O1607" s="5">
        <f t="shared" si="266"/>
        <v>0</v>
      </c>
      <c r="P1607" s="10">
        <f>SUMIFS(Timecards!$E:$E,Timecards!$D:$D,P$2,Timecards!$C:$C,$B1607,Timecards!$N:$N,$E1607)+SUMIFS(Timecards!$G:$G,Timecards!$F:$F,P$2,Timecards!$C:$C,$B1607,Timecards!$N:$N,$E1607)</f>
        <v>0</v>
      </c>
      <c r="Q1607" s="5">
        <f t="shared" si="267"/>
        <v>0</v>
      </c>
      <c r="R1607" s="10">
        <f>SUMIFS(Timecards!$E:$E,Timecards!$D:$D,R$2,Timecards!$C:$C,$B1607,Timecards!$N:$N,$E1607)+SUMIFS(Timecards!$G:$G,Timecards!$F:$F,R$2,Timecards!$C:$C,$B1607,Timecards!$N:$N,$E1607)</f>
        <v>0</v>
      </c>
      <c r="S1607" s="5">
        <f t="shared" si="268"/>
        <v>0</v>
      </c>
      <c r="T1607" s="10">
        <f t="shared" si="261"/>
        <v>0</v>
      </c>
      <c r="U1607" s="14">
        <f t="shared" si="261"/>
        <v>0</v>
      </c>
    </row>
    <row r="1608" spans="2:21" hidden="1">
      <c r="B1608" s="7" t="str">
        <f>IF(Timecards!O1606="","",Timecards!C1606)</f>
        <v/>
      </c>
      <c r="C1608" s="7" t="str">
        <f>IF(B1608="","",Timecards!L1606)</f>
        <v/>
      </c>
      <c r="D1608" s="7" t="str">
        <f>IF(B1608="","",SUMIFS(Timecards!$M:$M,Timecards!$C:$C,Summary!$B1608,Timecards!$L:$L,Summary!$C1608,Timecards!$O:$O,1))</f>
        <v/>
      </c>
      <c r="E1608" s="7" t="str">
        <f>IF(B1608="","",VLOOKUP(D1608,'GD rates'!$B$3:$C$9,2,FALSE))</f>
        <v/>
      </c>
      <c r="F1608" s="23" t="str">
        <f t="shared" si="262"/>
        <v/>
      </c>
      <c r="G1608" s="5">
        <f>IF(ISERROR(VLOOKUP(E1608,'GD rates'!C:D,2,FALSE)),0,VLOOKUP(E1608,'GD rates'!C:D,2,FALSE))</f>
        <v>0</v>
      </c>
      <c r="H1608" s="10">
        <f>SUMIFS(Timecards!$E:$E,Timecards!$D:$D,H$2,Timecards!$C:$C,$B1608,Timecards!$N:$N,$E1608)+SUMIFS(Timecards!$G:$G,Timecards!$F:$F,H$2,Timecards!$C:$C,$B1608,Timecards!$N:$N,$E1608)</f>
        <v>0</v>
      </c>
      <c r="I1608" s="5">
        <f t="shared" si="263"/>
        <v>0</v>
      </c>
      <c r="J1608" s="10">
        <f>SUMIFS(Timecards!$E:$E,Timecards!$D:$D,J$2,Timecards!$C:$C,$B1608,Timecards!$N:$N,$E1608)+SUMIFS(Timecards!$G:$G,Timecards!$F:$F,J$2,Timecards!$C:$C,$B1608,Timecards!$N:$N,$E1608)</f>
        <v>0</v>
      </c>
      <c r="K1608" s="5">
        <f t="shared" si="264"/>
        <v>0</v>
      </c>
      <c r="L1608" s="10">
        <f>SUMIFS(Timecards!$E:$E,Timecards!$D:$D,L$2,Timecards!$C:$C,$B1608,Timecards!$N:$N,$E1608)+SUMIFS(Timecards!$G:$G,Timecards!$F:$F,L$2,Timecards!$C:$C,$B1608,Timecards!$N:$N,$E1608)</f>
        <v>0</v>
      </c>
      <c r="M1608" s="5">
        <f t="shared" si="265"/>
        <v>0</v>
      </c>
      <c r="N1608" s="10">
        <f>SUMIFS(Timecards!$E:$E,Timecards!$D:$D,N$2,Timecards!$C:$C,$B1608,Timecards!$N:$N,$E1608)+SUMIFS(Timecards!$G:$G,Timecards!$F:$F,N$2,Timecards!$C:$C,$B1608,Timecards!$N:$N,$E1608)</f>
        <v>0</v>
      </c>
      <c r="O1608" s="5">
        <f t="shared" si="266"/>
        <v>0</v>
      </c>
      <c r="P1608" s="10">
        <f>SUMIFS(Timecards!$E:$E,Timecards!$D:$D,P$2,Timecards!$C:$C,$B1608,Timecards!$N:$N,$E1608)+SUMIFS(Timecards!$G:$G,Timecards!$F:$F,P$2,Timecards!$C:$C,$B1608,Timecards!$N:$N,$E1608)</f>
        <v>0</v>
      </c>
      <c r="Q1608" s="5">
        <f t="shared" si="267"/>
        <v>0</v>
      </c>
      <c r="R1608" s="10">
        <f>SUMIFS(Timecards!$E:$E,Timecards!$D:$D,R$2,Timecards!$C:$C,$B1608,Timecards!$N:$N,$E1608)+SUMIFS(Timecards!$G:$G,Timecards!$F:$F,R$2,Timecards!$C:$C,$B1608,Timecards!$N:$N,$E1608)</f>
        <v>0</v>
      </c>
      <c r="S1608" s="5">
        <f t="shared" si="268"/>
        <v>0</v>
      </c>
      <c r="T1608" s="10">
        <f t="shared" si="261"/>
        <v>0</v>
      </c>
      <c r="U1608" s="14">
        <f t="shared" si="261"/>
        <v>0</v>
      </c>
    </row>
    <row r="1609" spans="2:21" hidden="1">
      <c r="B1609" s="7" t="str">
        <f>IF(Timecards!O1607="","",Timecards!C1607)</f>
        <v/>
      </c>
      <c r="C1609" s="7" t="str">
        <f>IF(B1609="","",Timecards!L1607)</f>
        <v/>
      </c>
      <c r="D1609" s="7" t="str">
        <f>IF(B1609="","",SUMIFS(Timecards!$M:$M,Timecards!$C:$C,Summary!$B1609,Timecards!$L:$L,Summary!$C1609,Timecards!$O:$O,1))</f>
        <v/>
      </c>
      <c r="E1609" s="7" t="str">
        <f>IF(B1609="","",VLOOKUP(D1609,'GD rates'!$B$3:$C$9,2,FALSE))</f>
        <v/>
      </c>
      <c r="F1609" s="23" t="str">
        <f t="shared" si="262"/>
        <v/>
      </c>
      <c r="G1609" s="5">
        <f>IF(ISERROR(VLOOKUP(E1609,'GD rates'!C:D,2,FALSE)),0,VLOOKUP(E1609,'GD rates'!C:D,2,FALSE))</f>
        <v>0</v>
      </c>
      <c r="H1609" s="10">
        <f>SUMIFS(Timecards!$E:$E,Timecards!$D:$D,H$2,Timecards!$C:$C,$B1609,Timecards!$N:$N,$E1609)+SUMIFS(Timecards!$G:$G,Timecards!$F:$F,H$2,Timecards!$C:$C,$B1609,Timecards!$N:$N,$E1609)</f>
        <v>0</v>
      </c>
      <c r="I1609" s="5">
        <f t="shared" si="263"/>
        <v>0</v>
      </c>
      <c r="J1609" s="10">
        <f>SUMIFS(Timecards!$E:$E,Timecards!$D:$D,J$2,Timecards!$C:$C,$B1609,Timecards!$N:$N,$E1609)+SUMIFS(Timecards!$G:$G,Timecards!$F:$F,J$2,Timecards!$C:$C,$B1609,Timecards!$N:$N,$E1609)</f>
        <v>0</v>
      </c>
      <c r="K1609" s="5">
        <f t="shared" si="264"/>
        <v>0</v>
      </c>
      <c r="L1609" s="10">
        <f>SUMIFS(Timecards!$E:$E,Timecards!$D:$D,L$2,Timecards!$C:$C,$B1609,Timecards!$N:$N,$E1609)+SUMIFS(Timecards!$G:$G,Timecards!$F:$F,L$2,Timecards!$C:$C,$B1609,Timecards!$N:$N,$E1609)</f>
        <v>0</v>
      </c>
      <c r="M1609" s="5">
        <f t="shared" si="265"/>
        <v>0</v>
      </c>
      <c r="N1609" s="10">
        <f>SUMIFS(Timecards!$E:$E,Timecards!$D:$D,N$2,Timecards!$C:$C,$B1609,Timecards!$N:$N,$E1609)+SUMIFS(Timecards!$G:$G,Timecards!$F:$F,N$2,Timecards!$C:$C,$B1609,Timecards!$N:$N,$E1609)</f>
        <v>0</v>
      </c>
      <c r="O1609" s="5">
        <f t="shared" si="266"/>
        <v>0</v>
      </c>
      <c r="P1609" s="10">
        <f>SUMIFS(Timecards!$E:$E,Timecards!$D:$D,P$2,Timecards!$C:$C,$B1609,Timecards!$N:$N,$E1609)+SUMIFS(Timecards!$G:$G,Timecards!$F:$F,P$2,Timecards!$C:$C,$B1609,Timecards!$N:$N,$E1609)</f>
        <v>0</v>
      </c>
      <c r="Q1609" s="5">
        <f t="shared" si="267"/>
        <v>0</v>
      </c>
      <c r="R1609" s="10">
        <f>SUMIFS(Timecards!$E:$E,Timecards!$D:$D,R$2,Timecards!$C:$C,$B1609,Timecards!$N:$N,$E1609)+SUMIFS(Timecards!$G:$G,Timecards!$F:$F,R$2,Timecards!$C:$C,$B1609,Timecards!$N:$N,$E1609)</f>
        <v>0</v>
      </c>
      <c r="S1609" s="5">
        <f t="shared" si="268"/>
        <v>0</v>
      </c>
      <c r="T1609" s="10">
        <f t="shared" si="261"/>
        <v>0</v>
      </c>
      <c r="U1609" s="14">
        <f t="shared" si="261"/>
        <v>0</v>
      </c>
    </row>
    <row r="1610" spans="2:21" hidden="1">
      <c r="B1610" s="7" t="str">
        <f>IF(Timecards!O1608="","",Timecards!C1608)</f>
        <v/>
      </c>
      <c r="C1610" s="7" t="str">
        <f>IF(B1610="","",Timecards!L1608)</f>
        <v/>
      </c>
      <c r="D1610" s="7" t="str">
        <f>IF(B1610="","",SUMIFS(Timecards!$M:$M,Timecards!$C:$C,Summary!$B1610,Timecards!$L:$L,Summary!$C1610,Timecards!$O:$O,1))</f>
        <v/>
      </c>
      <c r="E1610" s="7" t="str">
        <f>IF(B1610="","",VLOOKUP(D1610,'GD rates'!$B$3:$C$9,2,FALSE))</f>
        <v/>
      </c>
      <c r="F1610" s="23" t="str">
        <f t="shared" si="262"/>
        <v/>
      </c>
      <c r="G1610" s="5">
        <f>IF(ISERROR(VLOOKUP(E1610,'GD rates'!C:D,2,FALSE)),0,VLOOKUP(E1610,'GD rates'!C:D,2,FALSE))</f>
        <v>0</v>
      </c>
      <c r="H1610" s="10">
        <f>SUMIFS(Timecards!$E:$E,Timecards!$D:$D,H$2,Timecards!$C:$C,$B1610,Timecards!$N:$N,$E1610)+SUMIFS(Timecards!$G:$G,Timecards!$F:$F,H$2,Timecards!$C:$C,$B1610,Timecards!$N:$N,$E1610)</f>
        <v>0</v>
      </c>
      <c r="I1610" s="5">
        <f t="shared" si="263"/>
        <v>0</v>
      </c>
      <c r="J1610" s="10">
        <f>SUMIFS(Timecards!$E:$E,Timecards!$D:$D,J$2,Timecards!$C:$C,$B1610,Timecards!$N:$N,$E1610)+SUMIFS(Timecards!$G:$G,Timecards!$F:$F,J$2,Timecards!$C:$C,$B1610,Timecards!$N:$N,$E1610)</f>
        <v>0</v>
      </c>
      <c r="K1610" s="5">
        <f t="shared" si="264"/>
        <v>0</v>
      </c>
      <c r="L1610" s="10">
        <f>SUMIFS(Timecards!$E:$E,Timecards!$D:$D,L$2,Timecards!$C:$C,$B1610,Timecards!$N:$N,$E1610)+SUMIFS(Timecards!$G:$G,Timecards!$F:$F,L$2,Timecards!$C:$C,$B1610,Timecards!$N:$N,$E1610)</f>
        <v>0</v>
      </c>
      <c r="M1610" s="5">
        <f t="shared" si="265"/>
        <v>0</v>
      </c>
      <c r="N1610" s="10">
        <f>SUMIFS(Timecards!$E:$E,Timecards!$D:$D,N$2,Timecards!$C:$C,$B1610,Timecards!$N:$N,$E1610)+SUMIFS(Timecards!$G:$G,Timecards!$F:$F,N$2,Timecards!$C:$C,$B1610,Timecards!$N:$N,$E1610)</f>
        <v>0</v>
      </c>
      <c r="O1610" s="5">
        <f t="shared" si="266"/>
        <v>0</v>
      </c>
      <c r="P1610" s="10">
        <f>SUMIFS(Timecards!$E:$E,Timecards!$D:$D,P$2,Timecards!$C:$C,$B1610,Timecards!$N:$N,$E1610)+SUMIFS(Timecards!$G:$G,Timecards!$F:$F,P$2,Timecards!$C:$C,$B1610,Timecards!$N:$N,$E1610)</f>
        <v>0</v>
      </c>
      <c r="Q1610" s="5">
        <f t="shared" si="267"/>
        <v>0</v>
      </c>
      <c r="R1610" s="10">
        <f>SUMIFS(Timecards!$E:$E,Timecards!$D:$D,R$2,Timecards!$C:$C,$B1610,Timecards!$N:$N,$E1610)+SUMIFS(Timecards!$G:$G,Timecards!$F:$F,R$2,Timecards!$C:$C,$B1610,Timecards!$N:$N,$E1610)</f>
        <v>0</v>
      </c>
      <c r="S1610" s="5">
        <f t="shared" si="268"/>
        <v>0</v>
      </c>
      <c r="T1610" s="10">
        <f t="shared" si="261"/>
        <v>0</v>
      </c>
      <c r="U1610" s="14">
        <f t="shared" si="261"/>
        <v>0</v>
      </c>
    </row>
    <row r="1611" spans="2:21" hidden="1">
      <c r="B1611" s="7" t="str">
        <f>IF(Timecards!O1609="","",Timecards!C1609)</f>
        <v/>
      </c>
      <c r="C1611" s="7" t="str">
        <f>IF(B1611="","",Timecards!L1609)</f>
        <v/>
      </c>
      <c r="D1611" s="7" t="str">
        <f>IF(B1611="","",SUMIFS(Timecards!$M:$M,Timecards!$C:$C,Summary!$B1611,Timecards!$L:$L,Summary!$C1611,Timecards!$O:$O,1))</f>
        <v/>
      </c>
      <c r="E1611" s="7" t="str">
        <f>IF(B1611="","",VLOOKUP(D1611,'GD rates'!$B$3:$C$9,2,FALSE))</f>
        <v/>
      </c>
      <c r="F1611" s="23" t="str">
        <f t="shared" si="262"/>
        <v/>
      </c>
      <c r="G1611" s="5">
        <f>IF(ISERROR(VLOOKUP(E1611,'GD rates'!C:D,2,FALSE)),0,VLOOKUP(E1611,'GD rates'!C:D,2,FALSE))</f>
        <v>0</v>
      </c>
      <c r="H1611" s="10">
        <f>SUMIFS(Timecards!$E:$E,Timecards!$D:$D,H$2,Timecards!$C:$C,$B1611,Timecards!$N:$N,$E1611)+SUMIFS(Timecards!$G:$G,Timecards!$F:$F,H$2,Timecards!$C:$C,$B1611,Timecards!$N:$N,$E1611)</f>
        <v>0</v>
      </c>
      <c r="I1611" s="5">
        <f t="shared" si="263"/>
        <v>0</v>
      </c>
      <c r="J1611" s="10">
        <f>SUMIFS(Timecards!$E:$E,Timecards!$D:$D,J$2,Timecards!$C:$C,$B1611,Timecards!$N:$N,$E1611)+SUMIFS(Timecards!$G:$G,Timecards!$F:$F,J$2,Timecards!$C:$C,$B1611,Timecards!$N:$N,$E1611)</f>
        <v>0</v>
      </c>
      <c r="K1611" s="5">
        <f t="shared" si="264"/>
        <v>0</v>
      </c>
      <c r="L1611" s="10">
        <f>SUMIFS(Timecards!$E:$E,Timecards!$D:$D,L$2,Timecards!$C:$C,$B1611,Timecards!$N:$N,$E1611)+SUMIFS(Timecards!$G:$G,Timecards!$F:$F,L$2,Timecards!$C:$C,$B1611,Timecards!$N:$N,$E1611)</f>
        <v>0</v>
      </c>
      <c r="M1611" s="5">
        <f t="shared" si="265"/>
        <v>0</v>
      </c>
      <c r="N1611" s="10">
        <f>SUMIFS(Timecards!$E:$E,Timecards!$D:$D,N$2,Timecards!$C:$C,$B1611,Timecards!$N:$N,$E1611)+SUMIFS(Timecards!$G:$G,Timecards!$F:$F,N$2,Timecards!$C:$C,$B1611,Timecards!$N:$N,$E1611)</f>
        <v>0</v>
      </c>
      <c r="O1611" s="5">
        <f t="shared" si="266"/>
        <v>0</v>
      </c>
      <c r="P1611" s="10">
        <f>SUMIFS(Timecards!$E:$E,Timecards!$D:$D,P$2,Timecards!$C:$C,$B1611,Timecards!$N:$N,$E1611)+SUMIFS(Timecards!$G:$G,Timecards!$F:$F,P$2,Timecards!$C:$C,$B1611,Timecards!$N:$N,$E1611)</f>
        <v>0</v>
      </c>
      <c r="Q1611" s="5">
        <f t="shared" si="267"/>
        <v>0</v>
      </c>
      <c r="R1611" s="10">
        <f>SUMIFS(Timecards!$E:$E,Timecards!$D:$D,R$2,Timecards!$C:$C,$B1611,Timecards!$N:$N,$E1611)+SUMIFS(Timecards!$G:$G,Timecards!$F:$F,R$2,Timecards!$C:$C,$B1611,Timecards!$N:$N,$E1611)</f>
        <v>0</v>
      </c>
      <c r="S1611" s="5">
        <f t="shared" si="268"/>
        <v>0</v>
      </c>
      <c r="T1611" s="10">
        <f t="shared" si="261"/>
        <v>0</v>
      </c>
      <c r="U1611" s="14">
        <f t="shared" si="261"/>
        <v>0</v>
      </c>
    </row>
    <row r="1612" spans="2:21" hidden="1">
      <c r="B1612" s="7" t="str">
        <f>IF(Timecards!O1610="","",Timecards!C1610)</f>
        <v/>
      </c>
      <c r="C1612" s="7" t="str">
        <f>IF(B1612="","",Timecards!L1610)</f>
        <v/>
      </c>
      <c r="D1612" s="7" t="str">
        <f>IF(B1612="","",SUMIFS(Timecards!$M:$M,Timecards!$C:$C,Summary!$B1612,Timecards!$L:$L,Summary!$C1612,Timecards!$O:$O,1))</f>
        <v/>
      </c>
      <c r="E1612" s="7" t="str">
        <f>IF(B1612="","",VLOOKUP(D1612,'GD rates'!$B$3:$C$9,2,FALSE))</f>
        <v/>
      </c>
      <c r="F1612" s="23" t="str">
        <f t="shared" si="262"/>
        <v/>
      </c>
      <c r="G1612" s="5">
        <f>IF(ISERROR(VLOOKUP(E1612,'GD rates'!C:D,2,FALSE)),0,VLOOKUP(E1612,'GD rates'!C:D,2,FALSE))</f>
        <v>0</v>
      </c>
      <c r="H1612" s="10">
        <f>SUMIFS(Timecards!$E:$E,Timecards!$D:$D,H$2,Timecards!$C:$C,$B1612,Timecards!$N:$N,$E1612)+SUMIFS(Timecards!$G:$G,Timecards!$F:$F,H$2,Timecards!$C:$C,$B1612,Timecards!$N:$N,$E1612)</f>
        <v>0</v>
      </c>
      <c r="I1612" s="5">
        <f t="shared" si="263"/>
        <v>0</v>
      </c>
      <c r="J1612" s="10">
        <f>SUMIFS(Timecards!$E:$E,Timecards!$D:$D,J$2,Timecards!$C:$C,$B1612,Timecards!$N:$N,$E1612)+SUMIFS(Timecards!$G:$G,Timecards!$F:$F,J$2,Timecards!$C:$C,$B1612,Timecards!$N:$N,$E1612)</f>
        <v>0</v>
      </c>
      <c r="K1612" s="5">
        <f t="shared" si="264"/>
        <v>0</v>
      </c>
      <c r="L1612" s="10">
        <f>SUMIFS(Timecards!$E:$E,Timecards!$D:$D,L$2,Timecards!$C:$C,$B1612,Timecards!$N:$N,$E1612)+SUMIFS(Timecards!$G:$G,Timecards!$F:$F,L$2,Timecards!$C:$C,$B1612,Timecards!$N:$N,$E1612)</f>
        <v>0</v>
      </c>
      <c r="M1612" s="5">
        <f t="shared" si="265"/>
        <v>0</v>
      </c>
      <c r="N1612" s="10">
        <f>SUMIFS(Timecards!$E:$E,Timecards!$D:$D,N$2,Timecards!$C:$C,$B1612,Timecards!$N:$N,$E1612)+SUMIFS(Timecards!$G:$G,Timecards!$F:$F,N$2,Timecards!$C:$C,$B1612,Timecards!$N:$N,$E1612)</f>
        <v>0</v>
      </c>
      <c r="O1612" s="5">
        <f t="shared" si="266"/>
        <v>0</v>
      </c>
      <c r="P1612" s="10">
        <f>SUMIFS(Timecards!$E:$E,Timecards!$D:$D,P$2,Timecards!$C:$C,$B1612,Timecards!$N:$N,$E1612)+SUMIFS(Timecards!$G:$G,Timecards!$F:$F,P$2,Timecards!$C:$C,$B1612,Timecards!$N:$N,$E1612)</f>
        <v>0</v>
      </c>
      <c r="Q1612" s="5">
        <f t="shared" si="267"/>
        <v>0</v>
      </c>
      <c r="R1612" s="10">
        <f>SUMIFS(Timecards!$E:$E,Timecards!$D:$D,R$2,Timecards!$C:$C,$B1612,Timecards!$N:$N,$E1612)+SUMIFS(Timecards!$G:$G,Timecards!$F:$F,R$2,Timecards!$C:$C,$B1612,Timecards!$N:$N,$E1612)</f>
        <v>0</v>
      </c>
      <c r="S1612" s="5">
        <f t="shared" si="268"/>
        <v>0</v>
      </c>
      <c r="T1612" s="10">
        <f t="shared" si="261"/>
        <v>0</v>
      </c>
      <c r="U1612" s="14">
        <f t="shared" si="261"/>
        <v>0</v>
      </c>
    </row>
    <row r="1613" spans="2:21" hidden="1">
      <c r="B1613" s="7" t="str">
        <f>IF(Timecards!O1611="","",Timecards!C1611)</f>
        <v/>
      </c>
      <c r="C1613" s="7" t="str">
        <f>IF(B1613="","",Timecards!L1611)</f>
        <v/>
      </c>
      <c r="D1613" s="7" t="str">
        <f>IF(B1613="","",SUMIFS(Timecards!$M:$M,Timecards!$C:$C,Summary!$B1613,Timecards!$L:$L,Summary!$C1613,Timecards!$O:$O,1))</f>
        <v/>
      </c>
      <c r="E1613" s="7" t="str">
        <f>IF(B1613="","",VLOOKUP(D1613,'GD rates'!$B$3:$C$9,2,FALSE))</f>
        <v/>
      </c>
      <c r="F1613" s="23" t="str">
        <f t="shared" si="262"/>
        <v/>
      </c>
      <c r="G1613" s="5">
        <f>IF(ISERROR(VLOOKUP(E1613,'GD rates'!C:D,2,FALSE)),0,VLOOKUP(E1613,'GD rates'!C:D,2,FALSE))</f>
        <v>0</v>
      </c>
      <c r="H1613" s="10">
        <f>SUMIFS(Timecards!$E:$E,Timecards!$D:$D,H$2,Timecards!$C:$C,$B1613,Timecards!$N:$N,$E1613)+SUMIFS(Timecards!$G:$G,Timecards!$F:$F,H$2,Timecards!$C:$C,$B1613,Timecards!$N:$N,$E1613)</f>
        <v>0</v>
      </c>
      <c r="I1613" s="5">
        <f t="shared" si="263"/>
        <v>0</v>
      </c>
      <c r="J1613" s="10">
        <f>SUMIFS(Timecards!$E:$E,Timecards!$D:$D,J$2,Timecards!$C:$C,$B1613,Timecards!$N:$N,$E1613)+SUMIFS(Timecards!$G:$G,Timecards!$F:$F,J$2,Timecards!$C:$C,$B1613,Timecards!$N:$N,$E1613)</f>
        <v>0</v>
      </c>
      <c r="K1613" s="5">
        <f t="shared" si="264"/>
        <v>0</v>
      </c>
      <c r="L1613" s="10">
        <f>SUMIFS(Timecards!$E:$E,Timecards!$D:$D,L$2,Timecards!$C:$C,$B1613,Timecards!$N:$N,$E1613)+SUMIFS(Timecards!$G:$G,Timecards!$F:$F,L$2,Timecards!$C:$C,$B1613,Timecards!$N:$N,$E1613)</f>
        <v>0</v>
      </c>
      <c r="M1613" s="5">
        <f t="shared" si="265"/>
        <v>0</v>
      </c>
      <c r="N1613" s="10">
        <f>SUMIFS(Timecards!$E:$E,Timecards!$D:$D,N$2,Timecards!$C:$C,$B1613,Timecards!$N:$N,$E1613)+SUMIFS(Timecards!$G:$G,Timecards!$F:$F,N$2,Timecards!$C:$C,$B1613,Timecards!$N:$N,$E1613)</f>
        <v>0</v>
      </c>
      <c r="O1613" s="5">
        <f t="shared" si="266"/>
        <v>0</v>
      </c>
      <c r="P1613" s="10">
        <f>SUMIFS(Timecards!$E:$E,Timecards!$D:$D,P$2,Timecards!$C:$C,$B1613,Timecards!$N:$N,$E1613)+SUMIFS(Timecards!$G:$G,Timecards!$F:$F,P$2,Timecards!$C:$C,$B1613,Timecards!$N:$N,$E1613)</f>
        <v>0</v>
      </c>
      <c r="Q1613" s="5">
        <f t="shared" si="267"/>
        <v>0</v>
      </c>
      <c r="R1613" s="10">
        <f>SUMIFS(Timecards!$E:$E,Timecards!$D:$D,R$2,Timecards!$C:$C,$B1613,Timecards!$N:$N,$E1613)+SUMIFS(Timecards!$G:$G,Timecards!$F:$F,R$2,Timecards!$C:$C,$B1613,Timecards!$N:$N,$E1613)</f>
        <v>0</v>
      </c>
      <c r="S1613" s="5">
        <f t="shared" si="268"/>
        <v>0</v>
      </c>
      <c r="T1613" s="10">
        <f t="shared" si="261"/>
        <v>0</v>
      </c>
      <c r="U1613" s="14">
        <f t="shared" si="261"/>
        <v>0</v>
      </c>
    </row>
    <row r="1614" spans="2:21" hidden="1">
      <c r="B1614" s="7" t="str">
        <f>IF(Timecards!O1612="","",Timecards!C1612)</f>
        <v/>
      </c>
      <c r="C1614" s="7" t="str">
        <f>IF(B1614="","",Timecards!L1612)</f>
        <v/>
      </c>
      <c r="D1614" s="7" t="str">
        <f>IF(B1614="","",SUMIFS(Timecards!$M:$M,Timecards!$C:$C,Summary!$B1614,Timecards!$L:$L,Summary!$C1614,Timecards!$O:$O,1))</f>
        <v/>
      </c>
      <c r="E1614" s="7" t="str">
        <f>IF(B1614="","",VLOOKUP(D1614,'GD rates'!$B$3:$C$9,2,FALSE))</f>
        <v/>
      </c>
      <c r="F1614" s="23" t="str">
        <f t="shared" si="262"/>
        <v/>
      </c>
      <c r="G1614" s="5">
        <f>IF(ISERROR(VLOOKUP(E1614,'GD rates'!C:D,2,FALSE)),0,VLOOKUP(E1614,'GD rates'!C:D,2,FALSE))</f>
        <v>0</v>
      </c>
      <c r="H1614" s="10">
        <f>SUMIFS(Timecards!$E:$E,Timecards!$D:$D,H$2,Timecards!$C:$C,$B1614,Timecards!$N:$N,$E1614)+SUMIFS(Timecards!$G:$G,Timecards!$F:$F,H$2,Timecards!$C:$C,$B1614,Timecards!$N:$N,$E1614)</f>
        <v>0</v>
      </c>
      <c r="I1614" s="5">
        <f t="shared" si="263"/>
        <v>0</v>
      </c>
      <c r="J1614" s="10">
        <f>SUMIFS(Timecards!$E:$E,Timecards!$D:$D,J$2,Timecards!$C:$C,$B1614,Timecards!$N:$N,$E1614)+SUMIFS(Timecards!$G:$G,Timecards!$F:$F,J$2,Timecards!$C:$C,$B1614,Timecards!$N:$N,$E1614)</f>
        <v>0</v>
      </c>
      <c r="K1614" s="5">
        <f t="shared" si="264"/>
        <v>0</v>
      </c>
      <c r="L1614" s="10">
        <f>SUMIFS(Timecards!$E:$E,Timecards!$D:$D,L$2,Timecards!$C:$C,$B1614,Timecards!$N:$N,$E1614)+SUMIFS(Timecards!$G:$G,Timecards!$F:$F,L$2,Timecards!$C:$C,$B1614,Timecards!$N:$N,$E1614)</f>
        <v>0</v>
      </c>
      <c r="M1614" s="5">
        <f t="shared" si="265"/>
        <v>0</v>
      </c>
      <c r="N1614" s="10">
        <f>SUMIFS(Timecards!$E:$E,Timecards!$D:$D,N$2,Timecards!$C:$C,$B1614,Timecards!$N:$N,$E1614)+SUMIFS(Timecards!$G:$G,Timecards!$F:$F,N$2,Timecards!$C:$C,$B1614,Timecards!$N:$N,$E1614)</f>
        <v>0</v>
      </c>
      <c r="O1614" s="5">
        <f t="shared" si="266"/>
        <v>0</v>
      </c>
      <c r="P1614" s="10">
        <f>SUMIFS(Timecards!$E:$E,Timecards!$D:$D,P$2,Timecards!$C:$C,$B1614,Timecards!$N:$N,$E1614)+SUMIFS(Timecards!$G:$G,Timecards!$F:$F,P$2,Timecards!$C:$C,$B1614,Timecards!$N:$N,$E1614)</f>
        <v>0</v>
      </c>
      <c r="Q1614" s="5">
        <f t="shared" si="267"/>
        <v>0</v>
      </c>
      <c r="R1614" s="10">
        <f>SUMIFS(Timecards!$E:$E,Timecards!$D:$D,R$2,Timecards!$C:$C,$B1614,Timecards!$N:$N,$E1614)+SUMIFS(Timecards!$G:$G,Timecards!$F:$F,R$2,Timecards!$C:$C,$B1614,Timecards!$N:$N,$E1614)</f>
        <v>0</v>
      </c>
      <c r="S1614" s="5">
        <f t="shared" si="268"/>
        <v>0</v>
      </c>
      <c r="T1614" s="10">
        <f t="shared" si="261"/>
        <v>0</v>
      </c>
      <c r="U1614" s="14">
        <f t="shared" si="261"/>
        <v>0</v>
      </c>
    </row>
    <row r="1615" spans="2:21" hidden="1">
      <c r="B1615" s="7" t="str">
        <f>IF(Timecards!O1613="","",Timecards!C1613)</f>
        <v/>
      </c>
      <c r="C1615" s="7" t="str">
        <f>IF(B1615="","",Timecards!L1613)</f>
        <v/>
      </c>
      <c r="D1615" s="7" t="str">
        <f>IF(B1615="","",SUMIFS(Timecards!$M:$M,Timecards!$C:$C,Summary!$B1615,Timecards!$L:$L,Summary!$C1615,Timecards!$O:$O,1))</f>
        <v/>
      </c>
      <c r="E1615" s="7" t="str">
        <f>IF(B1615="","",VLOOKUP(D1615,'GD rates'!$B$3:$C$9,2,FALSE))</f>
        <v/>
      </c>
      <c r="F1615" s="23" t="str">
        <f t="shared" si="262"/>
        <v/>
      </c>
      <c r="G1615" s="5">
        <f>IF(ISERROR(VLOOKUP(E1615,'GD rates'!C:D,2,FALSE)),0,VLOOKUP(E1615,'GD rates'!C:D,2,FALSE))</f>
        <v>0</v>
      </c>
      <c r="H1615" s="10">
        <f>SUMIFS(Timecards!$E:$E,Timecards!$D:$D,H$2,Timecards!$C:$C,$B1615,Timecards!$N:$N,$E1615)+SUMIFS(Timecards!$G:$G,Timecards!$F:$F,H$2,Timecards!$C:$C,$B1615,Timecards!$N:$N,$E1615)</f>
        <v>0</v>
      </c>
      <c r="I1615" s="5">
        <f t="shared" si="263"/>
        <v>0</v>
      </c>
      <c r="J1615" s="10">
        <f>SUMIFS(Timecards!$E:$E,Timecards!$D:$D,J$2,Timecards!$C:$C,$B1615,Timecards!$N:$N,$E1615)+SUMIFS(Timecards!$G:$G,Timecards!$F:$F,J$2,Timecards!$C:$C,$B1615,Timecards!$N:$N,$E1615)</f>
        <v>0</v>
      </c>
      <c r="K1615" s="5">
        <f t="shared" si="264"/>
        <v>0</v>
      </c>
      <c r="L1615" s="10">
        <f>SUMIFS(Timecards!$E:$E,Timecards!$D:$D,L$2,Timecards!$C:$C,$B1615,Timecards!$N:$N,$E1615)+SUMIFS(Timecards!$G:$G,Timecards!$F:$F,L$2,Timecards!$C:$C,$B1615,Timecards!$N:$N,$E1615)</f>
        <v>0</v>
      </c>
      <c r="M1615" s="5">
        <f t="shared" si="265"/>
        <v>0</v>
      </c>
      <c r="N1615" s="10">
        <f>SUMIFS(Timecards!$E:$E,Timecards!$D:$D,N$2,Timecards!$C:$C,$B1615,Timecards!$N:$N,$E1615)+SUMIFS(Timecards!$G:$G,Timecards!$F:$F,N$2,Timecards!$C:$C,$B1615,Timecards!$N:$N,$E1615)</f>
        <v>0</v>
      </c>
      <c r="O1615" s="5">
        <f t="shared" si="266"/>
        <v>0</v>
      </c>
      <c r="P1615" s="10">
        <f>SUMIFS(Timecards!$E:$E,Timecards!$D:$D,P$2,Timecards!$C:$C,$B1615,Timecards!$N:$N,$E1615)+SUMIFS(Timecards!$G:$G,Timecards!$F:$F,P$2,Timecards!$C:$C,$B1615,Timecards!$N:$N,$E1615)</f>
        <v>0</v>
      </c>
      <c r="Q1615" s="5">
        <f t="shared" si="267"/>
        <v>0</v>
      </c>
      <c r="R1615" s="10">
        <f>SUMIFS(Timecards!$E:$E,Timecards!$D:$D,R$2,Timecards!$C:$C,$B1615,Timecards!$N:$N,$E1615)+SUMIFS(Timecards!$G:$G,Timecards!$F:$F,R$2,Timecards!$C:$C,$B1615,Timecards!$N:$N,$E1615)</f>
        <v>0</v>
      </c>
      <c r="S1615" s="5">
        <f t="shared" si="268"/>
        <v>0</v>
      </c>
      <c r="T1615" s="10">
        <f t="shared" si="261"/>
        <v>0</v>
      </c>
      <c r="U1615" s="14">
        <f t="shared" si="261"/>
        <v>0</v>
      </c>
    </row>
    <row r="1616" spans="2:21" hidden="1">
      <c r="B1616" s="7" t="str">
        <f>IF(Timecards!O1614="","",Timecards!C1614)</f>
        <v/>
      </c>
      <c r="C1616" s="7" t="str">
        <f>IF(B1616="","",Timecards!L1614)</f>
        <v/>
      </c>
      <c r="D1616" s="7" t="str">
        <f>IF(B1616="","",SUMIFS(Timecards!$M:$M,Timecards!$C:$C,Summary!$B1616,Timecards!$L:$L,Summary!$C1616,Timecards!$O:$O,1))</f>
        <v/>
      </c>
      <c r="E1616" s="7" t="str">
        <f>IF(B1616="","",VLOOKUP(D1616,'GD rates'!$B$3:$C$9,2,FALSE))</f>
        <v/>
      </c>
      <c r="F1616" s="23" t="str">
        <f t="shared" si="262"/>
        <v/>
      </c>
      <c r="G1616" s="5">
        <f>IF(ISERROR(VLOOKUP(E1616,'GD rates'!C:D,2,FALSE)),0,VLOOKUP(E1616,'GD rates'!C:D,2,FALSE))</f>
        <v>0</v>
      </c>
      <c r="H1616" s="10">
        <f>SUMIFS(Timecards!$E:$E,Timecards!$D:$D,H$2,Timecards!$C:$C,$B1616,Timecards!$N:$N,$E1616)+SUMIFS(Timecards!$G:$G,Timecards!$F:$F,H$2,Timecards!$C:$C,$B1616,Timecards!$N:$N,$E1616)</f>
        <v>0</v>
      </c>
      <c r="I1616" s="5">
        <f t="shared" si="263"/>
        <v>0</v>
      </c>
      <c r="J1616" s="10">
        <f>SUMIFS(Timecards!$E:$E,Timecards!$D:$D,J$2,Timecards!$C:$C,$B1616,Timecards!$N:$N,$E1616)+SUMIFS(Timecards!$G:$G,Timecards!$F:$F,J$2,Timecards!$C:$C,$B1616,Timecards!$N:$N,$E1616)</f>
        <v>0</v>
      </c>
      <c r="K1616" s="5">
        <f t="shared" si="264"/>
        <v>0</v>
      </c>
      <c r="L1616" s="10">
        <f>SUMIFS(Timecards!$E:$E,Timecards!$D:$D,L$2,Timecards!$C:$C,$B1616,Timecards!$N:$N,$E1616)+SUMIFS(Timecards!$G:$G,Timecards!$F:$F,L$2,Timecards!$C:$C,$B1616,Timecards!$N:$N,$E1616)</f>
        <v>0</v>
      </c>
      <c r="M1616" s="5">
        <f t="shared" si="265"/>
        <v>0</v>
      </c>
      <c r="N1616" s="10">
        <f>SUMIFS(Timecards!$E:$E,Timecards!$D:$D,N$2,Timecards!$C:$C,$B1616,Timecards!$N:$N,$E1616)+SUMIFS(Timecards!$G:$G,Timecards!$F:$F,N$2,Timecards!$C:$C,$B1616,Timecards!$N:$N,$E1616)</f>
        <v>0</v>
      </c>
      <c r="O1616" s="5">
        <f t="shared" si="266"/>
        <v>0</v>
      </c>
      <c r="P1616" s="10">
        <f>SUMIFS(Timecards!$E:$E,Timecards!$D:$D,P$2,Timecards!$C:$C,$B1616,Timecards!$N:$N,$E1616)+SUMIFS(Timecards!$G:$G,Timecards!$F:$F,P$2,Timecards!$C:$C,$B1616,Timecards!$N:$N,$E1616)</f>
        <v>0</v>
      </c>
      <c r="Q1616" s="5">
        <f t="shared" si="267"/>
        <v>0</v>
      </c>
      <c r="R1616" s="10">
        <f>SUMIFS(Timecards!$E:$E,Timecards!$D:$D,R$2,Timecards!$C:$C,$B1616,Timecards!$N:$N,$E1616)+SUMIFS(Timecards!$G:$G,Timecards!$F:$F,R$2,Timecards!$C:$C,$B1616,Timecards!$N:$N,$E1616)</f>
        <v>0</v>
      </c>
      <c r="S1616" s="5">
        <f t="shared" si="268"/>
        <v>0</v>
      </c>
      <c r="T1616" s="10">
        <f t="shared" si="261"/>
        <v>0</v>
      </c>
      <c r="U1616" s="14">
        <f t="shared" si="261"/>
        <v>0</v>
      </c>
    </row>
    <row r="1617" spans="2:21" hidden="1">
      <c r="B1617" s="7" t="str">
        <f>IF(Timecards!O1615="","",Timecards!C1615)</f>
        <v/>
      </c>
      <c r="C1617" s="7" t="str">
        <f>IF(B1617="","",Timecards!L1615)</f>
        <v/>
      </c>
      <c r="D1617" s="7" t="str">
        <f>IF(B1617="","",SUMIFS(Timecards!$M:$M,Timecards!$C:$C,Summary!$B1617,Timecards!$L:$L,Summary!$C1617,Timecards!$O:$O,1))</f>
        <v/>
      </c>
      <c r="E1617" s="7" t="str">
        <f>IF(B1617="","",VLOOKUP(D1617,'GD rates'!$B$3:$C$9,2,FALSE))</f>
        <v/>
      </c>
      <c r="F1617" s="23" t="str">
        <f t="shared" si="262"/>
        <v/>
      </c>
      <c r="G1617" s="5">
        <f>IF(ISERROR(VLOOKUP(E1617,'GD rates'!C:D,2,FALSE)),0,VLOOKUP(E1617,'GD rates'!C:D,2,FALSE))</f>
        <v>0</v>
      </c>
      <c r="H1617" s="10">
        <f>SUMIFS(Timecards!$E:$E,Timecards!$D:$D,H$2,Timecards!$C:$C,$B1617,Timecards!$N:$N,$E1617)+SUMIFS(Timecards!$G:$G,Timecards!$F:$F,H$2,Timecards!$C:$C,$B1617,Timecards!$N:$N,$E1617)</f>
        <v>0</v>
      </c>
      <c r="I1617" s="5">
        <f t="shared" si="263"/>
        <v>0</v>
      </c>
      <c r="J1617" s="10">
        <f>SUMIFS(Timecards!$E:$E,Timecards!$D:$D,J$2,Timecards!$C:$C,$B1617,Timecards!$N:$N,$E1617)+SUMIFS(Timecards!$G:$G,Timecards!$F:$F,J$2,Timecards!$C:$C,$B1617,Timecards!$N:$N,$E1617)</f>
        <v>0</v>
      </c>
      <c r="K1617" s="5">
        <f t="shared" si="264"/>
        <v>0</v>
      </c>
      <c r="L1617" s="10">
        <f>SUMIFS(Timecards!$E:$E,Timecards!$D:$D,L$2,Timecards!$C:$C,$B1617,Timecards!$N:$N,$E1617)+SUMIFS(Timecards!$G:$G,Timecards!$F:$F,L$2,Timecards!$C:$C,$B1617,Timecards!$N:$N,$E1617)</f>
        <v>0</v>
      </c>
      <c r="M1617" s="5">
        <f t="shared" si="265"/>
        <v>0</v>
      </c>
      <c r="N1617" s="10">
        <f>SUMIFS(Timecards!$E:$E,Timecards!$D:$D,N$2,Timecards!$C:$C,$B1617,Timecards!$N:$N,$E1617)+SUMIFS(Timecards!$G:$G,Timecards!$F:$F,N$2,Timecards!$C:$C,$B1617,Timecards!$N:$N,$E1617)</f>
        <v>0</v>
      </c>
      <c r="O1617" s="5">
        <f t="shared" si="266"/>
        <v>0</v>
      </c>
      <c r="P1617" s="10">
        <f>SUMIFS(Timecards!$E:$E,Timecards!$D:$D,P$2,Timecards!$C:$C,$B1617,Timecards!$N:$N,$E1617)+SUMIFS(Timecards!$G:$G,Timecards!$F:$F,P$2,Timecards!$C:$C,$B1617,Timecards!$N:$N,$E1617)</f>
        <v>0</v>
      </c>
      <c r="Q1617" s="5">
        <f t="shared" si="267"/>
        <v>0</v>
      </c>
      <c r="R1617" s="10">
        <f>SUMIFS(Timecards!$E:$E,Timecards!$D:$D,R$2,Timecards!$C:$C,$B1617,Timecards!$N:$N,$E1617)+SUMIFS(Timecards!$G:$G,Timecards!$F:$F,R$2,Timecards!$C:$C,$B1617,Timecards!$N:$N,$E1617)</f>
        <v>0</v>
      </c>
      <c r="S1617" s="5">
        <f t="shared" si="268"/>
        <v>0</v>
      </c>
      <c r="T1617" s="10">
        <f t="shared" si="261"/>
        <v>0</v>
      </c>
      <c r="U1617" s="14">
        <f t="shared" si="261"/>
        <v>0</v>
      </c>
    </row>
    <row r="1618" spans="2:21" hidden="1">
      <c r="B1618" s="7" t="str">
        <f>IF(Timecards!O1616="","",Timecards!C1616)</f>
        <v/>
      </c>
      <c r="C1618" s="7" t="str">
        <f>IF(B1618="","",Timecards!L1616)</f>
        <v/>
      </c>
      <c r="D1618" s="7" t="str">
        <f>IF(B1618="","",SUMIFS(Timecards!$M:$M,Timecards!$C:$C,Summary!$B1618,Timecards!$L:$L,Summary!$C1618,Timecards!$O:$O,1))</f>
        <v/>
      </c>
      <c r="E1618" s="7" t="str">
        <f>IF(B1618="","",VLOOKUP(D1618,'GD rates'!$B$3:$C$9,2,FALSE))</f>
        <v/>
      </c>
      <c r="F1618" s="23" t="str">
        <f t="shared" si="262"/>
        <v/>
      </c>
      <c r="G1618" s="5">
        <f>IF(ISERROR(VLOOKUP(E1618,'GD rates'!C:D,2,FALSE)),0,VLOOKUP(E1618,'GD rates'!C:D,2,FALSE))</f>
        <v>0</v>
      </c>
      <c r="H1618" s="10">
        <f>SUMIFS(Timecards!$E:$E,Timecards!$D:$D,H$2,Timecards!$C:$C,$B1618,Timecards!$N:$N,$E1618)+SUMIFS(Timecards!$G:$G,Timecards!$F:$F,H$2,Timecards!$C:$C,$B1618,Timecards!$N:$N,$E1618)</f>
        <v>0</v>
      </c>
      <c r="I1618" s="5">
        <f t="shared" si="263"/>
        <v>0</v>
      </c>
      <c r="J1618" s="10">
        <f>SUMIFS(Timecards!$E:$E,Timecards!$D:$D,J$2,Timecards!$C:$C,$B1618,Timecards!$N:$N,$E1618)+SUMIFS(Timecards!$G:$G,Timecards!$F:$F,J$2,Timecards!$C:$C,$B1618,Timecards!$N:$N,$E1618)</f>
        <v>0</v>
      </c>
      <c r="K1618" s="5">
        <f t="shared" si="264"/>
        <v>0</v>
      </c>
      <c r="L1618" s="10">
        <f>SUMIFS(Timecards!$E:$E,Timecards!$D:$D,L$2,Timecards!$C:$C,$B1618,Timecards!$N:$N,$E1618)+SUMIFS(Timecards!$G:$G,Timecards!$F:$F,L$2,Timecards!$C:$C,$B1618,Timecards!$N:$N,$E1618)</f>
        <v>0</v>
      </c>
      <c r="M1618" s="5">
        <f t="shared" si="265"/>
        <v>0</v>
      </c>
      <c r="N1618" s="10">
        <f>SUMIFS(Timecards!$E:$E,Timecards!$D:$D,N$2,Timecards!$C:$C,$B1618,Timecards!$N:$N,$E1618)+SUMIFS(Timecards!$G:$G,Timecards!$F:$F,N$2,Timecards!$C:$C,$B1618,Timecards!$N:$N,$E1618)</f>
        <v>0</v>
      </c>
      <c r="O1618" s="5">
        <f t="shared" si="266"/>
        <v>0</v>
      </c>
      <c r="P1618" s="10">
        <f>SUMIFS(Timecards!$E:$E,Timecards!$D:$D,P$2,Timecards!$C:$C,$B1618,Timecards!$N:$N,$E1618)+SUMIFS(Timecards!$G:$G,Timecards!$F:$F,P$2,Timecards!$C:$C,$B1618,Timecards!$N:$N,$E1618)</f>
        <v>0</v>
      </c>
      <c r="Q1618" s="5">
        <f t="shared" si="267"/>
        <v>0</v>
      </c>
      <c r="R1618" s="10">
        <f>SUMIFS(Timecards!$E:$E,Timecards!$D:$D,R$2,Timecards!$C:$C,$B1618,Timecards!$N:$N,$E1618)+SUMIFS(Timecards!$G:$G,Timecards!$F:$F,R$2,Timecards!$C:$C,$B1618,Timecards!$N:$N,$E1618)</f>
        <v>0</v>
      </c>
      <c r="S1618" s="5">
        <f t="shared" si="268"/>
        <v>0</v>
      </c>
      <c r="T1618" s="10">
        <f t="shared" si="261"/>
        <v>0</v>
      </c>
      <c r="U1618" s="14">
        <f t="shared" si="261"/>
        <v>0</v>
      </c>
    </row>
    <row r="1619" spans="2:21" hidden="1">
      <c r="B1619" s="7" t="str">
        <f>IF(Timecards!O1617="","",Timecards!C1617)</f>
        <v/>
      </c>
      <c r="C1619" s="7" t="str">
        <f>IF(B1619="","",Timecards!L1617)</f>
        <v/>
      </c>
      <c r="D1619" s="7" t="str">
        <f>IF(B1619="","",SUMIFS(Timecards!$M:$M,Timecards!$C:$C,Summary!$B1619,Timecards!$L:$L,Summary!$C1619,Timecards!$O:$O,1))</f>
        <v/>
      </c>
      <c r="E1619" s="7" t="str">
        <f>IF(B1619="","",VLOOKUP(D1619,'GD rates'!$B$3:$C$9,2,FALSE))</f>
        <v/>
      </c>
      <c r="F1619" s="23" t="str">
        <f t="shared" si="262"/>
        <v/>
      </c>
      <c r="G1619" s="5">
        <f>IF(ISERROR(VLOOKUP(E1619,'GD rates'!C:D,2,FALSE)),0,VLOOKUP(E1619,'GD rates'!C:D,2,FALSE))</f>
        <v>0</v>
      </c>
      <c r="H1619" s="10">
        <f>SUMIFS(Timecards!$E:$E,Timecards!$D:$D,H$2,Timecards!$C:$C,$B1619,Timecards!$N:$N,$E1619)+SUMIFS(Timecards!$G:$G,Timecards!$F:$F,H$2,Timecards!$C:$C,$B1619,Timecards!$N:$N,$E1619)</f>
        <v>0</v>
      </c>
      <c r="I1619" s="5">
        <f t="shared" si="263"/>
        <v>0</v>
      </c>
      <c r="J1619" s="10">
        <f>SUMIFS(Timecards!$E:$E,Timecards!$D:$D,J$2,Timecards!$C:$C,$B1619,Timecards!$N:$N,$E1619)+SUMIFS(Timecards!$G:$G,Timecards!$F:$F,J$2,Timecards!$C:$C,$B1619,Timecards!$N:$N,$E1619)</f>
        <v>0</v>
      </c>
      <c r="K1619" s="5">
        <f t="shared" si="264"/>
        <v>0</v>
      </c>
      <c r="L1619" s="10">
        <f>SUMIFS(Timecards!$E:$E,Timecards!$D:$D,L$2,Timecards!$C:$C,$B1619,Timecards!$N:$N,$E1619)+SUMIFS(Timecards!$G:$G,Timecards!$F:$F,L$2,Timecards!$C:$C,$B1619,Timecards!$N:$N,$E1619)</f>
        <v>0</v>
      </c>
      <c r="M1619" s="5">
        <f t="shared" si="265"/>
        <v>0</v>
      </c>
      <c r="N1619" s="10">
        <f>SUMIFS(Timecards!$E:$E,Timecards!$D:$D,N$2,Timecards!$C:$C,$B1619,Timecards!$N:$N,$E1619)+SUMIFS(Timecards!$G:$G,Timecards!$F:$F,N$2,Timecards!$C:$C,$B1619,Timecards!$N:$N,$E1619)</f>
        <v>0</v>
      </c>
      <c r="O1619" s="5">
        <f t="shared" si="266"/>
        <v>0</v>
      </c>
      <c r="P1619" s="10">
        <f>SUMIFS(Timecards!$E:$E,Timecards!$D:$D,P$2,Timecards!$C:$C,$B1619,Timecards!$N:$N,$E1619)+SUMIFS(Timecards!$G:$G,Timecards!$F:$F,P$2,Timecards!$C:$C,$B1619,Timecards!$N:$N,$E1619)</f>
        <v>0</v>
      </c>
      <c r="Q1619" s="5">
        <f t="shared" si="267"/>
        <v>0</v>
      </c>
      <c r="R1619" s="10">
        <f>SUMIFS(Timecards!$E:$E,Timecards!$D:$D,R$2,Timecards!$C:$C,$B1619,Timecards!$N:$N,$E1619)+SUMIFS(Timecards!$G:$G,Timecards!$F:$F,R$2,Timecards!$C:$C,$B1619,Timecards!$N:$N,$E1619)</f>
        <v>0</v>
      </c>
      <c r="S1619" s="5">
        <f t="shared" si="268"/>
        <v>0</v>
      </c>
      <c r="T1619" s="10">
        <f t="shared" si="261"/>
        <v>0</v>
      </c>
      <c r="U1619" s="14">
        <f t="shared" si="261"/>
        <v>0</v>
      </c>
    </row>
    <row r="1620" spans="2:21" hidden="1">
      <c r="B1620" s="7" t="str">
        <f>IF(Timecards!O1618="","",Timecards!C1618)</f>
        <v/>
      </c>
      <c r="C1620" s="7" t="str">
        <f>IF(B1620="","",Timecards!L1618)</f>
        <v/>
      </c>
      <c r="D1620" s="7" t="str">
        <f>IF(B1620="","",SUMIFS(Timecards!$M:$M,Timecards!$C:$C,Summary!$B1620,Timecards!$L:$L,Summary!$C1620,Timecards!$O:$O,1))</f>
        <v/>
      </c>
      <c r="E1620" s="7" t="str">
        <f>IF(B1620="","",VLOOKUP(D1620,'GD rates'!$B$3:$C$9,2,FALSE))</f>
        <v/>
      </c>
      <c r="F1620" s="23" t="str">
        <f t="shared" si="262"/>
        <v/>
      </c>
      <c r="G1620" s="5">
        <f>IF(ISERROR(VLOOKUP(E1620,'GD rates'!C:D,2,FALSE)),0,VLOOKUP(E1620,'GD rates'!C:D,2,FALSE))</f>
        <v>0</v>
      </c>
      <c r="H1620" s="10">
        <f>SUMIFS(Timecards!$E:$E,Timecards!$D:$D,H$2,Timecards!$C:$C,$B1620,Timecards!$N:$N,$E1620)+SUMIFS(Timecards!$G:$G,Timecards!$F:$F,H$2,Timecards!$C:$C,$B1620,Timecards!$N:$N,$E1620)</f>
        <v>0</v>
      </c>
      <c r="I1620" s="5">
        <f t="shared" si="263"/>
        <v>0</v>
      </c>
      <c r="J1620" s="10">
        <f>SUMIFS(Timecards!$E:$E,Timecards!$D:$D,J$2,Timecards!$C:$C,$B1620,Timecards!$N:$N,$E1620)+SUMIFS(Timecards!$G:$G,Timecards!$F:$F,J$2,Timecards!$C:$C,$B1620,Timecards!$N:$N,$E1620)</f>
        <v>0</v>
      </c>
      <c r="K1620" s="5">
        <f t="shared" si="264"/>
        <v>0</v>
      </c>
      <c r="L1620" s="10">
        <f>SUMIFS(Timecards!$E:$E,Timecards!$D:$D,L$2,Timecards!$C:$C,$B1620,Timecards!$N:$N,$E1620)+SUMIFS(Timecards!$G:$G,Timecards!$F:$F,L$2,Timecards!$C:$C,$B1620,Timecards!$N:$N,$E1620)</f>
        <v>0</v>
      </c>
      <c r="M1620" s="5">
        <f t="shared" si="265"/>
        <v>0</v>
      </c>
      <c r="N1620" s="10">
        <f>SUMIFS(Timecards!$E:$E,Timecards!$D:$D,N$2,Timecards!$C:$C,$B1620,Timecards!$N:$N,$E1620)+SUMIFS(Timecards!$G:$G,Timecards!$F:$F,N$2,Timecards!$C:$C,$B1620,Timecards!$N:$N,$E1620)</f>
        <v>0</v>
      </c>
      <c r="O1620" s="5">
        <f t="shared" si="266"/>
        <v>0</v>
      </c>
      <c r="P1620" s="10">
        <f>SUMIFS(Timecards!$E:$E,Timecards!$D:$D,P$2,Timecards!$C:$C,$B1620,Timecards!$N:$N,$E1620)+SUMIFS(Timecards!$G:$G,Timecards!$F:$F,P$2,Timecards!$C:$C,$B1620,Timecards!$N:$N,$E1620)</f>
        <v>0</v>
      </c>
      <c r="Q1620" s="5">
        <f t="shared" si="267"/>
        <v>0</v>
      </c>
      <c r="R1620" s="10">
        <f>SUMIFS(Timecards!$E:$E,Timecards!$D:$D,R$2,Timecards!$C:$C,$B1620,Timecards!$N:$N,$E1620)+SUMIFS(Timecards!$G:$G,Timecards!$F:$F,R$2,Timecards!$C:$C,$B1620,Timecards!$N:$N,$E1620)</f>
        <v>0</v>
      </c>
      <c r="S1620" s="5">
        <f t="shared" si="268"/>
        <v>0</v>
      </c>
      <c r="T1620" s="10">
        <f t="shared" si="261"/>
        <v>0</v>
      </c>
      <c r="U1620" s="14">
        <f t="shared" si="261"/>
        <v>0</v>
      </c>
    </row>
    <row r="1621" spans="2:21" hidden="1">
      <c r="B1621" s="7" t="str">
        <f>IF(Timecards!O1619="","",Timecards!C1619)</f>
        <v/>
      </c>
      <c r="C1621" s="7" t="str">
        <f>IF(B1621="","",Timecards!L1619)</f>
        <v/>
      </c>
      <c r="D1621" s="7" t="str">
        <f>IF(B1621="","",SUMIFS(Timecards!$M:$M,Timecards!$C:$C,Summary!$B1621,Timecards!$L:$L,Summary!$C1621,Timecards!$O:$O,1))</f>
        <v/>
      </c>
      <c r="E1621" s="7" t="str">
        <f>IF(B1621="","",VLOOKUP(D1621,'GD rates'!$B$3:$C$9,2,FALSE))</f>
        <v/>
      </c>
      <c r="F1621" s="23" t="str">
        <f t="shared" si="262"/>
        <v/>
      </c>
      <c r="G1621" s="5">
        <f>IF(ISERROR(VLOOKUP(E1621,'GD rates'!C:D,2,FALSE)),0,VLOOKUP(E1621,'GD rates'!C:D,2,FALSE))</f>
        <v>0</v>
      </c>
      <c r="H1621" s="10">
        <f>SUMIFS(Timecards!$E:$E,Timecards!$D:$D,H$2,Timecards!$C:$C,$B1621,Timecards!$N:$N,$E1621)+SUMIFS(Timecards!$G:$G,Timecards!$F:$F,H$2,Timecards!$C:$C,$B1621,Timecards!$N:$N,$E1621)</f>
        <v>0</v>
      </c>
      <c r="I1621" s="5">
        <f t="shared" si="263"/>
        <v>0</v>
      </c>
      <c r="J1621" s="10">
        <f>SUMIFS(Timecards!$E:$E,Timecards!$D:$D,J$2,Timecards!$C:$C,$B1621,Timecards!$N:$N,$E1621)+SUMIFS(Timecards!$G:$G,Timecards!$F:$F,J$2,Timecards!$C:$C,$B1621,Timecards!$N:$N,$E1621)</f>
        <v>0</v>
      </c>
      <c r="K1621" s="5">
        <f t="shared" si="264"/>
        <v>0</v>
      </c>
      <c r="L1621" s="10">
        <f>SUMIFS(Timecards!$E:$E,Timecards!$D:$D,L$2,Timecards!$C:$C,$B1621,Timecards!$N:$N,$E1621)+SUMIFS(Timecards!$G:$G,Timecards!$F:$F,L$2,Timecards!$C:$C,$B1621,Timecards!$N:$N,$E1621)</f>
        <v>0</v>
      </c>
      <c r="M1621" s="5">
        <f t="shared" si="265"/>
        <v>0</v>
      </c>
      <c r="N1621" s="10">
        <f>SUMIFS(Timecards!$E:$E,Timecards!$D:$D,N$2,Timecards!$C:$C,$B1621,Timecards!$N:$N,$E1621)+SUMIFS(Timecards!$G:$G,Timecards!$F:$F,N$2,Timecards!$C:$C,$B1621,Timecards!$N:$N,$E1621)</f>
        <v>0</v>
      </c>
      <c r="O1621" s="5">
        <f t="shared" si="266"/>
        <v>0</v>
      </c>
      <c r="P1621" s="10">
        <f>SUMIFS(Timecards!$E:$E,Timecards!$D:$D,P$2,Timecards!$C:$C,$B1621,Timecards!$N:$N,$E1621)+SUMIFS(Timecards!$G:$G,Timecards!$F:$F,P$2,Timecards!$C:$C,$B1621,Timecards!$N:$N,$E1621)</f>
        <v>0</v>
      </c>
      <c r="Q1621" s="5">
        <f t="shared" si="267"/>
        <v>0</v>
      </c>
      <c r="R1621" s="10">
        <f>SUMIFS(Timecards!$E:$E,Timecards!$D:$D,R$2,Timecards!$C:$C,$B1621,Timecards!$N:$N,$E1621)+SUMIFS(Timecards!$G:$G,Timecards!$F:$F,R$2,Timecards!$C:$C,$B1621,Timecards!$N:$N,$E1621)</f>
        <v>0</v>
      </c>
      <c r="S1621" s="5">
        <f t="shared" si="268"/>
        <v>0</v>
      </c>
      <c r="T1621" s="10">
        <f t="shared" si="261"/>
        <v>0</v>
      </c>
      <c r="U1621" s="14">
        <f t="shared" si="261"/>
        <v>0</v>
      </c>
    </row>
    <row r="1622" spans="2:21" hidden="1">
      <c r="B1622" s="7" t="str">
        <f>IF(Timecards!O1620="","",Timecards!C1620)</f>
        <v/>
      </c>
      <c r="C1622" s="7" t="str">
        <f>IF(B1622="","",Timecards!L1620)</f>
        <v/>
      </c>
      <c r="D1622" s="7" t="str">
        <f>IF(B1622="","",SUMIFS(Timecards!$M:$M,Timecards!$C:$C,Summary!$B1622,Timecards!$L:$L,Summary!$C1622,Timecards!$O:$O,1))</f>
        <v/>
      </c>
      <c r="E1622" s="7" t="str">
        <f>IF(B1622="","",VLOOKUP(D1622,'GD rates'!$B$3:$C$9,2,FALSE))</f>
        <v/>
      </c>
      <c r="F1622" s="23" t="str">
        <f t="shared" si="262"/>
        <v/>
      </c>
      <c r="G1622" s="5">
        <f>IF(ISERROR(VLOOKUP(E1622,'GD rates'!C:D,2,FALSE)),0,VLOOKUP(E1622,'GD rates'!C:D,2,FALSE))</f>
        <v>0</v>
      </c>
      <c r="H1622" s="10">
        <f>SUMIFS(Timecards!$E:$E,Timecards!$D:$D,H$2,Timecards!$C:$C,$B1622,Timecards!$N:$N,$E1622)+SUMIFS(Timecards!$G:$G,Timecards!$F:$F,H$2,Timecards!$C:$C,$B1622,Timecards!$N:$N,$E1622)</f>
        <v>0</v>
      </c>
      <c r="I1622" s="5">
        <f t="shared" si="263"/>
        <v>0</v>
      </c>
      <c r="J1622" s="10">
        <f>SUMIFS(Timecards!$E:$E,Timecards!$D:$D,J$2,Timecards!$C:$C,$B1622,Timecards!$N:$N,$E1622)+SUMIFS(Timecards!$G:$G,Timecards!$F:$F,J$2,Timecards!$C:$C,$B1622,Timecards!$N:$N,$E1622)</f>
        <v>0</v>
      </c>
      <c r="K1622" s="5">
        <f t="shared" si="264"/>
        <v>0</v>
      </c>
      <c r="L1622" s="10">
        <f>SUMIFS(Timecards!$E:$E,Timecards!$D:$D,L$2,Timecards!$C:$C,$B1622,Timecards!$N:$N,$E1622)+SUMIFS(Timecards!$G:$G,Timecards!$F:$F,L$2,Timecards!$C:$C,$B1622,Timecards!$N:$N,$E1622)</f>
        <v>0</v>
      </c>
      <c r="M1622" s="5">
        <f t="shared" si="265"/>
        <v>0</v>
      </c>
      <c r="N1622" s="10">
        <f>SUMIFS(Timecards!$E:$E,Timecards!$D:$D,N$2,Timecards!$C:$C,$B1622,Timecards!$N:$N,$E1622)+SUMIFS(Timecards!$G:$G,Timecards!$F:$F,N$2,Timecards!$C:$C,$B1622,Timecards!$N:$N,$E1622)</f>
        <v>0</v>
      </c>
      <c r="O1622" s="5">
        <f t="shared" si="266"/>
        <v>0</v>
      </c>
      <c r="P1622" s="10">
        <f>SUMIFS(Timecards!$E:$E,Timecards!$D:$D,P$2,Timecards!$C:$C,$B1622,Timecards!$N:$N,$E1622)+SUMIFS(Timecards!$G:$G,Timecards!$F:$F,P$2,Timecards!$C:$C,$B1622,Timecards!$N:$N,$E1622)</f>
        <v>0</v>
      </c>
      <c r="Q1622" s="5">
        <f t="shared" si="267"/>
        <v>0</v>
      </c>
      <c r="R1622" s="10">
        <f>SUMIFS(Timecards!$E:$E,Timecards!$D:$D,R$2,Timecards!$C:$C,$B1622,Timecards!$N:$N,$E1622)+SUMIFS(Timecards!$G:$G,Timecards!$F:$F,R$2,Timecards!$C:$C,$B1622,Timecards!$N:$N,$E1622)</f>
        <v>0</v>
      </c>
      <c r="S1622" s="5">
        <f t="shared" si="268"/>
        <v>0</v>
      </c>
      <c r="T1622" s="10">
        <f t="shared" si="261"/>
        <v>0</v>
      </c>
      <c r="U1622" s="14">
        <f t="shared" si="261"/>
        <v>0</v>
      </c>
    </row>
    <row r="1623" spans="2:21" hidden="1">
      <c r="B1623" s="7" t="str">
        <f>IF(Timecards!O1621="","",Timecards!C1621)</f>
        <v/>
      </c>
      <c r="C1623" s="7" t="str">
        <f>IF(B1623="","",Timecards!L1621)</f>
        <v/>
      </c>
      <c r="D1623" s="7" t="str">
        <f>IF(B1623="","",SUMIFS(Timecards!$M:$M,Timecards!$C:$C,Summary!$B1623,Timecards!$L:$L,Summary!$C1623,Timecards!$O:$O,1))</f>
        <v/>
      </c>
      <c r="E1623" s="7" t="str">
        <f>IF(B1623="","",VLOOKUP(D1623,'GD rates'!$B$3:$C$9,2,FALSE))</f>
        <v/>
      </c>
      <c r="F1623" s="23" t="str">
        <f t="shared" si="262"/>
        <v/>
      </c>
      <c r="G1623" s="5">
        <f>IF(ISERROR(VLOOKUP(E1623,'GD rates'!C:D,2,FALSE)),0,VLOOKUP(E1623,'GD rates'!C:D,2,FALSE))</f>
        <v>0</v>
      </c>
      <c r="H1623" s="10">
        <f>SUMIFS(Timecards!$E:$E,Timecards!$D:$D,H$2,Timecards!$C:$C,$B1623,Timecards!$N:$N,$E1623)+SUMIFS(Timecards!$G:$G,Timecards!$F:$F,H$2,Timecards!$C:$C,$B1623,Timecards!$N:$N,$E1623)</f>
        <v>0</v>
      </c>
      <c r="I1623" s="5">
        <f t="shared" si="263"/>
        <v>0</v>
      </c>
      <c r="J1623" s="10">
        <f>SUMIFS(Timecards!$E:$E,Timecards!$D:$D,J$2,Timecards!$C:$C,$B1623,Timecards!$N:$N,$E1623)+SUMIFS(Timecards!$G:$G,Timecards!$F:$F,J$2,Timecards!$C:$C,$B1623,Timecards!$N:$N,$E1623)</f>
        <v>0</v>
      </c>
      <c r="K1623" s="5">
        <f t="shared" si="264"/>
        <v>0</v>
      </c>
      <c r="L1623" s="10">
        <f>SUMIFS(Timecards!$E:$E,Timecards!$D:$D,L$2,Timecards!$C:$C,$B1623,Timecards!$N:$N,$E1623)+SUMIFS(Timecards!$G:$G,Timecards!$F:$F,L$2,Timecards!$C:$C,$B1623,Timecards!$N:$N,$E1623)</f>
        <v>0</v>
      </c>
      <c r="M1623" s="5">
        <f t="shared" si="265"/>
        <v>0</v>
      </c>
      <c r="N1623" s="10">
        <f>SUMIFS(Timecards!$E:$E,Timecards!$D:$D,N$2,Timecards!$C:$C,$B1623,Timecards!$N:$N,$E1623)+SUMIFS(Timecards!$G:$G,Timecards!$F:$F,N$2,Timecards!$C:$C,$B1623,Timecards!$N:$N,$E1623)</f>
        <v>0</v>
      </c>
      <c r="O1623" s="5">
        <f t="shared" si="266"/>
        <v>0</v>
      </c>
      <c r="P1623" s="10">
        <f>SUMIFS(Timecards!$E:$E,Timecards!$D:$D,P$2,Timecards!$C:$C,$B1623,Timecards!$N:$N,$E1623)+SUMIFS(Timecards!$G:$G,Timecards!$F:$F,P$2,Timecards!$C:$C,$B1623,Timecards!$N:$N,$E1623)</f>
        <v>0</v>
      </c>
      <c r="Q1623" s="5">
        <f t="shared" si="267"/>
        <v>0</v>
      </c>
      <c r="R1623" s="10">
        <f>SUMIFS(Timecards!$E:$E,Timecards!$D:$D,R$2,Timecards!$C:$C,$B1623,Timecards!$N:$N,$E1623)+SUMIFS(Timecards!$G:$G,Timecards!$F:$F,R$2,Timecards!$C:$C,$B1623,Timecards!$N:$N,$E1623)</f>
        <v>0</v>
      </c>
      <c r="S1623" s="5">
        <f t="shared" si="268"/>
        <v>0</v>
      </c>
      <c r="T1623" s="10">
        <f t="shared" si="261"/>
        <v>0</v>
      </c>
      <c r="U1623" s="14">
        <f t="shared" si="261"/>
        <v>0</v>
      </c>
    </row>
    <row r="1624" spans="2:21" hidden="1">
      <c r="B1624" s="7" t="str">
        <f>IF(Timecards!O1622="","",Timecards!C1622)</f>
        <v/>
      </c>
      <c r="C1624" s="7" t="str">
        <f>IF(B1624="","",Timecards!L1622)</f>
        <v/>
      </c>
      <c r="D1624" s="7" t="str">
        <f>IF(B1624="","",SUMIFS(Timecards!$M:$M,Timecards!$C:$C,Summary!$B1624,Timecards!$L:$L,Summary!$C1624,Timecards!$O:$O,1))</f>
        <v/>
      </c>
      <c r="E1624" s="7" t="str">
        <f>IF(B1624="","",VLOOKUP(D1624,'GD rates'!$B$3:$C$9,2,FALSE))</f>
        <v/>
      </c>
      <c r="F1624" s="23" t="str">
        <f t="shared" si="262"/>
        <v/>
      </c>
      <c r="G1624" s="5">
        <f>IF(ISERROR(VLOOKUP(E1624,'GD rates'!C:D,2,FALSE)),0,VLOOKUP(E1624,'GD rates'!C:D,2,FALSE))</f>
        <v>0</v>
      </c>
      <c r="H1624" s="10">
        <f>SUMIFS(Timecards!$E:$E,Timecards!$D:$D,H$2,Timecards!$C:$C,$B1624,Timecards!$N:$N,$E1624)+SUMIFS(Timecards!$G:$G,Timecards!$F:$F,H$2,Timecards!$C:$C,$B1624,Timecards!$N:$N,$E1624)</f>
        <v>0</v>
      </c>
      <c r="I1624" s="5">
        <f t="shared" si="263"/>
        <v>0</v>
      </c>
      <c r="J1624" s="10">
        <f>SUMIFS(Timecards!$E:$E,Timecards!$D:$D,J$2,Timecards!$C:$C,$B1624,Timecards!$N:$N,$E1624)+SUMIFS(Timecards!$G:$G,Timecards!$F:$F,J$2,Timecards!$C:$C,$B1624,Timecards!$N:$N,$E1624)</f>
        <v>0</v>
      </c>
      <c r="K1624" s="5">
        <f t="shared" si="264"/>
        <v>0</v>
      </c>
      <c r="L1624" s="10">
        <f>SUMIFS(Timecards!$E:$E,Timecards!$D:$D,L$2,Timecards!$C:$C,$B1624,Timecards!$N:$N,$E1624)+SUMIFS(Timecards!$G:$G,Timecards!$F:$F,L$2,Timecards!$C:$C,$B1624,Timecards!$N:$N,$E1624)</f>
        <v>0</v>
      </c>
      <c r="M1624" s="5">
        <f t="shared" si="265"/>
        <v>0</v>
      </c>
      <c r="N1624" s="10">
        <f>SUMIFS(Timecards!$E:$E,Timecards!$D:$D,N$2,Timecards!$C:$C,$B1624,Timecards!$N:$N,$E1624)+SUMIFS(Timecards!$G:$G,Timecards!$F:$F,N$2,Timecards!$C:$C,$B1624,Timecards!$N:$N,$E1624)</f>
        <v>0</v>
      </c>
      <c r="O1624" s="5">
        <f t="shared" si="266"/>
        <v>0</v>
      </c>
      <c r="P1624" s="10">
        <f>SUMIFS(Timecards!$E:$E,Timecards!$D:$D,P$2,Timecards!$C:$C,$B1624,Timecards!$N:$N,$E1624)+SUMIFS(Timecards!$G:$G,Timecards!$F:$F,P$2,Timecards!$C:$C,$B1624,Timecards!$N:$N,$E1624)</f>
        <v>0</v>
      </c>
      <c r="Q1624" s="5">
        <f t="shared" si="267"/>
        <v>0</v>
      </c>
      <c r="R1624" s="10">
        <f>SUMIFS(Timecards!$E:$E,Timecards!$D:$D,R$2,Timecards!$C:$C,$B1624,Timecards!$N:$N,$E1624)+SUMIFS(Timecards!$G:$G,Timecards!$F:$F,R$2,Timecards!$C:$C,$B1624,Timecards!$N:$N,$E1624)</f>
        <v>0</v>
      </c>
      <c r="S1624" s="5">
        <f t="shared" si="268"/>
        <v>0</v>
      </c>
      <c r="T1624" s="10">
        <f t="shared" ref="T1624:U1643" si="269">SUMIF($H$3:$S$3,T$3,$H1624:$S1624)</f>
        <v>0</v>
      </c>
      <c r="U1624" s="14">
        <f t="shared" si="269"/>
        <v>0</v>
      </c>
    </row>
    <row r="1625" spans="2:21" hidden="1">
      <c r="B1625" s="7" t="str">
        <f>IF(Timecards!O1623="","",Timecards!C1623)</f>
        <v/>
      </c>
      <c r="C1625" s="7" t="str">
        <f>IF(B1625="","",Timecards!L1623)</f>
        <v/>
      </c>
      <c r="D1625" s="7" t="str">
        <f>IF(B1625="","",SUMIFS(Timecards!$M:$M,Timecards!$C:$C,Summary!$B1625,Timecards!$L:$L,Summary!$C1625,Timecards!$O:$O,1))</f>
        <v/>
      </c>
      <c r="E1625" s="7" t="str">
        <f>IF(B1625="","",VLOOKUP(D1625,'GD rates'!$B$3:$C$9,2,FALSE))</f>
        <v/>
      </c>
      <c r="F1625" s="23" t="str">
        <f t="shared" si="262"/>
        <v/>
      </c>
      <c r="G1625" s="5">
        <f>IF(ISERROR(VLOOKUP(E1625,'GD rates'!C:D,2,FALSE)),0,VLOOKUP(E1625,'GD rates'!C:D,2,FALSE))</f>
        <v>0</v>
      </c>
      <c r="H1625" s="10">
        <f>SUMIFS(Timecards!$E:$E,Timecards!$D:$D,H$2,Timecards!$C:$C,$B1625,Timecards!$N:$N,$E1625)+SUMIFS(Timecards!$G:$G,Timecards!$F:$F,H$2,Timecards!$C:$C,$B1625,Timecards!$N:$N,$E1625)</f>
        <v>0</v>
      </c>
      <c r="I1625" s="5">
        <f t="shared" si="263"/>
        <v>0</v>
      </c>
      <c r="J1625" s="10">
        <f>SUMIFS(Timecards!$E:$E,Timecards!$D:$D,J$2,Timecards!$C:$C,$B1625,Timecards!$N:$N,$E1625)+SUMIFS(Timecards!$G:$G,Timecards!$F:$F,J$2,Timecards!$C:$C,$B1625,Timecards!$N:$N,$E1625)</f>
        <v>0</v>
      </c>
      <c r="K1625" s="5">
        <f t="shared" si="264"/>
        <v>0</v>
      </c>
      <c r="L1625" s="10">
        <f>SUMIFS(Timecards!$E:$E,Timecards!$D:$D,L$2,Timecards!$C:$C,$B1625,Timecards!$N:$N,$E1625)+SUMIFS(Timecards!$G:$G,Timecards!$F:$F,L$2,Timecards!$C:$C,$B1625,Timecards!$N:$N,$E1625)</f>
        <v>0</v>
      </c>
      <c r="M1625" s="5">
        <f t="shared" si="265"/>
        <v>0</v>
      </c>
      <c r="N1625" s="10">
        <f>SUMIFS(Timecards!$E:$E,Timecards!$D:$D,N$2,Timecards!$C:$C,$B1625,Timecards!$N:$N,$E1625)+SUMIFS(Timecards!$G:$G,Timecards!$F:$F,N$2,Timecards!$C:$C,$B1625,Timecards!$N:$N,$E1625)</f>
        <v>0</v>
      </c>
      <c r="O1625" s="5">
        <f t="shared" si="266"/>
        <v>0</v>
      </c>
      <c r="P1625" s="10">
        <f>SUMIFS(Timecards!$E:$E,Timecards!$D:$D,P$2,Timecards!$C:$C,$B1625,Timecards!$N:$N,$E1625)+SUMIFS(Timecards!$G:$G,Timecards!$F:$F,P$2,Timecards!$C:$C,$B1625,Timecards!$N:$N,$E1625)</f>
        <v>0</v>
      </c>
      <c r="Q1625" s="5">
        <f t="shared" si="267"/>
        <v>0</v>
      </c>
      <c r="R1625" s="10">
        <f>SUMIFS(Timecards!$E:$E,Timecards!$D:$D,R$2,Timecards!$C:$C,$B1625,Timecards!$N:$N,$E1625)+SUMIFS(Timecards!$G:$G,Timecards!$F:$F,R$2,Timecards!$C:$C,$B1625,Timecards!$N:$N,$E1625)</f>
        <v>0</v>
      </c>
      <c r="S1625" s="5">
        <f t="shared" si="268"/>
        <v>0</v>
      </c>
      <c r="T1625" s="10">
        <f t="shared" si="269"/>
        <v>0</v>
      </c>
      <c r="U1625" s="14">
        <f t="shared" si="269"/>
        <v>0</v>
      </c>
    </row>
    <row r="1626" spans="2:21" hidden="1">
      <c r="B1626" s="7" t="str">
        <f>IF(Timecards!O1624="","",Timecards!C1624)</f>
        <v/>
      </c>
      <c r="C1626" s="7" t="str">
        <f>IF(B1626="","",Timecards!L1624)</f>
        <v/>
      </c>
      <c r="D1626" s="7" t="str">
        <f>IF(B1626="","",SUMIFS(Timecards!$M:$M,Timecards!$C:$C,Summary!$B1626,Timecards!$L:$L,Summary!$C1626,Timecards!$O:$O,1))</f>
        <v/>
      </c>
      <c r="E1626" s="7" t="str">
        <f>IF(B1626="","",VLOOKUP(D1626,'GD rates'!$B$3:$C$9,2,FALSE))</f>
        <v/>
      </c>
      <c r="F1626" s="23" t="str">
        <f t="shared" si="262"/>
        <v/>
      </c>
      <c r="G1626" s="5">
        <f>IF(ISERROR(VLOOKUP(E1626,'GD rates'!C:D,2,FALSE)),0,VLOOKUP(E1626,'GD rates'!C:D,2,FALSE))</f>
        <v>0</v>
      </c>
      <c r="H1626" s="10">
        <f>SUMIFS(Timecards!$E:$E,Timecards!$D:$D,H$2,Timecards!$C:$C,$B1626,Timecards!$N:$N,$E1626)+SUMIFS(Timecards!$G:$G,Timecards!$F:$F,H$2,Timecards!$C:$C,$B1626,Timecards!$N:$N,$E1626)</f>
        <v>0</v>
      </c>
      <c r="I1626" s="5">
        <f t="shared" si="263"/>
        <v>0</v>
      </c>
      <c r="J1626" s="10">
        <f>SUMIFS(Timecards!$E:$E,Timecards!$D:$D,J$2,Timecards!$C:$C,$B1626,Timecards!$N:$N,$E1626)+SUMIFS(Timecards!$G:$G,Timecards!$F:$F,J$2,Timecards!$C:$C,$B1626,Timecards!$N:$N,$E1626)</f>
        <v>0</v>
      </c>
      <c r="K1626" s="5">
        <f t="shared" si="264"/>
        <v>0</v>
      </c>
      <c r="L1626" s="10">
        <f>SUMIFS(Timecards!$E:$E,Timecards!$D:$D,L$2,Timecards!$C:$C,$B1626,Timecards!$N:$N,$E1626)+SUMIFS(Timecards!$G:$G,Timecards!$F:$F,L$2,Timecards!$C:$C,$B1626,Timecards!$N:$N,$E1626)</f>
        <v>0</v>
      </c>
      <c r="M1626" s="5">
        <f t="shared" si="265"/>
        <v>0</v>
      </c>
      <c r="N1626" s="10">
        <f>SUMIFS(Timecards!$E:$E,Timecards!$D:$D,N$2,Timecards!$C:$C,$B1626,Timecards!$N:$N,$E1626)+SUMIFS(Timecards!$G:$G,Timecards!$F:$F,N$2,Timecards!$C:$C,$B1626,Timecards!$N:$N,$E1626)</f>
        <v>0</v>
      </c>
      <c r="O1626" s="5">
        <f t="shared" si="266"/>
        <v>0</v>
      </c>
      <c r="P1626" s="10">
        <f>SUMIFS(Timecards!$E:$E,Timecards!$D:$D,P$2,Timecards!$C:$C,$B1626,Timecards!$N:$N,$E1626)+SUMIFS(Timecards!$G:$G,Timecards!$F:$F,P$2,Timecards!$C:$C,$B1626,Timecards!$N:$N,$E1626)</f>
        <v>0</v>
      </c>
      <c r="Q1626" s="5">
        <f t="shared" si="267"/>
        <v>0</v>
      </c>
      <c r="R1626" s="10">
        <f>SUMIFS(Timecards!$E:$E,Timecards!$D:$D,R$2,Timecards!$C:$C,$B1626,Timecards!$N:$N,$E1626)+SUMIFS(Timecards!$G:$G,Timecards!$F:$F,R$2,Timecards!$C:$C,$B1626,Timecards!$N:$N,$E1626)</f>
        <v>0</v>
      </c>
      <c r="S1626" s="5">
        <f t="shared" si="268"/>
        <v>0</v>
      </c>
      <c r="T1626" s="10">
        <f t="shared" si="269"/>
        <v>0</v>
      </c>
      <c r="U1626" s="14">
        <f t="shared" si="269"/>
        <v>0</v>
      </c>
    </row>
    <row r="1627" spans="2:21" hidden="1">
      <c r="B1627" s="7" t="str">
        <f>IF(Timecards!O1625="","",Timecards!C1625)</f>
        <v/>
      </c>
      <c r="C1627" s="7" t="str">
        <f>IF(B1627="","",Timecards!L1625)</f>
        <v/>
      </c>
      <c r="D1627" s="7" t="str">
        <f>IF(B1627="","",SUMIFS(Timecards!$M:$M,Timecards!$C:$C,Summary!$B1627,Timecards!$L:$L,Summary!$C1627,Timecards!$O:$O,1))</f>
        <v/>
      </c>
      <c r="E1627" s="7" t="str">
        <f>IF(B1627="","",VLOOKUP(D1627,'GD rates'!$B$3:$C$9,2,FALSE))</f>
        <v/>
      </c>
      <c r="F1627" s="23" t="str">
        <f t="shared" si="262"/>
        <v/>
      </c>
      <c r="G1627" s="5">
        <f>IF(ISERROR(VLOOKUP(E1627,'GD rates'!C:D,2,FALSE)),0,VLOOKUP(E1627,'GD rates'!C:D,2,FALSE))</f>
        <v>0</v>
      </c>
      <c r="H1627" s="10">
        <f>SUMIFS(Timecards!$E:$E,Timecards!$D:$D,H$2,Timecards!$C:$C,$B1627,Timecards!$N:$N,$E1627)+SUMIFS(Timecards!$G:$G,Timecards!$F:$F,H$2,Timecards!$C:$C,$B1627,Timecards!$N:$N,$E1627)</f>
        <v>0</v>
      </c>
      <c r="I1627" s="5">
        <f t="shared" si="263"/>
        <v>0</v>
      </c>
      <c r="J1627" s="10">
        <f>SUMIFS(Timecards!$E:$E,Timecards!$D:$D,J$2,Timecards!$C:$C,$B1627,Timecards!$N:$N,$E1627)+SUMIFS(Timecards!$G:$G,Timecards!$F:$F,J$2,Timecards!$C:$C,$B1627,Timecards!$N:$N,$E1627)</f>
        <v>0</v>
      </c>
      <c r="K1627" s="5">
        <f t="shared" si="264"/>
        <v>0</v>
      </c>
      <c r="L1627" s="10">
        <f>SUMIFS(Timecards!$E:$E,Timecards!$D:$D,L$2,Timecards!$C:$C,$B1627,Timecards!$N:$N,$E1627)+SUMIFS(Timecards!$G:$G,Timecards!$F:$F,L$2,Timecards!$C:$C,$B1627,Timecards!$N:$N,$E1627)</f>
        <v>0</v>
      </c>
      <c r="M1627" s="5">
        <f t="shared" si="265"/>
        <v>0</v>
      </c>
      <c r="N1627" s="10">
        <f>SUMIFS(Timecards!$E:$E,Timecards!$D:$D,N$2,Timecards!$C:$C,$B1627,Timecards!$N:$N,$E1627)+SUMIFS(Timecards!$G:$G,Timecards!$F:$F,N$2,Timecards!$C:$C,$B1627,Timecards!$N:$N,$E1627)</f>
        <v>0</v>
      </c>
      <c r="O1627" s="5">
        <f t="shared" si="266"/>
        <v>0</v>
      </c>
      <c r="P1627" s="10">
        <f>SUMIFS(Timecards!$E:$E,Timecards!$D:$D,P$2,Timecards!$C:$C,$B1627,Timecards!$N:$N,$E1627)+SUMIFS(Timecards!$G:$G,Timecards!$F:$F,P$2,Timecards!$C:$C,$B1627,Timecards!$N:$N,$E1627)</f>
        <v>0</v>
      </c>
      <c r="Q1627" s="5">
        <f t="shared" si="267"/>
        <v>0</v>
      </c>
      <c r="R1627" s="10">
        <f>SUMIFS(Timecards!$E:$E,Timecards!$D:$D,R$2,Timecards!$C:$C,$B1627,Timecards!$N:$N,$E1627)+SUMIFS(Timecards!$G:$G,Timecards!$F:$F,R$2,Timecards!$C:$C,$B1627,Timecards!$N:$N,$E1627)</f>
        <v>0</v>
      </c>
      <c r="S1627" s="5">
        <f t="shared" si="268"/>
        <v>0</v>
      </c>
      <c r="T1627" s="10">
        <f t="shared" si="269"/>
        <v>0</v>
      </c>
      <c r="U1627" s="14">
        <f t="shared" si="269"/>
        <v>0</v>
      </c>
    </row>
    <row r="1628" spans="2:21" hidden="1">
      <c r="B1628" s="7" t="str">
        <f>IF(Timecards!O1626="","",Timecards!C1626)</f>
        <v/>
      </c>
      <c r="C1628" s="7" t="str">
        <f>IF(B1628="","",Timecards!L1626)</f>
        <v/>
      </c>
      <c r="D1628" s="7" t="str">
        <f>IF(B1628="","",SUMIFS(Timecards!$M:$M,Timecards!$C:$C,Summary!$B1628,Timecards!$L:$L,Summary!$C1628,Timecards!$O:$O,1))</f>
        <v/>
      </c>
      <c r="E1628" s="7" t="str">
        <f>IF(B1628="","",VLOOKUP(D1628,'GD rates'!$B$3:$C$9,2,FALSE))</f>
        <v/>
      </c>
      <c r="F1628" s="23" t="str">
        <f t="shared" si="262"/>
        <v/>
      </c>
      <c r="G1628" s="5">
        <f>IF(ISERROR(VLOOKUP(E1628,'GD rates'!C:D,2,FALSE)),0,VLOOKUP(E1628,'GD rates'!C:D,2,FALSE))</f>
        <v>0</v>
      </c>
      <c r="H1628" s="10">
        <f>SUMIFS(Timecards!$E:$E,Timecards!$D:$D,H$2,Timecards!$C:$C,$B1628,Timecards!$N:$N,$E1628)+SUMIFS(Timecards!$G:$G,Timecards!$F:$F,H$2,Timecards!$C:$C,$B1628,Timecards!$N:$N,$E1628)</f>
        <v>0</v>
      </c>
      <c r="I1628" s="5">
        <f t="shared" si="263"/>
        <v>0</v>
      </c>
      <c r="J1628" s="10">
        <f>SUMIFS(Timecards!$E:$E,Timecards!$D:$D,J$2,Timecards!$C:$C,$B1628,Timecards!$N:$N,$E1628)+SUMIFS(Timecards!$G:$G,Timecards!$F:$F,J$2,Timecards!$C:$C,$B1628,Timecards!$N:$N,$E1628)</f>
        <v>0</v>
      </c>
      <c r="K1628" s="5">
        <f t="shared" si="264"/>
        <v>0</v>
      </c>
      <c r="L1628" s="10">
        <f>SUMIFS(Timecards!$E:$E,Timecards!$D:$D,L$2,Timecards!$C:$C,$B1628,Timecards!$N:$N,$E1628)+SUMIFS(Timecards!$G:$G,Timecards!$F:$F,L$2,Timecards!$C:$C,$B1628,Timecards!$N:$N,$E1628)</f>
        <v>0</v>
      </c>
      <c r="M1628" s="5">
        <f t="shared" si="265"/>
        <v>0</v>
      </c>
      <c r="N1628" s="10">
        <f>SUMIFS(Timecards!$E:$E,Timecards!$D:$D,N$2,Timecards!$C:$C,$B1628,Timecards!$N:$N,$E1628)+SUMIFS(Timecards!$G:$G,Timecards!$F:$F,N$2,Timecards!$C:$C,$B1628,Timecards!$N:$N,$E1628)</f>
        <v>0</v>
      </c>
      <c r="O1628" s="5">
        <f t="shared" si="266"/>
        <v>0</v>
      </c>
      <c r="P1628" s="10">
        <f>SUMIFS(Timecards!$E:$E,Timecards!$D:$D,P$2,Timecards!$C:$C,$B1628,Timecards!$N:$N,$E1628)+SUMIFS(Timecards!$G:$G,Timecards!$F:$F,P$2,Timecards!$C:$C,$B1628,Timecards!$N:$N,$E1628)</f>
        <v>0</v>
      </c>
      <c r="Q1628" s="5">
        <f t="shared" si="267"/>
        <v>0</v>
      </c>
      <c r="R1628" s="10">
        <f>SUMIFS(Timecards!$E:$E,Timecards!$D:$D,R$2,Timecards!$C:$C,$B1628,Timecards!$N:$N,$E1628)+SUMIFS(Timecards!$G:$G,Timecards!$F:$F,R$2,Timecards!$C:$C,$B1628,Timecards!$N:$N,$E1628)</f>
        <v>0</v>
      </c>
      <c r="S1628" s="5">
        <f t="shared" si="268"/>
        <v>0</v>
      </c>
      <c r="T1628" s="10">
        <f t="shared" si="269"/>
        <v>0</v>
      </c>
      <c r="U1628" s="14">
        <f t="shared" si="269"/>
        <v>0</v>
      </c>
    </row>
    <row r="1629" spans="2:21" hidden="1">
      <c r="B1629" s="7" t="str">
        <f>IF(Timecards!O1627="","",Timecards!C1627)</f>
        <v/>
      </c>
      <c r="C1629" s="7" t="str">
        <f>IF(B1629="","",Timecards!L1627)</f>
        <v/>
      </c>
      <c r="D1629" s="7" t="str">
        <f>IF(B1629="","",SUMIFS(Timecards!$M:$M,Timecards!$C:$C,Summary!$B1629,Timecards!$L:$L,Summary!$C1629,Timecards!$O:$O,1))</f>
        <v/>
      </c>
      <c r="E1629" s="7" t="str">
        <f>IF(B1629="","",VLOOKUP(D1629,'GD rates'!$B$3:$C$9,2,FALSE))</f>
        <v/>
      </c>
      <c r="F1629" s="23" t="str">
        <f t="shared" si="262"/>
        <v/>
      </c>
      <c r="G1629" s="5">
        <f>IF(ISERROR(VLOOKUP(E1629,'GD rates'!C:D,2,FALSE)),0,VLOOKUP(E1629,'GD rates'!C:D,2,FALSE))</f>
        <v>0</v>
      </c>
      <c r="H1629" s="10">
        <f>SUMIFS(Timecards!$E:$E,Timecards!$D:$D,H$2,Timecards!$C:$C,$B1629,Timecards!$N:$N,$E1629)+SUMIFS(Timecards!$G:$G,Timecards!$F:$F,H$2,Timecards!$C:$C,$B1629,Timecards!$N:$N,$E1629)</f>
        <v>0</v>
      </c>
      <c r="I1629" s="5">
        <f t="shared" si="263"/>
        <v>0</v>
      </c>
      <c r="J1629" s="10">
        <f>SUMIFS(Timecards!$E:$E,Timecards!$D:$D,J$2,Timecards!$C:$C,$B1629,Timecards!$N:$N,$E1629)+SUMIFS(Timecards!$G:$G,Timecards!$F:$F,J$2,Timecards!$C:$C,$B1629,Timecards!$N:$N,$E1629)</f>
        <v>0</v>
      </c>
      <c r="K1629" s="5">
        <f t="shared" si="264"/>
        <v>0</v>
      </c>
      <c r="L1629" s="10">
        <f>SUMIFS(Timecards!$E:$E,Timecards!$D:$D,L$2,Timecards!$C:$C,$B1629,Timecards!$N:$N,$E1629)+SUMIFS(Timecards!$G:$G,Timecards!$F:$F,L$2,Timecards!$C:$C,$B1629,Timecards!$N:$N,$E1629)</f>
        <v>0</v>
      </c>
      <c r="M1629" s="5">
        <f t="shared" si="265"/>
        <v>0</v>
      </c>
      <c r="N1629" s="10">
        <f>SUMIFS(Timecards!$E:$E,Timecards!$D:$D,N$2,Timecards!$C:$C,$B1629,Timecards!$N:$N,$E1629)+SUMIFS(Timecards!$G:$G,Timecards!$F:$F,N$2,Timecards!$C:$C,$B1629,Timecards!$N:$N,$E1629)</f>
        <v>0</v>
      </c>
      <c r="O1629" s="5">
        <f t="shared" si="266"/>
        <v>0</v>
      </c>
      <c r="P1629" s="10">
        <f>SUMIFS(Timecards!$E:$E,Timecards!$D:$D,P$2,Timecards!$C:$C,$B1629,Timecards!$N:$N,$E1629)+SUMIFS(Timecards!$G:$G,Timecards!$F:$F,P$2,Timecards!$C:$C,$B1629,Timecards!$N:$N,$E1629)</f>
        <v>0</v>
      </c>
      <c r="Q1629" s="5">
        <f t="shared" si="267"/>
        <v>0</v>
      </c>
      <c r="R1629" s="10">
        <f>SUMIFS(Timecards!$E:$E,Timecards!$D:$D,R$2,Timecards!$C:$C,$B1629,Timecards!$N:$N,$E1629)+SUMIFS(Timecards!$G:$G,Timecards!$F:$F,R$2,Timecards!$C:$C,$B1629,Timecards!$N:$N,$E1629)</f>
        <v>0</v>
      </c>
      <c r="S1629" s="5">
        <f t="shared" si="268"/>
        <v>0</v>
      </c>
      <c r="T1629" s="10">
        <f t="shared" si="269"/>
        <v>0</v>
      </c>
      <c r="U1629" s="14">
        <f t="shared" si="269"/>
        <v>0</v>
      </c>
    </row>
    <row r="1630" spans="2:21" hidden="1">
      <c r="B1630" s="7" t="str">
        <f>IF(Timecards!O1628="","",Timecards!C1628)</f>
        <v/>
      </c>
      <c r="C1630" s="7" t="str">
        <f>IF(B1630="","",Timecards!L1628)</f>
        <v/>
      </c>
      <c r="D1630" s="7" t="str">
        <f>IF(B1630="","",SUMIFS(Timecards!$M:$M,Timecards!$C:$C,Summary!$B1630,Timecards!$L:$L,Summary!$C1630,Timecards!$O:$O,1))</f>
        <v/>
      </c>
      <c r="E1630" s="7" t="str">
        <f>IF(B1630="","",VLOOKUP(D1630,'GD rates'!$B$3:$C$9,2,FALSE))</f>
        <v/>
      </c>
      <c r="F1630" s="23" t="str">
        <f t="shared" si="262"/>
        <v/>
      </c>
      <c r="G1630" s="5">
        <f>IF(ISERROR(VLOOKUP(E1630,'GD rates'!C:D,2,FALSE)),0,VLOOKUP(E1630,'GD rates'!C:D,2,FALSE))</f>
        <v>0</v>
      </c>
      <c r="H1630" s="10">
        <f>SUMIFS(Timecards!$E:$E,Timecards!$D:$D,H$2,Timecards!$C:$C,$B1630,Timecards!$N:$N,$E1630)+SUMIFS(Timecards!$G:$G,Timecards!$F:$F,H$2,Timecards!$C:$C,$B1630,Timecards!$N:$N,$E1630)</f>
        <v>0</v>
      </c>
      <c r="I1630" s="5">
        <f t="shared" si="263"/>
        <v>0</v>
      </c>
      <c r="J1630" s="10">
        <f>SUMIFS(Timecards!$E:$E,Timecards!$D:$D,J$2,Timecards!$C:$C,$B1630,Timecards!$N:$N,$E1630)+SUMIFS(Timecards!$G:$G,Timecards!$F:$F,J$2,Timecards!$C:$C,$B1630,Timecards!$N:$N,$E1630)</f>
        <v>0</v>
      </c>
      <c r="K1630" s="5">
        <f t="shared" si="264"/>
        <v>0</v>
      </c>
      <c r="L1630" s="10">
        <f>SUMIFS(Timecards!$E:$E,Timecards!$D:$D,L$2,Timecards!$C:$C,$B1630,Timecards!$N:$N,$E1630)+SUMIFS(Timecards!$G:$G,Timecards!$F:$F,L$2,Timecards!$C:$C,$B1630,Timecards!$N:$N,$E1630)</f>
        <v>0</v>
      </c>
      <c r="M1630" s="5">
        <f t="shared" si="265"/>
        <v>0</v>
      </c>
      <c r="N1630" s="10">
        <f>SUMIFS(Timecards!$E:$E,Timecards!$D:$D,N$2,Timecards!$C:$C,$B1630,Timecards!$N:$N,$E1630)+SUMIFS(Timecards!$G:$G,Timecards!$F:$F,N$2,Timecards!$C:$C,$B1630,Timecards!$N:$N,$E1630)</f>
        <v>0</v>
      </c>
      <c r="O1630" s="5">
        <f t="shared" si="266"/>
        <v>0</v>
      </c>
      <c r="P1630" s="10">
        <f>SUMIFS(Timecards!$E:$E,Timecards!$D:$D,P$2,Timecards!$C:$C,$B1630,Timecards!$N:$N,$E1630)+SUMIFS(Timecards!$G:$G,Timecards!$F:$F,P$2,Timecards!$C:$C,$B1630,Timecards!$N:$N,$E1630)</f>
        <v>0</v>
      </c>
      <c r="Q1630" s="5">
        <f t="shared" si="267"/>
        <v>0</v>
      </c>
      <c r="R1630" s="10">
        <f>SUMIFS(Timecards!$E:$E,Timecards!$D:$D,R$2,Timecards!$C:$C,$B1630,Timecards!$N:$N,$E1630)+SUMIFS(Timecards!$G:$G,Timecards!$F:$F,R$2,Timecards!$C:$C,$B1630,Timecards!$N:$N,$E1630)</f>
        <v>0</v>
      </c>
      <c r="S1630" s="5">
        <f t="shared" si="268"/>
        <v>0</v>
      </c>
      <c r="T1630" s="10">
        <f t="shared" si="269"/>
        <v>0</v>
      </c>
      <c r="U1630" s="14">
        <f t="shared" si="269"/>
        <v>0</v>
      </c>
    </row>
    <row r="1631" spans="2:21" hidden="1">
      <c r="B1631" s="7" t="str">
        <f>IF(Timecards!O1629="","",Timecards!C1629)</f>
        <v/>
      </c>
      <c r="C1631" s="7" t="str">
        <f>IF(B1631="","",Timecards!L1629)</f>
        <v/>
      </c>
      <c r="D1631" s="7" t="str">
        <f>IF(B1631="","",SUMIFS(Timecards!$M:$M,Timecards!$C:$C,Summary!$B1631,Timecards!$L:$L,Summary!$C1631,Timecards!$O:$O,1))</f>
        <v/>
      </c>
      <c r="E1631" s="7" t="str">
        <f>IF(B1631="","",VLOOKUP(D1631,'GD rates'!$B$3:$C$9,2,FALSE))</f>
        <v/>
      </c>
      <c r="F1631" s="23" t="str">
        <f t="shared" si="262"/>
        <v/>
      </c>
      <c r="G1631" s="5">
        <f>IF(ISERROR(VLOOKUP(E1631,'GD rates'!C:D,2,FALSE)),0,VLOOKUP(E1631,'GD rates'!C:D,2,FALSE))</f>
        <v>0</v>
      </c>
      <c r="H1631" s="10">
        <f>SUMIFS(Timecards!$E:$E,Timecards!$D:$D,H$2,Timecards!$C:$C,$B1631,Timecards!$N:$N,$E1631)+SUMIFS(Timecards!$G:$G,Timecards!$F:$F,H$2,Timecards!$C:$C,$B1631,Timecards!$N:$N,$E1631)</f>
        <v>0</v>
      </c>
      <c r="I1631" s="5">
        <f t="shared" si="263"/>
        <v>0</v>
      </c>
      <c r="J1631" s="10">
        <f>SUMIFS(Timecards!$E:$E,Timecards!$D:$D,J$2,Timecards!$C:$C,$B1631,Timecards!$N:$N,$E1631)+SUMIFS(Timecards!$G:$G,Timecards!$F:$F,J$2,Timecards!$C:$C,$B1631,Timecards!$N:$N,$E1631)</f>
        <v>0</v>
      </c>
      <c r="K1631" s="5">
        <f t="shared" si="264"/>
        <v>0</v>
      </c>
      <c r="L1631" s="10">
        <f>SUMIFS(Timecards!$E:$E,Timecards!$D:$D,L$2,Timecards!$C:$C,$B1631,Timecards!$N:$N,$E1631)+SUMIFS(Timecards!$G:$G,Timecards!$F:$F,L$2,Timecards!$C:$C,$B1631,Timecards!$N:$N,$E1631)</f>
        <v>0</v>
      </c>
      <c r="M1631" s="5">
        <f t="shared" si="265"/>
        <v>0</v>
      </c>
      <c r="N1631" s="10">
        <f>SUMIFS(Timecards!$E:$E,Timecards!$D:$D,N$2,Timecards!$C:$C,$B1631,Timecards!$N:$N,$E1631)+SUMIFS(Timecards!$G:$G,Timecards!$F:$F,N$2,Timecards!$C:$C,$B1631,Timecards!$N:$N,$E1631)</f>
        <v>0</v>
      </c>
      <c r="O1631" s="5">
        <f t="shared" si="266"/>
        <v>0</v>
      </c>
      <c r="P1631" s="10">
        <f>SUMIFS(Timecards!$E:$E,Timecards!$D:$D,P$2,Timecards!$C:$C,$B1631,Timecards!$N:$N,$E1631)+SUMIFS(Timecards!$G:$G,Timecards!$F:$F,P$2,Timecards!$C:$C,$B1631,Timecards!$N:$N,$E1631)</f>
        <v>0</v>
      </c>
      <c r="Q1631" s="5">
        <f t="shared" si="267"/>
        <v>0</v>
      </c>
      <c r="R1631" s="10">
        <f>SUMIFS(Timecards!$E:$E,Timecards!$D:$D,R$2,Timecards!$C:$C,$B1631,Timecards!$N:$N,$E1631)+SUMIFS(Timecards!$G:$G,Timecards!$F:$F,R$2,Timecards!$C:$C,$B1631,Timecards!$N:$N,$E1631)</f>
        <v>0</v>
      </c>
      <c r="S1631" s="5">
        <f t="shared" si="268"/>
        <v>0</v>
      </c>
      <c r="T1631" s="10">
        <f t="shared" si="269"/>
        <v>0</v>
      </c>
      <c r="U1631" s="14">
        <f t="shared" si="269"/>
        <v>0</v>
      </c>
    </row>
    <row r="1632" spans="2:21" hidden="1">
      <c r="B1632" s="7" t="str">
        <f>IF(Timecards!O1630="","",Timecards!C1630)</f>
        <v/>
      </c>
      <c r="C1632" s="7" t="str">
        <f>IF(B1632="","",Timecards!L1630)</f>
        <v/>
      </c>
      <c r="D1632" s="7" t="str">
        <f>IF(B1632="","",SUMIFS(Timecards!$M:$M,Timecards!$C:$C,Summary!$B1632,Timecards!$L:$L,Summary!$C1632,Timecards!$O:$O,1))</f>
        <v/>
      </c>
      <c r="E1632" s="7" t="str">
        <f>IF(B1632="","",VLOOKUP(D1632,'GD rates'!$B$3:$C$9,2,FALSE))</f>
        <v/>
      </c>
      <c r="F1632" s="23" t="str">
        <f t="shared" si="262"/>
        <v/>
      </c>
      <c r="G1632" s="5">
        <f>IF(ISERROR(VLOOKUP(E1632,'GD rates'!C:D,2,FALSE)),0,VLOOKUP(E1632,'GD rates'!C:D,2,FALSE))</f>
        <v>0</v>
      </c>
      <c r="H1632" s="10">
        <f>SUMIFS(Timecards!$E:$E,Timecards!$D:$D,H$2,Timecards!$C:$C,$B1632,Timecards!$N:$N,$E1632)+SUMIFS(Timecards!$G:$G,Timecards!$F:$F,H$2,Timecards!$C:$C,$B1632,Timecards!$N:$N,$E1632)</f>
        <v>0</v>
      </c>
      <c r="I1632" s="5">
        <f t="shared" si="263"/>
        <v>0</v>
      </c>
      <c r="J1632" s="10">
        <f>SUMIFS(Timecards!$E:$E,Timecards!$D:$D,J$2,Timecards!$C:$C,$B1632,Timecards!$N:$N,$E1632)+SUMIFS(Timecards!$G:$G,Timecards!$F:$F,J$2,Timecards!$C:$C,$B1632,Timecards!$N:$N,$E1632)</f>
        <v>0</v>
      </c>
      <c r="K1632" s="5">
        <f t="shared" si="264"/>
        <v>0</v>
      </c>
      <c r="L1632" s="10">
        <f>SUMIFS(Timecards!$E:$E,Timecards!$D:$D,L$2,Timecards!$C:$C,$B1632,Timecards!$N:$N,$E1632)+SUMIFS(Timecards!$G:$G,Timecards!$F:$F,L$2,Timecards!$C:$C,$B1632,Timecards!$N:$N,$E1632)</f>
        <v>0</v>
      </c>
      <c r="M1632" s="5">
        <f t="shared" si="265"/>
        <v>0</v>
      </c>
      <c r="N1632" s="10">
        <f>SUMIFS(Timecards!$E:$E,Timecards!$D:$D,N$2,Timecards!$C:$C,$B1632,Timecards!$N:$N,$E1632)+SUMIFS(Timecards!$G:$G,Timecards!$F:$F,N$2,Timecards!$C:$C,$B1632,Timecards!$N:$N,$E1632)</f>
        <v>0</v>
      </c>
      <c r="O1632" s="5">
        <f t="shared" si="266"/>
        <v>0</v>
      </c>
      <c r="P1632" s="10">
        <f>SUMIFS(Timecards!$E:$E,Timecards!$D:$D,P$2,Timecards!$C:$C,$B1632,Timecards!$N:$N,$E1632)+SUMIFS(Timecards!$G:$G,Timecards!$F:$F,P$2,Timecards!$C:$C,$B1632,Timecards!$N:$N,$E1632)</f>
        <v>0</v>
      </c>
      <c r="Q1632" s="5">
        <f t="shared" si="267"/>
        <v>0</v>
      </c>
      <c r="R1632" s="10">
        <f>SUMIFS(Timecards!$E:$E,Timecards!$D:$D,R$2,Timecards!$C:$C,$B1632,Timecards!$N:$N,$E1632)+SUMIFS(Timecards!$G:$G,Timecards!$F:$F,R$2,Timecards!$C:$C,$B1632,Timecards!$N:$N,$E1632)</f>
        <v>0</v>
      </c>
      <c r="S1632" s="5">
        <f t="shared" si="268"/>
        <v>0</v>
      </c>
      <c r="T1632" s="10">
        <f t="shared" si="269"/>
        <v>0</v>
      </c>
      <c r="U1632" s="14">
        <f t="shared" si="269"/>
        <v>0</v>
      </c>
    </row>
    <row r="1633" spans="2:21" hidden="1">
      <c r="B1633" s="7" t="str">
        <f>IF(Timecards!O1631="","",Timecards!C1631)</f>
        <v/>
      </c>
      <c r="C1633" s="7" t="str">
        <f>IF(B1633="","",Timecards!L1631)</f>
        <v/>
      </c>
      <c r="D1633" s="7" t="str">
        <f>IF(B1633="","",SUMIFS(Timecards!$M:$M,Timecards!$C:$C,Summary!$B1633,Timecards!$L:$L,Summary!$C1633,Timecards!$O:$O,1))</f>
        <v/>
      </c>
      <c r="E1633" s="7" t="str">
        <f>IF(B1633="","",VLOOKUP(D1633,'GD rates'!$B$3:$C$9,2,FALSE))</f>
        <v/>
      </c>
      <c r="F1633" s="23" t="str">
        <f t="shared" si="262"/>
        <v/>
      </c>
      <c r="G1633" s="5">
        <f>IF(ISERROR(VLOOKUP(E1633,'GD rates'!C:D,2,FALSE)),0,VLOOKUP(E1633,'GD rates'!C:D,2,FALSE))</f>
        <v>0</v>
      </c>
      <c r="H1633" s="10">
        <f>SUMIFS(Timecards!$E:$E,Timecards!$D:$D,H$2,Timecards!$C:$C,$B1633,Timecards!$N:$N,$E1633)+SUMIFS(Timecards!$G:$G,Timecards!$F:$F,H$2,Timecards!$C:$C,$B1633,Timecards!$N:$N,$E1633)</f>
        <v>0</v>
      </c>
      <c r="I1633" s="5">
        <f t="shared" si="263"/>
        <v>0</v>
      </c>
      <c r="J1633" s="10">
        <f>SUMIFS(Timecards!$E:$E,Timecards!$D:$D,J$2,Timecards!$C:$C,$B1633,Timecards!$N:$N,$E1633)+SUMIFS(Timecards!$G:$G,Timecards!$F:$F,J$2,Timecards!$C:$C,$B1633,Timecards!$N:$N,$E1633)</f>
        <v>0</v>
      </c>
      <c r="K1633" s="5">
        <f t="shared" si="264"/>
        <v>0</v>
      </c>
      <c r="L1633" s="10">
        <f>SUMIFS(Timecards!$E:$E,Timecards!$D:$D,L$2,Timecards!$C:$C,$B1633,Timecards!$N:$N,$E1633)+SUMIFS(Timecards!$G:$G,Timecards!$F:$F,L$2,Timecards!$C:$C,$B1633,Timecards!$N:$N,$E1633)</f>
        <v>0</v>
      </c>
      <c r="M1633" s="5">
        <f t="shared" si="265"/>
        <v>0</v>
      </c>
      <c r="N1633" s="10">
        <f>SUMIFS(Timecards!$E:$E,Timecards!$D:$D,N$2,Timecards!$C:$C,$B1633,Timecards!$N:$N,$E1633)+SUMIFS(Timecards!$G:$G,Timecards!$F:$F,N$2,Timecards!$C:$C,$B1633,Timecards!$N:$N,$E1633)</f>
        <v>0</v>
      </c>
      <c r="O1633" s="5">
        <f t="shared" si="266"/>
        <v>0</v>
      </c>
      <c r="P1633" s="10">
        <f>SUMIFS(Timecards!$E:$E,Timecards!$D:$D,P$2,Timecards!$C:$C,$B1633,Timecards!$N:$N,$E1633)+SUMIFS(Timecards!$G:$G,Timecards!$F:$F,P$2,Timecards!$C:$C,$B1633,Timecards!$N:$N,$E1633)</f>
        <v>0</v>
      </c>
      <c r="Q1633" s="5">
        <f t="shared" si="267"/>
        <v>0</v>
      </c>
      <c r="R1633" s="10">
        <f>SUMIFS(Timecards!$E:$E,Timecards!$D:$D,R$2,Timecards!$C:$C,$B1633,Timecards!$N:$N,$E1633)+SUMIFS(Timecards!$G:$G,Timecards!$F:$F,R$2,Timecards!$C:$C,$B1633,Timecards!$N:$N,$E1633)</f>
        <v>0</v>
      </c>
      <c r="S1633" s="5">
        <f t="shared" si="268"/>
        <v>0</v>
      </c>
      <c r="T1633" s="10">
        <f t="shared" si="269"/>
        <v>0</v>
      </c>
      <c r="U1633" s="14">
        <f t="shared" si="269"/>
        <v>0</v>
      </c>
    </row>
    <row r="1634" spans="2:21" hidden="1">
      <c r="B1634" s="7" t="str">
        <f>IF(Timecards!O1632="","",Timecards!C1632)</f>
        <v/>
      </c>
      <c r="C1634" s="7" t="str">
        <f>IF(B1634="","",Timecards!L1632)</f>
        <v/>
      </c>
      <c r="D1634" s="7" t="str">
        <f>IF(B1634="","",SUMIFS(Timecards!$M:$M,Timecards!$C:$C,Summary!$B1634,Timecards!$L:$L,Summary!$C1634,Timecards!$O:$O,1))</f>
        <v/>
      </c>
      <c r="E1634" s="7" t="str">
        <f>IF(B1634="","",VLOOKUP(D1634,'GD rates'!$B$3:$C$9,2,FALSE))</f>
        <v/>
      </c>
      <c r="F1634" s="23" t="str">
        <f t="shared" si="262"/>
        <v/>
      </c>
      <c r="G1634" s="5">
        <f>IF(ISERROR(VLOOKUP(E1634,'GD rates'!C:D,2,FALSE)),0,VLOOKUP(E1634,'GD rates'!C:D,2,FALSE))</f>
        <v>0</v>
      </c>
      <c r="H1634" s="10">
        <f>SUMIFS(Timecards!$E:$E,Timecards!$D:$D,H$2,Timecards!$C:$C,$B1634,Timecards!$N:$N,$E1634)+SUMIFS(Timecards!$G:$G,Timecards!$F:$F,H$2,Timecards!$C:$C,$B1634,Timecards!$N:$N,$E1634)</f>
        <v>0</v>
      </c>
      <c r="I1634" s="5">
        <f t="shared" si="263"/>
        <v>0</v>
      </c>
      <c r="J1634" s="10">
        <f>SUMIFS(Timecards!$E:$E,Timecards!$D:$D,J$2,Timecards!$C:$C,$B1634,Timecards!$N:$N,$E1634)+SUMIFS(Timecards!$G:$G,Timecards!$F:$F,J$2,Timecards!$C:$C,$B1634,Timecards!$N:$N,$E1634)</f>
        <v>0</v>
      </c>
      <c r="K1634" s="5">
        <f t="shared" si="264"/>
        <v>0</v>
      </c>
      <c r="L1634" s="10">
        <f>SUMIFS(Timecards!$E:$E,Timecards!$D:$D,L$2,Timecards!$C:$C,$B1634,Timecards!$N:$N,$E1634)+SUMIFS(Timecards!$G:$G,Timecards!$F:$F,L$2,Timecards!$C:$C,$B1634,Timecards!$N:$N,$E1634)</f>
        <v>0</v>
      </c>
      <c r="M1634" s="5">
        <f t="shared" si="265"/>
        <v>0</v>
      </c>
      <c r="N1634" s="10">
        <f>SUMIFS(Timecards!$E:$E,Timecards!$D:$D,N$2,Timecards!$C:$C,$B1634,Timecards!$N:$N,$E1634)+SUMIFS(Timecards!$G:$G,Timecards!$F:$F,N$2,Timecards!$C:$C,$B1634,Timecards!$N:$N,$E1634)</f>
        <v>0</v>
      </c>
      <c r="O1634" s="5">
        <f t="shared" si="266"/>
        <v>0</v>
      </c>
      <c r="P1634" s="10">
        <f>SUMIFS(Timecards!$E:$E,Timecards!$D:$D,P$2,Timecards!$C:$C,$B1634,Timecards!$N:$N,$E1634)+SUMIFS(Timecards!$G:$G,Timecards!$F:$F,P$2,Timecards!$C:$C,$B1634,Timecards!$N:$N,$E1634)</f>
        <v>0</v>
      </c>
      <c r="Q1634" s="5">
        <f t="shared" si="267"/>
        <v>0</v>
      </c>
      <c r="R1634" s="10">
        <f>SUMIFS(Timecards!$E:$E,Timecards!$D:$D,R$2,Timecards!$C:$C,$B1634,Timecards!$N:$N,$E1634)+SUMIFS(Timecards!$G:$G,Timecards!$F:$F,R$2,Timecards!$C:$C,$B1634,Timecards!$N:$N,$E1634)</f>
        <v>0</v>
      </c>
      <c r="S1634" s="5">
        <f t="shared" si="268"/>
        <v>0</v>
      </c>
      <c r="T1634" s="10">
        <f t="shared" si="269"/>
        <v>0</v>
      </c>
      <c r="U1634" s="14">
        <f t="shared" si="269"/>
        <v>0</v>
      </c>
    </row>
    <row r="1635" spans="2:21" hidden="1">
      <c r="B1635" s="7" t="str">
        <f>IF(Timecards!O1633="","",Timecards!C1633)</f>
        <v/>
      </c>
      <c r="C1635" s="7" t="str">
        <f>IF(B1635="","",Timecards!L1633)</f>
        <v/>
      </c>
      <c r="D1635" s="7" t="str">
        <f>IF(B1635="","",SUMIFS(Timecards!$M:$M,Timecards!$C:$C,Summary!$B1635,Timecards!$L:$L,Summary!$C1635,Timecards!$O:$O,1))</f>
        <v/>
      </c>
      <c r="E1635" s="7" t="str">
        <f>IF(B1635="","",VLOOKUP(D1635,'GD rates'!$B$3:$C$9,2,FALSE))</f>
        <v/>
      </c>
      <c r="F1635" s="23" t="str">
        <f t="shared" si="262"/>
        <v/>
      </c>
      <c r="G1635" s="5">
        <f>IF(ISERROR(VLOOKUP(E1635,'GD rates'!C:D,2,FALSE)),0,VLOOKUP(E1635,'GD rates'!C:D,2,FALSE))</f>
        <v>0</v>
      </c>
      <c r="H1635" s="10">
        <f>SUMIFS(Timecards!$E:$E,Timecards!$D:$D,H$2,Timecards!$C:$C,$B1635,Timecards!$N:$N,$E1635)+SUMIFS(Timecards!$G:$G,Timecards!$F:$F,H$2,Timecards!$C:$C,$B1635,Timecards!$N:$N,$E1635)</f>
        <v>0</v>
      </c>
      <c r="I1635" s="5">
        <f t="shared" si="263"/>
        <v>0</v>
      </c>
      <c r="J1635" s="10">
        <f>SUMIFS(Timecards!$E:$E,Timecards!$D:$D,J$2,Timecards!$C:$C,$B1635,Timecards!$N:$N,$E1635)+SUMIFS(Timecards!$G:$G,Timecards!$F:$F,J$2,Timecards!$C:$C,$B1635,Timecards!$N:$N,$E1635)</f>
        <v>0</v>
      </c>
      <c r="K1635" s="5">
        <f t="shared" si="264"/>
        <v>0</v>
      </c>
      <c r="L1635" s="10">
        <f>SUMIFS(Timecards!$E:$E,Timecards!$D:$D,L$2,Timecards!$C:$C,$B1635,Timecards!$N:$N,$E1635)+SUMIFS(Timecards!$G:$G,Timecards!$F:$F,L$2,Timecards!$C:$C,$B1635,Timecards!$N:$N,$E1635)</f>
        <v>0</v>
      </c>
      <c r="M1635" s="5">
        <f t="shared" si="265"/>
        <v>0</v>
      </c>
      <c r="N1635" s="10">
        <f>SUMIFS(Timecards!$E:$E,Timecards!$D:$D,N$2,Timecards!$C:$C,$B1635,Timecards!$N:$N,$E1635)+SUMIFS(Timecards!$G:$G,Timecards!$F:$F,N$2,Timecards!$C:$C,$B1635,Timecards!$N:$N,$E1635)</f>
        <v>0</v>
      </c>
      <c r="O1635" s="5">
        <f t="shared" si="266"/>
        <v>0</v>
      </c>
      <c r="P1635" s="10">
        <f>SUMIFS(Timecards!$E:$E,Timecards!$D:$D,P$2,Timecards!$C:$C,$B1635,Timecards!$N:$N,$E1635)+SUMIFS(Timecards!$G:$G,Timecards!$F:$F,P$2,Timecards!$C:$C,$B1635,Timecards!$N:$N,$E1635)</f>
        <v>0</v>
      </c>
      <c r="Q1635" s="5">
        <f t="shared" si="267"/>
        <v>0</v>
      </c>
      <c r="R1635" s="10">
        <f>SUMIFS(Timecards!$E:$E,Timecards!$D:$D,R$2,Timecards!$C:$C,$B1635,Timecards!$N:$N,$E1635)+SUMIFS(Timecards!$G:$G,Timecards!$F:$F,R$2,Timecards!$C:$C,$B1635,Timecards!$N:$N,$E1635)</f>
        <v>0</v>
      </c>
      <c r="S1635" s="5">
        <f t="shared" si="268"/>
        <v>0</v>
      </c>
      <c r="T1635" s="10">
        <f t="shared" si="269"/>
        <v>0</v>
      </c>
      <c r="U1635" s="14">
        <f t="shared" si="269"/>
        <v>0</v>
      </c>
    </row>
    <row r="1636" spans="2:21" hidden="1">
      <c r="B1636" s="7" t="str">
        <f>IF(Timecards!O1634="","",Timecards!C1634)</f>
        <v/>
      </c>
      <c r="C1636" s="7" t="str">
        <f>IF(B1636="","",Timecards!L1634)</f>
        <v/>
      </c>
      <c r="D1636" s="7" t="str">
        <f>IF(B1636="","",SUMIFS(Timecards!$M:$M,Timecards!$C:$C,Summary!$B1636,Timecards!$L:$L,Summary!$C1636,Timecards!$O:$O,1))</f>
        <v/>
      </c>
      <c r="E1636" s="7" t="str">
        <f>IF(B1636="","",VLOOKUP(D1636,'GD rates'!$B$3:$C$9,2,FALSE))</f>
        <v/>
      </c>
      <c r="F1636" s="23" t="str">
        <f t="shared" si="262"/>
        <v/>
      </c>
      <c r="G1636" s="5">
        <f>IF(ISERROR(VLOOKUP(E1636,'GD rates'!C:D,2,FALSE)),0,VLOOKUP(E1636,'GD rates'!C:D,2,FALSE))</f>
        <v>0</v>
      </c>
      <c r="H1636" s="10">
        <f>SUMIFS(Timecards!$E:$E,Timecards!$D:$D,H$2,Timecards!$C:$C,$B1636,Timecards!$N:$N,$E1636)+SUMIFS(Timecards!$G:$G,Timecards!$F:$F,H$2,Timecards!$C:$C,$B1636,Timecards!$N:$N,$E1636)</f>
        <v>0</v>
      </c>
      <c r="I1636" s="5">
        <f t="shared" si="263"/>
        <v>0</v>
      </c>
      <c r="J1636" s="10">
        <f>SUMIFS(Timecards!$E:$E,Timecards!$D:$D,J$2,Timecards!$C:$C,$B1636,Timecards!$N:$N,$E1636)+SUMIFS(Timecards!$G:$G,Timecards!$F:$F,J$2,Timecards!$C:$C,$B1636,Timecards!$N:$N,$E1636)</f>
        <v>0</v>
      </c>
      <c r="K1636" s="5">
        <f t="shared" si="264"/>
        <v>0</v>
      </c>
      <c r="L1636" s="10">
        <f>SUMIFS(Timecards!$E:$E,Timecards!$D:$D,L$2,Timecards!$C:$C,$B1636,Timecards!$N:$N,$E1636)+SUMIFS(Timecards!$G:$G,Timecards!$F:$F,L$2,Timecards!$C:$C,$B1636,Timecards!$N:$N,$E1636)</f>
        <v>0</v>
      </c>
      <c r="M1636" s="5">
        <f t="shared" si="265"/>
        <v>0</v>
      </c>
      <c r="N1636" s="10">
        <f>SUMIFS(Timecards!$E:$E,Timecards!$D:$D,N$2,Timecards!$C:$C,$B1636,Timecards!$N:$N,$E1636)+SUMIFS(Timecards!$G:$G,Timecards!$F:$F,N$2,Timecards!$C:$C,$B1636,Timecards!$N:$N,$E1636)</f>
        <v>0</v>
      </c>
      <c r="O1636" s="5">
        <f t="shared" si="266"/>
        <v>0</v>
      </c>
      <c r="P1636" s="10">
        <f>SUMIFS(Timecards!$E:$E,Timecards!$D:$D,P$2,Timecards!$C:$C,$B1636,Timecards!$N:$N,$E1636)+SUMIFS(Timecards!$G:$G,Timecards!$F:$F,P$2,Timecards!$C:$C,$B1636,Timecards!$N:$N,$E1636)</f>
        <v>0</v>
      </c>
      <c r="Q1636" s="5">
        <f t="shared" si="267"/>
        <v>0</v>
      </c>
      <c r="R1636" s="10">
        <f>SUMIFS(Timecards!$E:$E,Timecards!$D:$D,R$2,Timecards!$C:$C,$B1636,Timecards!$N:$N,$E1636)+SUMIFS(Timecards!$G:$G,Timecards!$F:$F,R$2,Timecards!$C:$C,$B1636,Timecards!$N:$N,$E1636)</f>
        <v>0</v>
      </c>
      <c r="S1636" s="5">
        <f t="shared" si="268"/>
        <v>0</v>
      </c>
      <c r="T1636" s="10">
        <f t="shared" si="269"/>
        <v>0</v>
      </c>
      <c r="U1636" s="14">
        <f t="shared" si="269"/>
        <v>0</v>
      </c>
    </row>
    <row r="1637" spans="2:21" hidden="1">
      <c r="B1637" s="7" t="str">
        <f>IF(Timecards!O1635="","",Timecards!C1635)</f>
        <v/>
      </c>
      <c r="C1637" s="7" t="str">
        <f>IF(B1637="","",Timecards!L1635)</f>
        <v/>
      </c>
      <c r="D1637" s="7" t="str">
        <f>IF(B1637="","",SUMIFS(Timecards!$M:$M,Timecards!$C:$C,Summary!$B1637,Timecards!$L:$L,Summary!$C1637,Timecards!$O:$O,1))</f>
        <v/>
      </c>
      <c r="E1637" s="7" t="str">
        <f>IF(B1637="","",VLOOKUP(D1637,'GD rates'!$B$3:$C$9,2,FALSE))</f>
        <v/>
      </c>
      <c r="F1637" s="23" t="str">
        <f t="shared" si="262"/>
        <v/>
      </c>
      <c r="G1637" s="5">
        <f>IF(ISERROR(VLOOKUP(E1637,'GD rates'!C:D,2,FALSE)),0,VLOOKUP(E1637,'GD rates'!C:D,2,FALSE))</f>
        <v>0</v>
      </c>
      <c r="H1637" s="10">
        <f>SUMIFS(Timecards!$E:$E,Timecards!$D:$D,H$2,Timecards!$C:$C,$B1637,Timecards!$N:$N,$E1637)+SUMIFS(Timecards!$G:$G,Timecards!$F:$F,H$2,Timecards!$C:$C,$B1637,Timecards!$N:$N,$E1637)</f>
        <v>0</v>
      </c>
      <c r="I1637" s="5">
        <f t="shared" si="263"/>
        <v>0</v>
      </c>
      <c r="J1637" s="10">
        <f>SUMIFS(Timecards!$E:$E,Timecards!$D:$D,J$2,Timecards!$C:$C,$B1637,Timecards!$N:$N,$E1637)+SUMIFS(Timecards!$G:$G,Timecards!$F:$F,J$2,Timecards!$C:$C,$B1637,Timecards!$N:$N,$E1637)</f>
        <v>0</v>
      </c>
      <c r="K1637" s="5">
        <f t="shared" si="264"/>
        <v>0</v>
      </c>
      <c r="L1637" s="10">
        <f>SUMIFS(Timecards!$E:$E,Timecards!$D:$D,L$2,Timecards!$C:$C,$B1637,Timecards!$N:$N,$E1637)+SUMIFS(Timecards!$G:$G,Timecards!$F:$F,L$2,Timecards!$C:$C,$B1637,Timecards!$N:$N,$E1637)</f>
        <v>0</v>
      </c>
      <c r="M1637" s="5">
        <f t="shared" si="265"/>
        <v>0</v>
      </c>
      <c r="N1637" s="10">
        <f>SUMIFS(Timecards!$E:$E,Timecards!$D:$D,N$2,Timecards!$C:$C,$B1637,Timecards!$N:$N,$E1637)+SUMIFS(Timecards!$G:$G,Timecards!$F:$F,N$2,Timecards!$C:$C,$B1637,Timecards!$N:$N,$E1637)</f>
        <v>0</v>
      </c>
      <c r="O1637" s="5">
        <f t="shared" si="266"/>
        <v>0</v>
      </c>
      <c r="P1637" s="10">
        <f>SUMIFS(Timecards!$E:$E,Timecards!$D:$D,P$2,Timecards!$C:$C,$B1637,Timecards!$N:$N,$E1637)+SUMIFS(Timecards!$G:$G,Timecards!$F:$F,P$2,Timecards!$C:$C,$B1637,Timecards!$N:$N,$E1637)</f>
        <v>0</v>
      </c>
      <c r="Q1637" s="5">
        <f t="shared" si="267"/>
        <v>0</v>
      </c>
      <c r="R1637" s="10">
        <f>SUMIFS(Timecards!$E:$E,Timecards!$D:$D,R$2,Timecards!$C:$C,$B1637,Timecards!$N:$N,$E1637)+SUMIFS(Timecards!$G:$G,Timecards!$F:$F,R$2,Timecards!$C:$C,$B1637,Timecards!$N:$N,$E1637)</f>
        <v>0</v>
      </c>
      <c r="S1637" s="5">
        <f t="shared" si="268"/>
        <v>0</v>
      </c>
      <c r="T1637" s="10">
        <f t="shared" si="269"/>
        <v>0</v>
      </c>
      <c r="U1637" s="14">
        <f t="shared" si="269"/>
        <v>0</v>
      </c>
    </row>
    <row r="1638" spans="2:21" hidden="1">
      <c r="B1638" s="7" t="str">
        <f>IF(Timecards!O1636="","",Timecards!C1636)</f>
        <v/>
      </c>
      <c r="C1638" s="7" t="str">
        <f>IF(B1638="","",Timecards!L1636)</f>
        <v/>
      </c>
      <c r="D1638" s="7" t="str">
        <f>IF(B1638="","",SUMIFS(Timecards!$M:$M,Timecards!$C:$C,Summary!$B1638,Timecards!$L:$L,Summary!$C1638,Timecards!$O:$O,1))</f>
        <v/>
      </c>
      <c r="E1638" s="7" t="str">
        <f>IF(B1638="","",VLOOKUP(D1638,'GD rates'!$B$3:$C$9,2,FALSE))</f>
        <v/>
      </c>
      <c r="F1638" s="23" t="str">
        <f t="shared" si="262"/>
        <v/>
      </c>
      <c r="G1638" s="5">
        <f>IF(ISERROR(VLOOKUP(E1638,'GD rates'!C:D,2,FALSE)),0,VLOOKUP(E1638,'GD rates'!C:D,2,FALSE))</f>
        <v>0</v>
      </c>
      <c r="H1638" s="10">
        <f>SUMIFS(Timecards!$E:$E,Timecards!$D:$D,H$2,Timecards!$C:$C,$B1638,Timecards!$N:$N,$E1638)+SUMIFS(Timecards!$G:$G,Timecards!$F:$F,H$2,Timecards!$C:$C,$B1638,Timecards!$N:$N,$E1638)</f>
        <v>0</v>
      </c>
      <c r="I1638" s="5">
        <f t="shared" si="263"/>
        <v>0</v>
      </c>
      <c r="J1638" s="10">
        <f>SUMIFS(Timecards!$E:$E,Timecards!$D:$D,J$2,Timecards!$C:$C,$B1638,Timecards!$N:$N,$E1638)+SUMIFS(Timecards!$G:$G,Timecards!$F:$F,J$2,Timecards!$C:$C,$B1638,Timecards!$N:$N,$E1638)</f>
        <v>0</v>
      </c>
      <c r="K1638" s="5">
        <f t="shared" si="264"/>
        <v>0</v>
      </c>
      <c r="L1638" s="10">
        <f>SUMIFS(Timecards!$E:$E,Timecards!$D:$D,L$2,Timecards!$C:$C,$B1638,Timecards!$N:$N,$E1638)+SUMIFS(Timecards!$G:$G,Timecards!$F:$F,L$2,Timecards!$C:$C,$B1638,Timecards!$N:$N,$E1638)</f>
        <v>0</v>
      </c>
      <c r="M1638" s="5">
        <f t="shared" si="265"/>
        <v>0</v>
      </c>
      <c r="N1638" s="10">
        <f>SUMIFS(Timecards!$E:$E,Timecards!$D:$D,N$2,Timecards!$C:$C,$B1638,Timecards!$N:$N,$E1638)+SUMIFS(Timecards!$G:$G,Timecards!$F:$F,N$2,Timecards!$C:$C,$B1638,Timecards!$N:$N,$E1638)</f>
        <v>0</v>
      </c>
      <c r="O1638" s="5">
        <f t="shared" si="266"/>
        <v>0</v>
      </c>
      <c r="P1638" s="10">
        <f>SUMIFS(Timecards!$E:$E,Timecards!$D:$D,P$2,Timecards!$C:$C,$B1638,Timecards!$N:$N,$E1638)+SUMIFS(Timecards!$G:$G,Timecards!$F:$F,P$2,Timecards!$C:$C,$B1638,Timecards!$N:$N,$E1638)</f>
        <v>0</v>
      </c>
      <c r="Q1638" s="5">
        <f t="shared" si="267"/>
        <v>0</v>
      </c>
      <c r="R1638" s="10">
        <f>SUMIFS(Timecards!$E:$E,Timecards!$D:$D,R$2,Timecards!$C:$C,$B1638,Timecards!$N:$N,$E1638)+SUMIFS(Timecards!$G:$G,Timecards!$F:$F,R$2,Timecards!$C:$C,$B1638,Timecards!$N:$N,$E1638)</f>
        <v>0</v>
      </c>
      <c r="S1638" s="5">
        <f t="shared" si="268"/>
        <v>0</v>
      </c>
      <c r="T1638" s="10">
        <f t="shared" si="269"/>
        <v>0</v>
      </c>
      <c r="U1638" s="14">
        <f t="shared" si="269"/>
        <v>0</v>
      </c>
    </row>
    <row r="1639" spans="2:21" hidden="1">
      <c r="B1639" s="7" t="str">
        <f>IF(Timecards!O1637="","",Timecards!C1637)</f>
        <v/>
      </c>
      <c r="C1639" s="7" t="str">
        <f>IF(B1639="","",Timecards!L1637)</f>
        <v/>
      </c>
      <c r="D1639" s="7" t="str">
        <f>IF(B1639="","",SUMIFS(Timecards!$M:$M,Timecards!$C:$C,Summary!$B1639,Timecards!$L:$L,Summary!$C1639,Timecards!$O:$O,1))</f>
        <v/>
      </c>
      <c r="E1639" s="7" t="str">
        <f>IF(B1639="","",VLOOKUP(D1639,'GD rates'!$B$3:$C$9,2,FALSE))</f>
        <v/>
      </c>
      <c r="F1639" s="23" t="str">
        <f t="shared" si="262"/>
        <v/>
      </c>
      <c r="G1639" s="5">
        <f>IF(ISERROR(VLOOKUP(E1639,'GD rates'!C:D,2,FALSE)),0,VLOOKUP(E1639,'GD rates'!C:D,2,FALSE))</f>
        <v>0</v>
      </c>
      <c r="H1639" s="10">
        <f>SUMIFS(Timecards!$E:$E,Timecards!$D:$D,H$2,Timecards!$C:$C,$B1639,Timecards!$N:$N,$E1639)+SUMIFS(Timecards!$G:$G,Timecards!$F:$F,H$2,Timecards!$C:$C,$B1639,Timecards!$N:$N,$E1639)</f>
        <v>0</v>
      </c>
      <c r="I1639" s="5">
        <f t="shared" si="263"/>
        <v>0</v>
      </c>
      <c r="J1639" s="10">
        <f>SUMIFS(Timecards!$E:$E,Timecards!$D:$D,J$2,Timecards!$C:$C,$B1639,Timecards!$N:$N,$E1639)+SUMIFS(Timecards!$G:$G,Timecards!$F:$F,J$2,Timecards!$C:$C,$B1639,Timecards!$N:$N,$E1639)</f>
        <v>0</v>
      </c>
      <c r="K1639" s="5">
        <f t="shared" si="264"/>
        <v>0</v>
      </c>
      <c r="L1639" s="10">
        <f>SUMIFS(Timecards!$E:$E,Timecards!$D:$D,L$2,Timecards!$C:$C,$B1639,Timecards!$N:$N,$E1639)+SUMIFS(Timecards!$G:$G,Timecards!$F:$F,L$2,Timecards!$C:$C,$B1639,Timecards!$N:$N,$E1639)</f>
        <v>0</v>
      </c>
      <c r="M1639" s="5">
        <f t="shared" si="265"/>
        <v>0</v>
      </c>
      <c r="N1639" s="10">
        <f>SUMIFS(Timecards!$E:$E,Timecards!$D:$D,N$2,Timecards!$C:$C,$B1639,Timecards!$N:$N,$E1639)+SUMIFS(Timecards!$G:$G,Timecards!$F:$F,N$2,Timecards!$C:$C,$B1639,Timecards!$N:$N,$E1639)</f>
        <v>0</v>
      </c>
      <c r="O1639" s="5">
        <f t="shared" si="266"/>
        <v>0</v>
      </c>
      <c r="P1639" s="10">
        <f>SUMIFS(Timecards!$E:$E,Timecards!$D:$D,P$2,Timecards!$C:$C,$B1639,Timecards!$N:$N,$E1639)+SUMIFS(Timecards!$G:$G,Timecards!$F:$F,P$2,Timecards!$C:$C,$B1639,Timecards!$N:$N,$E1639)</f>
        <v>0</v>
      </c>
      <c r="Q1639" s="5">
        <f t="shared" si="267"/>
        <v>0</v>
      </c>
      <c r="R1639" s="10">
        <f>SUMIFS(Timecards!$E:$E,Timecards!$D:$D,R$2,Timecards!$C:$C,$B1639,Timecards!$N:$N,$E1639)+SUMIFS(Timecards!$G:$G,Timecards!$F:$F,R$2,Timecards!$C:$C,$B1639,Timecards!$N:$N,$E1639)</f>
        <v>0</v>
      </c>
      <c r="S1639" s="5">
        <f t="shared" si="268"/>
        <v>0</v>
      </c>
      <c r="T1639" s="10">
        <f t="shared" si="269"/>
        <v>0</v>
      </c>
      <c r="U1639" s="14">
        <f t="shared" si="269"/>
        <v>0</v>
      </c>
    </row>
    <row r="1640" spans="2:21" hidden="1">
      <c r="B1640" s="7" t="str">
        <f>IF(Timecards!O1638="","",Timecards!C1638)</f>
        <v/>
      </c>
      <c r="C1640" s="7" t="str">
        <f>IF(B1640="","",Timecards!L1638)</f>
        <v/>
      </c>
      <c r="D1640" s="7" t="str">
        <f>IF(B1640="","",SUMIFS(Timecards!$M:$M,Timecards!$C:$C,Summary!$B1640,Timecards!$L:$L,Summary!$C1640,Timecards!$O:$O,1))</f>
        <v/>
      </c>
      <c r="E1640" s="7" t="str">
        <f>IF(B1640="","",VLOOKUP(D1640,'GD rates'!$B$3:$C$9,2,FALSE))</f>
        <v/>
      </c>
      <c r="F1640" s="23" t="str">
        <f t="shared" si="262"/>
        <v/>
      </c>
      <c r="G1640" s="5">
        <f>IF(ISERROR(VLOOKUP(E1640,'GD rates'!C:D,2,FALSE)),0,VLOOKUP(E1640,'GD rates'!C:D,2,FALSE))</f>
        <v>0</v>
      </c>
      <c r="H1640" s="10">
        <f>SUMIFS(Timecards!$E:$E,Timecards!$D:$D,H$2,Timecards!$C:$C,$B1640,Timecards!$N:$N,$E1640)+SUMIFS(Timecards!$G:$G,Timecards!$F:$F,H$2,Timecards!$C:$C,$B1640,Timecards!$N:$N,$E1640)</f>
        <v>0</v>
      </c>
      <c r="I1640" s="5">
        <f t="shared" si="263"/>
        <v>0</v>
      </c>
      <c r="J1640" s="10">
        <f>SUMIFS(Timecards!$E:$E,Timecards!$D:$D,J$2,Timecards!$C:$C,$B1640,Timecards!$N:$N,$E1640)+SUMIFS(Timecards!$G:$G,Timecards!$F:$F,J$2,Timecards!$C:$C,$B1640,Timecards!$N:$N,$E1640)</f>
        <v>0</v>
      </c>
      <c r="K1640" s="5">
        <f t="shared" si="264"/>
        <v>0</v>
      </c>
      <c r="L1640" s="10">
        <f>SUMIFS(Timecards!$E:$E,Timecards!$D:$D,L$2,Timecards!$C:$C,$B1640,Timecards!$N:$N,$E1640)+SUMIFS(Timecards!$G:$G,Timecards!$F:$F,L$2,Timecards!$C:$C,$B1640,Timecards!$N:$N,$E1640)</f>
        <v>0</v>
      </c>
      <c r="M1640" s="5">
        <f t="shared" si="265"/>
        <v>0</v>
      </c>
      <c r="N1640" s="10">
        <f>SUMIFS(Timecards!$E:$E,Timecards!$D:$D,N$2,Timecards!$C:$C,$B1640,Timecards!$N:$N,$E1640)+SUMIFS(Timecards!$G:$G,Timecards!$F:$F,N$2,Timecards!$C:$C,$B1640,Timecards!$N:$N,$E1640)</f>
        <v>0</v>
      </c>
      <c r="O1640" s="5">
        <f t="shared" si="266"/>
        <v>0</v>
      </c>
      <c r="P1640" s="10">
        <f>SUMIFS(Timecards!$E:$E,Timecards!$D:$D,P$2,Timecards!$C:$C,$B1640,Timecards!$N:$N,$E1640)+SUMIFS(Timecards!$G:$G,Timecards!$F:$F,P$2,Timecards!$C:$C,$B1640,Timecards!$N:$N,$E1640)</f>
        <v>0</v>
      </c>
      <c r="Q1640" s="5">
        <f t="shared" si="267"/>
        <v>0</v>
      </c>
      <c r="R1640" s="10">
        <f>SUMIFS(Timecards!$E:$E,Timecards!$D:$D,R$2,Timecards!$C:$C,$B1640,Timecards!$N:$N,$E1640)+SUMIFS(Timecards!$G:$G,Timecards!$F:$F,R$2,Timecards!$C:$C,$B1640,Timecards!$N:$N,$E1640)</f>
        <v>0</v>
      </c>
      <c r="S1640" s="5">
        <f t="shared" si="268"/>
        <v>0</v>
      </c>
      <c r="T1640" s="10">
        <f t="shared" si="269"/>
        <v>0</v>
      </c>
      <c r="U1640" s="14">
        <f t="shared" si="269"/>
        <v>0</v>
      </c>
    </row>
    <row r="1641" spans="2:21" hidden="1">
      <c r="B1641" s="7" t="str">
        <f>IF(Timecards!O1639="","",Timecards!C1639)</f>
        <v/>
      </c>
      <c r="C1641" s="7" t="str">
        <f>IF(B1641="","",Timecards!L1639)</f>
        <v/>
      </c>
      <c r="D1641" s="7" t="str">
        <f>IF(B1641="","",SUMIFS(Timecards!$M:$M,Timecards!$C:$C,Summary!$B1641,Timecards!$L:$L,Summary!$C1641,Timecards!$O:$O,1))</f>
        <v/>
      </c>
      <c r="E1641" s="7" t="str">
        <f>IF(B1641="","",VLOOKUP(D1641,'GD rates'!$B$3:$C$9,2,FALSE))</f>
        <v/>
      </c>
      <c r="F1641" s="23" t="str">
        <f t="shared" si="262"/>
        <v/>
      </c>
      <c r="G1641" s="5">
        <f>IF(ISERROR(VLOOKUP(E1641,'GD rates'!C:D,2,FALSE)),0,VLOOKUP(E1641,'GD rates'!C:D,2,FALSE))</f>
        <v>0</v>
      </c>
      <c r="H1641" s="10">
        <f>SUMIFS(Timecards!$E:$E,Timecards!$D:$D,H$2,Timecards!$C:$C,$B1641,Timecards!$N:$N,$E1641)+SUMIFS(Timecards!$G:$G,Timecards!$F:$F,H$2,Timecards!$C:$C,$B1641,Timecards!$N:$N,$E1641)</f>
        <v>0</v>
      </c>
      <c r="I1641" s="5">
        <f t="shared" si="263"/>
        <v>0</v>
      </c>
      <c r="J1641" s="10">
        <f>SUMIFS(Timecards!$E:$E,Timecards!$D:$D,J$2,Timecards!$C:$C,$B1641,Timecards!$N:$N,$E1641)+SUMIFS(Timecards!$G:$G,Timecards!$F:$F,J$2,Timecards!$C:$C,$B1641,Timecards!$N:$N,$E1641)</f>
        <v>0</v>
      </c>
      <c r="K1641" s="5">
        <f t="shared" si="264"/>
        <v>0</v>
      </c>
      <c r="L1641" s="10">
        <f>SUMIFS(Timecards!$E:$E,Timecards!$D:$D,L$2,Timecards!$C:$C,$B1641,Timecards!$N:$N,$E1641)+SUMIFS(Timecards!$G:$G,Timecards!$F:$F,L$2,Timecards!$C:$C,$B1641,Timecards!$N:$N,$E1641)</f>
        <v>0</v>
      </c>
      <c r="M1641" s="5">
        <f t="shared" si="265"/>
        <v>0</v>
      </c>
      <c r="N1641" s="10">
        <f>SUMIFS(Timecards!$E:$E,Timecards!$D:$D,N$2,Timecards!$C:$C,$B1641,Timecards!$N:$N,$E1641)+SUMIFS(Timecards!$G:$G,Timecards!$F:$F,N$2,Timecards!$C:$C,$B1641,Timecards!$N:$N,$E1641)</f>
        <v>0</v>
      </c>
      <c r="O1641" s="5">
        <f t="shared" si="266"/>
        <v>0</v>
      </c>
      <c r="P1641" s="10">
        <f>SUMIFS(Timecards!$E:$E,Timecards!$D:$D,P$2,Timecards!$C:$C,$B1641,Timecards!$N:$N,$E1641)+SUMIFS(Timecards!$G:$G,Timecards!$F:$F,P$2,Timecards!$C:$C,$B1641,Timecards!$N:$N,$E1641)</f>
        <v>0</v>
      </c>
      <c r="Q1641" s="5">
        <f t="shared" si="267"/>
        <v>0</v>
      </c>
      <c r="R1641" s="10">
        <f>SUMIFS(Timecards!$E:$E,Timecards!$D:$D,R$2,Timecards!$C:$C,$B1641,Timecards!$N:$N,$E1641)+SUMIFS(Timecards!$G:$G,Timecards!$F:$F,R$2,Timecards!$C:$C,$B1641,Timecards!$N:$N,$E1641)</f>
        <v>0</v>
      </c>
      <c r="S1641" s="5">
        <f t="shared" si="268"/>
        <v>0</v>
      </c>
      <c r="T1641" s="10">
        <f t="shared" si="269"/>
        <v>0</v>
      </c>
      <c r="U1641" s="14">
        <f t="shared" si="269"/>
        <v>0</v>
      </c>
    </row>
    <row r="1642" spans="2:21" hidden="1">
      <c r="B1642" s="7" t="str">
        <f>IF(Timecards!O1640="","",Timecards!C1640)</f>
        <v/>
      </c>
      <c r="C1642" s="7" t="str">
        <f>IF(B1642="","",Timecards!L1640)</f>
        <v/>
      </c>
      <c r="D1642" s="7" t="str">
        <f>IF(B1642="","",SUMIFS(Timecards!$M:$M,Timecards!$C:$C,Summary!$B1642,Timecards!$L:$L,Summary!$C1642,Timecards!$O:$O,1))</f>
        <v/>
      </c>
      <c r="E1642" s="7" t="str">
        <f>IF(B1642="","",VLOOKUP(D1642,'GD rates'!$B$3:$C$9,2,FALSE))</f>
        <v/>
      </c>
      <c r="F1642" s="23" t="str">
        <f t="shared" si="262"/>
        <v/>
      </c>
      <c r="G1642" s="5">
        <f>IF(ISERROR(VLOOKUP(E1642,'GD rates'!C:D,2,FALSE)),0,VLOOKUP(E1642,'GD rates'!C:D,2,FALSE))</f>
        <v>0</v>
      </c>
      <c r="H1642" s="10">
        <f>SUMIFS(Timecards!$E:$E,Timecards!$D:$D,H$2,Timecards!$C:$C,$B1642,Timecards!$N:$N,$E1642)+SUMIFS(Timecards!$G:$G,Timecards!$F:$F,H$2,Timecards!$C:$C,$B1642,Timecards!$N:$N,$E1642)</f>
        <v>0</v>
      </c>
      <c r="I1642" s="5">
        <f t="shared" si="263"/>
        <v>0</v>
      </c>
      <c r="J1642" s="10">
        <f>SUMIFS(Timecards!$E:$E,Timecards!$D:$D,J$2,Timecards!$C:$C,$B1642,Timecards!$N:$N,$E1642)+SUMIFS(Timecards!$G:$G,Timecards!$F:$F,J$2,Timecards!$C:$C,$B1642,Timecards!$N:$N,$E1642)</f>
        <v>0</v>
      </c>
      <c r="K1642" s="5">
        <f t="shared" si="264"/>
        <v>0</v>
      </c>
      <c r="L1642" s="10">
        <f>SUMIFS(Timecards!$E:$E,Timecards!$D:$D,L$2,Timecards!$C:$C,$B1642,Timecards!$N:$N,$E1642)+SUMIFS(Timecards!$G:$G,Timecards!$F:$F,L$2,Timecards!$C:$C,$B1642,Timecards!$N:$N,$E1642)</f>
        <v>0</v>
      </c>
      <c r="M1642" s="5">
        <f t="shared" si="265"/>
        <v>0</v>
      </c>
      <c r="N1642" s="10">
        <f>SUMIFS(Timecards!$E:$E,Timecards!$D:$D,N$2,Timecards!$C:$C,$B1642,Timecards!$N:$N,$E1642)+SUMIFS(Timecards!$G:$G,Timecards!$F:$F,N$2,Timecards!$C:$C,$B1642,Timecards!$N:$N,$E1642)</f>
        <v>0</v>
      </c>
      <c r="O1642" s="5">
        <f t="shared" si="266"/>
        <v>0</v>
      </c>
      <c r="P1642" s="10">
        <f>SUMIFS(Timecards!$E:$E,Timecards!$D:$D,P$2,Timecards!$C:$C,$B1642,Timecards!$N:$N,$E1642)+SUMIFS(Timecards!$G:$G,Timecards!$F:$F,P$2,Timecards!$C:$C,$B1642,Timecards!$N:$N,$E1642)</f>
        <v>0</v>
      </c>
      <c r="Q1642" s="5">
        <f t="shared" si="267"/>
        <v>0</v>
      </c>
      <c r="R1642" s="10">
        <f>SUMIFS(Timecards!$E:$E,Timecards!$D:$D,R$2,Timecards!$C:$C,$B1642,Timecards!$N:$N,$E1642)+SUMIFS(Timecards!$G:$G,Timecards!$F:$F,R$2,Timecards!$C:$C,$B1642,Timecards!$N:$N,$E1642)</f>
        <v>0</v>
      </c>
      <c r="S1642" s="5">
        <f t="shared" si="268"/>
        <v>0</v>
      </c>
      <c r="T1642" s="10">
        <f t="shared" si="269"/>
        <v>0</v>
      </c>
      <c r="U1642" s="14">
        <f t="shared" si="269"/>
        <v>0</v>
      </c>
    </row>
    <row r="1643" spans="2:21" hidden="1">
      <c r="B1643" s="7" t="str">
        <f>IF(Timecards!O1641="","",Timecards!C1641)</f>
        <v/>
      </c>
      <c r="C1643" s="7" t="str">
        <f>IF(B1643="","",Timecards!L1641)</f>
        <v/>
      </c>
      <c r="D1643" s="7" t="str">
        <f>IF(B1643="","",SUMIFS(Timecards!$M:$M,Timecards!$C:$C,Summary!$B1643,Timecards!$L:$L,Summary!$C1643,Timecards!$O:$O,1))</f>
        <v/>
      </c>
      <c r="E1643" s="7" t="str">
        <f>IF(B1643="","",VLOOKUP(D1643,'GD rates'!$B$3:$C$9,2,FALSE))</f>
        <v/>
      </c>
      <c r="F1643" s="23" t="str">
        <f t="shared" si="262"/>
        <v/>
      </c>
      <c r="G1643" s="5">
        <f>IF(ISERROR(VLOOKUP(E1643,'GD rates'!C:D,2,FALSE)),0,VLOOKUP(E1643,'GD rates'!C:D,2,FALSE))</f>
        <v>0</v>
      </c>
      <c r="H1643" s="10">
        <f>SUMIFS(Timecards!$E:$E,Timecards!$D:$D,H$2,Timecards!$C:$C,$B1643,Timecards!$N:$N,$E1643)+SUMIFS(Timecards!$G:$G,Timecards!$F:$F,H$2,Timecards!$C:$C,$B1643,Timecards!$N:$N,$E1643)</f>
        <v>0</v>
      </c>
      <c r="I1643" s="5">
        <f t="shared" si="263"/>
        <v>0</v>
      </c>
      <c r="J1643" s="10">
        <f>SUMIFS(Timecards!$E:$E,Timecards!$D:$D,J$2,Timecards!$C:$C,$B1643,Timecards!$N:$N,$E1643)+SUMIFS(Timecards!$G:$G,Timecards!$F:$F,J$2,Timecards!$C:$C,$B1643,Timecards!$N:$N,$E1643)</f>
        <v>0</v>
      </c>
      <c r="K1643" s="5">
        <f t="shared" si="264"/>
        <v>0</v>
      </c>
      <c r="L1643" s="10">
        <f>SUMIFS(Timecards!$E:$E,Timecards!$D:$D,L$2,Timecards!$C:$C,$B1643,Timecards!$N:$N,$E1643)+SUMIFS(Timecards!$G:$G,Timecards!$F:$F,L$2,Timecards!$C:$C,$B1643,Timecards!$N:$N,$E1643)</f>
        <v>0</v>
      </c>
      <c r="M1643" s="5">
        <f t="shared" si="265"/>
        <v>0</v>
      </c>
      <c r="N1643" s="10">
        <f>SUMIFS(Timecards!$E:$E,Timecards!$D:$D,N$2,Timecards!$C:$C,$B1643,Timecards!$N:$N,$E1643)+SUMIFS(Timecards!$G:$G,Timecards!$F:$F,N$2,Timecards!$C:$C,$B1643,Timecards!$N:$N,$E1643)</f>
        <v>0</v>
      </c>
      <c r="O1643" s="5">
        <f t="shared" si="266"/>
        <v>0</v>
      </c>
      <c r="P1643" s="10">
        <f>SUMIFS(Timecards!$E:$E,Timecards!$D:$D,P$2,Timecards!$C:$C,$B1643,Timecards!$N:$N,$E1643)+SUMIFS(Timecards!$G:$G,Timecards!$F:$F,P$2,Timecards!$C:$C,$B1643,Timecards!$N:$N,$E1643)</f>
        <v>0</v>
      </c>
      <c r="Q1643" s="5">
        <f t="shared" si="267"/>
        <v>0</v>
      </c>
      <c r="R1643" s="10">
        <f>SUMIFS(Timecards!$E:$E,Timecards!$D:$D,R$2,Timecards!$C:$C,$B1643,Timecards!$N:$N,$E1643)+SUMIFS(Timecards!$G:$G,Timecards!$F:$F,R$2,Timecards!$C:$C,$B1643,Timecards!$N:$N,$E1643)</f>
        <v>0</v>
      </c>
      <c r="S1643" s="5">
        <f t="shared" si="268"/>
        <v>0</v>
      </c>
      <c r="T1643" s="10">
        <f t="shared" si="269"/>
        <v>0</v>
      </c>
      <c r="U1643" s="14">
        <f t="shared" si="269"/>
        <v>0</v>
      </c>
    </row>
    <row r="1644" spans="2:21" hidden="1">
      <c r="B1644" s="7" t="str">
        <f>IF(Timecards!O1642="","",Timecards!C1642)</f>
        <v/>
      </c>
      <c r="C1644" s="7" t="str">
        <f>IF(B1644="","",Timecards!L1642)</f>
        <v/>
      </c>
      <c r="D1644" s="7" t="str">
        <f>IF(B1644="","",SUMIFS(Timecards!$M:$M,Timecards!$C:$C,Summary!$B1644,Timecards!$L:$L,Summary!$C1644,Timecards!$O:$O,1))</f>
        <v/>
      </c>
      <c r="E1644" s="7" t="str">
        <f>IF(B1644="","",VLOOKUP(D1644,'GD rates'!$B$3:$C$9,2,FALSE))</f>
        <v/>
      </c>
      <c r="F1644" s="23" t="str">
        <f t="shared" si="262"/>
        <v/>
      </c>
      <c r="G1644" s="5">
        <f>IF(ISERROR(VLOOKUP(E1644,'GD rates'!C:D,2,FALSE)),0,VLOOKUP(E1644,'GD rates'!C:D,2,FALSE))</f>
        <v>0</v>
      </c>
      <c r="H1644" s="10">
        <f>SUMIFS(Timecards!$E:$E,Timecards!$D:$D,H$2,Timecards!$C:$C,$B1644,Timecards!$N:$N,$E1644)+SUMIFS(Timecards!$G:$G,Timecards!$F:$F,H$2,Timecards!$C:$C,$B1644,Timecards!$N:$N,$E1644)</f>
        <v>0</v>
      </c>
      <c r="I1644" s="5">
        <f t="shared" si="263"/>
        <v>0</v>
      </c>
      <c r="J1644" s="10">
        <f>SUMIFS(Timecards!$E:$E,Timecards!$D:$D,J$2,Timecards!$C:$C,$B1644,Timecards!$N:$N,$E1644)+SUMIFS(Timecards!$G:$G,Timecards!$F:$F,J$2,Timecards!$C:$C,$B1644,Timecards!$N:$N,$E1644)</f>
        <v>0</v>
      </c>
      <c r="K1644" s="5">
        <f t="shared" si="264"/>
        <v>0</v>
      </c>
      <c r="L1644" s="10">
        <f>SUMIFS(Timecards!$E:$E,Timecards!$D:$D,L$2,Timecards!$C:$C,$B1644,Timecards!$N:$N,$E1644)+SUMIFS(Timecards!$G:$G,Timecards!$F:$F,L$2,Timecards!$C:$C,$B1644,Timecards!$N:$N,$E1644)</f>
        <v>0</v>
      </c>
      <c r="M1644" s="5">
        <f t="shared" si="265"/>
        <v>0</v>
      </c>
      <c r="N1644" s="10">
        <f>SUMIFS(Timecards!$E:$E,Timecards!$D:$D,N$2,Timecards!$C:$C,$B1644,Timecards!$N:$N,$E1644)+SUMIFS(Timecards!$G:$G,Timecards!$F:$F,N$2,Timecards!$C:$C,$B1644,Timecards!$N:$N,$E1644)</f>
        <v>0</v>
      </c>
      <c r="O1644" s="5">
        <f t="shared" si="266"/>
        <v>0</v>
      </c>
      <c r="P1644" s="10">
        <f>SUMIFS(Timecards!$E:$E,Timecards!$D:$D,P$2,Timecards!$C:$C,$B1644,Timecards!$N:$N,$E1644)+SUMIFS(Timecards!$G:$G,Timecards!$F:$F,P$2,Timecards!$C:$C,$B1644,Timecards!$N:$N,$E1644)</f>
        <v>0</v>
      </c>
      <c r="Q1644" s="5">
        <f t="shared" si="267"/>
        <v>0</v>
      </c>
      <c r="R1644" s="10">
        <f>SUMIFS(Timecards!$E:$E,Timecards!$D:$D,R$2,Timecards!$C:$C,$B1644,Timecards!$N:$N,$E1644)+SUMIFS(Timecards!$G:$G,Timecards!$F:$F,R$2,Timecards!$C:$C,$B1644,Timecards!$N:$N,$E1644)</f>
        <v>0</v>
      </c>
      <c r="S1644" s="5">
        <f t="shared" si="268"/>
        <v>0</v>
      </c>
      <c r="T1644" s="10">
        <f t="shared" ref="T1644:U1663" si="270">SUMIF($H$3:$S$3,T$3,$H1644:$S1644)</f>
        <v>0</v>
      </c>
      <c r="U1644" s="14">
        <f t="shared" si="270"/>
        <v>0</v>
      </c>
    </row>
    <row r="1645" spans="2:21" hidden="1">
      <c r="B1645" s="7" t="str">
        <f>IF(Timecards!O1643="","",Timecards!C1643)</f>
        <v/>
      </c>
      <c r="C1645" s="7" t="str">
        <f>IF(B1645="","",Timecards!L1643)</f>
        <v/>
      </c>
      <c r="D1645" s="7" t="str">
        <f>IF(B1645="","",SUMIFS(Timecards!$M:$M,Timecards!$C:$C,Summary!$B1645,Timecards!$L:$L,Summary!$C1645,Timecards!$O:$O,1))</f>
        <v/>
      </c>
      <c r="E1645" s="7" t="str">
        <f>IF(B1645="","",VLOOKUP(D1645,'GD rates'!$B$3:$C$9,2,FALSE))</f>
        <v/>
      </c>
      <c r="F1645" s="23" t="str">
        <f t="shared" si="262"/>
        <v/>
      </c>
      <c r="G1645" s="5">
        <f>IF(ISERROR(VLOOKUP(E1645,'GD rates'!C:D,2,FALSE)),0,VLOOKUP(E1645,'GD rates'!C:D,2,FALSE))</f>
        <v>0</v>
      </c>
      <c r="H1645" s="10">
        <f>SUMIFS(Timecards!$E:$E,Timecards!$D:$D,H$2,Timecards!$C:$C,$B1645,Timecards!$N:$N,$E1645)+SUMIFS(Timecards!$G:$G,Timecards!$F:$F,H$2,Timecards!$C:$C,$B1645,Timecards!$N:$N,$E1645)</f>
        <v>0</v>
      </c>
      <c r="I1645" s="5">
        <f t="shared" si="263"/>
        <v>0</v>
      </c>
      <c r="J1645" s="10">
        <f>SUMIFS(Timecards!$E:$E,Timecards!$D:$D,J$2,Timecards!$C:$C,$B1645,Timecards!$N:$N,$E1645)+SUMIFS(Timecards!$G:$G,Timecards!$F:$F,J$2,Timecards!$C:$C,$B1645,Timecards!$N:$N,$E1645)</f>
        <v>0</v>
      </c>
      <c r="K1645" s="5">
        <f t="shared" si="264"/>
        <v>0</v>
      </c>
      <c r="L1645" s="10">
        <f>SUMIFS(Timecards!$E:$E,Timecards!$D:$D,L$2,Timecards!$C:$C,$B1645,Timecards!$N:$N,$E1645)+SUMIFS(Timecards!$G:$G,Timecards!$F:$F,L$2,Timecards!$C:$C,$B1645,Timecards!$N:$N,$E1645)</f>
        <v>0</v>
      </c>
      <c r="M1645" s="5">
        <f t="shared" si="265"/>
        <v>0</v>
      </c>
      <c r="N1645" s="10">
        <f>SUMIFS(Timecards!$E:$E,Timecards!$D:$D,N$2,Timecards!$C:$C,$B1645,Timecards!$N:$N,$E1645)+SUMIFS(Timecards!$G:$G,Timecards!$F:$F,N$2,Timecards!$C:$C,$B1645,Timecards!$N:$N,$E1645)</f>
        <v>0</v>
      </c>
      <c r="O1645" s="5">
        <f t="shared" si="266"/>
        <v>0</v>
      </c>
      <c r="P1645" s="10">
        <f>SUMIFS(Timecards!$E:$E,Timecards!$D:$D,P$2,Timecards!$C:$C,$B1645,Timecards!$N:$N,$E1645)+SUMIFS(Timecards!$G:$G,Timecards!$F:$F,P$2,Timecards!$C:$C,$B1645,Timecards!$N:$N,$E1645)</f>
        <v>0</v>
      </c>
      <c r="Q1645" s="5">
        <f t="shared" si="267"/>
        <v>0</v>
      </c>
      <c r="R1645" s="10">
        <f>SUMIFS(Timecards!$E:$E,Timecards!$D:$D,R$2,Timecards!$C:$C,$B1645,Timecards!$N:$N,$E1645)+SUMIFS(Timecards!$G:$G,Timecards!$F:$F,R$2,Timecards!$C:$C,$B1645,Timecards!$N:$N,$E1645)</f>
        <v>0</v>
      </c>
      <c r="S1645" s="5">
        <f t="shared" si="268"/>
        <v>0</v>
      </c>
      <c r="T1645" s="10">
        <f t="shared" si="270"/>
        <v>0</v>
      </c>
      <c r="U1645" s="14">
        <f t="shared" si="270"/>
        <v>0</v>
      </c>
    </row>
    <row r="1646" spans="2:21" hidden="1">
      <c r="B1646" s="7" t="str">
        <f>IF(Timecards!O1644="","",Timecards!C1644)</f>
        <v/>
      </c>
      <c r="C1646" s="7" t="str">
        <f>IF(B1646="","",Timecards!L1644)</f>
        <v/>
      </c>
      <c r="D1646" s="7" t="str">
        <f>IF(B1646="","",SUMIFS(Timecards!$M:$M,Timecards!$C:$C,Summary!$B1646,Timecards!$L:$L,Summary!$C1646,Timecards!$O:$O,1))</f>
        <v/>
      </c>
      <c r="E1646" s="7" t="str">
        <f>IF(B1646="","",VLOOKUP(D1646,'GD rates'!$B$3:$C$9,2,FALSE))</f>
        <v/>
      </c>
      <c r="F1646" s="23" t="str">
        <f t="shared" si="262"/>
        <v/>
      </c>
      <c r="G1646" s="5">
        <f>IF(ISERROR(VLOOKUP(E1646,'GD rates'!C:D,2,FALSE)),0,VLOOKUP(E1646,'GD rates'!C:D,2,FALSE))</f>
        <v>0</v>
      </c>
      <c r="H1646" s="10">
        <f>SUMIFS(Timecards!$E:$E,Timecards!$D:$D,H$2,Timecards!$C:$C,$B1646,Timecards!$N:$N,$E1646)+SUMIFS(Timecards!$G:$G,Timecards!$F:$F,H$2,Timecards!$C:$C,$B1646,Timecards!$N:$N,$E1646)</f>
        <v>0</v>
      </c>
      <c r="I1646" s="5">
        <f t="shared" si="263"/>
        <v>0</v>
      </c>
      <c r="J1646" s="10">
        <f>SUMIFS(Timecards!$E:$E,Timecards!$D:$D,J$2,Timecards!$C:$C,$B1646,Timecards!$N:$N,$E1646)+SUMIFS(Timecards!$G:$G,Timecards!$F:$F,J$2,Timecards!$C:$C,$B1646,Timecards!$N:$N,$E1646)</f>
        <v>0</v>
      </c>
      <c r="K1646" s="5">
        <f t="shared" si="264"/>
        <v>0</v>
      </c>
      <c r="L1646" s="10">
        <f>SUMIFS(Timecards!$E:$E,Timecards!$D:$D,L$2,Timecards!$C:$C,$B1646,Timecards!$N:$N,$E1646)+SUMIFS(Timecards!$G:$G,Timecards!$F:$F,L$2,Timecards!$C:$C,$B1646,Timecards!$N:$N,$E1646)</f>
        <v>0</v>
      </c>
      <c r="M1646" s="5">
        <f t="shared" si="265"/>
        <v>0</v>
      </c>
      <c r="N1646" s="10">
        <f>SUMIFS(Timecards!$E:$E,Timecards!$D:$D,N$2,Timecards!$C:$C,$B1646,Timecards!$N:$N,$E1646)+SUMIFS(Timecards!$G:$G,Timecards!$F:$F,N$2,Timecards!$C:$C,$B1646,Timecards!$N:$N,$E1646)</f>
        <v>0</v>
      </c>
      <c r="O1646" s="5">
        <f t="shared" si="266"/>
        <v>0</v>
      </c>
      <c r="P1646" s="10">
        <f>SUMIFS(Timecards!$E:$E,Timecards!$D:$D,P$2,Timecards!$C:$C,$B1646,Timecards!$N:$N,$E1646)+SUMIFS(Timecards!$G:$G,Timecards!$F:$F,P$2,Timecards!$C:$C,$B1646,Timecards!$N:$N,$E1646)</f>
        <v>0</v>
      </c>
      <c r="Q1646" s="5">
        <f t="shared" si="267"/>
        <v>0</v>
      </c>
      <c r="R1646" s="10">
        <f>SUMIFS(Timecards!$E:$E,Timecards!$D:$D,R$2,Timecards!$C:$C,$B1646,Timecards!$N:$N,$E1646)+SUMIFS(Timecards!$G:$G,Timecards!$F:$F,R$2,Timecards!$C:$C,$B1646,Timecards!$N:$N,$E1646)</f>
        <v>0</v>
      </c>
      <c r="S1646" s="5">
        <f t="shared" si="268"/>
        <v>0</v>
      </c>
      <c r="T1646" s="10">
        <f t="shared" si="270"/>
        <v>0</v>
      </c>
      <c r="U1646" s="14">
        <f t="shared" si="270"/>
        <v>0</v>
      </c>
    </row>
    <row r="1647" spans="2:21" hidden="1">
      <c r="B1647" s="7" t="str">
        <f>IF(Timecards!O1645="","",Timecards!C1645)</f>
        <v/>
      </c>
      <c r="C1647" s="7" t="str">
        <f>IF(B1647="","",Timecards!L1645)</f>
        <v/>
      </c>
      <c r="D1647" s="7" t="str">
        <f>IF(B1647="","",SUMIFS(Timecards!$M:$M,Timecards!$C:$C,Summary!$B1647,Timecards!$L:$L,Summary!$C1647,Timecards!$O:$O,1))</f>
        <v/>
      </c>
      <c r="E1647" s="7" t="str">
        <f>IF(B1647="","",VLOOKUP(D1647,'GD rates'!$B$3:$C$9,2,FALSE))</f>
        <v/>
      </c>
      <c r="F1647" s="23" t="str">
        <f t="shared" si="262"/>
        <v/>
      </c>
      <c r="G1647" s="5">
        <f>IF(ISERROR(VLOOKUP(E1647,'GD rates'!C:D,2,FALSE)),0,VLOOKUP(E1647,'GD rates'!C:D,2,FALSE))</f>
        <v>0</v>
      </c>
      <c r="H1647" s="10">
        <f>SUMIFS(Timecards!$E:$E,Timecards!$D:$D,H$2,Timecards!$C:$C,$B1647,Timecards!$N:$N,$E1647)+SUMIFS(Timecards!$G:$G,Timecards!$F:$F,H$2,Timecards!$C:$C,$B1647,Timecards!$N:$N,$E1647)</f>
        <v>0</v>
      </c>
      <c r="I1647" s="5">
        <f t="shared" si="263"/>
        <v>0</v>
      </c>
      <c r="J1647" s="10">
        <f>SUMIFS(Timecards!$E:$E,Timecards!$D:$D,J$2,Timecards!$C:$C,$B1647,Timecards!$N:$N,$E1647)+SUMIFS(Timecards!$G:$G,Timecards!$F:$F,J$2,Timecards!$C:$C,$B1647,Timecards!$N:$N,$E1647)</f>
        <v>0</v>
      </c>
      <c r="K1647" s="5">
        <f t="shared" si="264"/>
        <v>0</v>
      </c>
      <c r="L1647" s="10">
        <f>SUMIFS(Timecards!$E:$E,Timecards!$D:$D,L$2,Timecards!$C:$C,$B1647,Timecards!$N:$N,$E1647)+SUMIFS(Timecards!$G:$G,Timecards!$F:$F,L$2,Timecards!$C:$C,$B1647,Timecards!$N:$N,$E1647)</f>
        <v>0</v>
      </c>
      <c r="M1647" s="5">
        <f t="shared" si="265"/>
        <v>0</v>
      </c>
      <c r="N1647" s="10">
        <f>SUMIFS(Timecards!$E:$E,Timecards!$D:$D,N$2,Timecards!$C:$C,$B1647,Timecards!$N:$N,$E1647)+SUMIFS(Timecards!$G:$G,Timecards!$F:$F,N$2,Timecards!$C:$C,$B1647,Timecards!$N:$N,$E1647)</f>
        <v>0</v>
      </c>
      <c r="O1647" s="5">
        <f t="shared" si="266"/>
        <v>0</v>
      </c>
      <c r="P1647" s="10">
        <f>SUMIFS(Timecards!$E:$E,Timecards!$D:$D,P$2,Timecards!$C:$C,$B1647,Timecards!$N:$N,$E1647)+SUMIFS(Timecards!$G:$G,Timecards!$F:$F,P$2,Timecards!$C:$C,$B1647,Timecards!$N:$N,$E1647)</f>
        <v>0</v>
      </c>
      <c r="Q1647" s="5">
        <f t="shared" si="267"/>
        <v>0</v>
      </c>
      <c r="R1647" s="10">
        <f>SUMIFS(Timecards!$E:$E,Timecards!$D:$D,R$2,Timecards!$C:$C,$B1647,Timecards!$N:$N,$E1647)+SUMIFS(Timecards!$G:$G,Timecards!$F:$F,R$2,Timecards!$C:$C,$B1647,Timecards!$N:$N,$E1647)</f>
        <v>0</v>
      </c>
      <c r="S1647" s="5">
        <f t="shared" si="268"/>
        <v>0</v>
      </c>
      <c r="T1647" s="10">
        <f t="shared" si="270"/>
        <v>0</v>
      </c>
      <c r="U1647" s="14">
        <f t="shared" si="270"/>
        <v>0</v>
      </c>
    </row>
    <row r="1648" spans="2:21" hidden="1">
      <c r="B1648" s="7" t="str">
        <f>IF(Timecards!O1646="","",Timecards!C1646)</f>
        <v/>
      </c>
      <c r="C1648" s="7" t="str">
        <f>IF(B1648="","",Timecards!L1646)</f>
        <v/>
      </c>
      <c r="D1648" s="7" t="str">
        <f>IF(B1648="","",SUMIFS(Timecards!$M:$M,Timecards!$C:$C,Summary!$B1648,Timecards!$L:$L,Summary!$C1648,Timecards!$O:$O,1))</f>
        <v/>
      </c>
      <c r="E1648" s="7" t="str">
        <f>IF(B1648="","",VLOOKUP(D1648,'GD rates'!$B$3:$C$9,2,FALSE))</f>
        <v/>
      </c>
      <c r="F1648" s="23" t="str">
        <f t="shared" si="262"/>
        <v/>
      </c>
      <c r="G1648" s="5">
        <f>IF(ISERROR(VLOOKUP(E1648,'GD rates'!C:D,2,FALSE)),0,VLOOKUP(E1648,'GD rates'!C:D,2,FALSE))</f>
        <v>0</v>
      </c>
      <c r="H1648" s="10">
        <f>SUMIFS(Timecards!$E:$E,Timecards!$D:$D,H$2,Timecards!$C:$C,$B1648,Timecards!$N:$N,$E1648)+SUMIFS(Timecards!$G:$G,Timecards!$F:$F,H$2,Timecards!$C:$C,$B1648,Timecards!$N:$N,$E1648)</f>
        <v>0</v>
      </c>
      <c r="I1648" s="5">
        <f t="shared" si="263"/>
        <v>0</v>
      </c>
      <c r="J1648" s="10">
        <f>SUMIFS(Timecards!$E:$E,Timecards!$D:$D,J$2,Timecards!$C:$C,$B1648,Timecards!$N:$N,$E1648)+SUMIFS(Timecards!$G:$G,Timecards!$F:$F,J$2,Timecards!$C:$C,$B1648,Timecards!$N:$N,$E1648)</f>
        <v>0</v>
      </c>
      <c r="K1648" s="5">
        <f t="shared" si="264"/>
        <v>0</v>
      </c>
      <c r="L1648" s="10">
        <f>SUMIFS(Timecards!$E:$E,Timecards!$D:$D,L$2,Timecards!$C:$C,$B1648,Timecards!$N:$N,$E1648)+SUMIFS(Timecards!$G:$G,Timecards!$F:$F,L$2,Timecards!$C:$C,$B1648,Timecards!$N:$N,$E1648)</f>
        <v>0</v>
      </c>
      <c r="M1648" s="5">
        <f t="shared" si="265"/>
        <v>0</v>
      </c>
      <c r="N1648" s="10">
        <f>SUMIFS(Timecards!$E:$E,Timecards!$D:$D,N$2,Timecards!$C:$C,$B1648,Timecards!$N:$N,$E1648)+SUMIFS(Timecards!$G:$G,Timecards!$F:$F,N$2,Timecards!$C:$C,$B1648,Timecards!$N:$N,$E1648)</f>
        <v>0</v>
      </c>
      <c r="O1648" s="5">
        <f t="shared" si="266"/>
        <v>0</v>
      </c>
      <c r="P1648" s="10">
        <f>SUMIFS(Timecards!$E:$E,Timecards!$D:$D,P$2,Timecards!$C:$C,$B1648,Timecards!$N:$N,$E1648)+SUMIFS(Timecards!$G:$G,Timecards!$F:$F,P$2,Timecards!$C:$C,$B1648,Timecards!$N:$N,$E1648)</f>
        <v>0</v>
      </c>
      <c r="Q1648" s="5">
        <f t="shared" si="267"/>
        <v>0</v>
      </c>
      <c r="R1648" s="10">
        <f>SUMIFS(Timecards!$E:$E,Timecards!$D:$D,R$2,Timecards!$C:$C,$B1648,Timecards!$N:$N,$E1648)+SUMIFS(Timecards!$G:$G,Timecards!$F:$F,R$2,Timecards!$C:$C,$B1648,Timecards!$N:$N,$E1648)</f>
        <v>0</v>
      </c>
      <c r="S1648" s="5">
        <f t="shared" si="268"/>
        <v>0</v>
      </c>
      <c r="T1648" s="10">
        <f t="shared" si="270"/>
        <v>0</v>
      </c>
      <c r="U1648" s="14">
        <f t="shared" si="270"/>
        <v>0</v>
      </c>
    </row>
    <row r="1649" spans="2:21" hidden="1">
      <c r="B1649" s="7" t="str">
        <f>IF(Timecards!O1647="","",Timecards!C1647)</f>
        <v/>
      </c>
      <c r="C1649" s="7" t="str">
        <f>IF(B1649="","",Timecards!L1647)</f>
        <v/>
      </c>
      <c r="D1649" s="7" t="str">
        <f>IF(B1649="","",SUMIFS(Timecards!$M:$M,Timecards!$C:$C,Summary!$B1649,Timecards!$L:$L,Summary!$C1649,Timecards!$O:$O,1))</f>
        <v/>
      </c>
      <c r="E1649" s="7" t="str">
        <f>IF(B1649="","",VLOOKUP(D1649,'GD rates'!$B$3:$C$9,2,FALSE))</f>
        <v/>
      </c>
      <c r="F1649" s="23" t="str">
        <f t="shared" si="262"/>
        <v/>
      </c>
      <c r="G1649" s="5">
        <f>IF(ISERROR(VLOOKUP(E1649,'GD rates'!C:D,2,FALSE)),0,VLOOKUP(E1649,'GD rates'!C:D,2,FALSE))</f>
        <v>0</v>
      </c>
      <c r="H1649" s="10">
        <f>SUMIFS(Timecards!$E:$E,Timecards!$D:$D,H$2,Timecards!$C:$C,$B1649,Timecards!$N:$N,$E1649)+SUMIFS(Timecards!$G:$G,Timecards!$F:$F,H$2,Timecards!$C:$C,$B1649,Timecards!$N:$N,$E1649)</f>
        <v>0</v>
      </c>
      <c r="I1649" s="5">
        <f t="shared" si="263"/>
        <v>0</v>
      </c>
      <c r="J1649" s="10">
        <f>SUMIFS(Timecards!$E:$E,Timecards!$D:$D,J$2,Timecards!$C:$C,$B1649,Timecards!$N:$N,$E1649)+SUMIFS(Timecards!$G:$G,Timecards!$F:$F,J$2,Timecards!$C:$C,$B1649,Timecards!$N:$N,$E1649)</f>
        <v>0</v>
      </c>
      <c r="K1649" s="5">
        <f t="shared" si="264"/>
        <v>0</v>
      </c>
      <c r="L1649" s="10">
        <f>SUMIFS(Timecards!$E:$E,Timecards!$D:$D,L$2,Timecards!$C:$C,$B1649,Timecards!$N:$N,$E1649)+SUMIFS(Timecards!$G:$G,Timecards!$F:$F,L$2,Timecards!$C:$C,$B1649,Timecards!$N:$N,$E1649)</f>
        <v>0</v>
      </c>
      <c r="M1649" s="5">
        <f t="shared" si="265"/>
        <v>0</v>
      </c>
      <c r="N1649" s="10">
        <f>SUMIFS(Timecards!$E:$E,Timecards!$D:$D,N$2,Timecards!$C:$C,$B1649,Timecards!$N:$N,$E1649)+SUMIFS(Timecards!$G:$G,Timecards!$F:$F,N$2,Timecards!$C:$C,$B1649,Timecards!$N:$N,$E1649)</f>
        <v>0</v>
      </c>
      <c r="O1649" s="5">
        <f t="shared" si="266"/>
        <v>0</v>
      </c>
      <c r="P1649" s="10">
        <f>SUMIFS(Timecards!$E:$E,Timecards!$D:$D,P$2,Timecards!$C:$C,$B1649,Timecards!$N:$N,$E1649)+SUMIFS(Timecards!$G:$G,Timecards!$F:$F,P$2,Timecards!$C:$C,$B1649,Timecards!$N:$N,$E1649)</f>
        <v>0</v>
      </c>
      <c r="Q1649" s="5">
        <f t="shared" si="267"/>
        <v>0</v>
      </c>
      <c r="R1649" s="10">
        <f>SUMIFS(Timecards!$E:$E,Timecards!$D:$D,R$2,Timecards!$C:$C,$B1649,Timecards!$N:$N,$E1649)+SUMIFS(Timecards!$G:$G,Timecards!$F:$F,R$2,Timecards!$C:$C,$B1649,Timecards!$N:$N,$E1649)</f>
        <v>0</v>
      </c>
      <c r="S1649" s="5">
        <f t="shared" si="268"/>
        <v>0</v>
      </c>
      <c r="T1649" s="10">
        <f t="shared" si="270"/>
        <v>0</v>
      </c>
      <c r="U1649" s="14">
        <f t="shared" si="270"/>
        <v>0</v>
      </c>
    </row>
    <row r="1650" spans="2:21" hidden="1">
      <c r="B1650" s="7" t="str">
        <f>IF(Timecards!O1648="","",Timecards!C1648)</f>
        <v/>
      </c>
      <c r="C1650" s="7" t="str">
        <f>IF(B1650="","",Timecards!L1648)</f>
        <v/>
      </c>
      <c r="D1650" s="7" t="str">
        <f>IF(B1650="","",SUMIFS(Timecards!$M:$M,Timecards!$C:$C,Summary!$B1650,Timecards!$L:$L,Summary!$C1650,Timecards!$O:$O,1))</f>
        <v/>
      </c>
      <c r="E1650" s="7" t="str">
        <f>IF(B1650="","",VLOOKUP(D1650,'GD rates'!$B$3:$C$9,2,FALSE))</f>
        <v/>
      </c>
      <c r="F1650" s="23" t="str">
        <f t="shared" si="262"/>
        <v/>
      </c>
      <c r="G1650" s="5">
        <f>IF(ISERROR(VLOOKUP(E1650,'GD rates'!C:D,2,FALSE)),0,VLOOKUP(E1650,'GD rates'!C:D,2,FALSE))</f>
        <v>0</v>
      </c>
      <c r="H1650" s="10">
        <f>SUMIFS(Timecards!$E:$E,Timecards!$D:$D,H$2,Timecards!$C:$C,$B1650,Timecards!$N:$N,$E1650)+SUMIFS(Timecards!$G:$G,Timecards!$F:$F,H$2,Timecards!$C:$C,$B1650,Timecards!$N:$N,$E1650)</f>
        <v>0</v>
      </c>
      <c r="I1650" s="5">
        <f t="shared" si="263"/>
        <v>0</v>
      </c>
      <c r="J1650" s="10">
        <f>SUMIFS(Timecards!$E:$E,Timecards!$D:$D,J$2,Timecards!$C:$C,$B1650,Timecards!$N:$N,$E1650)+SUMIFS(Timecards!$G:$G,Timecards!$F:$F,J$2,Timecards!$C:$C,$B1650,Timecards!$N:$N,$E1650)</f>
        <v>0</v>
      </c>
      <c r="K1650" s="5">
        <f t="shared" si="264"/>
        <v>0</v>
      </c>
      <c r="L1650" s="10">
        <f>SUMIFS(Timecards!$E:$E,Timecards!$D:$D,L$2,Timecards!$C:$C,$B1650,Timecards!$N:$N,$E1650)+SUMIFS(Timecards!$G:$G,Timecards!$F:$F,L$2,Timecards!$C:$C,$B1650,Timecards!$N:$N,$E1650)</f>
        <v>0</v>
      </c>
      <c r="M1650" s="5">
        <f t="shared" si="265"/>
        <v>0</v>
      </c>
      <c r="N1650" s="10">
        <f>SUMIFS(Timecards!$E:$E,Timecards!$D:$D,N$2,Timecards!$C:$C,$B1650,Timecards!$N:$N,$E1650)+SUMIFS(Timecards!$G:$G,Timecards!$F:$F,N$2,Timecards!$C:$C,$B1650,Timecards!$N:$N,$E1650)</f>
        <v>0</v>
      </c>
      <c r="O1650" s="5">
        <f t="shared" si="266"/>
        <v>0</v>
      </c>
      <c r="P1650" s="10">
        <f>SUMIFS(Timecards!$E:$E,Timecards!$D:$D,P$2,Timecards!$C:$C,$B1650,Timecards!$N:$N,$E1650)+SUMIFS(Timecards!$G:$G,Timecards!$F:$F,P$2,Timecards!$C:$C,$B1650,Timecards!$N:$N,$E1650)</f>
        <v>0</v>
      </c>
      <c r="Q1650" s="5">
        <f t="shared" si="267"/>
        <v>0</v>
      </c>
      <c r="R1650" s="10">
        <f>SUMIFS(Timecards!$E:$E,Timecards!$D:$D,R$2,Timecards!$C:$C,$B1650,Timecards!$N:$N,$E1650)+SUMIFS(Timecards!$G:$G,Timecards!$F:$F,R$2,Timecards!$C:$C,$B1650,Timecards!$N:$N,$E1650)</f>
        <v>0</v>
      </c>
      <c r="S1650" s="5">
        <f t="shared" si="268"/>
        <v>0</v>
      </c>
      <c r="T1650" s="10">
        <f t="shared" si="270"/>
        <v>0</v>
      </c>
      <c r="U1650" s="14">
        <f t="shared" si="270"/>
        <v>0</v>
      </c>
    </row>
    <row r="1651" spans="2:21" hidden="1">
      <c r="B1651" s="7" t="str">
        <f>IF(Timecards!O1649="","",Timecards!C1649)</f>
        <v/>
      </c>
      <c r="C1651" s="7" t="str">
        <f>IF(B1651="","",Timecards!L1649)</f>
        <v/>
      </c>
      <c r="D1651" s="7" t="str">
        <f>IF(B1651="","",SUMIFS(Timecards!$M:$M,Timecards!$C:$C,Summary!$B1651,Timecards!$L:$L,Summary!$C1651,Timecards!$O:$O,1))</f>
        <v/>
      </c>
      <c r="E1651" s="7" t="str">
        <f>IF(B1651="","",VLOOKUP(D1651,'GD rates'!$B$3:$C$9,2,FALSE))</f>
        <v/>
      </c>
      <c r="F1651" s="23" t="str">
        <f t="shared" si="262"/>
        <v/>
      </c>
      <c r="G1651" s="5">
        <f>IF(ISERROR(VLOOKUP(E1651,'GD rates'!C:D,2,FALSE)),0,VLOOKUP(E1651,'GD rates'!C:D,2,FALSE))</f>
        <v>0</v>
      </c>
      <c r="H1651" s="10">
        <f>SUMIFS(Timecards!$E:$E,Timecards!$D:$D,H$2,Timecards!$C:$C,$B1651,Timecards!$N:$N,$E1651)+SUMIFS(Timecards!$G:$G,Timecards!$F:$F,H$2,Timecards!$C:$C,$B1651,Timecards!$N:$N,$E1651)</f>
        <v>0</v>
      </c>
      <c r="I1651" s="5">
        <f t="shared" si="263"/>
        <v>0</v>
      </c>
      <c r="J1651" s="10">
        <f>SUMIFS(Timecards!$E:$E,Timecards!$D:$D,J$2,Timecards!$C:$C,$B1651,Timecards!$N:$N,$E1651)+SUMIFS(Timecards!$G:$G,Timecards!$F:$F,J$2,Timecards!$C:$C,$B1651,Timecards!$N:$N,$E1651)</f>
        <v>0</v>
      </c>
      <c r="K1651" s="5">
        <f t="shared" si="264"/>
        <v>0</v>
      </c>
      <c r="L1651" s="10">
        <f>SUMIFS(Timecards!$E:$E,Timecards!$D:$D,L$2,Timecards!$C:$C,$B1651,Timecards!$N:$N,$E1651)+SUMIFS(Timecards!$G:$G,Timecards!$F:$F,L$2,Timecards!$C:$C,$B1651,Timecards!$N:$N,$E1651)</f>
        <v>0</v>
      </c>
      <c r="M1651" s="5">
        <f t="shared" si="265"/>
        <v>0</v>
      </c>
      <c r="N1651" s="10">
        <f>SUMIFS(Timecards!$E:$E,Timecards!$D:$D,N$2,Timecards!$C:$C,$B1651,Timecards!$N:$N,$E1651)+SUMIFS(Timecards!$G:$G,Timecards!$F:$F,N$2,Timecards!$C:$C,$B1651,Timecards!$N:$N,$E1651)</f>
        <v>0</v>
      </c>
      <c r="O1651" s="5">
        <f t="shared" si="266"/>
        <v>0</v>
      </c>
      <c r="P1651" s="10">
        <f>SUMIFS(Timecards!$E:$E,Timecards!$D:$D,P$2,Timecards!$C:$C,$B1651,Timecards!$N:$N,$E1651)+SUMIFS(Timecards!$G:$G,Timecards!$F:$F,P$2,Timecards!$C:$C,$B1651,Timecards!$N:$N,$E1651)</f>
        <v>0</v>
      </c>
      <c r="Q1651" s="5">
        <f t="shared" si="267"/>
        <v>0</v>
      </c>
      <c r="R1651" s="10">
        <f>SUMIFS(Timecards!$E:$E,Timecards!$D:$D,R$2,Timecards!$C:$C,$B1651,Timecards!$N:$N,$E1651)+SUMIFS(Timecards!$G:$G,Timecards!$F:$F,R$2,Timecards!$C:$C,$B1651,Timecards!$N:$N,$E1651)</f>
        <v>0</v>
      </c>
      <c r="S1651" s="5">
        <f t="shared" si="268"/>
        <v>0</v>
      </c>
      <c r="T1651" s="10">
        <f t="shared" si="270"/>
        <v>0</v>
      </c>
      <c r="U1651" s="14">
        <f t="shared" si="270"/>
        <v>0</v>
      </c>
    </row>
    <row r="1652" spans="2:21" hidden="1">
      <c r="B1652" s="7" t="str">
        <f>IF(Timecards!O1650="","",Timecards!C1650)</f>
        <v/>
      </c>
      <c r="C1652" s="7" t="str">
        <f>IF(B1652="","",Timecards!L1650)</f>
        <v/>
      </c>
      <c r="D1652" s="7" t="str">
        <f>IF(B1652="","",SUMIFS(Timecards!$M:$M,Timecards!$C:$C,Summary!$B1652,Timecards!$L:$L,Summary!$C1652,Timecards!$O:$O,1))</f>
        <v/>
      </c>
      <c r="E1652" s="7" t="str">
        <f>IF(B1652="","",VLOOKUP(D1652,'GD rates'!$B$3:$C$9,2,FALSE))</f>
        <v/>
      </c>
      <c r="F1652" s="23" t="str">
        <f t="shared" si="262"/>
        <v/>
      </c>
      <c r="G1652" s="5">
        <f>IF(ISERROR(VLOOKUP(E1652,'GD rates'!C:D,2,FALSE)),0,VLOOKUP(E1652,'GD rates'!C:D,2,FALSE))</f>
        <v>0</v>
      </c>
      <c r="H1652" s="10">
        <f>SUMIFS(Timecards!$E:$E,Timecards!$D:$D,H$2,Timecards!$C:$C,$B1652,Timecards!$N:$N,$E1652)+SUMIFS(Timecards!$G:$G,Timecards!$F:$F,H$2,Timecards!$C:$C,$B1652,Timecards!$N:$N,$E1652)</f>
        <v>0</v>
      </c>
      <c r="I1652" s="5">
        <f t="shared" si="263"/>
        <v>0</v>
      </c>
      <c r="J1652" s="10">
        <f>SUMIFS(Timecards!$E:$E,Timecards!$D:$D,J$2,Timecards!$C:$C,$B1652,Timecards!$N:$N,$E1652)+SUMIFS(Timecards!$G:$G,Timecards!$F:$F,J$2,Timecards!$C:$C,$B1652,Timecards!$N:$N,$E1652)</f>
        <v>0</v>
      </c>
      <c r="K1652" s="5">
        <f t="shared" si="264"/>
        <v>0</v>
      </c>
      <c r="L1652" s="10">
        <f>SUMIFS(Timecards!$E:$E,Timecards!$D:$D,L$2,Timecards!$C:$C,$B1652,Timecards!$N:$N,$E1652)+SUMIFS(Timecards!$G:$G,Timecards!$F:$F,L$2,Timecards!$C:$C,$B1652,Timecards!$N:$N,$E1652)</f>
        <v>0</v>
      </c>
      <c r="M1652" s="5">
        <f t="shared" si="265"/>
        <v>0</v>
      </c>
      <c r="N1652" s="10">
        <f>SUMIFS(Timecards!$E:$E,Timecards!$D:$D,N$2,Timecards!$C:$C,$B1652,Timecards!$N:$N,$E1652)+SUMIFS(Timecards!$G:$G,Timecards!$F:$F,N$2,Timecards!$C:$C,$B1652,Timecards!$N:$N,$E1652)</f>
        <v>0</v>
      </c>
      <c r="O1652" s="5">
        <f t="shared" si="266"/>
        <v>0</v>
      </c>
      <c r="P1652" s="10">
        <f>SUMIFS(Timecards!$E:$E,Timecards!$D:$D,P$2,Timecards!$C:$C,$B1652,Timecards!$N:$N,$E1652)+SUMIFS(Timecards!$G:$G,Timecards!$F:$F,P$2,Timecards!$C:$C,$B1652,Timecards!$N:$N,$E1652)</f>
        <v>0</v>
      </c>
      <c r="Q1652" s="5">
        <f t="shared" si="267"/>
        <v>0</v>
      </c>
      <c r="R1652" s="10">
        <f>SUMIFS(Timecards!$E:$E,Timecards!$D:$D,R$2,Timecards!$C:$C,$B1652,Timecards!$N:$N,$E1652)+SUMIFS(Timecards!$G:$G,Timecards!$F:$F,R$2,Timecards!$C:$C,$B1652,Timecards!$N:$N,$E1652)</f>
        <v>0</v>
      </c>
      <c r="S1652" s="5">
        <f t="shared" si="268"/>
        <v>0</v>
      </c>
      <c r="T1652" s="10">
        <f t="shared" si="270"/>
        <v>0</v>
      </c>
      <c r="U1652" s="14">
        <f t="shared" si="270"/>
        <v>0</v>
      </c>
    </row>
    <row r="1653" spans="2:21" hidden="1">
      <c r="B1653" s="7" t="str">
        <f>IF(Timecards!O1651="","",Timecards!C1651)</f>
        <v/>
      </c>
      <c r="C1653" s="7" t="str">
        <f>IF(B1653="","",Timecards!L1651)</f>
        <v/>
      </c>
      <c r="D1653" s="7" t="str">
        <f>IF(B1653="","",SUMIFS(Timecards!$M:$M,Timecards!$C:$C,Summary!$B1653,Timecards!$L:$L,Summary!$C1653,Timecards!$O:$O,1))</f>
        <v/>
      </c>
      <c r="E1653" s="7" t="str">
        <f>IF(B1653="","",VLOOKUP(D1653,'GD rates'!$B$3:$C$9,2,FALSE))</f>
        <v/>
      </c>
      <c r="F1653" s="23" t="str">
        <f t="shared" si="262"/>
        <v/>
      </c>
      <c r="G1653" s="5">
        <f>IF(ISERROR(VLOOKUP(E1653,'GD rates'!C:D,2,FALSE)),0,VLOOKUP(E1653,'GD rates'!C:D,2,FALSE))</f>
        <v>0</v>
      </c>
      <c r="H1653" s="10">
        <f>SUMIFS(Timecards!$E:$E,Timecards!$D:$D,H$2,Timecards!$C:$C,$B1653,Timecards!$N:$N,$E1653)+SUMIFS(Timecards!$G:$G,Timecards!$F:$F,H$2,Timecards!$C:$C,$B1653,Timecards!$N:$N,$E1653)</f>
        <v>0</v>
      </c>
      <c r="I1653" s="5">
        <f t="shared" si="263"/>
        <v>0</v>
      </c>
      <c r="J1653" s="10">
        <f>SUMIFS(Timecards!$E:$E,Timecards!$D:$D,J$2,Timecards!$C:$C,$B1653,Timecards!$N:$N,$E1653)+SUMIFS(Timecards!$G:$G,Timecards!$F:$F,J$2,Timecards!$C:$C,$B1653,Timecards!$N:$N,$E1653)</f>
        <v>0</v>
      </c>
      <c r="K1653" s="5">
        <f t="shared" si="264"/>
        <v>0</v>
      </c>
      <c r="L1653" s="10">
        <f>SUMIFS(Timecards!$E:$E,Timecards!$D:$D,L$2,Timecards!$C:$C,$B1653,Timecards!$N:$N,$E1653)+SUMIFS(Timecards!$G:$G,Timecards!$F:$F,L$2,Timecards!$C:$C,$B1653,Timecards!$N:$N,$E1653)</f>
        <v>0</v>
      </c>
      <c r="M1653" s="5">
        <f t="shared" si="265"/>
        <v>0</v>
      </c>
      <c r="N1653" s="10">
        <f>SUMIFS(Timecards!$E:$E,Timecards!$D:$D,N$2,Timecards!$C:$C,$B1653,Timecards!$N:$N,$E1653)+SUMIFS(Timecards!$G:$G,Timecards!$F:$F,N$2,Timecards!$C:$C,$B1653,Timecards!$N:$N,$E1653)</f>
        <v>0</v>
      </c>
      <c r="O1653" s="5">
        <f t="shared" si="266"/>
        <v>0</v>
      </c>
      <c r="P1653" s="10">
        <f>SUMIFS(Timecards!$E:$E,Timecards!$D:$D,P$2,Timecards!$C:$C,$B1653,Timecards!$N:$N,$E1653)+SUMIFS(Timecards!$G:$G,Timecards!$F:$F,P$2,Timecards!$C:$C,$B1653,Timecards!$N:$N,$E1653)</f>
        <v>0</v>
      </c>
      <c r="Q1653" s="5">
        <f t="shared" si="267"/>
        <v>0</v>
      </c>
      <c r="R1653" s="10">
        <f>SUMIFS(Timecards!$E:$E,Timecards!$D:$D,R$2,Timecards!$C:$C,$B1653,Timecards!$N:$N,$E1653)+SUMIFS(Timecards!$G:$G,Timecards!$F:$F,R$2,Timecards!$C:$C,$B1653,Timecards!$N:$N,$E1653)</f>
        <v>0</v>
      </c>
      <c r="S1653" s="5">
        <f t="shared" si="268"/>
        <v>0</v>
      </c>
      <c r="T1653" s="10">
        <f t="shared" si="270"/>
        <v>0</v>
      </c>
      <c r="U1653" s="14">
        <f t="shared" si="270"/>
        <v>0</v>
      </c>
    </row>
    <row r="1654" spans="2:21" hidden="1">
      <c r="B1654" s="7" t="str">
        <f>IF(Timecards!O1652="","",Timecards!C1652)</f>
        <v/>
      </c>
      <c r="C1654" s="7" t="str">
        <f>IF(B1654="","",Timecards!L1652)</f>
        <v/>
      </c>
      <c r="D1654" s="7" t="str">
        <f>IF(B1654="","",SUMIFS(Timecards!$M:$M,Timecards!$C:$C,Summary!$B1654,Timecards!$L:$L,Summary!$C1654,Timecards!$O:$O,1))</f>
        <v/>
      </c>
      <c r="E1654" s="7" t="str">
        <f>IF(B1654="","",VLOOKUP(D1654,'GD rates'!$B$3:$C$9,2,FALSE))</f>
        <v/>
      </c>
      <c r="F1654" s="23" t="str">
        <f t="shared" si="262"/>
        <v/>
      </c>
      <c r="G1654" s="5">
        <f>IF(ISERROR(VLOOKUP(E1654,'GD rates'!C:D,2,FALSE)),0,VLOOKUP(E1654,'GD rates'!C:D,2,FALSE))</f>
        <v>0</v>
      </c>
      <c r="H1654" s="10">
        <f>SUMIFS(Timecards!$E:$E,Timecards!$D:$D,H$2,Timecards!$C:$C,$B1654,Timecards!$N:$N,$E1654)+SUMIFS(Timecards!$G:$G,Timecards!$F:$F,H$2,Timecards!$C:$C,$B1654,Timecards!$N:$N,$E1654)</f>
        <v>0</v>
      </c>
      <c r="I1654" s="5">
        <f t="shared" si="263"/>
        <v>0</v>
      </c>
      <c r="J1654" s="10">
        <f>SUMIFS(Timecards!$E:$E,Timecards!$D:$D,J$2,Timecards!$C:$C,$B1654,Timecards!$N:$N,$E1654)+SUMIFS(Timecards!$G:$G,Timecards!$F:$F,J$2,Timecards!$C:$C,$B1654,Timecards!$N:$N,$E1654)</f>
        <v>0</v>
      </c>
      <c r="K1654" s="5">
        <f t="shared" si="264"/>
        <v>0</v>
      </c>
      <c r="L1654" s="10">
        <f>SUMIFS(Timecards!$E:$E,Timecards!$D:$D,L$2,Timecards!$C:$C,$B1654,Timecards!$N:$N,$E1654)+SUMIFS(Timecards!$G:$G,Timecards!$F:$F,L$2,Timecards!$C:$C,$B1654,Timecards!$N:$N,$E1654)</f>
        <v>0</v>
      </c>
      <c r="M1654" s="5">
        <f t="shared" si="265"/>
        <v>0</v>
      </c>
      <c r="N1654" s="10">
        <f>SUMIFS(Timecards!$E:$E,Timecards!$D:$D,N$2,Timecards!$C:$C,$B1654,Timecards!$N:$N,$E1654)+SUMIFS(Timecards!$G:$G,Timecards!$F:$F,N$2,Timecards!$C:$C,$B1654,Timecards!$N:$N,$E1654)</f>
        <v>0</v>
      </c>
      <c r="O1654" s="5">
        <f t="shared" si="266"/>
        <v>0</v>
      </c>
      <c r="P1654" s="10">
        <f>SUMIFS(Timecards!$E:$E,Timecards!$D:$D,P$2,Timecards!$C:$C,$B1654,Timecards!$N:$N,$E1654)+SUMIFS(Timecards!$G:$G,Timecards!$F:$F,P$2,Timecards!$C:$C,$B1654,Timecards!$N:$N,$E1654)</f>
        <v>0</v>
      </c>
      <c r="Q1654" s="5">
        <f t="shared" si="267"/>
        <v>0</v>
      </c>
      <c r="R1654" s="10">
        <f>SUMIFS(Timecards!$E:$E,Timecards!$D:$D,R$2,Timecards!$C:$C,$B1654,Timecards!$N:$N,$E1654)+SUMIFS(Timecards!$G:$G,Timecards!$F:$F,R$2,Timecards!$C:$C,$B1654,Timecards!$N:$N,$E1654)</f>
        <v>0</v>
      </c>
      <c r="S1654" s="5">
        <f t="shared" si="268"/>
        <v>0</v>
      </c>
      <c r="T1654" s="10">
        <f t="shared" si="270"/>
        <v>0</v>
      </c>
      <c r="U1654" s="14">
        <f t="shared" si="270"/>
        <v>0</v>
      </c>
    </row>
    <row r="1655" spans="2:21" hidden="1">
      <c r="B1655" s="7" t="str">
        <f>IF(Timecards!O1653="","",Timecards!C1653)</f>
        <v/>
      </c>
      <c r="C1655" s="7" t="str">
        <f>IF(B1655="","",Timecards!L1653)</f>
        <v/>
      </c>
      <c r="D1655" s="7" t="str">
        <f>IF(B1655="","",SUMIFS(Timecards!$M:$M,Timecards!$C:$C,Summary!$B1655,Timecards!$L:$L,Summary!$C1655,Timecards!$O:$O,1))</f>
        <v/>
      </c>
      <c r="E1655" s="7" t="str">
        <f>IF(B1655="","",VLOOKUP(D1655,'GD rates'!$B$3:$C$9,2,FALSE))</f>
        <v/>
      </c>
      <c r="F1655" s="23" t="str">
        <f t="shared" si="262"/>
        <v/>
      </c>
      <c r="G1655" s="5">
        <f>IF(ISERROR(VLOOKUP(E1655,'GD rates'!C:D,2,FALSE)),0,VLOOKUP(E1655,'GD rates'!C:D,2,FALSE))</f>
        <v>0</v>
      </c>
      <c r="H1655" s="10">
        <f>SUMIFS(Timecards!$E:$E,Timecards!$D:$D,H$2,Timecards!$C:$C,$B1655,Timecards!$N:$N,$E1655)+SUMIFS(Timecards!$G:$G,Timecards!$F:$F,H$2,Timecards!$C:$C,$B1655,Timecards!$N:$N,$E1655)</f>
        <v>0</v>
      </c>
      <c r="I1655" s="5">
        <f t="shared" si="263"/>
        <v>0</v>
      </c>
      <c r="J1655" s="10">
        <f>SUMIFS(Timecards!$E:$E,Timecards!$D:$D,J$2,Timecards!$C:$C,$B1655,Timecards!$N:$N,$E1655)+SUMIFS(Timecards!$G:$G,Timecards!$F:$F,J$2,Timecards!$C:$C,$B1655,Timecards!$N:$N,$E1655)</f>
        <v>0</v>
      </c>
      <c r="K1655" s="5">
        <f t="shared" si="264"/>
        <v>0</v>
      </c>
      <c r="L1655" s="10">
        <f>SUMIFS(Timecards!$E:$E,Timecards!$D:$D,L$2,Timecards!$C:$C,$B1655,Timecards!$N:$N,$E1655)+SUMIFS(Timecards!$G:$G,Timecards!$F:$F,L$2,Timecards!$C:$C,$B1655,Timecards!$N:$N,$E1655)</f>
        <v>0</v>
      </c>
      <c r="M1655" s="5">
        <f t="shared" si="265"/>
        <v>0</v>
      </c>
      <c r="N1655" s="10">
        <f>SUMIFS(Timecards!$E:$E,Timecards!$D:$D,N$2,Timecards!$C:$C,$B1655,Timecards!$N:$N,$E1655)+SUMIFS(Timecards!$G:$G,Timecards!$F:$F,N$2,Timecards!$C:$C,$B1655,Timecards!$N:$N,$E1655)</f>
        <v>0</v>
      </c>
      <c r="O1655" s="5">
        <f t="shared" si="266"/>
        <v>0</v>
      </c>
      <c r="P1655" s="10">
        <f>SUMIFS(Timecards!$E:$E,Timecards!$D:$D,P$2,Timecards!$C:$C,$B1655,Timecards!$N:$N,$E1655)+SUMIFS(Timecards!$G:$G,Timecards!$F:$F,P$2,Timecards!$C:$C,$B1655,Timecards!$N:$N,$E1655)</f>
        <v>0</v>
      </c>
      <c r="Q1655" s="5">
        <f t="shared" si="267"/>
        <v>0</v>
      </c>
      <c r="R1655" s="10">
        <f>SUMIFS(Timecards!$E:$E,Timecards!$D:$D,R$2,Timecards!$C:$C,$B1655,Timecards!$N:$N,$E1655)+SUMIFS(Timecards!$G:$G,Timecards!$F:$F,R$2,Timecards!$C:$C,$B1655,Timecards!$N:$N,$E1655)</f>
        <v>0</v>
      </c>
      <c r="S1655" s="5">
        <f t="shared" si="268"/>
        <v>0</v>
      </c>
      <c r="T1655" s="10">
        <f t="shared" si="270"/>
        <v>0</v>
      </c>
      <c r="U1655" s="14">
        <f t="shared" si="270"/>
        <v>0</v>
      </c>
    </row>
    <row r="1656" spans="2:21" hidden="1">
      <c r="B1656" s="7" t="str">
        <f>IF(Timecards!O1654="","",Timecards!C1654)</f>
        <v/>
      </c>
      <c r="C1656" s="7" t="str">
        <f>IF(B1656="","",Timecards!L1654)</f>
        <v/>
      </c>
      <c r="D1656" s="7" t="str">
        <f>IF(B1656="","",SUMIFS(Timecards!$M:$M,Timecards!$C:$C,Summary!$B1656,Timecards!$L:$L,Summary!$C1656,Timecards!$O:$O,1))</f>
        <v/>
      </c>
      <c r="E1656" s="7" t="str">
        <f>IF(B1656="","",VLOOKUP(D1656,'GD rates'!$B$3:$C$9,2,FALSE))</f>
        <v/>
      </c>
      <c r="F1656" s="23" t="str">
        <f t="shared" si="262"/>
        <v/>
      </c>
      <c r="G1656" s="5">
        <f>IF(ISERROR(VLOOKUP(E1656,'GD rates'!C:D,2,FALSE)),0,VLOOKUP(E1656,'GD rates'!C:D,2,FALSE))</f>
        <v>0</v>
      </c>
      <c r="H1656" s="10">
        <f>SUMIFS(Timecards!$E:$E,Timecards!$D:$D,H$2,Timecards!$C:$C,$B1656,Timecards!$N:$N,$E1656)+SUMIFS(Timecards!$G:$G,Timecards!$F:$F,H$2,Timecards!$C:$C,$B1656,Timecards!$N:$N,$E1656)</f>
        <v>0</v>
      </c>
      <c r="I1656" s="5">
        <f t="shared" si="263"/>
        <v>0</v>
      </c>
      <c r="J1656" s="10">
        <f>SUMIFS(Timecards!$E:$E,Timecards!$D:$D,J$2,Timecards!$C:$C,$B1656,Timecards!$N:$N,$E1656)+SUMIFS(Timecards!$G:$G,Timecards!$F:$F,J$2,Timecards!$C:$C,$B1656,Timecards!$N:$N,$E1656)</f>
        <v>0</v>
      </c>
      <c r="K1656" s="5">
        <f t="shared" si="264"/>
        <v>0</v>
      </c>
      <c r="L1656" s="10">
        <f>SUMIFS(Timecards!$E:$E,Timecards!$D:$D,L$2,Timecards!$C:$C,$B1656,Timecards!$N:$N,$E1656)+SUMIFS(Timecards!$G:$G,Timecards!$F:$F,L$2,Timecards!$C:$C,$B1656,Timecards!$N:$N,$E1656)</f>
        <v>0</v>
      </c>
      <c r="M1656" s="5">
        <f t="shared" si="265"/>
        <v>0</v>
      </c>
      <c r="N1656" s="10">
        <f>SUMIFS(Timecards!$E:$E,Timecards!$D:$D,N$2,Timecards!$C:$C,$B1656,Timecards!$N:$N,$E1656)+SUMIFS(Timecards!$G:$G,Timecards!$F:$F,N$2,Timecards!$C:$C,$B1656,Timecards!$N:$N,$E1656)</f>
        <v>0</v>
      </c>
      <c r="O1656" s="5">
        <f t="shared" si="266"/>
        <v>0</v>
      </c>
      <c r="P1656" s="10">
        <f>SUMIFS(Timecards!$E:$E,Timecards!$D:$D,P$2,Timecards!$C:$C,$B1656,Timecards!$N:$N,$E1656)+SUMIFS(Timecards!$G:$G,Timecards!$F:$F,P$2,Timecards!$C:$C,$B1656,Timecards!$N:$N,$E1656)</f>
        <v>0</v>
      </c>
      <c r="Q1656" s="5">
        <f t="shared" si="267"/>
        <v>0</v>
      </c>
      <c r="R1656" s="10">
        <f>SUMIFS(Timecards!$E:$E,Timecards!$D:$D,R$2,Timecards!$C:$C,$B1656,Timecards!$N:$N,$E1656)+SUMIFS(Timecards!$G:$G,Timecards!$F:$F,R$2,Timecards!$C:$C,$B1656,Timecards!$N:$N,$E1656)</f>
        <v>0</v>
      </c>
      <c r="S1656" s="5">
        <f t="shared" si="268"/>
        <v>0</v>
      </c>
      <c r="T1656" s="10">
        <f t="shared" si="270"/>
        <v>0</v>
      </c>
      <c r="U1656" s="14">
        <f t="shared" si="270"/>
        <v>0</v>
      </c>
    </row>
    <row r="1657" spans="2:21" hidden="1">
      <c r="B1657" s="7" t="str">
        <f>IF(Timecards!O1655="","",Timecards!C1655)</f>
        <v/>
      </c>
      <c r="C1657" s="7" t="str">
        <f>IF(B1657="","",Timecards!L1655)</f>
        <v/>
      </c>
      <c r="D1657" s="7" t="str">
        <f>IF(B1657="","",SUMIFS(Timecards!$M:$M,Timecards!$C:$C,Summary!$B1657,Timecards!$L:$L,Summary!$C1657,Timecards!$O:$O,1))</f>
        <v/>
      </c>
      <c r="E1657" s="7" t="str">
        <f>IF(B1657="","",VLOOKUP(D1657,'GD rates'!$B$3:$C$9,2,FALSE))</f>
        <v/>
      </c>
      <c r="F1657" s="23" t="str">
        <f t="shared" si="262"/>
        <v/>
      </c>
      <c r="G1657" s="5">
        <f>IF(ISERROR(VLOOKUP(E1657,'GD rates'!C:D,2,FALSE)),0,VLOOKUP(E1657,'GD rates'!C:D,2,FALSE))</f>
        <v>0</v>
      </c>
      <c r="H1657" s="10">
        <f>SUMIFS(Timecards!$E:$E,Timecards!$D:$D,H$2,Timecards!$C:$C,$B1657,Timecards!$N:$N,$E1657)+SUMIFS(Timecards!$G:$G,Timecards!$F:$F,H$2,Timecards!$C:$C,$B1657,Timecards!$N:$N,$E1657)</f>
        <v>0</v>
      </c>
      <c r="I1657" s="5">
        <f t="shared" si="263"/>
        <v>0</v>
      </c>
      <c r="J1657" s="10">
        <f>SUMIFS(Timecards!$E:$E,Timecards!$D:$D,J$2,Timecards!$C:$C,$B1657,Timecards!$N:$N,$E1657)+SUMIFS(Timecards!$G:$G,Timecards!$F:$F,J$2,Timecards!$C:$C,$B1657,Timecards!$N:$N,$E1657)</f>
        <v>0</v>
      </c>
      <c r="K1657" s="5">
        <f t="shared" si="264"/>
        <v>0</v>
      </c>
      <c r="L1657" s="10">
        <f>SUMIFS(Timecards!$E:$E,Timecards!$D:$D,L$2,Timecards!$C:$C,$B1657,Timecards!$N:$N,$E1657)+SUMIFS(Timecards!$G:$G,Timecards!$F:$F,L$2,Timecards!$C:$C,$B1657,Timecards!$N:$N,$E1657)</f>
        <v>0</v>
      </c>
      <c r="M1657" s="5">
        <f t="shared" si="265"/>
        <v>0</v>
      </c>
      <c r="N1657" s="10">
        <f>SUMIFS(Timecards!$E:$E,Timecards!$D:$D,N$2,Timecards!$C:$C,$B1657,Timecards!$N:$N,$E1657)+SUMIFS(Timecards!$G:$G,Timecards!$F:$F,N$2,Timecards!$C:$C,$B1657,Timecards!$N:$N,$E1657)</f>
        <v>0</v>
      </c>
      <c r="O1657" s="5">
        <f t="shared" si="266"/>
        <v>0</v>
      </c>
      <c r="P1657" s="10">
        <f>SUMIFS(Timecards!$E:$E,Timecards!$D:$D,P$2,Timecards!$C:$C,$B1657,Timecards!$N:$N,$E1657)+SUMIFS(Timecards!$G:$G,Timecards!$F:$F,P$2,Timecards!$C:$C,$B1657,Timecards!$N:$N,$E1657)</f>
        <v>0</v>
      </c>
      <c r="Q1657" s="5">
        <f t="shared" si="267"/>
        <v>0</v>
      </c>
      <c r="R1657" s="10">
        <f>SUMIFS(Timecards!$E:$E,Timecards!$D:$D,R$2,Timecards!$C:$C,$B1657,Timecards!$N:$N,$E1657)+SUMIFS(Timecards!$G:$G,Timecards!$F:$F,R$2,Timecards!$C:$C,$B1657,Timecards!$N:$N,$E1657)</f>
        <v>0</v>
      </c>
      <c r="S1657" s="5">
        <f t="shared" si="268"/>
        <v>0</v>
      </c>
      <c r="T1657" s="10">
        <f t="shared" si="270"/>
        <v>0</v>
      </c>
      <c r="U1657" s="14">
        <f t="shared" si="270"/>
        <v>0</v>
      </c>
    </row>
    <row r="1658" spans="2:21" hidden="1">
      <c r="B1658" s="7" t="str">
        <f>IF(Timecards!O1656="","",Timecards!C1656)</f>
        <v/>
      </c>
      <c r="C1658" s="7" t="str">
        <f>IF(B1658="","",Timecards!L1656)</f>
        <v/>
      </c>
      <c r="D1658" s="7" t="str">
        <f>IF(B1658="","",SUMIFS(Timecards!$M:$M,Timecards!$C:$C,Summary!$B1658,Timecards!$L:$L,Summary!$C1658,Timecards!$O:$O,1))</f>
        <v/>
      </c>
      <c r="E1658" s="7" t="str">
        <f>IF(B1658="","",VLOOKUP(D1658,'GD rates'!$B$3:$C$9,2,FALSE))</f>
        <v/>
      </c>
      <c r="F1658" s="23" t="str">
        <f t="shared" si="262"/>
        <v/>
      </c>
      <c r="G1658" s="5">
        <f>IF(ISERROR(VLOOKUP(E1658,'GD rates'!C:D,2,FALSE)),0,VLOOKUP(E1658,'GD rates'!C:D,2,FALSE))</f>
        <v>0</v>
      </c>
      <c r="H1658" s="10">
        <f>SUMIFS(Timecards!$E:$E,Timecards!$D:$D,H$2,Timecards!$C:$C,$B1658,Timecards!$N:$N,$E1658)+SUMIFS(Timecards!$G:$G,Timecards!$F:$F,H$2,Timecards!$C:$C,$B1658,Timecards!$N:$N,$E1658)</f>
        <v>0</v>
      </c>
      <c r="I1658" s="5">
        <f t="shared" si="263"/>
        <v>0</v>
      </c>
      <c r="J1658" s="10">
        <f>SUMIFS(Timecards!$E:$E,Timecards!$D:$D,J$2,Timecards!$C:$C,$B1658,Timecards!$N:$N,$E1658)+SUMIFS(Timecards!$G:$G,Timecards!$F:$F,J$2,Timecards!$C:$C,$B1658,Timecards!$N:$N,$E1658)</f>
        <v>0</v>
      </c>
      <c r="K1658" s="5">
        <f t="shared" si="264"/>
        <v>0</v>
      </c>
      <c r="L1658" s="10">
        <f>SUMIFS(Timecards!$E:$E,Timecards!$D:$D,L$2,Timecards!$C:$C,$B1658,Timecards!$N:$N,$E1658)+SUMIFS(Timecards!$G:$G,Timecards!$F:$F,L$2,Timecards!$C:$C,$B1658,Timecards!$N:$N,$E1658)</f>
        <v>0</v>
      </c>
      <c r="M1658" s="5">
        <f t="shared" si="265"/>
        <v>0</v>
      </c>
      <c r="N1658" s="10">
        <f>SUMIFS(Timecards!$E:$E,Timecards!$D:$D,N$2,Timecards!$C:$C,$B1658,Timecards!$N:$N,$E1658)+SUMIFS(Timecards!$G:$G,Timecards!$F:$F,N$2,Timecards!$C:$C,$B1658,Timecards!$N:$N,$E1658)</f>
        <v>0</v>
      </c>
      <c r="O1658" s="5">
        <f t="shared" si="266"/>
        <v>0</v>
      </c>
      <c r="P1658" s="10">
        <f>SUMIFS(Timecards!$E:$E,Timecards!$D:$D,P$2,Timecards!$C:$C,$B1658,Timecards!$N:$N,$E1658)+SUMIFS(Timecards!$G:$G,Timecards!$F:$F,P$2,Timecards!$C:$C,$B1658,Timecards!$N:$N,$E1658)</f>
        <v>0</v>
      </c>
      <c r="Q1658" s="5">
        <f t="shared" si="267"/>
        <v>0</v>
      </c>
      <c r="R1658" s="10">
        <f>SUMIFS(Timecards!$E:$E,Timecards!$D:$D,R$2,Timecards!$C:$C,$B1658,Timecards!$N:$N,$E1658)+SUMIFS(Timecards!$G:$G,Timecards!$F:$F,R$2,Timecards!$C:$C,$B1658,Timecards!$N:$N,$E1658)</f>
        <v>0</v>
      </c>
      <c r="S1658" s="5">
        <f t="shared" si="268"/>
        <v>0</v>
      </c>
      <c r="T1658" s="10">
        <f t="shared" si="270"/>
        <v>0</v>
      </c>
      <c r="U1658" s="14">
        <f t="shared" si="270"/>
        <v>0</v>
      </c>
    </row>
    <row r="1659" spans="2:21" hidden="1">
      <c r="B1659" s="7" t="str">
        <f>IF(Timecards!O1657="","",Timecards!C1657)</f>
        <v/>
      </c>
      <c r="C1659" s="7" t="str">
        <f>IF(B1659="","",Timecards!L1657)</f>
        <v/>
      </c>
      <c r="D1659" s="7" t="str">
        <f>IF(B1659="","",SUMIFS(Timecards!$M:$M,Timecards!$C:$C,Summary!$B1659,Timecards!$L:$L,Summary!$C1659,Timecards!$O:$O,1))</f>
        <v/>
      </c>
      <c r="E1659" s="7" t="str">
        <f>IF(B1659="","",VLOOKUP(D1659,'GD rates'!$B$3:$C$9,2,FALSE))</f>
        <v/>
      </c>
      <c r="F1659" s="23" t="str">
        <f t="shared" si="262"/>
        <v/>
      </c>
      <c r="G1659" s="5">
        <f>IF(ISERROR(VLOOKUP(E1659,'GD rates'!C:D,2,FALSE)),0,VLOOKUP(E1659,'GD rates'!C:D,2,FALSE))</f>
        <v>0</v>
      </c>
      <c r="H1659" s="10">
        <f>SUMIFS(Timecards!$E:$E,Timecards!$D:$D,H$2,Timecards!$C:$C,$B1659,Timecards!$N:$N,$E1659)+SUMIFS(Timecards!$G:$G,Timecards!$F:$F,H$2,Timecards!$C:$C,$B1659,Timecards!$N:$N,$E1659)</f>
        <v>0</v>
      </c>
      <c r="I1659" s="5">
        <f t="shared" si="263"/>
        <v>0</v>
      </c>
      <c r="J1659" s="10">
        <f>SUMIFS(Timecards!$E:$E,Timecards!$D:$D,J$2,Timecards!$C:$C,$B1659,Timecards!$N:$N,$E1659)+SUMIFS(Timecards!$G:$G,Timecards!$F:$F,J$2,Timecards!$C:$C,$B1659,Timecards!$N:$N,$E1659)</f>
        <v>0</v>
      </c>
      <c r="K1659" s="5">
        <f t="shared" si="264"/>
        <v>0</v>
      </c>
      <c r="L1659" s="10">
        <f>SUMIFS(Timecards!$E:$E,Timecards!$D:$D,L$2,Timecards!$C:$C,$B1659,Timecards!$N:$N,$E1659)+SUMIFS(Timecards!$G:$G,Timecards!$F:$F,L$2,Timecards!$C:$C,$B1659,Timecards!$N:$N,$E1659)</f>
        <v>0</v>
      </c>
      <c r="M1659" s="5">
        <f t="shared" si="265"/>
        <v>0</v>
      </c>
      <c r="N1659" s="10">
        <f>SUMIFS(Timecards!$E:$E,Timecards!$D:$D,N$2,Timecards!$C:$C,$B1659,Timecards!$N:$N,$E1659)+SUMIFS(Timecards!$G:$G,Timecards!$F:$F,N$2,Timecards!$C:$C,$B1659,Timecards!$N:$N,$E1659)</f>
        <v>0</v>
      </c>
      <c r="O1659" s="5">
        <f t="shared" si="266"/>
        <v>0</v>
      </c>
      <c r="P1659" s="10">
        <f>SUMIFS(Timecards!$E:$E,Timecards!$D:$D,P$2,Timecards!$C:$C,$B1659,Timecards!$N:$N,$E1659)+SUMIFS(Timecards!$G:$G,Timecards!$F:$F,P$2,Timecards!$C:$C,$B1659,Timecards!$N:$N,$E1659)</f>
        <v>0</v>
      </c>
      <c r="Q1659" s="5">
        <f t="shared" si="267"/>
        <v>0</v>
      </c>
      <c r="R1659" s="10">
        <f>SUMIFS(Timecards!$E:$E,Timecards!$D:$D,R$2,Timecards!$C:$C,$B1659,Timecards!$N:$N,$E1659)+SUMIFS(Timecards!$G:$G,Timecards!$F:$F,R$2,Timecards!$C:$C,$B1659,Timecards!$N:$N,$E1659)</f>
        <v>0</v>
      </c>
      <c r="S1659" s="5">
        <f t="shared" si="268"/>
        <v>0</v>
      </c>
      <c r="T1659" s="10">
        <f t="shared" si="270"/>
        <v>0</v>
      </c>
      <c r="U1659" s="14">
        <f t="shared" si="270"/>
        <v>0</v>
      </c>
    </row>
    <row r="1660" spans="2:21" hidden="1">
      <c r="B1660" s="7" t="str">
        <f>IF(Timecards!O1658="","",Timecards!C1658)</f>
        <v/>
      </c>
      <c r="C1660" s="7" t="str">
        <f>IF(B1660="","",Timecards!L1658)</f>
        <v/>
      </c>
      <c r="D1660" s="7" t="str">
        <f>IF(B1660="","",SUMIFS(Timecards!$M:$M,Timecards!$C:$C,Summary!$B1660,Timecards!$L:$L,Summary!$C1660,Timecards!$O:$O,1))</f>
        <v/>
      </c>
      <c r="E1660" s="7" t="str">
        <f>IF(B1660="","",VLOOKUP(D1660,'GD rates'!$B$3:$C$9,2,FALSE))</f>
        <v/>
      </c>
      <c r="F1660" s="23" t="str">
        <f t="shared" si="262"/>
        <v/>
      </c>
      <c r="G1660" s="5">
        <f>IF(ISERROR(VLOOKUP(E1660,'GD rates'!C:D,2,FALSE)),0,VLOOKUP(E1660,'GD rates'!C:D,2,FALSE))</f>
        <v>0</v>
      </c>
      <c r="H1660" s="10">
        <f>SUMIFS(Timecards!$E:$E,Timecards!$D:$D,H$2,Timecards!$C:$C,$B1660,Timecards!$N:$N,$E1660)+SUMIFS(Timecards!$G:$G,Timecards!$F:$F,H$2,Timecards!$C:$C,$B1660,Timecards!$N:$N,$E1660)</f>
        <v>0</v>
      </c>
      <c r="I1660" s="5">
        <f t="shared" si="263"/>
        <v>0</v>
      </c>
      <c r="J1660" s="10">
        <f>SUMIFS(Timecards!$E:$E,Timecards!$D:$D,J$2,Timecards!$C:$C,$B1660,Timecards!$N:$N,$E1660)+SUMIFS(Timecards!$G:$G,Timecards!$F:$F,J$2,Timecards!$C:$C,$B1660,Timecards!$N:$N,$E1660)</f>
        <v>0</v>
      </c>
      <c r="K1660" s="5">
        <f t="shared" si="264"/>
        <v>0</v>
      </c>
      <c r="L1660" s="10">
        <f>SUMIFS(Timecards!$E:$E,Timecards!$D:$D,L$2,Timecards!$C:$C,$B1660,Timecards!$N:$N,$E1660)+SUMIFS(Timecards!$G:$G,Timecards!$F:$F,L$2,Timecards!$C:$C,$B1660,Timecards!$N:$N,$E1660)</f>
        <v>0</v>
      </c>
      <c r="M1660" s="5">
        <f t="shared" si="265"/>
        <v>0</v>
      </c>
      <c r="N1660" s="10">
        <f>SUMIFS(Timecards!$E:$E,Timecards!$D:$D,N$2,Timecards!$C:$C,$B1660,Timecards!$N:$N,$E1660)+SUMIFS(Timecards!$G:$G,Timecards!$F:$F,N$2,Timecards!$C:$C,$B1660,Timecards!$N:$N,$E1660)</f>
        <v>0</v>
      </c>
      <c r="O1660" s="5">
        <f t="shared" si="266"/>
        <v>0</v>
      </c>
      <c r="P1660" s="10">
        <f>SUMIFS(Timecards!$E:$E,Timecards!$D:$D,P$2,Timecards!$C:$C,$B1660,Timecards!$N:$N,$E1660)+SUMIFS(Timecards!$G:$G,Timecards!$F:$F,P$2,Timecards!$C:$C,$B1660,Timecards!$N:$N,$E1660)</f>
        <v>0</v>
      </c>
      <c r="Q1660" s="5">
        <f t="shared" si="267"/>
        <v>0</v>
      </c>
      <c r="R1660" s="10">
        <f>SUMIFS(Timecards!$E:$E,Timecards!$D:$D,R$2,Timecards!$C:$C,$B1660,Timecards!$N:$N,$E1660)+SUMIFS(Timecards!$G:$G,Timecards!$F:$F,R$2,Timecards!$C:$C,$B1660,Timecards!$N:$N,$E1660)</f>
        <v>0</v>
      </c>
      <c r="S1660" s="5">
        <f t="shared" si="268"/>
        <v>0</v>
      </c>
      <c r="T1660" s="10">
        <f t="shared" si="270"/>
        <v>0</v>
      </c>
      <c r="U1660" s="14">
        <f t="shared" si="270"/>
        <v>0</v>
      </c>
    </row>
    <row r="1661" spans="2:21" hidden="1">
      <c r="B1661" s="7" t="str">
        <f>IF(Timecards!O1659="","",Timecards!C1659)</f>
        <v/>
      </c>
      <c r="C1661" s="7" t="str">
        <f>IF(B1661="","",Timecards!L1659)</f>
        <v/>
      </c>
      <c r="D1661" s="7" t="str">
        <f>IF(B1661="","",SUMIFS(Timecards!$M:$M,Timecards!$C:$C,Summary!$B1661,Timecards!$L:$L,Summary!$C1661,Timecards!$O:$O,1))</f>
        <v/>
      </c>
      <c r="E1661" s="7" t="str">
        <f>IF(B1661="","",VLOOKUP(D1661,'GD rates'!$B$3:$C$9,2,FALSE))</f>
        <v/>
      </c>
      <c r="F1661" s="23" t="str">
        <f t="shared" si="262"/>
        <v/>
      </c>
      <c r="G1661" s="5">
        <f>IF(ISERROR(VLOOKUP(E1661,'GD rates'!C:D,2,FALSE)),0,VLOOKUP(E1661,'GD rates'!C:D,2,FALSE))</f>
        <v>0</v>
      </c>
      <c r="H1661" s="10">
        <f>SUMIFS(Timecards!$E:$E,Timecards!$D:$D,H$2,Timecards!$C:$C,$B1661,Timecards!$N:$N,$E1661)+SUMIFS(Timecards!$G:$G,Timecards!$F:$F,H$2,Timecards!$C:$C,$B1661,Timecards!$N:$N,$E1661)</f>
        <v>0</v>
      </c>
      <c r="I1661" s="5">
        <f t="shared" si="263"/>
        <v>0</v>
      </c>
      <c r="J1661" s="10">
        <f>SUMIFS(Timecards!$E:$E,Timecards!$D:$D,J$2,Timecards!$C:$C,$B1661,Timecards!$N:$N,$E1661)+SUMIFS(Timecards!$G:$G,Timecards!$F:$F,J$2,Timecards!$C:$C,$B1661,Timecards!$N:$N,$E1661)</f>
        <v>0</v>
      </c>
      <c r="K1661" s="5">
        <f t="shared" si="264"/>
        <v>0</v>
      </c>
      <c r="L1661" s="10">
        <f>SUMIFS(Timecards!$E:$E,Timecards!$D:$D,L$2,Timecards!$C:$C,$B1661,Timecards!$N:$N,$E1661)+SUMIFS(Timecards!$G:$G,Timecards!$F:$F,L$2,Timecards!$C:$C,$B1661,Timecards!$N:$N,$E1661)</f>
        <v>0</v>
      </c>
      <c r="M1661" s="5">
        <f t="shared" si="265"/>
        <v>0</v>
      </c>
      <c r="N1661" s="10">
        <f>SUMIFS(Timecards!$E:$E,Timecards!$D:$D,N$2,Timecards!$C:$C,$B1661,Timecards!$N:$N,$E1661)+SUMIFS(Timecards!$G:$G,Timecards!$F:$F,N$2,Timecards!$C:$C,$B1661,Timecards!$N:$N,$E1661)</f>
        <v>0</v>
      </c>
      <c r="O1661" s="5">
        <f t="shared" si="266"/>
        <v>0</v>
      </c>
      <c r="P1661" s="10">
        <f>SUMIFS(Timecards!$E:$E,Timecards!$D:$D,P$2,Timecards!$C:$C,$B1661,Timecards!$N:$N,$E1661)+SUMIFS(Timecards!$G:$G,Timecards!$F:$F,P$2,Timecards!$C:$C,$B1661,Timecards!$N:$N,$E1661)</f>
        <v>0</v>
      </c>
      <c r="Q1661" s="5">
        <f t="shared" si="267"/>
        <v>0</v>
      </c>
      <c r="R1661" s="10">
        <f>SUMIFS(Timecards!$E:$E,Timecards!$D:$D,R$2,Timecards!$C:$C,$B1661,Timecards!$N:$N,$E1661)+SUMIFS(Timecards!$G:$G,Timecards!$F:$F,R$2,Timecards!$C:$C,$B1661,Timecards!$N:$N,$E1661)</f>
        <v>0</v>
      </c>
      <c r="S1661" s="5">
        <f t="shared" si="268"/>
        <v>0</v>
      </c>
      <c r="T1661" s="10">
        <f t="shared" si="270"/>
        <v>0</v>
      </c>
      <c r="U1661" s="14">
        <f t="shared" si="270"/>
        <v>0</v>
      </c>
    </row>
    <row r="1662" spans="2:21" hidden="1">
      <c r="B1662" s="7" t="str">
        <f>IF(Timecards!O1660="","",Timecards!C1660)</f>
        <v/>
      </c>
      <c r="C1662" s="7" t="str">
        <f>IF(B1662="","",Timecards!L1660)</f>
        <v/>
      </c>
      <c r="D1662" s="7" t="str">
        <f>IF(B1662="","",SUMIFS(Timecards!$M:$M,Timecards!$C:$C,Summary!$B1662,Timecards!$L:$L,Summary!$C1662,Timecards!$O:$O,1))</f>
        <v/>
      </c>
      <c r="E1662" s="7" t="str">
        <f>IF(B1662="","",VLOOKUP(D1662,'GD rates'!$B$3:$C$9,2,FALSE))</f>
        <v/>
      </c>
      <c r="F1662" s="23" t="str">
        <f t="shared" si="262"/>
        <v/>
      </c>
      <c r="G1662" s="5">
        <f>IF(ISERROR(VLOOKUP(E1662,'GD rates'!C:D,2,FALSE)),0,VLOOKUP(E1662,'GD rates'!C:D,2,FALSE))</f>
        <v>0</v>
      </c>
      <c r="H1662" s="10">
        <f>SUMIFS(Timecards!$E:$E,Timecards!$D:$D,H$2,Timecards!$C:$C,$B1662,Timecards!$N:$N,$E1662)+SUMIFS(Timecards!$G:$G,Timecards!$F:$F,H$2,Timecards!$C:$C,$B1662,Timecards!$N:$N,$E1662)</f>
        <v>0</v>
      </c>
      <c r="I1662" s="5">
        <f t="shared" si="263"/>
        <v>0</v>
      </c>
      <c r="J1662" s="10">
        <f>SUMIFS(Timecards!$E:$E,Timecards!$D:$D,J$2,Timecards!$C:$C,$B1662,Timecards!$N:$N,$E1662)+SUMIFS(Timecards!$G:$G,Timecards!$F:$F,J$2,Timecards!$C:$C,$B1662,Timecards!$N:$N,$E1662)</f>
        <v>0</v>
      </c>
      <c r="K1662" s="5">
        <f t="shared" si="264"/>
        <v>0</v>
      </c>
      <c r="L1662" s="10">
        <f>SUMIFS(Timecards!$E:$E,Timecards!$D:$D,L$2,Timecards!$C:$C,$B1662,Timecards!$N:$N,$E1662)+SUMIFS(Timecards!$G:$G,Timecards!$F:$F,L$2,Timecards!$C:$C,$B1662,Timecards!$N:$N,$E1662)</f>
        <v>0</v>
      </c>
      <c r="M1662" s="5">
        <f t="shared" si="265"/>
        <v>0</v>
      </c>
      <c r="N1662" s="10">
        <f>SUMIFS(Timecards!$E:$E,Timecards!$D:$D,N$2,Timecards!$C:$C,$B1662,Timecards!$N:$N,$E1662)+SUMIFS(Timecards!$G:$G,Timecards!$F:$F,N$2,Timecards!$C:$C,$B1662,Timecards!$N:$N,$E1662)</f>
        <v>0</v>
      </c>
      <c r="O1662" s="5">
        <f t="shared" si="266"/>
        <v>0</v>
      </c>
      <c r="P1662" s="10">
        <f>SUMIFS(Timecards!$E:$E,Timecards!$D:$D,P$2,Timecards!$C:$C,$B1662,Timecards!$N:$N,$E1662)+SUMIFS(Timecards!$G:$G,Timecards!$F:$F,P$2,Timecards!$C:$C,$B1662,Timecards!$N:$N,$E1662)</f>
        <v>0</v>
      </c>
      <c r="Q1662" s="5">
        <f t="shared" si="267"/>
        <v>0</v>
      </c>
      <c r="R1662" s="10">
        <f>SUMIFS(Timecards!$E:$E,Timecards!$D:$D,R$2,Timecards!$C:$C,$B1662,Timecards!$N:$N,$E1662)+SUMIFS(Timecards!$G:$G,Timecards!$F:$F,R$2,Timecards!$C:$C,$B1662,Timecards!$N:$N,$E1662)</f>
        <v>0</v>
      </c>
      <c r="S1662" s="5">
        <f t="shared" si="268"/>
        <v>0</v>
      </c>
      <c r="T1662" s="10">
        <f t="shared" si="270"/>
        <v>0</v>
      </c>
      <c r="U1662" s="14">
        <f t="shared" si="270"/>
        <v>0</v>
      </c>
    </row>
    <row r="1663" spans="2:21" hidden="1">
      <c r="B1663" s="7" t="str">
        <f>IF(Timecards!O1661="","",Timecards!C1661)</f>
        <v/>
      </c>
      <c r="C1663" s="7" t="str">
        <f>IF(B1663="","",Timecards!L1661)</f>
        <v/>
      </c>
      <c r="D1663" s="7" t="str">
        <f>IF(B1663="","",SUMIFS(Timecards!$M:$M,Timecards!$C:$C,Summary!$B1663,Timecards!$L:$L,Summary!$C1663,Timecards!$O:$O,1))</f>
        <v/>
      </c>
      <c r="E1663" s="7" t="str">
        <f>IF(B1663="","",VLOOKUP(D1663,'GD rates'!$B$3:$C$9,2,FALSE))</f>
        <v/>
      </c>
      <c r="F1663" s="23" t="str">
        <f t="shared" si="262"/>
        <v/>
      </c>
      <c r="G1663" s="5">
        <f>IF(ISERROR(VLOOKUP(E1663,'GD rates'!C:D,2,FALSE)),0,VLOOKUP(E1663,'GD rates'!C:D,2,FALSE))</f>
        <v>0</v>
      </c>
      <c r="H1663" s="10">
        <f>SUMIFS(Timecards!$E:$E,Timecards!$D:$D,H$2,Timecards!$C:$C,$B1663,Timecards!$N:$N,$E1663)+SUMIFS(Timecards!$G:$G,Timecards!$F:$F,H$2,Timecards!$C:$C,$B1663,Timecards!$N:$N,$E1663)</f>
        <v>0</v>
      </c>
      <c r="I1663" s="5">
        <f t="shared" si="263"/>
        <v>0</v>
      </c>
      <c r="J1663" s="10">
        <f>SUMIFS(Timecards!$E:$E,Timecards!$D:$D,J$2,Timecards!$C:$C,$B1663,Timecards!$N:$N,$E1663)+SUMIFS(Timecards!$G:$G,Timecards!$F:$F,J$2,Timecards!$C:$C,$B1663,Timecards!$N:$N,$E1663)</f>
        <v>0</v>
      </c>
      <c r="K1663" s="5">
        <f t="shared" si="264"/>
        <v>0</v>
      </c>
      <c r="L1663" s="10">
        <f>SUMIFS(Timecards!$E:$E,Timecards!$D:$D,L$2,Timecards!$C:$C,$B1663,Timecards!$N:$N,$E1663)+SUMIFS(Timecards!$G:$G,Timecards!$F:$F,L$2,Timecards!$C:$C,$B1663,Timecards!$N:$N,$E1663)</f>
        <v>0</v>
      </c>
      <c r="M1663" s="5">
        <f t="shared" si="265"/>
        <v>0</v>
      </c>
      <c r="N1663" s="10">
        <f>SUMIFS(Timecards!$E:$E,Timecards!$D:$D,N$2,Timecards!$C:$C,$B1663,Timecards!$N:$N,$E1663)+SUMIFS(Timecards!$G:$G,Timecards!$F:$F,N$2,Timecards!$C:$C,$B1663,Timecards!$N:$N,$E1663)</f>
        <v>0</v>
      </c>
      <c r="O1663" s="5">
        <f t="shared" si="266"/>
        <v>0</v>
      </c>
      <c r="P1663" s="10">
        <f>SUMIFS(Timecards!$E:$E,Timecards!$D:$D,P$2,Timecards!$C:$C,$B1663,Timecards!$N:$N,$E1663)+SUMIFS(Timecards!$G:$G,Timecards!$F:$F,P$2,Timecards!$C:$C,$B1663,Timecards!$N:$N,$E1663)</f>
        <v>0</v>
      </c>
      <c r="Q1663" s="5">
        <f t="shared" si="267"/>
        <v>0</v>
      </c>
      <c r="R1663" s="10">
        <f>SUMIFS(Timecards!$E:$E,Timecards!$D:$D,R$2,Timecards!$C:$C,$B1663,Timecards!$N:$N,$E1663)+SUMIFS(Timecards!$G:$G,Timecards!$F:$F,R$2,Timecards!$C:$C,$B1663,Timecards!$N:$N,$E1663)</f>
        <v>0</v>
      </c>
      <c r="S1663" s="5">
        <f t="shared" si="268"/>
        <v>0</v>
      </c>
      <c r="T1663" s="10">
        <f t="shared" si="270"/>
        <v>0</v>
      </c>
      <c r="U1663" s="14">
        <f t="shared" si="270"/>
        <v>0</v>
      </c>
    </row>
    <row r="1664" spans="2:21" hidden="1">
      <c r="B1664" s="7" t="str">
        <f>IF(Timecards!O1662="","",Timecards!C1662)</f>
        <v/>
      </c>
      <c r="C1664" s="7" t="str">
        <f>IF(B1664="","",Timecards!L1662)</f>
        <v/>
      </c>
      <c r="D1664" s="7" t="str">
        <f>IF(B1664="","",SUMIFS(Timecards!$M:$M,Timecards!$C:$C,Summary!$B1664,Timecards!$L:$L,Summary!$C1664,Timecards!$O:$O,1))</f>
        <v/>
      </c>
      <c r="E1664" s="7" t="str">
        <f>IF(B1664="","",VLOOKUP(D1664,'GD rates'!$B$3:$C$9,2,FALSE))</f>
        <v/>
      </c>
      <c r="F1664" s="23" t="str">
        <f t="shared" si="262"/>
        <v/>
      </c>
      <c r="G1664" s="5">
        <f>IF(ISERROR(VLOOKUP(E1664,'GD rates'!C:D,2,FALSE)),0,VLOOKUP(E1664,'GD rates'!C:D,2,FALSE))</f>
        <v>0</v>
      </c>
      <c r="H1664" s="10">
        <f>SUMIFS(Timecards!$E:$E,Timecards!$D:$D,H$2,Timecards!$C:$C,$B1664,Timecards!$N:$N,$E1664)+SUMIFS(Timecards!$G:$G,Timecards!$F:$F,H$2,Timecards!$C:$C,$B1664,Timecards!$N:$N,$E1664)</f>
        <v>0</v>
      </c>
      <c r="I1664" s="5">
        <f t="shared" si="263"/>
        <v>0</v>
      </c>
      <c r="J1664" s="10">
        <f>SUMIFS(Timecards!$E:$E,Timecards!$D:$D,J$2,Timecards!$C:$C,$B1664,Timecards!$N:$N,$E1664)+SUMIFS(Timecards!$G:$G,Timecards!$F:$F,J$2,Timecards!$C:$C,$B1664,Timecards!$N:$N,$E1664)</f>
        <v>0</v>
      </c>
      <c r="K1664" s="5">
        <f t="shared" si="264"/>
        <v>0</v>
      </c>
      <c r="L1664" s="10">
        <f>SUMIFS(Timecards!$E:$E,Timecards!$D:$D,L$2,Timecards!$C:$C,$B1664,Timecards!$N:$N,$E1664)+SUMIFS(Timecards!$G:$G,Timecards!$F:$F,L$2,Timecards!$C:$C,$B1664,Timecards!$N:$N,$E1664)</f>
        <v>0</v>
      </c>
      <c r="M1664" s="5">
        <f t="shared" si="265"/>
        <v>0</v>
      </c>
      <c r="N1664" s="10">
        <f>SUMIFS(Timecards!$E:$E,Timecards!$D:$D,N$2,Timecards!$C:$C,$B1664,Timecards!$N:$N,$E1664)+SUMIFS(Timecards!$G:$G,Timecards!$F:$F,N$2,Timecards!$C:$C,$B1664,Timecards!$N:$N,$E1664)</f>
        <v>0</v>
      </c>
      <c r="O1664" s="5">
        <f t="shared" si="266"/>
        <v>0</v>
      </c>
      <c r="P1664" s="10">
        <f>SUMIFS(Timecards!$E:$E,Timecards!$D:$D,P$2,Timecards!$C:$C,$B1664,Timecards!$N:$N,$E1664)+SUMIFS(Timecards!$G:$G,Timecards!$F:$F,P$2,Timecards!$C:$C,$B1664,Timecards!$N:$N,$E1664)</f>
        <v>0</v>
      </c>
      <c r="Q1664" s="5">
        <f t="shared" si="267"/>
        <v>0</v>
      </c>
      <c r="R1664" s="10">
        <f>SUMIFS(Timecards!$E:$E,Timecards!$D:$D,R$2,Timecards!$C:$C,$B1664,Timecards!$N:$N,$E1664)+SUMIFS(Timecards!$G:$G,Timecards!$F:$F,R$2,Timecards!$C:$C,$B1664,Timecards!$N:$N,$E1664)</f>
        <v>0</v>
      </c>
      <c r="S1664" s="5">
        <f t="shared" si="268"/>
        <v>0</v>
      </c>
      <c r="T1664" s="10">
        <f t="shared" ref="T1664:U1683" si="271">SUMIF($H$3:$S$3,T$3,$H1664:$S1664)</f>
        <v>0</v>
      </c>
      <c r="U1664" s="14">
        <f t="shared" si="271"/>
        <v>0</v>
      </c>
    </row>
    <row r="1665" spans="2:21" hidden="1">
      <c r="B1665" s="7" t="str">
        <f>IF(Timecards!O1663="","",Timecards!C1663)</f>
        <v/>
      </c>
      <c r="C1665" s="7" t="str">
        <f>IF(B1665="","",Timecards!L1663)</f>
        <v/>
      </c>
      <c r="D1665" s="7" t="str">
        <f>IF(B1665="","",SUMIFS(Timecards!$M:$M,Timecards!$C:$C,Summary!$B1665,Timecards!$L:$L,Summary!$C1665,Timecards!$O:$O,1))</f>
        <v/>
      </c>
      <c r="E1665" s="7" t="str">
        <f>IF(B1665="","",VLOOKUP(D1665,'GD rates'!$B$3:$C$9,2,FALSE))</f>
        <v/>
      </c>
      <c r="F1665" s="23" t="str">
        <f t="shared" si="262"/>
        <v/>
      </c>
      <c r="G1665" s="5">
        <f>IF(ISERROR(VLOOKUP(E1665,'GD rates'!C:D,2,FALSE)),0,VLOOKUP(E1665,'GD rates'!C:D,2,FALSE))</f>
        <v>0</v>
      </c>
      <c r="H1665" s="10">
        <f>SUMIFS(Timecards!$E:$E,Timecards!$D:$D,H$2,Timecards!$C:$C,$B1665,Timecards!$N:$N,$E1665)+SUMIFS(Timecards!$G:$G,Timecards!$F:$F,H$2,Timecards!$C:$C,$B1665,Timecards!$N:$N,$E1665)</f>
        <v>0</v>
      </c>
      <c r="I1665" s="5">
        <f t="shared" si="263"/>
        <v>0</v>
      </c>
      <c r="J1665" s="10">
        <f>SUMIFS(Timecards!$E:$E,Timecards!$D:$D,J$2,Timecards!$C:$C,$B1665,Timecards!$N:$N,$E1665)+SUMIFS(Timecards!$G:$G,Timecards!$F:$F,J$2,Timecards!$C:$C,$B1665,Timecards!$N:$N,$E1665)</f>
        <v>0</v>
      </c>
      <c r="K1665" s="5">
        <f t="shared" si="264"/>
        <v>0</v>
      </c>
      <c r="L1665" s="10">
        <f>SUMIFS(Timecards!$E:$E,Timecards!$D:$D,L$2,Timecards!$C:$C,$B1665,Timecards!$N:$N,$E1665)+SUMIFS(Timecards!$G:$G,Timecards!$F:$F,L$2,Timecards!$C:$C,$B1665,Timecards!$N:$N,$E1665)</f>
        <v>0</v>
      </c>
      <c r="M1665" s="5">
        <f t="shared" si="265"/>
        <v>0</v>
      </c>
      <c r="N1665" s="10">
        <f>SUMIFS(Timecards!$E:$E,Timecards!$D:$D,N$2,Timecards!$C:$C,$B1665,Timecards!$N:$N,$E1665)+SUMIFS(Timecards!$G:$G,Timecards!$F:$F,N$2,Timecards!$C:$C,$B1665,Timecards!$N:$N,$E1665)</f>
        <v>0</v>
      </c>
      <c r="O1665" s="5">
        <f t="shared" si="266"/>
        <v>0</v>
      </c>
      <c r="P1665" s="10">
        <f>SUMIFS(Timecards!$E:$E,Timecards!$D:$D,P$2,Timecards!$C:$C,$B1665,Timecards!$N:$N,$E1665)+SUMIFS(Timecards!$G:$G,Timecards!$F:$F,P$2,Timecards!$C:$C,$B1665,Timecards!$N:$N,$E1665)</f>
        <v>0</v>
      </c>
      <c r="Q1665" s="5">
        <f t="shared" si="267"/>
        <v>0</v>
      </c>
      <c r="R1665" s="10">
        <f>SUMIFS(Timecards!$E:$E,Timecards!$D:$D,R$2,Timecards!$C:$C,$B1665,Timecards!$N:$N,$E1665)+SUMIFS(Timecards!$G:$G,Timecards!$F:$F,R$2,Timecards!$C:$C,$B1665,Timecards!$N:$N,$E1665)</f>
        <v>0</v>
      </c>
      <c r="S1665" s="5">
        <f t="shared" si="268"/>
        <v>0</v>
      </c>
      <c r="T1665" s="10">
        <f t="shared" si="271"/>
        <v>0</v>
      </c>
      <c r="U1665" s="14">
        <f t="shared" si="271"/>
        <v>0</v>
      </c>
    </row>
    <row r="1666" spans="2:21" hidden="1">
      <c r="B1666" s="7" t="str">
        <f>IF(Timecards!O1664="","",Timecards!C1664)</f>
        <v/>
      </c>
      <c r="C1666" s="7" t="str">
        <f>IF(B1666="","",Timecards!L1664)</f>
        <v/>
      </c>
      <c r="D1666" s="7" t="str">
        <f>IF(B1666="","",SUMIFS(Timecards!$M:$M,Timecards!$C:$C,Summary!$B1666,Timecards!$L:$L,Summary!$C1666,Timecards!$O:$O,1))</f>
        <v/>
      </c>
      <c r="E1666" s="7" t="str">
        <f>IF(B1666="","",VLOOKUP(D1666,'GD rates'!$B$3:$C$9,2,FALSE))</f>
        <v/>
      </c>
      <c r="F1666" s="23" t="str">
        <f t="shared" si="262"/>
        <v/>
      </c>
      <c r="G1666" s="5">
        <f>IF(ISERROR(VLOOKUP(E1666,'GD rates'!C:D,2,FALSE)),0,VLOOKUP(E1666,'GD rates'!C:D,2,FALSE))</f>
        <v>0</v>
      </c>
      <c r="H1666" s="10">
        <f>SUMIFS(Timecards!$E:$E,Timecards!$D:$D,H$2,Timecards!$C:$C,$B1666,Timecards!$N:$N,$E1666)+SUMIFS(Timecards!$G:$G,Timecards!$F:$F,H$2,Timecards!$C:$C,$B1666,Timecards!$N:$N,$E1666)</f>
        <v>0</v>
      </c>
      <c r="I1666" s="5">
        <f t="shared" si="263"/>
        <v>0</v>
      </c>
      <c r="J1666" s="10">
        <f>SUMIFS(Timecards!$E:$E,Timecards!$D:$D,J$2,Timecards!$C:$C,$B1666,Timecards!$N:$N,$E1666)+SUMIFS(Timecards!$G:$G,Timecards!$F:$F,J$2,Timecards!$C:$C,$B1666,Timecards!$N:$N,$E1666)</f>
        <v>0</v>
      </c>
      <c r="K1666" s="5">
        <f t="shared" si="264"/>
        <v>0</v>
      </c>
      <c r="L1666" s="10">
        <f>SUMIFS(Timecards!$E:$E,Timecards!$D:$D,L$2,Timecards!$C:$C,$B1666,Timecards!$N:$N,$E1666)+SUMIFS(Timecards!$G:$G,Timecards!$F:$F,L$2,Timecards!$C:$C,$B1666,Timecards!$N:$N,$E1666)</f>
        <v>0</v>
      </c>
      <c r="M1666" s="5">
        <f t="shared" si="265"/>
        <v>0</v>
      </c>
      <c r="N1666" s="10">
        <f>SUMIFS(Timecards!$E:$E,Timecards!$D:$D,N$2,Timecards!$C:$C,$B1666,Timecards!$N:$N,$E1666)+SUMIFS(Timecards!$G:$G,Timecards!$F:$F,N$2,Timecards!$C:$C,$B1666,Timecards!$N:$N,$E1666)</f>
        <v>0</v>
      </c>
      <c r="O1666" s="5">
        <f t="shared" si="266"/>
        <v>0</v>
      </c>
      <c r="P1666" s="10">
        <f>SUMIFS(Timecards!$E:$E,Timecards!$D:$D,P$2,Timecards!$C:$C,$B1666,Timecards!$N:$N,$E1666)+SUMIFS(Timecards!$G:$G,Timecards!$F:$F,P$2,Timecards!$C:$C,$B1666,Timecards!$N:$N,$E1666)</f>
        <v>0</v>
      </c>
      <c r="Q1666" s="5">
        <f t="shared" si="267"/>
        <v>0</v>
      </c>
      <c r="R1666" s="10">
        <f>SUMIFS(Timecards!$E:$E,Timecards!$D:$D,R$2,Timecards!$C:$C,$B1666,Timecards!$N:$N,$E1666)+SUMIFS(Timecards!$G:$G,Timecards!$F:$F,R$2,Timecards!$C:$C,$B1666,Timecards!$N:$N,$E1666)</f>
        <v>0</v>
      </c>
      <c r="S1666" s="5">
        <f t="shared" si="268"/>
        <v>0</v>
      </c>
      <c r="T1666" s="10">
        <f t="shared" si="271"/>
        <v>0</v>
      </c>
      <c r="U1666" s="14">
        <f t="shared" si="271"/>
        <v>0</v>
      </c>
    </row>
    <row r="1667" spans="2:21" hidden="1">
      <c r="B1667" s="7" t="str">
        <f>IF(Timecards!O1665="","",Timecards!C1665)</f>
        <v/>
      </c>
      <c r="C1667" s="7" t="str">
        <f>IF(B1667="","",Timecards!L1665)</f>
        <v/>
      </c>
      <c r="D1667" s="7" t="str">
        <f>IF(B1667="","",SUMIFS(Timecards!$M:$M,Timecards!$C:$C,Summary!$B1667,Timecards!$L:$L,Summary!$C1667,Timecards!$O:$O,1))</f>
        <v/>
      </c>
      <c r="E1667" s="7" t="str">
        <f>IF(B1667="","",VLOOKUP(D1667,'GD rates'!$B$3:$C$9,2,FALSE))</f>
        <v/>
      </c>
      <c r="F1667" s="23" t="str">
        <f t="shared" si="262"/>
        <v/>
      </c>
      <c r="G1667" s="5">
        <f>IF(ISERROR(VLOOKUP(E1667,'GD rates'!C:D,2,FALSE)),0,VLOOKUP(E1667,'GD rates'!C:D,2,FALSE))</f>
        <v>0</v>
      </c>
      <c r="H1667" s="10">
        <f>SUMIFS(Timecards!$E:$E,Timecards!$D:$D,H$2,Timecards!$C:$C,$B1667,Timecards!$N:$N,$E1667)+SUMIFS(Timecards!$G:$G,Timecards!$F:$F,H$2,Timecards!$C:$C,$B1667,Timecards!$N:$N,$E1667)</f>
        <v>0</v>
      </c>
      <c r="I1667" s="5">
        <f t="shared" si="263"/>
        <v>0</v>
      </c>
      <c r="J1667" s="10">
        <f>SUMIFS(Timecards!$E:$E,Timecards!$D:$D,J$2,Timecards!$C:$C,$B1667,Timecards!$N:$N,$E1667)+SUMIFS(Timecards!$G:$G,Timecards!$F:$F,J$2,Timecards!$C:$C,$B1667,Timecards!$N:$N,$E1667)</f>
        <v>0</v>
      </c>
      <c r="K1667" s="5">
        <f t="shared" si="264"/>
        <v>0</v>
      </c>
      <c r="L1667" s="10">
        <f>SUMIFS(Timecards!$E:$E,Timecards!$D:$D,L$2,Timecards!$C:$C,$B1667,Timecards!$N:$N,$E1667)+SUMIFS(Timecards!$G:$G,Timecards!$F:$F,L$2,Timecards!$C:$C,$B1667,Timecards!$N:$N,$E1667)</f>
        <v>0</v>
      </c>
      <c r="M1667" s="5">
        <f t="shared" si="265"/>
        <v>0</v>
      </c>
      <c r="N1667" s="10">
        <f>SUMIFS(Timecards!$E:$E,Timecards!$D:$D,N$2,Timecards!$C:$C,$B1667,Timecards!$N:$N,$E1667)+SUMIFS(Timecards!$G:$G,Timecards!$F:$F,N$2,Timecards!$C:$C,$B1667,Timecards!$N:$N,$E1667)</f>
        <v>0</v>
      </c>
      <c r="O1667" s="5">
        <f t="shared" si="266"/>
        <v>0</v>
      </c>
      <c r="P1667" s="10">
        <f>SUMIFS(Timecards!$E:$E,Timecards!$D:$D,P$2,Timecards!$C:$C,$B1667,Timecards!$N:$N,$E1667)+SUMIFS(Timecards!$G:$G,Timecards!$F:$F,P$2,Timecards!$C:$C,$B1667,Timecards!$N:$N,$E1667)</f>
        <v>0</v>
      </c>
      <c r="Q1667" s="5">
        <f t="shared" si="267"/>
        <v>0</v>
      </c>
      <c r="R1667" s="10">
        <f>SUMIFS(Timecards!$E:$E,Timecards!$D:$D,R$2,Timecards!$C:$C,$B1667,Timecards!$N:$N,$E1667)+SUMIFS(Timecards!$G:$G,Timecards!$F:$F,R$2,Timecards!$C:$C,$B1667,Timecards!$N:$N,$E1667)</f>
        <v>0</v>
      </c>
      <c r="S1667" s="5">
        <f t="shared" si="268"/>
        <v>0</v>
      </c>
      <c r="T1667" s="10">
        <f t="shared" si="271"/>
        <v>0</v>
      </c>
      <c r="U1667" s="14">
        <f t="shared" si="271"/>
        <v>0</v>
      </c>
    </row>
    <row r="1668" spans="2:21" hidden="1">
      <c r="B1668" s="7" t="str">
        <f>IF(Timecards!O1666="","",Timecards!C1666)</f>
        <v/>
      </c>
      <c r="C1668" s="7" t="str">
        <f>IF(B1668="","",Timecards!L1666)</f>
        <v/>
      </c>
      <c r="D1668" s="7" t="str">
        <f>IF(B1668="","",SUMIFS(Timecards!$M:$M,Timecards!$C:$C,Summary!$B1668,Timecards!$L:$L,Summary!$C1668,Timecards!$O:$O,1))</f>
        <v/>
      </c>
      <c r="E1668" s="7" t="str">
        <f>IF(B1668="","",VLOOKUP(D1668,'GD rates'!$B$3:$C$9,2,FALSE))</f>
        <v/>
      </c>
      <c r="F1668" s="23" t="str">
        <f t="shared" si="262"/>
        <v/>
      </c>
      <c r="G1668" s="5">
        <f>IF(ISERROR(VLOOKUP(E1668,'GD rates'!C:D,2,FALSE)),0,VLOOKUP(E1668,'GD rates'!C:D,2,FALSE))</f>
        <v>0</v>
      </c>
      <c r="H1668" s="10">
        <f>SUMIFS(Timecards!$E:$E,Timecards!$D:$D,H$2,Timecards!$C:$C,$B1668,Timecards!$N:$N,$E1668)+SUMIFS(Timecards!$G:$G,Timecards!$F:$F,H$2,Timecards!$C:$C,$B1668,Timecards!$N:$N,$E1668)</f>
        <v>0</v>
      </c>
      <c r="I1668" s="5">
        <f t="shared" si="263"/>
        <v>0</v>
      </c>
      <c r="J1668" s="10">
        <f>SUMIFS(Timecards!$E:$E,Timecards!$D:$D,J$2,Timecards!$C:$C,$B1668,Timecards!$N:$N,$E1668)+SUMIFS(Timecards!$G:$G,Timecards!$F:$F,J$2,Timecards!$C:$C,$B1668,Timecards!$N:$N,$E1668)</f>
        <v>0</v>
      </c>
      <c r="K1668" s="5">
        <f t="shared" si="264"/>
        <v>0</v>
      </c>
      <c r="L1668" s="10">
        <f>SUMIFS(Timecards!$E:$E,Timecards!$D:$D,L$2,Timecards!$C:$C,$B1668,Timecards!$N:$N,$E1668)+SUMIFS(Timecards!$G:$G,Timecards!$F:$F,L$2,Timecards!$C:$C,$B1668,Timecards!$N:$N,$E1668)</f>
        <v>0</v>
      </c>
      <c r="M1668" s="5">
        <f t="shared" si="265"/>
        <v>0</v>
      </c>
      <c r="N1668" s="10">
        <f>SUMIFS(Timecards!$E:$E,Timecards!$D:$D,N$2,Timecards!$C:$C,$B1668,Timecards!$N:$N,$E1668)+SUMIFS(Timecards!$G:$G,Timecards!$F:$F,N$2,Timecards!$C:$C,$B1668,Timecards!$N:$N,$E1668)</f>
        <v>0</v>
      </c>
      <c r="O1668" s="5">
        <f t="shared" si="266"/>
        <v>0</v>
      </c>
      <c r="P1668" s="10">
        <f>SUMIFS(Timecards!$E:$E,Timecards!$D:$D,P$2,Timecards!$C:$C,$B1668,Timecards!$N:$N,$E1668)+SUMIFS(Timecards!$G:$G,Timecards!$F:$F,P$2,Timecards!$C:$C,$B1668,Timecards!$N:$N,$E1668)</f>
        <v>0</v>
      </c>
      <c r="Q1668" s="5">
        <f t="shared" si="267"/>
        <v>0</v>
      </c>
      <c r="R1668" s="10">
        <f>SUMIFS(Timecards!$E:$E,Timecards!$D:$D,R$2,Timecards!$C:$C,$B1668,Timecards!$N:$N,$E1668)+SUMIFS(Timecards!$G:$G,Timecards!$F:$F,R$2,Timecards!$C:$C,$B1668,Timecards!$N:$N,$E1668)</f>
        <v>0</v>
      </c>
      <c r="S1668" s="5">
        <f t="shared" si="268"/>
        <v>0</v>
      </c>
      <c r="T1668" s="10">
        <f t="shared" si="271"/>
        <v>0</v>
      </c>
      <c r="U1668" s="14">
        <f t="shared" si="271"/>
        <v>0</v>
      </c>
    </row>
    <row r="1669" spans="2:21" hidden="1">
      <c r="B1669" s="7" t="str">
        <f>IF(Timecards!O1667="","",Timecards!C1667)</f>
        <v/>
      </c>
      <c r="C1669" s="7" t="str">
        <f>IF(B1669="","",Timecards!L1667)</f>
        <v/>
      </c>
      <c r="D1669" s="7" t="str">
        <f>IF(B1669="","",SUMIFS(Timecards!$M:$M,Timecards!$C:$C,Summary!$B1669,Timecards!$L:$L,Summary!$C1669,Timecards!$O:$O,1))</f>
        <v/>
      </c>
      <c r="E1669" s="7" t="str">
        <f>IF(B1669="","",VLOOKUP(D1669,'GD rates'!$B$3:$C$9,2,FALSE))</f>
        <v/>
      </c>
      <c r="F1669" s="23" t="str">
        <f t="shared" ref="F1669:F1732" si="272">IF(B1669="","",CONCATENATE(E1669," / ",LEFT(B1669,FIND("&lt;",B1669)-2)))</f>
        <v/>
      </c>
      <c r="G1669" s="5">
        <f>IF(ISERROR(VLOOKUP(E1669,'GD rates'!C:D,2,FALSE)),0,VLOOKUP(E1669,'GD rates'!C:D,2,FALSE))</f>
        <v>0</v>
      </c>
      <c r="H1669" s="10">
        <f>SUMIFS(Timecards!$E:$E,Timecards!$D:$D,H$2,Timecards!$C:$C,$B1669,Timecards!$N:$N,$E1669)+SUMIFS(Timecards!$G:$G,Timecards!$F:$F,H$2,Timecards!$C:$C,$B1669,Timecards!$N:$N,$E1669)</f>
        <v>0</v>
      </c>
      <c r="I1669" s="5">
        <f t="shared" ref="I1669:I1732" si="273">H1669*$G1669</f>
        <v>0</v>
      </c>
      <c r="J1669" s="10">
        <f>SUMIFS(Timecards!$E:$E,Timecards!$D:$D,J$2,Timecards!$C:$C,$B1669,Timecards!$N:$N,$E1669)+SUMIFS(Timecards!$G:$G,Timecards!$F:$F,J$2,Timecards!$C:$C,$B1669,Timecards!$N:$N,$E1669)</f>
        <v>0</v>
      </c>
      <c r="K1669" s="5">
        <f t="shared" ref="K1669:K1732" si="274">J1669*$G1669</f>
        <v>0</v>
      </c>
      <c r="L1669" s="10">
        <f>SUMIFS(Timecards!$E:$E,Timecards!$D:$D,L$2,Timecards!$C:$C,$B1669,Timecards!$N:$N,$E1669)+SUMIFS(Timecards!$G:$G,Timecards!$F:$F,L$2,Timecards!$C:$C,$B1669,Timecards!$N:$N,$E1669)</f>
        <v>0</v>
      </c>
      <c r="M1669" s="5">
        <f t="shared" ref="M1669:M1732" si="275">L1669*$G1669</f>
        <v>0</v>
      </c>
      <c r="N1669" s="10">
        <f>SUMIFS(Timecards!$E:$E,Timecards!$D:$D,N$2,Timecards!$C:$C,$B1669,Timecards!$N:$N,$E1669)+SUMIFS(Timecards!$G:$G,Timecards!$F:$F,N$2,Timecards!$C:$C,$B1669,Timecards!$N:$N,$E1669)</f>
        <v>0</v>
      </c>
      <c r="O1669" s="5">
        <f t="shared" ref="O1669:O1732" si="276">N1669*$G1669</f>
        <v>0</v>
      </c>
      <c r="P1669" s="10">
        <f>SUMIFS(Timecards!$E:$E,Timecards!$D:$D,P$2,Timecards!$C:$C,$B1669,Timecards!$N:$N,$E1669)+SUMIFS(Timecards!$G:$G,Timecards!$F:$F,P$2,Timecards!$C:$C,$B1669,Timecards!$N:$N,$E1669)</f>
        <v>0</v>
      </c>
      <c r="Q1669" s="5">
        <f t="shared" ref="Q1669:Q1732" si="277">P1669*$G1669</f>
        <v>0</v>
      </c>
      <c r="R1669" s="10">
        <f>SUMIFS(Timecards!$E:$E,Timecards!$D:$D,R$2,Timecards!$C:$C,$B1669,Timecards!$N:$N,$E1669)+SUMIFS(Timecards!$G:$G,Timecards!$F:$F,R$2,Timecards!$C:$C,$B1669,Timecards!$N:$N,$E1669)</f>
        <v>0</v>
      </c>
      <c r="S1669" s="5">
        <f t="shared" ref="S1669:S1732" si="278">R1669*$G1669</f>
        <v>0</v>
      </c>
      <c r="T1669" s="10">
        <f t="shared" si="271"/>
        <v>0</v>
      </c>
      <c r="U1669" s="14">
        <f t="shared" si="271"/>
        <v>0</v>
      </c>
    </row>
    <row r="1670" spans="2:21" hidden="1">
      <c r="B1670" s="7" t="str">
        <f>IF(Timecards!O1668="","",Timecards!C1668)</f>
        <v/>
      </c>
      <c r="C1670" s="7" t="str">
        <f>IF(B1670="","",Timecards!L1668)</f>
        <v/>
      </c>
      <c r="D1670" s="7" t="str">
        <f>IF(B1670="","",SUMIFS(Timecards!$M:$M,Timecards!$C:$C,Summary!$B1670,Timecards!$L:$L,Summary!$C1670,Timecards!$O:$O,1))</f>
        <v/>
      </c>
      <c r="E1670" s="7" t="str">
        <f>IF(B1670="","",VLOOKUP(D1670,'GD rates'!$B$3:$C$9,2,FALSE))</f>
        <v/>
      </c>
      <c r="F1670" s="23" t="str">
        <f t="shared" si="272"/>
        <v/>
      </c>
      <c r="G1670" s="5">
        <f>IF(ISERROR(VLOOKUP(E1670,'GD rates'!C:D,2,FALSE)),0,VLOOKUP(E1670,'GD rates'!C:D,2,FALSE))</f>
        <v>0</v>
      </c>
      <c r="H1670" s="10">
        <f>SUMIFS(Timecards!$E:$E,Timecards!$D:$D,H$2,Timecards!$C:$C,$B1670,Timecards!$N:$N,$E1670)+SUMIFS(Timecards!$G:$G,Timecards!$F:$F,H$2,Timecards!$C:$C,$B1670,Timecards!$N:$N,$E1670)</f>
        <v>0</v>
      </c>
      <c r="I1670" s="5">
        <f t="shared" si="273"/>
        <v>0</v>
      </c>
      <c r="J1670" s="10">
        <f>SUMIFS(Timecards!$E:$E,Timecards!$D:$D,J$2,Timecards!$C:$C,$B1670,Timecards!$N:$N,$E1670)+SUMIFS(Timecards!$G:$G,Timecards!$F:$F,J$2,Timecards!$C:$C,$B1670,Timecards!$N:$N,$E1670)</f>
        <v>0</v>
      </c>
      <c r="K1670" s="5">
        <f t="shared" si="274"/>
        <v>0</v>
      </c>
      <c r="L1670" s="10">
        <f>SUMIFS(Timecards!$E:$E,Timecards!$D:$D,L$2,Timecards!$C:$C,$B1670,Timecards!$N:$N,$E1670)+SUMIFS(Timecards!$G:$G,Timecards!$F:$F,L$2,Timecards!$C:$C,$B1670,Timecards!$N:$N,$E1670)</f>
        <v>0</v>
      </c>
      <c r="M1670" s="5">
        <f t="shared" si="275"/>
        <v>0</v>
      </c>
      <c r="N1670" s="10">
        <f>SUMIFS(Timecards!$E:$E,Timecards!$D:$D,N$2,Timecards!$C:$C,$B1670,Timecards!$N:$N,$E1670)+SUMIFS(Timecards!$G:$G,Timecards!$F:$F,N$2,Timecards!$C:$C,$B1670,Timecards!$N:$N,$E1670)</f>
        <v>0</v>
      </c>
      <c r="O1670" s="5">
        <f t="shared" si="276"/>
        <v>0</v>
      </c>
      <c r="P1670" s="10">
        <f>SUMIFS(Timecards!$E:$E,Timecards!$D:$D,P$2,Timecards!$C:$C,$B1670,Timecards!$N:$N,$E1670)+SUMIFS(Timecards!$G:$G,Timecards!$F:$F,P$2,Timecards!$C:$C,$B1670,Timecards!$N:$N,$E1670)</f>
        <v>0</v>
      </c>
      <c r="Q1670" s="5">
        <f t="shared" si="277"/>
        <v>0</v>
      </c>
      <c r="R1670" s="10">
        <f>SUMIFS(Timecards!$E:$E,Timecards!$D:$D,R$2,Timecards!$C:$C,$B1670,Timecards!$N:$N,$E1670)+SUMIFS(Timecards!$G:$G,Timecards!$F:$F,R$2,Timecards!$C:$C,$B1670,Timecards!$N:$N,$E1670)</f>
        <v>0</v>
      </c>
      <c r="S1670" s="5">
        <f t="shared" si="278"/>
        <v>0</v>
      </c>
      <c r="T1670" s="10">
        <f t="shared" si="271"/>
        <v>0</v>
      </c>
      <c r="U1670" s="14">
        <f t="shared" si="271"/>
        <v>0</v>
      </c>
    </row>
    <row r="1671" spans="2:21" hidden="1">
      <c r="B1671" s="7" t="str">
        <f>IF(Timecards!O1669="","",Timecards!C1669)</f>
        <v/>
      </c>
      <c r="C1671" s="7" t="str">
        <f>IF(B1671="","",Timecards!L1669)</f>
        <v/>
      </c>
      <c r="D1671" s="7" t="str">
        <f>IF(B1671="","",SUMIFS(Timecards!$M:$M,Timecards!$C:$C,Summary!$B1671,Timecards!$L:$L,Summary!$C1671,Timecards!$O:$O,1))</f>
        <v/>
      </c>
      <c r="E1671" s="7" t="str">
        <f>IF(B1671="","",VLOOKUP(D1671,'GD rates'!$B$3:$C$9,2,FALSE))</f>
        <v/>
      </c>
      <c r="F1671" s="23" t="str">
        <f t="shared" si="272"/>
        <v/>
      </c>
      <c r="G1671" s="5">
        <f>IF(ISERROR(VLOOKUP(E1671,'GD rates'!C:D,2,FALSE)),0,VLOOKUP(E1671,'GD rates'!C:D,2,FALSE))</f>
        <v>0</v>
      </c>
      <c r="H1671" s="10">
        <f>SUMIFS(Timecards!$E:$E,Timecards!$D:$D,H$2,Timecards!$C:$C,$B1671,Timecards!$N:$N,$E1671)+SUMIFS(Timecards!$G:$G,Timecards!$F:$F,H$2,Timecards!$C:$C,$B1671,Timecards!$N:$N,$E1671)</f>
        <v>0</v>
      </c>
      <c r="I1671" s="5">
        <f t="shared" si="273"/>
        <v>0</v>
      </c>
      <c r="J1671" s="10">
        <f>SUMIFS(Timecards!$E:$E,Timecards!$D:$D,J$2,Timecards!$C:$C,$B1671,Timecards!$N:$N,$E1671)+SUMIFS(Timecards!$G:$G,Timecards!$F:$F,J$2,Timecards!$C:$C,$B1671,Timecards!$N:$N,$E1671)</f>
        <v>0</v>
      </c>
      <c r="K1671" s="5">
        <f t="shared" si="274"/>
        <v>0</v>
      </c>
      <c r="L1671" s="10">
        <f>SUMIFS(Timecards!$E:$E,Timecards!$D:$D,L$2,Timecards!$C:$C,$B1671,Timecards!$N:$N,$E1671)+SUMIFS(Timecards!$G:$G,Timecards!$F:$F,L$2,Timecards!$C:$C,$B1671,Timecards!$N:$N,$E1671)</f>
        <v>0</v>
      </c>
      <c r="M1671" s="5">
        <f t="shared" si="275"/>
        <v>0</v>
      </c>
      <c r="N1671" s="10">
        <f>SUMIFS(Timecards!$E:$E,Timecards!$D:$D,N$2,Timecards!$C:$C,$B1671,Timecards!$N:$N,$E1671)+SUMIFS(Timecards!$G:$G,Timecards!$F:$F,N$2,Timecards!$C:$C,$B1671,Timecards!$N:$N,$E1671)</f>
        <v>0</v>
      </c>
      <c r="O1671" s="5">
        <f t="shared" si="276"/>
        <v>0</v>
      </c>
      <c r="P1671" s="10">
        <f>SUMIFS(Timecards!$E:$E,Timecards!$D:$D,P$2,Timecards!$C:$C,$B1671,Timecards!$N:$N,$E1671)+SUMIFS(Timecards!$G:$G,Timecards!$F:$F,P$2,Timecards!$C:$C,$B1671,Timecards!$N:$N,$E1671)</f>
        <v>0</v>
      </c>
      <c r="Q1671" s="5">
        <f t="shared" si="277"/>
        <v>0</v>
      </c>
      <c r="R1671" s="10">
        <f>SUMIFS(Timecards!$E:$E,Timecards!$D:$D,R$2,Timecards!$C:$C,$B1671,Timecards!$N:$N,$E1671)+SUMIFS(Timecards!$G:$G,Timecards!$F:$F,R$2,Timecards!$C:$C,$B1671,Timecards!$N:$N,$E1671)</f>
        <v>0</v>
      </c>
      <c r="S1671" s="5">
        <f t="shared" si="278"/>
        <v>0</v>
      </c>
      <c r="T1671" s="10">
        <f t="shared" si="271"/>
        <v>0</v>
      </c>
      <c r="U1671" s="14">
        <f t="shared" si="271"/>
        <v>0</v>
      </c>
    </row>
    <row r="1672" spans="2:21" hidden="1">
      <c r="B1672" s="7" t="str">
        <f>IF(Timecards!O1670="","",Timecards!C1670)</f>
        <v/>
      </c>
      <c r="C1672" s="7" t="str">
        <f>IF(B1672="","",Timecards!L1670)</f>
        <v/>
      </c>
      <c r="D1672" s="7" t="str">
        <f>IF(B1672="","",SUMIFS(Timecards!$M:$M,Timecards!$C:$C,Summary!$B1672,Timecards!$L:$L,Summary!$C1672,Timecards!$O:$O,1))</f>
        <v/>
      </c>
      <c r="E1672" s="7" t="str">
        <f>IF(B1672="","",VLOOKUP(D1672,'GD rates'!$B$3:$C$9,2,FALSE))</f>
        <v/>
      </c>
      <c r="F1672" s="23" t="str">
        <f t="shared" si="272"/>
        <v/>
      </c>
      <c r="G1672" s="5">
        <f>IF(ISERROR(VLOOKUP(E1672,'GD rates'!C:D,2,FALSE)),0,VLOOKUP(E1672,'GD rates'!C:D,2,FALSE))</f>
        <v>0</v>
      </c>
      <c r="H1672" s="10">
        <f>SUMIFS(Timecards!$E:$E,Timecards!$D:$D,H$2,Timecards!$C:$C,$B1672,Timecards!$N:$N,$E1672)+SUMIFS(Timecards!$G:$G,Timecards!$F:$F,H$2,Timecards!$C:$C,$B1672,Timecards!$N:$N,$E1672)</f>
        <v>0</v>
      </c>
      <c r="I1672" s="5">
        <f t="shared" si="273"/>
        <v>0</v>
      </c>
      <c r="J1672" s="10">
        <f>SUMIFS(Timecards!$E:$E,Timecards!$D:$D,J$2,Timecards!$C:$C,$B1672,Timecards!$N:$N,$E1672)+SUMIFS(Timecards!$G:$G,Timecards!$F:$F,J$2,Timecards!$C:$C,$B1672,Timecards!$N:$N,$E1672)</f>
        <v>0</v>
      </c>
      <c r="K1672" s="5">
        <f t="shared" si="274"/>
        <v>0</v>
      </c>
      <c r="L1672" s="10">
        <f>SUMIFS(Timecards!$E:$E,Timecards!$D:$D,L$2,Timecards!$C:$C,$B1672,Timecards!$N:$N,$E1672)+SUMIFS(Timecards!$G:$G,Timecards!$F:$F,L$2,Timecards!$C:$C,$B1672,Timecards!$N:$N,$E1672)</f>
        <v>0</v>
      </c>
      <c r="M1672" s="5">
        <f t="shared" si="275"/>
        <v>0</v>
      </c>
      <c r="N1672" s="10">
        <f>SUMIFS(Timecards!$E:$E,Timecards!$D:$D,N$2,Timecards!$C:$C,$B1672,Timecards!$N:$N,$E1672)+SUMIFS(Timecards!$G:$G,Timecards!$F:$F,N$2,Timecards!$C:$C,$B1672,Timecards!$N:$N,$E1672)</f>
        <v>0</v>
      </c>
      <c r="O1672" s="5">
        <f t="shared" si="276"/>
        <v>0</v>
      </c>
      <c r="P1672" s="10">
        <f>SUMIFS(Timecards!$E:$E,Timecards!$D:$D,P$2,Timecards!$C:$C,$B1672,Timecards!$N:$N,$E1672)+SUMIFS(Timecards!$G:$G,Timecards!$F:$F,P$2,Timecards!$C:$C,$B1672,Timecards!$N:$N,$E1672)</f>
        <v>0</v>
      </c>
      <c r="Q1672" s="5">
        <f t="shared" si="277"/>
        <v>0</v>
      </c>
      <c r="R1672" s="10">
        <f>SUMIFS(Timecards!$E:$E,Timecards!$D:$D,R$2,Timecards!$C:$C,$B1672,Timecards!$N:$N,$E1672)+SUMIFS(Timecards!$G:$G,Timecards!$F:$F,R$2,Timecards!$C:$C,$B1672,Timecards!$N:$N,$E1672)</f>
        <v>0</v>
      </c>
      <c r="S1672" s="5">
        <f t="shared" si="278"/>
        <v>0</v>
      </c>
      <c r="T1672" s="10">
        <f t="shared" si="271"/>
        <v>0</v>
      </c>
      <c r="U1672" s="14">
        <f t="shared" si="271"/>
        <v>0</v>
      </c>
    </row>
    <row r="1673" spans="2:21" hidden="1">
      <c r="B1673" s="7" t="str">
        <f>IF(Timecards!O1671="","",Timecards!C1671)</f>
        <v/>
      </c>
      <c r="C1673" s="7" t="str">
        <f>IF(B1673="","",Timecards!L1671)</f>
        <v/>
      </c>
      <c r="D1673" s="7" t="str">
        <f>IF(B1673="","",SUMIFS(Timecards!$M:$M,Timecards!$C:$C,Summary!$B1673,Timecards!$L:$L,Summary!$C1673,Timecards!$O:$O,1))</f>
        <v/>
      </c>
      <c r="E1673" s="7" t="str">
        <f>IF(B1673="","",VLOOKUP(D1673,'GD rates'!$B$3:$C$9,2,FALSE))</f>
        <v/>
      </c>
      <c r="F1673" s="23" t="str">
        <f t="shared" si="272"/>
        <v/>
      </c>
      <c r="G1673" s="5">
        <f>IF(ISERROR(VLOOKUP(E1673,'GD rates'!C:D,2,FALSE)),0,VLOOKUP(E1673,'GD rates'!C:D,2,FALSE))</f>
        <v>0</v>
      </c>
      <c r="H1673" s="10">
        <f>SUMIFS(Timecards!$E:$E,Timecards!$D:$D,H$2,Timecards!$C:$C,$B1673,Timecards!$N:$N,$E1673)+SUMIFS(Timecards!$G:$G,Timecards!$F:$F,H$2,Timecards!$C:$C,$B1673,Timecards!$N:$N,$E1673)</f>
        <v>0</v>
      </c>
      <c r="I1673" s="5">
        <f t="shared" si="273"/>
        <v>0</v>
      </c>
      <c r="J1673" s="10">
        <f>SUMIFS(Timecards!$E:$E,Timecards!$D:$D,J$2,Timecards!$C:$C,$B1673,Timecards!$N:$N,$E1673)+SUMIFS(Timecards!$G:$G,Timecards!$F:$F,J$2,Timecards!$C:$C,$B1673,Timecards!$N:$N,$E1673)</f>
        <v>0</v>
      </c>
      <c r="K1673" s="5">
        <f t="shared" si="274"/>
        <v>0</v>
      </c>
      <c r="L1673" s="10">
        <f>SUMIFS(Timecards!$E:$E,Timecards!$D:$D,L$2,Timecards!$C:$C,$B1673,Timecards!$N:$N,$E1673)+SUMIFS(Timecards!$G:$G,Timecards!$F:$F,L$2,Timecards!$C:$C,$B1673,Timecards!$N:$N,$E1673)</f>
        <v>0</v>
      </c>
      <c r="M1673" s="5">
        <f t="shared" si="275"/>
        <v>0</v>
      </c>
      <c r="N1673" s="10">
        <f>SUMIFS(Timecards!$E:$E,Timecards!$D:$D,N$2,Timecards!$C:$C,$B1673,Timecards!$N:$N,$E1673)+SUMIFS(Timecards!$G:$G,Timecards!$F:$F,N$2,Timecards!$C:$C,$B1673,Timecards!$N:$N,$E1673)</f>
        <v>0</v>
      </c>
      <c r="O1673" s="5">
        <f t="shared" si="276"/>
        <v>0</v>
      </c>
      <c r="P1673" s="10">
        <f>SUMIFS(Timecards!$E:$E,Timecards!$D:$D,P$2,Timecards!$C:$C,$B1673,Timecards!$N:$N,$E1673)+SUMIFS(Timecards!$G:$G,Timecards!$F:$F,P$2,Timecards!$C:$C,$B1673,Timecards!$N:$N,$E1673)</f>
        <v>0</v>
      </c>
      <c r="Q1673" s="5">
        <f t="shared" si="277"/>
        <v>0</v>
      </c>
      <c r="R1673" s="10">
        <f>SUMIFS(Timecards!$E:$E,Timecards!$D:$D,R$2,Timecards!$C:$C,$B1673,Timecards!$N:$N,$E1673)+SUMIFS(Timecards!$G:$G,Timecards!$F:$F,R$2,Timecards!$C:$C,$B1673,Timecards!$N:$N,$E1673)</f>
        <v>0</v>
      </c>
      <c r="S1673" s="5">
        <f t="shared" si="278"/>
        <v>0</v>
      </c>
      <c r="T1673" s="10">
        <f t="shared" si="271"/>
        <v>0</v>
      </c>
      <c r="U1673" s="14">
        <f t="shared" si="271"/>
        <v>0</v>
      </c>
    </row>
    <row r="1674" spans="2:21" hidden="1">
      <c r="B1674" s="7" t="str">
        <f>IF(Timecards!O1672="","",Timecards!C1672)</f>
        <v/>
      </c>
      <c r="C1674" s="7" t="str">
        <f>IF(B1674="","",Timecards!L1672)</f>
        <v/>
      </c>
      <c r="D1674" s="7" t="str">
        <f>IF(B1674="","",SUMIFS(Timecards!$M:$M,Timecards!$C:$C,Summary!$B1674,Timecards!$L:$L,Summary!$C1674,Timecards!$O:$O,1))</f>
        <v/>
      </c>
      <c r="E1674" s="7" t="str">
        <f>IF(B1674="","",VLOOKUP(D1674,'GD rates'!$B$3:$C$9,2,FALSE))</f>
        <v/>
      </c>
      <c r="F1674" s="23" t="str">
        <f t="shared" si="272"/>
        <v/>
      </c>
      <c r="G1674" s="5">
        <f>IF(ISERROR(VLOOKUP(E1674,'GD rates'!C:D,2,FALSE)),0,VLOOKUP(E1674,'GD rates'!C:D,2,FALSE))</f>
        <v>0</v>
      </c>
      <c r="H1674" s="10">
        <f>SUMIFS(Timecards!$E:$E,Timecards!$D:$D,H$2,Timecards!$C:$C,$B1674,Timecards!$N:$N,$E1674)+SUMIFS(Timecards!$G:$G,Timecards!$F:$F,H$2,Timecards!$C:$C,$B1674,Timecards!$N:$N,$E1674)</f>
        <v>0</v>
      </c>
      <c r="I1674" s="5">
        <f t="shared" si="273"/>
        <v>0</v>
      </c>
      <c r="J1674" s="10">
        <f>SUMIFS(Timecards!$E:$E,Timecards!$D:$D,J$2,Timecards!$C:$C,$B1674,Timecards!$N:$N,$E1674)+SUMIFS(Timecards!$G:$G,Timecards!$F:$F,J$2,Timecards!$C:$C,$B1674,Timecards!$N:$N,$E1674)</f>
        <v>0</v>
      </c>
      <c r="K1674" s="5">
        <f t="shared" si="274"/>
        <v>0</v>
      </c>
      <c r="L1674" s="10">
        <f>SUMIFS(Timecards!$E:$E,Timecards!$D:$D,L$2,Timecards!$C:$C,$B1674,Timecards!$N:$N,$E1674)+SUMIFS(Timecards!$G:$G,Timecards!$F:$F,L$2,Timecards!$C:$C,$B1674,Timecards!$N:$N,$E1674)</f>
        <v>0</v>
      </c>
      <c r="M1674" s="5">
        <f t="shared" si="275"/>
        <v>0</v>
      </c>
      <c r="N1674" s="10">
        <f>SUMIFS(Timecards!$E:$E,Timecards!$D:$D,N$2,Timecards!$C:$C,$B1674,Timecards!$N:$N,$E1674)+SUMIFS(Timecards!$G:$G,Timecards!$F:$F,N$2,Timecards!$C:$C,$B1674,Timecards!$N:$N,$E1674)</f>
        <v>0</v>
      </c>
      <c r="O1674" s="5">
        <f t="shared" si="276"/>
        <v>0</v>
      </c>
      <c r="P1674" s="10">
        <f>SUMIFS(Timecards!$E:$E,Timecards!$D:$D,P$2,Timecards!$C:$C,$B1674,Timecards!$N:$N,$E1674)+SUMIFS(Timecards!$G:$G,Timecards!$F:$F,P$2,Timecards!$C:$C,$B1674,Timecards!$N:$N,$E1674)</f>
        <v>0</v>
      </c>
      <c r="Q1674" s="5">
        <f t="shared" si="277"/>
        <v>0</v>
      </c>
      <c r="R1674" s="10">
        <f>SUMIFS(Timecards!$E:$E,Timecards!$D:$D,R$2,Timecards!$C:$C,$B1674,Timecards!$N:$N,$E1674)+SUMIFS(Timecards!$G:$G,Timecards!$F:$F,R$2,Timecards!$C:$C,$B1674,Timecards!$N:$N,$E1674)</f>
        <v>0</v>
      </c>
      <c r="S1674" s="5">
        <f t="shared" si="278"/>
        <v>0</v>
      </c>
      <c r="T1674" s="10">
        <f t="shared" si="271"/>
        <v>0</v>
      </c>
      <c r="U1674" s="14">
        <f t="shared" si="271"/>
        <v>0</v>
      </c>
    </row>
    <row r="1675" spans="2:21" hidden="1">
      <c r="B1675" s="7" t="str">
        <f>IF(Timecards!O1673="","",Timecards!C1673)</f>
        <v/>
      </c>
      <c r="C1675" s="7" t="str">
        <f>IF(B1675="","",Timecards!L1673)</f>
        <v/>
      </c>
      <c r="D1675" s="7" t="str">
        <f>IF(B1675="","",SUMIFS(Timecards!$M:$M,Timecards!$C:$C,Summary!$B1675,Timecards!$L:$L,Summary!$C1675,Timecards!$O:$O,1))</f>
        <v/>
      </c>
      <c r="E1675" s="7" t="str">
        <f>IF(B1675="","",VLOOKUP(D1675,'GD rates'!$B$3:$C$9,2,FALSE))</f>
        <v/>
      </c>
      <c r="F1675" s="23" t="str">
        <f t="shared" si="272"/>
        <v/>
      </c>
      <c r="G1675" s="5">
        <f>IF(ISERROR(VLOOKUP(E1675,'GD rates'!C:D,2,FALSE)),0,VLOOKUP(E1675,'GD rates'!C:D,2,FALSE))</f>
        <v>0</v>
      </c>
      <c r="H1675" s="10">
        <f>SUMIFS(Timecards!$E:$E,Timecards!$D:$D,H$2,Timecards!$C:$C,$B1675,Timecards!$N:$N,$E1675)+SUMIFS(Timecards!$G:$G,Timecards!$F:$F,H$2,Timecards!$C:$C,$B1675,Timecards!$N:$N,$E1675)</f>
        <v>0</v>
      </c>
      <c r="I1675" s="5">
        <f t="shared" si="273"/>
        <v>0</v>
      </c>
      <c r="J1675" s="10">
        <f>SUMIFS(Timecards!$E:$E,Timecards!$D:$D,J$2,Timecards!$C:$C,$B1675,Timecards!$N:$N,$E1675)+SUMIFS(Timecards!$G:$G,Timecards!$F:$F,J$2,Timecards!$C:$C,$B1675,Timecards!$N:$N,$E1675)</f>
        <v>0</v>
      </c>
      <c r="K1675" s="5">
        <f t="shared" si="274"/>
        <v>0</v>
      </c>
      <c r="L1675" s="10">
        <f>SUMIFS(Timecards!$E:$E,Timecards!$D:$D,L$2,Timecards!$C:$C,$B1675,Timecards!$N:$N,$E1675)+SUMIFS(Timecards!$G:$G,Timecards!$F:$F,L$2,Timecards!$C:$C,$B1675,Timecards!$N:$N,$E1675)</f>
        <v>0</v>
      </c>
      <c r="M1675" s="5">
        <f t="shared" si="275"/>
        <v>0</v>
      </c>
      <c r="N1675" s="10">
        <f>SUMIFS(Timecards!$E:$E,Timecards!$D:$D,N$2,Timecards!$C:$C,$B1675,Timecards!$N:$N,$E1675)+SUMIFS(Timecards!$G:$G,Timecards!$F:$F,N$2,Timecards!$C:$C,$B1675,Timecards!$N:$N,$E1675)</f>
        <v>0</v>
      </c>
      <c r="O1675" s="5">
        <f t="shared" si="276"/>
        <v>0</v>
      </c>
      <c r="P1675" s="10">
        <f>SUMIFS(Timecards!$E:$E,Timecards!$D:$D,P$2,Timecards!$C:$C,$B1675,Timecards!$N:$N,$E1675)+SUMIFS(Timecards!$G:$G,Timecards!$F:$F,P$2,Timecards!$C:$C,$B1675,Timecards!$N:$N,$E1675)</f>
        <v>0</v>
      </c>
      <c r="Q1675" s="5">
        <f t="shared" si="277"/>
        <v>0</v>
      </c>
      <c r="R1675" s="10">
        <f>SUMIFS(Timecards!$E:$E,Timecards!$D:$D,R$2,Timecards!$C:$C,$B1675,Timecards!$N:$N,$E1675)+SUMIFS(Timecards!$G:$G,Timecards!$F:$F,R$2,Timecards!$C:$C,$B1675,Timecards!$N:$N,$E1675)</f>
        <v>0</v>
      </c>
      <c r="S1675" s="5">
        <f t="shared" si="278"/>
        <v>0</v>
      </c>
      <c r="T1675" s="10">
        <f t="shared" si="271"/>
        <v>0</v>
      </c>
      <c r="U1675" s="14">
        <f t="shared" si="271"/>
        <v>0</v>
      </c>
    </row>
    <row r="1676" spans="2:21" hidden="1">
      <c r="B1676" s="7" t="str">
        <f>IF(Timecards!O1674="","",Timecards!C1674)</f>
        <v/>
      </c>
      <c r="C1676" s="7" t="str">
        <f>IF(B1676="","",Timecards!L1674)</f>
        <v/>
      </c>
      <c r="D1676" s="7" t="str">
        <f>IF(B1676="","",SUMIFS(Timecards!$M:$M,Timecards!$C:$C,Summary!$B1676,Timecards!$L:$L,Summary!$C1676,Timecards!$O:$O,1))</f>
        <v/>
      </c>
      <c r="E1676" s="7" t="str">
        <f>IF(B1676="","",VLOOKUP(D1676,'GD rates'!$B$3:$C$9,2,FALSE))</f>
        <v/>
      </c>
      <c r="F1676" s="23" t="str">
        <f t="shared" si="272"/>
        <v/>
      </c>
      <c r="G1676" s="5">
        <f>IF(ISERROR(VLOOKUP(E1676,'GD rates'!C:D,2,FALSE)),0,VLOOKUP(E1676,'GD rates'!C:D,2,FALSE))</f>
        <v>0</v>
      </c>
      <c r="H1676" s="10">
        <f>SUMIFS(Timecards!$E:$E,Timecards!$D:$D,H$2,Timecards!$C:$C,$B1676,Timecards!$N:$N,$E1676)+SUMIFS(Timecards!$G:$G,Timecards!$F:$F,H$2,Timecards!$C:$C,$B1676,Timecards!$N:$N,$E1676)</f>
        <v>0</v>
      </c>
      <c r="I1676" s="5">
        <f t="shared" si="273"/>
        <v>0</v>
      </c>
      <c r="J1676" s="10">
        <f>SUMIFS(Timecards!$E:$E,Timecards!$D:$D,J$2,Timecards!$C:$C,$B1676,Timecards!$N:$N,$E1676)+SUMIFS(Timecards!$G:$G,Timecards!$F:$F,J$2,Timecards!$C:$C,$B1676,Timecards!$N:$N,$E1676)</f>
        <v>0</v>
      </c>
      <c r="K1676" s="5">
        <f t="shared" si="274"/>
        <v>0</v>
      </c>
      <c r="L1676" s="10">
        <f>SUMIFS(Timecards!$E:$E,Timecards!$D:$D,L$2,Timecards!$C:$C,$B1676,Timecards!$N:$N,$E1676)+SUMIFS(Timecards!$G:$G,Timecards!$F:$F,L$2,Timecards!$C:$C,$B1676,Timecards!$N:$N,$E1676)</f>
        <v>0</v>
      </c>
      <c r="M1676" s="5">
        <f t="shared" si="275"/>
        <v>0</v>
      </c>
      <c r="N1676" s="10">
        <f>SUMIFS(Timecards!$E:$E,Timecards!$D:$D,N$2,Timecards!$C:$C,$B1676,Timecards!$N:$N,$E1676)+SUMIFS(Timecards!$G:$G,Timecards!$F:$F,N$2,Timecards!$C:$C,$B1676,Timecards!$N:$N,$E1676)</f>
        <v>0</v>
      </c>
      <c r="O1676" s="5">
        <f t="shared" si="276"/>
        <v>0</v>
      </c>
      <c r="P1676" s="10">
        <f>SUMIFS(Timecards!$E:$E,Timecards!$D:$D,P$2,Timecards!$C:$C,$B1676,Timecards!$N:$N,$E1676)+SUMIFS(Timecards!$G:$G,Timecards!$F:$F,P$2,Timecards!$C:$C,$B1676,Timecards!$N:$N,$E1676)</f>
        <v>0</v>
      </c>
      <c r="Q1676" s="5">
        <f t="shared" si="277"/>
        <v>0</v>
      </c>
      <c r="R1676" s="10">
        <f>SUMIFS(Timecards!$E:$E,Timecards!$D:$D,R$2,Timecards!$C:$C,$B1676,Timecards!$N:$N,$E1676)+SUMIFS(Timecards!$G:$G,Timecards!$F:$F,R$2,Timecards!$C:$C,$B1676,Timecards!$N:$N,$E1676)</f>
        <v>0</v>
      </c>
      <c r="S1676" s="5">
        <f t="shared" si="278"/>
        <v>0</v>
      </c>
      <c r="T1676" s="10">
        <f t="shared" si="271"/>
        <v>0</v>
      </c>
      <c r="U1676" s="14">
        <f t="shared" si="271"/>
        <v>0</v>
      </c>
    </row>
    <row r="1677" spans="2:21" hidden="1">
      <c r="B1677" s="7" t="str">
        <f>IF(Timecards!O1675="","",Timecards!C1675)</f>
        <v/>
      </c>
      <c r="C1677" s="7" t="str">
        <f>IF(B1677="","",Timecards!L1675)</f>
        <v/>
      </c>
      <c r="D1677" s="7" t="str">
        <f>IF(B1677="","",SUMIFS(Timecards!$M:$M,Timecards!$C:$C,Summary!$B1677,Timecards!$L:$L,Summary!$C1677,Timecards!$O:$O,1))</f>
        <v/>
      </c>
      <c r="E1677" s="7" t="str">
        <f>IF(B1677="","",VLOOKUP(D1677,'GD rates'!$B$3:$C$9,2,FALSE))</f>
        <v/>
      </c>
      <c r="F1677" s="23" t="str">
        <f t="shared" si="272"/>
        <v/>
      </c>
      <c r="G1677" s="5">
        <f>IF(ISERROR(VLOOKUP(E1677,'GD rates'!C:D,2,FALSE)),0,VLOOKUP(E1677,'GD rates'!C:D,2,FALSE))</f>
        <v>0</v>
      </c>
      <c r="H1677" s="10">
        <f>SUMIFS(Timecards!$E:$E,Timecards!$D:$D,H$2,Timecards!$C:$C,$B1677,Timecards!$N:$N,$E1677)+SUMIFS(Timecards!$G:$G,Timecards!$F:$F,H$2,Timecards!$C:$C,$B1677,Timecards!$N:$N,$E1677)</f>
        <v>0</v>
      </c>
      <c r="I1677" s="5">
        <f t="shared" si="273"/>
        <v>0</v>
      </c>
      <c r="J1677" s="10">
        <f>SUMIFS(Timecards!$E:$E,Timecards!$D:$D,J$2,Timecards!$C:$C,$B1677,Timecards!$N:$N,$E1677)+SUMIFS(Timecards!$G:$G,Timecards!$F:$F,J$2,Timecards!$C:$C,$B1677,Timecards!$N:$N,$E1677)</f>
        <v>0</v>
      </c>
      <c r="K1677" s="5">
        <f t="shared" si="274"/>
        <v>0</v>
      </c>
      <c r="L1677" s="10">
        <f>SUMIFS(Timecards!$E:$E,Timecards!$D:$D,L$2,Timecards!$C:$C,$B1677,Timecards!$N:$N,$E1677)+SUMIFS(Timecards!$G:$G,Timecards!$F:$F,L$2,Timecards!$C:$C,$B1677,Timecards!$N:$N,$E1677)</f>
        <v>0</v>
      </c>
      <c r="M1677" s="5">
        <f t="shared" si="275"/>
        <v>0</v>
      </c>
      <c r="N1677" s="10">
        <f>SUMIFS(Timecards!$E:$E,Timecards!$D:$D,N$2,Timecards!$C:$C,$B1677,Timecards!$N:$N,$E1677)+SUMIFS(Timecards!$G:$G,Timecards!$F:$F,N$2,Timecards!$C:$C,$B1677,Timecards!$N:$N,$E1677)</f>
        <v>0</v>
      </c>
      <c r="O1677" s="5">
        <f t="shared" si="276"/>
        <v>0</v>
      </c>
      <c r="P1677" s="10">
        <f>SUMIFS(Timecards!$E:$E,Timecards!$D:$D,P$2,Timecards!$C:$C,$B1677,Timecards!$N:$N,$E1677)+SUMIFS(Timecards!$G:$G,Timecards!$F:$F,P$2,Timecards!$C:$C,$B1677,Timecards!$N:$N,$E1677)</f>
        <v>0</v>
      </c>
      <c r="Q1677" s="5">
        <f t="shared" si="277"/>
        <v>0</v>
      </c>
      <c r="R1677" s="10">
        <f>SUMIFS(Timecards!$E:$E,Timecards!$D:$D,R$2,Timecards!$C:$C,$B1677,Timecards!$N:$N,$E1677)+SUMIFS(Timecards!$G:$G,Timecards!$F:$F,R$2,Timecards!$C:$C,$B1677,Timecards!$N:$N,$E1677)</f>
        <v>0</v>
      </c>
      <c r="S1677" s="5">
        <f t="shared" si="278"/>
        <v>0</v>
      </c>
      <c r="T1677" s="10">
        <f t="shared" si="271"/>
        <v>0</v>
      </c>
      <c r="U1677" s="14">
        <f t="shared" si="271"/>
        <v>0</v>
      </c>
    </row>
    <row r="1678" spans="2:21" hidden="1">
      <c r="B1678" s="7" t="str">
        <f>IF(Timecards!O1676="","",Timecards!C1676)</f>
        <v/>
      </c>
      <c r="C1678" s="7" t="str">
        <f>IF(B1678="","",Timecards!L1676)</f>
        <v/>
      </c>
      <c r="D1678" s="7" t="str">
        <f>IF(B1678="","",SUMIFS(Timecards!$M:$M,Timecards!$C:$C,Summary!$B1678,Timecards!$L:$L,Summary!$C1678,Timecards!$O:$O,1))</f>
        <v/>
      </c>
      <c r="E1678" s="7" t="str">
        <f>IF(B1678="","",VLOOKUP(D1678,'GD rates'!$B$3:$C$9,2,FALSE))</f>
        <v/>
      </c>
      <c r="F1678" s="23" t="str">
        <f t="shared" si="272"/>
        <v/>
      </c>
      <c r="G1678" s="5">
        <f>IF(ISERROR(VLOOKUP(E1678,'GD rates'!C:D,2,FALSE)),0,VLOOKUP(E1678,'GD rates'!C:D,2,FALSE))</f>
        <v>0</v>
      </c>
      <c r="H1678" s="10">
        <f>SUMIFS(Timecards!$E:$E,Timecards!$D:$D,H$2,Timecards!$C:$C,$B1678,Timecards!$N:$N,$E1678)+SUMIFS(Timecards!$G:$G,Timecards!$F:$F,H$2,Timecards!$C:$C,$B1678,Timecards!$N:$N,$E1678)</f>
        <v>0</v>
      </c>
      <c r="I1678" s="5">
        <f t="shared" si="273"/>
        <v>0</v>
      </c>
      <c r="J1678" s="10">
        <f>SUMIFS(Timecards!$E:$E,Timecards!$D:$D,J$2,Timecards!$C:$C,$B1678,Timecards!$N:$N,$E1678)+SUMIFS(Timecards!$G:$G,Timecards!$F:$F,J$2,Timecards!$C:$C,$B1678,Timecards!$N:$N,$E1678)</f>
        <v>0</v>
      </c>
      <c r="K1678" s="5">
        <f t="shared" si="274"/>
        <v>0</v>
      </c>
      <c r="L1678" s="10">
        <f>SUMIFS(Timecards!$E:$E,Timecards!$D:$D,L$2,Timecards!$C:$C,$B1678,Timecards!$N:$N,$E1678)+SUMIFS(Timecards!$G:$G,Timecards!$F:$F,L$2,Timecards!$C:$C,$B1678,Timecards!$N:$N,$E1678)</f>
        <v>0</v>
      </c>
      <c r="M1678" s="5">
        <f t="shared" si="275"/>
        <v>0</v>
      </c>
      <c r="N1678" s="10">
        <f>SUMIFS(Timecards!$E:$E,Timecards!$D:$D,N$2,Timecards!$C:$C,$B1678,Timecards!$N:$N,$E1678)+SUMIFS(Timecards!$G:$G,Timecards!$F:$F,N$2,Timecards!$C:$C,$B1678,Timecards!$N:$N,$E1678)</f>
        <v>0</v>
      </c>
      <c r="O1678" s="5">
        <f t="shared" si="276"/>
        <v>0</v>
      </c>
      <c r="P1678" s="10">
        <f>SUMIFS(Timecards!$E:$E,Timecards!$D:$D,P$2,Timecards!$C:$C,$B1678,Timecards!$N:$N,$E1678)+SUMIFS(Timecards!$G:$G,Timecards!$F:$F,P$2,Timecards!$C:$C,$B1678,Timecards!$N:$N,$E1678)</f>
        <v>0</v>
      </c>
      <c r="Q1678" s="5">
        <f t="shared" si="277"/>
        <v>0</v>
      </c>
      <c r="R1678" s="10">
        <f>SUMIFS(Timecards!$E:$E,Timecards!$D:$D,R$2,Timecards!$C:$C,$B1678,Timecards!$N:$N,$E1678)+SUMIFS(Timecards!$G:$G,Timecards!$F:$F,R$2,Timecards!$C:$C,$B1678,Timecards!$N:$N,$E1678)</f>
        <v>0</v>
      </c>
      <c r="S1678" s="5">
        <f t="shared" si="278"/>
        <v>0</v>
      </c>
      <c r="T1678" s="10">
        <f t="shared" si="271"/>
        <v>0</v>
      </c>
      <c r="U1678" s="14">
        <f t="shared" si="271"/>
        <v>0</v>
      </c>
    </row>
    <row r="1679" spans="2:21" hidden="1">
      <c r="B1679" s="7" t="str">
        <f>IF(Timecards!O1677="","",Timecards!C1677)</f>
        <v/>
      </c>
      <c r="C1679" s="7" t="str">
        <f>IF(B1679="","",Timecards!L1677)</f>
        <v/>
      </c>
      <c r="D1679" s="7" t="str">
        <f>IF(B1679="","",SUMIFS(Timecards!$M:$M,Timecards!$C:$C,Summary!$B1679,Timecards!$L:$L,Summary!$C1679,Timecards!$O:$O,1))</f>
        <v/>
      </c>
      <c r="E1679" s="7" t="str">
        <f>IF(B1679="","",VLOOKUP(D1679,'GD rates'!$B$3:$C$9,2,FALSE))</f>
        <v/>
      </c>
      <c r="F1679" s="23" t="str">
        <f t="shared" si="272"/>
        <v/>
      </c>
      <c r="G1679" s="5">
        <f>IF(ISERROR(VLOOKUP(E1679,'GD rates'!C:D,2,FALSE)),0,VLOOKUP(E1679,'GD rates'!C:D,2,FALSE))</f>
        <v>0</v>
      </c>
      <c r="H1679" s="10">
        <f>SUMIFS(Timecards!$E:$E,Timecards!$D:$D,H$2,Timecards!$C:$C,$B1679,Timecards!$N:$N,$E1679)+SUMIFS(Timecards!$G:$G,Timecards!$F:$F,H$2,Timecards!$C:$C,$B1679,Timecards!$N:$N,$E1679)</f>
        <v>0</v>
      </c>
      <c r="I1679" s="5">
        <f t="shared" si="273"/>
        <v>0</v>
      </c>
      <c r="J1679" s="10">
        <f>SUMIFS(Timecards!$E:$E,Timecards!$D:$D,J$2,Timecards!$C:$C,$B1679,Timecards!$N:$N,$E1679)+SUMIFS(Timecards!$G:$G,Timecards!$F:$F,J$2,Timecards!$C:$C,$B1679,Timecards!$N:$N,$E1679)</f>
        <v>0</v>
      </c>
      <c r="K1679" s="5">
        <f t="shared" si="274"/>
        <v>0</v>
      </c>
      <c r="L1679" s="10">
        <f>SUMIFS(Timecards!$E:$E,Timecards!$D:$D,L$2,Timecards!$C:$C,$B1679,Timecards!$N:$N,$E1679)+SUMIFS(Timecards!$G:$G,Timecards!$F:$F,L$2,Timecards!$C:$C,$B1679,Timecards!$N:$N,$E1679)</f>
        <v>0</v>
      </c>
      <c r="M1679" s="5">
        <f t="shared" si="275"/>
        <v>0</v>
      </c>
      <c r="N1679" s="10">
        <f>SUMIFS(Timecards!$E:$E,Timecards!$D:$D,N$2,Timecards!$C:$C,$B1679,Timecards!$N:$N,$E1679)+SUMIFS(Timecards!$G:$G,Timecards!$F:$F,N$2,Timecards!$C:$C,$B1679,Timecards!$N:$N,$E1679)</f>
        <v>0</v>
      </c>
      <c r="O1679" s="5">
        <f t="shared" si="276"/>
        <v>0</v>
      </c>
      <c r="P1679" s="10">
        <f>SUMIFS(Timecards!$E:$E,Timecards!$D:$D,P$2,Timecards!$C:$C,$B1679,Timecards!$N:$N,$E1679)+SUMIFS(Timecards!$G:$G,Timecards!$F:$F,P$2,Timecards!$C:$C,$B1679,Timecards!$N:$N,$E1679)</f>
        <v>0</v>
      </c>
      <c r="Q1679" s="5">
        <f t="shared" si="277"/>
        <v>0</v>
      </c>
      <c r="R1679" s="10">
        <f>SUMIFS(Timecards!$E:$E,Timecards!$D:$D,R$2,Timecards!$C:$C,$B1679,Timecards!$N:$N,$E1679)+SUMIFS(Timecards!$G:$G,Timecards!$F:$F,R$2,Timecards!$C:$C,$B1679,Timecards!$N:$N,$E1679)</f>
        <v>0</v>
      </c>
      <c r="S1679" s="5">
        <f t="shared" si="278"/>
        <v>0</v>
      </c>
      <c r="T1679" s="10">
        <f t="shared" si="271"/>
        <v>0</v>
      </c>
      <c r="U1679" s="14">
        <f t="shared" si="271"/>
        <v>0</v>
      </c>
    </row>
    <row r="1680" spans="2:21" hidden="1">
      <c r="B1680" s="7" t="str">
        <f>IF(Timecards!O1678="","",Timecards!C1678)</f>
        <v/>
      </c>
      <c r="C1680" s="7" t="str">
        <f>IF(B1680="","",Timecards!L1678)</f>
        <v/>
      </c>
      <c r="D1680" s="7" t="str">
        <f>IF(B1680="","",SUMIFS(Timecards!$M:$M,Timecards!$C:$C,Summary!$B1680,Timecards!$L:$L,Summary!$C1680,Timecards!$O:$O,1))</f>
        <v/>
      </c>
      <c r="E1680" s="7" t="str">
        <f>IF(B1680="","",VLOOKUP(D1680,'GD rates'!$B$3:$C$9,2,FALSE))</f>
        <v/>
      </c>
      <c r="F1680" s="23" t="str">
        <f t="shared" si="272"/>
        <v/>
      </c>
      <c r="G1680" s="5">
        <f>IF(ISERROR(VLOOKUP(E1680,'GD rates'!C:D,2,FALSE)),0,VLOOKUP(E1680,'GD rates'!C:D,2,FALSE))</f>
        <v>0</v>
      </c>
      <c r="H1680" s="10">
        <f>SUMIFS(Timecards!$E:$E,Timecards!$D:$D,H$2,Timecards!$C:$C,$B1680,Timecards!$N:$N,$E1680)+SUMIFS(Timecards!$G:$G,Timecards!$F:$F,H$2,Timecards!$C:$C,$B1680,Timecards!$N:$N,$E1680)</f>
        <v>0</v>
      </c>
      <c r="I1680" s="5">
        <f t="shared" si="273"/>
        <v>0</v>
      </c>
      <c r="J1680" s="10">
        <f>SUMIFS(Timecards!$E:$E,Timecards!$D:$D,J$2,Timecards!$C:$C,$B1680,Timecards!$N:$N,$E1680)+SUMIFS(Timecards!$G:$G,Timecards!$F:$F,J$2,Timecards!$C:$C,$B1680,Timecards!$N:$N,$E1680)</f>
        <v>0</v>
      </c>
      <c r="K1680" s="5">
        <f t="shared" si="274"/>
        <v>0</v>
      </c>
      <c r="L1680" s="10">
        <f>SUMIFS(Timecards!$E:$E,Timecards!$D:$D,L$2,Timecards!$C:$C,$B1680,Timecards!$N:$N,$E1680)+SUMIFS(Timecards!$G:$G,Timecards!$F:$F,L$2,Timecards!$C:$C,$B1680,Timecards!$N:$N,$E1680)</f>
        <v>0</v>
      </c>
      <c r="M1680" s="5">
        <f t="shared" si="275"/>
        <v>0</v>
      </c>
      <c r="N1680" s="10">
        <f>SUMIFS(Timecards!$E:$E,Timecards!$D:$D,N$2,Timecards!$C:$C,$B1680,Timecards!$N:$N,$E1680)+SUMIFS(Timecards!$G:$G,Timecards!$F:$F,N$2,Timecards!$C:$C,$B1680,Timecards!$N:$N,$E1680)</f>
        <v>0</v>
      </c>
      <c r="O1680" s="5">
        <f t="shared" si="276"/>
        <v>0</v>
      </c>
      <c r="P1680" s="10">
        <f>SUMIFS(Timecards!$E:$E,Timecards!$D:$D,P$2,Timecards!$C:$C,$B1680,Timecards!$N:$N,$E1680)+SUMIFS(Timecards!$G:$G,Timecards!$F:$F,P$2,Timecards!$C:$C,$B1680,Timecards!$N:$N,$E1680)</f>
        <v>0</v>
      </c>
      <c r="Q1680" s="5">
        <f t="shared" si="277"/>
        <v>0</v>
      </c>
      <c r="R1680" s="10">
        <f>SUMIFS(Timecards!$E:$E,Timecards!$D:$D,R$2,Timecards!$C:$C,$B1680,Timecards!$N:$N,$E1680)+SUMIFS(Timecards!$G:$G,Timecards!$F:$F,R$2,Timecards!$C:$C,$B1680,Timecards!$N:$N,$E1680)</f>
        <v>0</v>
      </c>
      <c r="S1680" s="5">
        <f t="shared" si="278"/>
        <v>0</v>
      </c>
      <c r="T1680" s="10">
        <f t="shared" si="271"/>
        <v>0</v>
      </c>
      <c r="U1680" s="14">
        <f t="shared" si="271"/>
        <v>0</v>
      </c>
    </row>
    <row r="1681" spans="2:21" hidden="1">
      <c r="B1681" s="7" t="str">
        <f>IF(Timecards!O1679="","",Timecards!C1679)</f>
        <v/>
      </c>
      <c r="C1681" s="7" t="str">
        <f>IF(B1681="","",Timecards!L1679)</f>
        <v/>
      </c>
      <c r="D1681" s="7" t="str">
        <f>IF(B1681="","",SUMIFS(Timecards!$M:$M,Timecards!$C:$C,Summary!$B1681,Timecards!$L:$L,Summary!$C1681,Timecards!$O:$O,1))</f>
        <v/>
      </c>
      <c r="E1681" s="7" t="str">
        <f>IF(B1681="","",VLOOKUP(D1681,'GD rates'!$B$3:$C$9,2,FALSE))</f>
        <v/>
      </c>
      <c r="F1681" s="23" t="str">
        <f t="shared" si="272"/>
        <v/>
      </c>
      <c r="G1681" s="5">
        <f>IF(ISERROR(VLOOKUP(E1681,'GD rates'!C:D,2,FALSE)),0,VLOOKUP(E1681,'GD rates'!C:D,2,FALSE))</f>
        <v>0</v>
      </c>
      <c r="H1681" s="10">
        <f>SUMIFS(Timecards!$E:$E,Timecards!$D:$D,H$2,Timecards!$C:$C,$B1681,Timecards!$N:$N,$E1681)+SUMIFS(Timecards!$G:$G,Timecards!$F:$F,H$2,Timecards!$C:$C,$B1681,Timecards!$N:$N,$E1681)</f>
        <v>0</v>
      </c>
      <c r="I1681" s="5">
        <f t="shared" si="273"/>
        <v>0</v>
      </c>
      <c r="J1681" s="10">
        <f>SUMIFS(Timecards!$E:$E,Timecards!$D:$D,J$2,Timecards!$C:$C,$B1681,Timecards!$N:$N,$E1681)+SUMIFS(Timecards!$G:$G,Timecards!$F:$F,J$2,Timecards!$C:$C,$B1681,Timecards!$N:$N,$E1681)</f>
        <v>0</v>
      </c>
      <c r="K1681" s="5">
        <f t="shared" si="274"/>
        <v>0</v>
      </c>
      <c r="L1681" s="10">
        <f>SUMIFS(Timecards!$E:$E,Timecards!$D:$D,L$2,Timecards!$C:$C,$B1681,Timecards!$N:$N,$E1681)+SUMIFS(Timecards!$G:$G,Timecards!$F:$F,L$2,Timecards!$C:$C,$B1681,Timecards!$N:$N,$E1681)</f>
        <v>0</v>
      </c>
      <c r="M1681" s="5">
        <f t="shared" si="275"/>
        <v>0</v>
      </c>
      <c r="N1681" s="10">
        <f>SUMIFS(Timecards!$E:$E,Timecards!$D:$D,N$2,Timecards!$C:$C,$B1681,Timecards!$N:$N,$E1681)+SUMIFS(Timecards!$G:$G,Timecards!$F:$F,N$2,Timecards!$C:$C,$B1681,Timecards!$N:$N,$E1681)</f>
        <v>0</v>
      </c>
      <c r="O1681" s="5">
        <f t="shared" si="276"/>
        <v>0</v>
      </c>
      <c r="P1681" s="10">
        <f>SUMIFS(Timecards!$E:$E,Timecards!$D:$D,P$2,Timecards!$C:$C,$B1681,Timecards!$N:$N,$E1681)+SUMIFS(Timecards!$G:$G,Timecards!$F:$F,P$2,Timecards!$C:$C,$B1681,Timecards!$N:$N,$E1681)</f>
        <v>0</v>
      </c>
      <c r="Q1681" s="5">
        <f t="shared" si="277"/>
        <v>0</v>
      </c>
      <c r="R1681" s="10">
        <f>SUMIFS(Timecards!$E:$E,Timecards!$D:$D,R$2,Timecards!$C:$C,$B1681,Timecards!$N:$N,$E1681)+SUMIFS(Timecards!$G:$G,Timecards!$F:$F,R$2,Timecards!$C:$C,$B1681,Timecards!$N:$N,$E1681)</f>
        <v>0</v>
      </c>
      <c r="S1681" s="5">
        <f t="shared" si="278"/>
        <v>0</v>
      </c>
      <c r="T1681" s="10">
        <f t="shared" si="271"/>
        <v>0</v>
      </c>
      <c r="U1681" s="14">
        <f t="shared" si="271"/>
        <v>0</v>
      </c>
    </row>
    <row r="1682" spans="2:21" hidden="1">
      <c r="B1682" s="7" t="str">
        <f>IF(Timecards!O1680="","",Timecards!C1680)</f>
        <v/>
      </c>
      <c r="C1682" s="7" t="str">
        <f>IF(B1682="","",Timecards!L1680)</f>
        <v/>
      </c>
      <c r="D1682" s="7" t="str">
        <f>IF(B1682="","",SUMIFS(Timecards!$M:$M,Timecards!$C:$C,Summary!$B1682,Timecards!$L:$L,Summary!$C1682,Timecards!$O:$O,1))</f>
        <v/>
      </c>
      <c r="E1682" s="7" t="str">
        <f>IF(B1682="","",VLOOKUP(D1682,'GD rates'!$B$3:$C$9,2,FALSE))</f>
        <v/>
      </c>
      <c r="F1682" s="23" t="str">
        <f t="shared" si="272"/>
        <v/>
      </c>
      <c r="G1682" s="5">
        <f>IF(ISERROR(VLOOKUP(E1682,'GD rates'!C:D,2,FALSE)),0,VLOOKUP(E1682,'GD rates'!C:D,2,FALSE))</f>
        <v>0</v>
      </c>
      <c r="H1682" s="10">
        <f>SUMIFS(Timecards!$E:$E,Timecards!$D:$D,H$2,Timecards!$C:$C,$B1682,Timecards!$N:$N,$E1682)+SUMIFS(Timecards!$G:$G,Timecards!$F:$F,H$2,Timecards!$C:$C,$B1682,Timecards!$N:$N,$E1682)</f>
        <v>0</v>
      </c>
      <c r="I1682" s="5">
        <f t="shared" si="273"/>
        <v>0</v>
      </c>
      <c r="J1682" s="10">
        <f>SUMIFS(Timecards!$E:$E,Timecards!$D:$D,J$2,Timecards!$C:$C,$B1682,Timecards!$N:$N,$E1682)+SUMIFS(Timecards!$G:$G,Timecards!$F:$F,J$2,Timecards!$C:$C,$B1682,Timecards!$N:$N,$E1682)</f>
        <v>0</v>
      </c>
      <c r="K1682" s="5">
        <f t="shared" si="274"/>
        <v>0</v>
      </c>
      <c r="L1682" s="10">
        <f>SUMIFS(Timecards!$E:$E,Timecards!$D:$D,L$2,Timecards!$C:$C,$B1682,Timecards!$N:$N,$E1682)+SUMIFS(Timecards!$G:$G,Timecards!$F:$F,L$2,Timecards!$C:$C,$B1682,Timecards!$N:$N,$E1682)</f>
        <v>0</v>
      </c>
      <c r="M1682" s="5">
        <f t="shared" si="275"/>
        <v>0</v>
      </c>
      <c r="N1682" s="10">
        <f>SUMIFS(Timecards!$E:$E,Timecards!$D:$D,N$2,Timecards!$C:$C,$B1682,Timecards!$N:$N,$E1682)+SUMIFS(Timecards!$G:$G,Timecards!$F:$F,N$2,Timecards!$C:$C,$B1682,Timecards!$N:$N,$E1682)</f>
        <v>0</v>
      </c>
      <c r="O1682" s="5">
        <f t="shared" si="276"/>
        <v>0</v>
      </c>
      <c r="P1682" s="10">
        <f>SUMIFS(Timecards!$E:$E,Timecards!$D:$D,P$2,Timecards!$C:$C,$B1682,Timecards!$N:$N,$E1682)+SUMIFS(Timecards!$G:$G,Timecards!$F:$F,P$2,Timecards!$C:$C,$B1682,Timecards!$N:$N,$E1682)</f>
        <v>0</v>
      </c>
      <c r="Q1682" s="5">
        <f t="shared" si="277"/>
        <v>0</v>
      </c>
      <c r="R1682" s="10">
        <f>SUMIFS(Timecards!$E:$E,Timecards!$D:$D,R$2,Timecards!$C:$C,$B1682,Timecards!$N:$N,$E1682)+SUMIFS(Timecards!$G:$G,Timecards!$F:$F,R$2,Timecards!$C:$C,$B1682,Timecards!$N:$N,$E1682)</f>
        <v>0</v>
      </c>
      <c r="S1682" s="5">
        <f t="shared" si="278"/>
        <v>0</v>
      </c>
      <c r="T1682" s="10">
        <f t="shared" si="271"/>
        <v>0</v>
      </c>
      <c r="U1682" s="14">
        <f t="shared" si="271"/>
        <v>0</v>
      </c>
    </row>
    <row r="1683" spans="2:21" hidden="1">
      <c r="B1683" s="7" t="str">
        <f>IF(Timecards!O1681="","",Timecards!C1681)</f>
        <v/>
      </c>
      <c r="C1683" s="7" t="str">
        <f>IF(B1683="","",Timecards!L1681)</f>
        <v/>
      </c>
      <c r="D1683" s="7" t="str">
        <f>IF(B1683="","",SUMIFS(Timecards!$M:$M,Timecards!$C:$C,Summary!$B1683,Timecards!$L:$L,Summary!$C1683,Timecards!$O:$O,1))</f>
        <v/>
      </c>
      <c r="E1683" s="7" t="str">
        <f>IF(B1683="","",VLOOKUP(D1683,'GD rates'!$B$3:$C$9,2,FALSE))</f>
        <v/>
      </c>
      <c r="F1683" s="23" t="str">
        <f t="shared" si="272"/>
        <v/>
      </c>
      <c r="G1683" s="5">
        <f>IF(ISERROR(VLOOKUP(E1683,'GD rates'!C:D,2,FALSE)),0,VLOOKUP(E1683,'GD rates'!C:D,2,FALSE))</f>
        <v>0</v>
      </c>
      <c r="H1683" s="10">
        <f>SUMIFS(Timecards!$E:$E,Timecards!$D:$D,H$2,Timecards!$C:$C,$B1683,Timecards!$N:$N,$E1683)+SUMIFS(Timecards!$G:$G,Timecards!$F:$F,H$2,Timecards!$C:$C,$B1683,Timecards!$N:$N,$E1683)</f>
        <v>0</v>
      </c>
      <c r="I1683" s="5">
        <f t="shared" si="273"/>
        <v>0</v>
      </c>
      <c r="J1683" s="10">
        <f>SUMIFS(Timecards!$E:$E,Timecards!$D:$D,J$2,Timecards!$C:$C,$B1683,Timecards!$N:$N,$E1683)+SUMIFS(Timecards!$G:$G,Timecards!$F:$F,J$2,Timecards!$C:$C,$B1683,Timecards!$N:$N,$E1683)</f>
        <v>0</v>
      </c>
      <c r="K1683" s="5">
        <f t="shared" si="274"/>
        <v>0</v>
      </c>
      <c r="L1683" s="10">
        <f>SUMIFS(Timecards!$E:$E,Timecards!$D:$D,L$2,Timecards!$C:$C,$B1683,Timecards!$N:$N,$E1683)+SUMIFS(Timecards!$G:$G,Timecards!$F:$F,L$2,Timecards!$C:$C,$B1683,Timecards!$N:$N,$E1683)</f>
        <v>0</v>
      </c>
      <c r="M1683" s="5">
        <f t="shared" si="275"/>
        <v>0</v>
      </c>
      <c r="N1683" s="10">
        <f>SUMIFS(Timecards!$E:$E,Timecards!$D:$D,N$2,Timecards!$C:$C,$B1683,Timecards!$N:$N,$E1683)+SUMIFS(Timecards!$G:$G,Timecards!$F:$F,N$2,Timecards!$C:$C,$B1683,Timecards!$N:$N,$E1683)</f>
        <v>0</v>
      </c>
      <c r="O1683" s="5">
        <f t="shared" si="276"/>
        <v>0</v>
      </c>
      <c r="P1683" s="10">
        <f>SUMIFS(Timecards!$E:$E,Timecards!$D:$D,P$2,Timecards!$C:$C,$B1683,Timecards!$N:$N,$E1683)+SUMIFS(Timecards!$G:$G,Timecards!$F:$F,P$2,Timecards!$C:$C,$B1683,Timecards!$N:$N,$E1683)</f>
        <v>0</v>
      </c>
      <c r="Q1683" s="5">
        <f t="shared" si="277"/>
        <v>0</v>
      </c>
      <c r="R1683" s="10">
        <f>SUMIFS(Timecards!$E:$E,Timecards!$D:$D,R$2,Timecards!$C:$C,$B1683,Timecards!$N:$N,$E1683)+SUMIFS(Timecards!$G:$G,Timecards!$F:$F,R$2,Timecards!$C:$C,$B1683,Timecards!$N:$N,$E1683)</f>
        <v>0</v>
      </c>
      <c r="S1683" s="5">
        <f t="shared" si="278"/>
        <v>0</v>
      </c>
      <c r="T1683" s="10">
        <f t="shared" si="271"/>
        <v>0</v>
      </c>
      <c r="U1683" s="14">
        <f t="shared" si="271"/>
        <v>0</v>
      </c>
    </row>
    <row r="1684" spans="2:21" hidden="1">
      <c r="B1684" s="7" t="str">
        <f>IF(Timecards!O1682="","",Timecards!C1682)</f>
        <v/>
      </c>
      <c r="C1684" s="7" t="str">
        <f>IF(B1684="","",Timecards!L1682)</f>
        <v/>
      </c>
      <c r="D1684" s="7" t="str">
        <f>IF(B1684="","",SUMIFS(Timecards!$M:$M,Timecards!$C:$C,Summary!$B1684,Timecards!$L:$L,Summary!$C1684,Timecards!$O:$O,1))</f>
        <v/>
      </c>
      <c r="E1684" s="7" t="str">
        <f>IF(B1684="","",VLOOKUP(D1684,'GD rates'!$B$3:$C$9,2,FALSE))</f>
        <v/>
      </c>
      <c r="F1684" s="23" t="str">
        <f t="shared" si="272"/>
        <v/>
      </c>
      <c r="G1684" s="5">
        <f>IF(ISERROR(VLOOKUP(E1684,'GD rates'!C:D,2,FALSE)),0,VLOOKUP(E1684,'GD rates'!C:D,2,FALSE))</f>
        <v>0</v>
      </c>
      <c r="H1684" s="10">
        <f>SUMIFS(Timecards!$E:$E,Timecards!$D:$D,H$2,Timecards!$C:$C,$B1684,Timecards!$N:$N,$E1684)+SUMIFS(Timecards!$G:$G,Timecards!$F:$F,H$2,Timecards!$C:$C,$B1684,Timecards!$N:$N,$E1684)</f>
        <v>0</v>
      </c>
      <c r="I1684" s="5">
        <f t="shared" si="273"/>
        <v>0</v>
      </c>
      <c r="J1684" s="10">
        <f>SUMIFS(Timecards!$E:$E,Timecards!$D:$D,J$2,Timecards!$C:$C,$B1684,Timecards!$N:$N,$E1684)+SUMIFS(Timecards!$G:$G,Timecards!$F:$F,J$2,Timecards!$C:$C,$B1684,Timecards!$N:$N,$E1684)</f>
        <v>0</v>
      </c>
      <c r="K1684" s="5">
        <f t="shared" si="274"/>
        <v>0</v>
      </c>
      <c r="L1684" s="10">
        <f>SUMIFS(Timecards!$E:$E,Timecards!$D:$D,L$2,Timecards!$C:$C,$B1684,Timecards!$N:$N,$E1684)+SUMIFS(Timecards!$G:$G,Timecards!$F:$F,L$2,Timecards!$C:$C,$B1684,Timecards!$N:$N,$E1684)</f>
        <v>0</v>
      </c>
      <c r="M1684" s="5">
        <f t="shared" si="275"/>
        <v>0</v>
      </c>
      <c r="N1684" s="10">
        <f>SUMIFS(Timecards!$E:$E,Timecards!$D:$D,N$2,Timecards!$C:$C,$B1684,Timecards!$N:$N,$E1684)+SUMIFS(Timecards!$G:$G,Timecards!$F:$F,N$2,Timecards!$C:$C,$B1684,Timecards!$N:$N,$E1684)</f>
        <v>0</v>
      </c>
      <c r="O1684" s="5">
        <f t="shared" si="276"/>
        <v>0</v>
      </c>
      <c r="P1684" s="10">
        <f>SUMIFS(Timecards!$E:$E,Timecards!$D:$D,P$2,Timecards!$C:$C,$B1684,Timecards!$N:$N,$E1684)+SUMIFS(Timecards!$G:$G,Timecards!$F:$F,P$2,Timecards!$C:$C,$B1684,Timecards!$N:$N,$E1684)</f>
        <v>0</v>
      </c>
      <c r="Q1684" s="5">
        <f t="shared" si="277"/>
        <v>0</v>
      </c>
      <c r="R1684" s="10">
        <f>SUMIFS(Timecards!$E:$E,Timecards!$D:$D,R$2,Timecards!$C:$C,$B1684,Timecards!$N:$N,$E1684)+SUMIFS(Timecards!$G:$G,Timecards!$F:$F,R$2,Timecards!$C:$C,$B1684,Timecards!$N:$N,$E1684)</f>
        <v>0</v>
      </c>
      <c r="S1684" s="5">
        <f t="shared" si="278"/>
        <v>0</v>
      </c>
      <c r="T1684" s="10">
        <f t="shared" ref="T1684:U1703" si="279">SUMIF($H$3:$S$3,T$3,$H1684:$S1684)</f>
        <v>0</v>
      </c>
      <c r="U1684" s="14">
        <f t="shared" si="279"/>
        <v>0</v>
      </c>
    </row>
    <row r="1685" spans="2:21" hidden="1">
      <c r="B1685" s="7" t="str">
        <f>IF(Timecards!O1683="","",Timecards!C1683)</f>
        <v/>
      </c>
      <c r="C1685" s="7" t="str">
        <f>IF(B1685="","",Timecards!L1683)</f>
        <v/>
      </c>
      <c r="D1685" s="7" t="str">
        <f>IF(B1685="","",SUMIFS(Timecards!$M:$M,Timecards!$C:$C,Summary!$B1685,Timecards!$L:$L,Summary!$C1685,Timecards!$O:$O,1))</f>
        <v/>
      </c>
      <c r="E1685" s="7" t="str">
        <f>IF(B1685="","",VLOOKUP(D1685,'GD rates'!$B$3:$C$9,2,FALSE))</f>
        <v/>
      </c>
      <c r="F1685" s="23" t="str">
        <f t="shared" si="272"/>
        <v/>
      </c>
      <c r="G1685" s="5">
        <f>IF(ISERROR(VLOOKUP(E1685,'GD rates'!C:D,2,FALSE)),0,VLOOKUP(E1685,'GD rates'!C:D,2,FALSE))</f>
        <v>0</v>
      </c>
      <c r="H1685" s="10">
        <f>SUMIFS(Timecards!$E:$E,Timecards!$D:$D,H$2,Timecards!$C:$C,$B1685,Timecards!$N:$N,$E1685)+SUMIFS(Timecards!$G:$G,Timecards!$F:$F,H$2,Timecards!$C:$C,$B1685,Timecards!$N:$N,$E1685)</f>
        <v>0</v>
      </c>
      <c r="I1685" s="5">
        <f t="shared" si="273"/>
        <v>0</v>
      </c>
      <c r="J1685" s="10">
        <f>SUMIFS(Timecards!$E:$E,Timecards!$D:$D,J$2,Timecards!$C:$C,$B1685,Timecards!$N:$N,$E1685)+SUMIFS(Timecards!$G:$G,Timecards!$F:$F,J$2,Timecards!$C:$C,$B1685,Timecards!$N:$N,$E1685)</f>
        <v>0</v>
      </c>
      <c r="K1685" s="5">
        <f t="shared" si="274"/>
        <v>0</v>
      </c>
      <c r="L1685" s="10">
        <f>SUMIFS(Timecards!$E:$E,Timecards!$D:$D,L$2,Timecards!$C:$C,$B1685,Timecards!$N:$N,$E1685)+SUMIFS(Timecards!$G:$G,Timecards!$F:$F,L$2,Timecards!$C:$C,$B1685,Timecards!$N:$N,$E1685)</f>
        <v>0</v>
      </c>
      <c r="M1685" s="5">
        <f t="shared" si="275"/>
        <v>0</v>
      </c>
      <c r="N1685" s="10">
        <f>SUMIFS(Timecards!$E:$E,Timecards!$D:$D,N$2,Timecards!$C:$C,$B1685,Timecards!$N:$N,$E1685)+SUMIFS(Timecards!$G:$G,Timecards!$F:$F,N$2,Timecards!$C:$C,$B1685,Timecards!$N:$N,$E1685)</f>
        <v>0</v>
      </c>
      <c r="O1685" s="5">
        <f t="shared" si="276"/>
        <v>0</v>
      </c>
      <c r="P1685" s="10">
        <f>SUMIFS(Timecards!$E:$E,Timecards!$D:$D,P$2,Timecards!$C:$C,$B1685,Timecards!$N:$N,$E1685)+SUMIFS(Timecards!$G:$G,Timecards!$F:$F,P$2,Timecards!$C:$C,$B1685,Timecards!$N:$N,$E1685)</f>
        <v>0</v>
      </c>
      <c r="Q1685" s="5">
        <f t="shared" si="277"/>
        <v>0</v>
      </c>
      <c r="R1685" s="10">
        <f>SUMIFS(Timecards!$E:$E,Timecards!$D:$D,R$2,Timecards!$C:$C,$B1685,Timecards!$N:$N,$E1685)+SUMIFS(Timecards!$G:$G,Timecards!$F:$F,R$2,Timecards!$C:$C,$B1685,Timecards!$N:$N,$E1685)</f>
        <v>0</v>
      </c>
      <c r="S1685" s="5">
        <f t="shared" si="278"/>
        <v>0</v>
      </c>
      <c r="T1685" s="10">
        <f t="shared" si="279"/>
        <v>0</v>
      </c>
      <c r="U1685" s="14">
        <f t="shared" si="279"/>
        <v>0</v>
      </c>
    </row>
    <row r="1686" spans="2:21" hidden="1">
      <c r="B1686" s="7" t="str">
        <f>IF(Timecards!O1684="","",Timecards!C1684)</f>
        <v/>
      </c>
      <c r="C1686" s="7" t="str">
        <f>IF(B1686="","",Timecards!L1684)</f>
        <v/>
      </c>
      <c r="D1686" s="7" t="str">
        <f>IF(B1686="","",SUMIFS(Timecards!$M:$M,Timecards!$C:$C,Summary!$B1686,Timecards!$L:$L,Summary!$C1686,Timecards!$O:$O,1))</f>
        <v/>
      </c>
      <c r="E1686" s="7" t="str">
        <f>IF(B1686="","",VLOOKUP(D1686,'GD rates'!$B$3:$C$9,2,FALSE))</f>
        <v/>
      </c>
      <c r="F1686" s="23" t="str">
        <f t="shared" si="272"/>
        <v/>
      </c>
      <c r="G1686" s="5">
        <f>IF(ISERROR(VLOOKUP(E1686,'GD rates'!C:D,2,FALSE)),0,VLOOKUP(E1686,'GD rates'!C:D,2,FALSE))</f>
        <v>0</v>
      </c>
      <c r="H1686" s="10">
        <f>SUMIFS(Timecards!$E:$E,Timecards!$D:$D,H$2,Timecards!$C:$C,$B1686,Timecards!$N:$N,$E1686)+SUMIFS(Timecards!$G:$G,Timecards!$F:$F,H$2,Timecards!$C:$C,$B1686,Timecards!$N:$N,$E1686)</f>
        <v>0</v>
      </c>
      <c r="I1686" s="5">
        <f t="shared" si="273"/>
        <v>0</v>
      </c>
      <c r="J1686" s="10">
        <f>SUMIFS(Timecards!$E:$E,Timecards!$D:$D,J$2,Timecards!$C:$C,$B1686,Timecards!$N:$N,$E1686)+SUMIFS(Timecards!$G:$G,Timecards!$F:$F,J$2,Timecards!$C:$C,$B1686,Timecards!$N:$N,$E1686)</f>
        <v>0</v>
      </c>
      <c r="K1686" s="5">
        <f t="shared" si="274"/>
        <v>0</v>
      </c>
      <c r="L1686" s="10">
        <f>SUMIFS(Timecards!$E:$E,Timecards!$D:$D,L$2,Timecards!$C:$C,$B1686,Timecards!$N:$N,$E1686)+SUMIFS(Timecards!$G:$G,Timecards!$F:$F,L$2,Timecards!$C:$C,$B1686,Timecards!$N:$N,$E1686)</f>
        <v>0</v>
      </c>
      <c r="M1686" s="5">
        <f t="shared" si="275"/>
        <v>0</v>
      </c>
      <c r="N1686" s="10">
        <f>SUMIFS(Timecards!$E:$E,Timecards!$D:$D,N$2,Timecards!$C:$C,$B1686,Timecards!$N:$N,$E1686)+SUMIFS(Timecards!$G:$G,Timecards!$F:$F,N$2,Timecards!$C:$C,$B1686,Timecards!$N:$N,$E1686)</f>
        <v>0</v>
      </c>
      <c r="O1686" s="5">
        <f t="shared" si="276"/>
        <v>0</v>
      </c>
      <c r="P1686" s="10">
        <f>SUMIFS(Timecards!$E:$E,Timecards!$D:$D,P$2,Timecards!$C:$C,$B1686,Timecards!$N:$N,$E1686)+SUMIFS(Timecards!$G:$G,Timecards!$F:$F,P$2,Timecards!$C:$C,$B1686,Timecards!$N:$N,$E1686)</f>
        <v>0</v>
      </c>
      <c r="Q1686" s="5">
        <f t="shared" si="277"/>
        <v>0</v>
      </c>
      <c r="R1686" s="10">
        <f>SUMIFS(Timecards!$E:$E,Timecards!$D:$D,R$2,Timecards!$C:$C,$B1686,Timecards!$N:$N,$E1686)+SUMIFS(Timecards!$G:$G,Timecards!$F:$F,R$2,Timecards!$C:$C,$B1686,Timecards!$N:$N,$E1686)</f>
        <v>0</v>
      </c>
      <c r="S1686" s="5">
        <f t="shared" si="278"/>
        <v>0</v>
      </c>
      <c r="T1686" s="10">
        <f t="shared" si="279"/>
        <v>0</v>
      </c>
      <c r="U1686" s="14">
        <f t="shared" si="279"/>
        <v>0</v>
      </c>
    </row>
    <row r="1687" spans="2:21" hidden="1">
      <c r="B1687" s="7" t="str">
        <f>IF(Timecards!O1685="","",Timecards!C1685)</f>
        <v/>
      </c>
      <c r="C1687" s="7" t="str">
        <f>IF(B1687="","",Timecards!L1685)</f>
        <v/>
      </c>
      <c r="D1687" s="7" t="str">
        <f>IF(B1687="","",SUMIFS(Timecards!$M:$M,Timecards!$C:$C,Summary!$B1687,Timecards!$L:$L,Summary!$C1687,Timecards!$O:$O,1))</f>
        <v/>
      </c>
      <c r="E1687" s="7" t="str">
        <f>IF(B1687="","",VLOOKUP(D1687,'GD rates'!$B$3:$C$9,2,FALSE))</f>
        <v/>
      </c>
      <c r="F1687" s="23" t="str">
        <f t="shared" si="272"/>
        <v/>
      </c>
      <c r="G1687" s="5">
        <f>IF(ISERROR(VLOOKUP(E1687,'GD rates'!C:D,2,FALSE)),0,VLOOKUP(E1687,'GD rates'!C:D,2,FALSE))</f>
        <v>0</v>
      </c>
      <c r="H1687" s="10">
        <f>SUMIFS(Timecards!$E:$E,Timecards!$D:$D,H$2,Timecards!$C:$C,$B1687,Timecards!$N:$N,$E1687)+SUMIFS(Timecards!$G:$G,Timecards!$F:$F,H$2,Timecards!$C:$C,$B1687,Timecards!$N:$N,$E1687)</f>
        <v>0</v>
      </c>
      <c r="I1687" s="5">
        <f t="shared" si="273"/>
        <v>0</v>
      </c>
      <c r="J1687" s="10">
        <f>SUMIFS(Timecards!$E:$E,Timecards!$D:$D,J$2,Timecards!$C:$C,$B1687,Timecards!$N:$N,$E1687)+SUMIFS(Timecards!$G:$G,Timecards!$F:$F,J$2,Timecards!$C:$C,$B1687,Timecards!$N:$N,$E1687)</f>
        <v>0</v>
      </c>
      <c r="K1687" s="5">
        <f t="shared" si="274"/>
        <v>0</v>
      </c>
      <c r="L1687" s="10">
        <f>SUMIFS(Timecards!$E:$E,Timecards!$D:$D,L$2,Timecards!$C:$C,$B1687,Timecards!$N:$N,$E1687)+SUMIFS(Timecards!$G:$G,Timecards!$F:$F,L$2,Timecards!$C:$C,$B1687,Timecards!$N:$N,$E1687)</f>
        <v>0</v>
      </c>
      <c r="M1687" s="5">
        <f t="shared" si="275"/>
        <v>0</v>
      </c>
      <c r="N1687" s="10">
        <f>SUMIFS(Timecards!$E:$E,Timecards!$D:$D,N$2,Timecards!$C:$C,$B1687,Timecards!$N:$N,$E1687)+SUMIFS(Timecards!$G:$G,Timecards!$F:$F,N$2,Timecards!$C:$C,$B1687,Timecards!$N:$N,$E1687)</f>
        <v>0</v>
      </c>
      <c r="O1687" s="5">
        <f t="shared" si="276"/>
        <v>0</v>
      </c>
      <c r="P1687" s="10">
        <f>SUMIFS(Timecards!$E:$E,Timecards!$D:$D,P$2,Timecards!$C:$C,$B1687,Timecards!$N:$N,$E1687)+SUMIFS(Timecards!$G:$G,Timecards!$F:$F,P$2,Timecards!$C:$C,$B1687,Timecards!$N:$N,$E1687)</f>
        <v>0</v>
      </c>
      <c r="Q1687" s="5">
        <f t="shared" si="277"/>
        <v>0</v>
      </c>
      <c r="R1687" s="10">
        <f>SUMIFS(Timecards!$E:$E,Timecards!$D:$D,R$2,Timecards!$C:$C,$B1687,Timecards!$N:$N,$E1687)+SUMIFS(Timecards!$G:$G,Timecards!$F:$F,R$2,Timecards!$C:$C,$B1687,Timecards!$N:$N,$E1687)</f>
        <v>0</v>
      </c>
      <c r="S1687" s="5">
        <f t="shared" si="278"/>
        <v>0</v>
      </c>
      <c r="T1687" s="10">
        <f t="shared" si="279"/>
        <v>0</v>
      </c>
      <c r="U1687" s="14">
        <f t="shared" si="279"/>
        <v>0</v>
      </c>
    </row>
    <row r="1688" spans="2:21" hidden="1">
      <c r="B1688" s="7" t="str">
        <f>IF(Timecards!O1686="","",Timecards!C1686)</f>
        <v/>
      </c>
      <c r="C1688" s="7" t="str">
        <f>IF(B1688="","",Timecards!L1686)</f>
        <v/>
      </c>
      <c r="D1688" s="7" t="str">
        <f>IF(B1688="","",SUMIFS(Timecards!$M:$M,Timecards!$C:$C,Summary!$B1688,Timecards!$L:$L,Summary!$C1688,Timecards!$O:$O,1))</f>
        <v/>
      </c>
      <c r="E1688" s="7" t="str">
        <f>IF(B1688="","",VLOOKUP(D1688,'GD rates'!$B$3:$C$9,2,FALSE))</f>
        <v/>
      </c>
      <c r="F1688" s="23" t="str">
        <f t="shared" si="272"/>
        <v/>
      </c>
      <c r="G1688" s="5">
        <f>IF(ISERROR(VLOOKUP(E1688,'GD rates'!C:D,2,FALSE)),0,VLOOKUP(E1688,'GD rates'!C:D,2,FALSE))</f>
        <v>0</v>
      </c>
      <c r="H1688" s="10">
        <f>SUMIFS(Timecards!$E:$E,Timecards!$D:$D,H$2,Timecards!$C:$C,$B1688,Timecards!$N:$N,$E1688)+SUMIFS(Timecards!$G:$G,Timecards!$F:$F,H$2,Timecards!$C:$C,$B1688,Timecards!$N:$N,$E1688)</f>
        <v>0</v>
      </c>
      <c r="I1688" s="5">
        <f t="shared" si="273"/>
        <v>0</v>
      </c>
      <c r="J1688" s="10">
        <f>SUMIFS(Timecards!$E:$E,Timecards!$D:$D,J$2,Timecards!$C:$C,$B1688,Timecards!$N:$N,$E1688)+SUMIFS(Timecards!$G:$G,Timecards!$F:$F,J$2,Timecards!$C:$C,$B1688,Timecards!$N:$N,$E1688)</f>
        <v>0</v>
      </c>
      <c r="K1688" s="5">
        <f t="shared" si="274"/>
        <v>0</v>
      </c>
      <c r="L1688" s="10">
        <f>SUMIFS(Timecards!$E:$E,Timecards!$D:$D,L$2,Timecards!$C:$C,$B1688,Timecards!$N:$N,$E1688)+SUMIFS(Timecards!$G:$G,Timecards!$F:$F,L$2,Timecards!$C:$C,$B1688,Timecards!$N:$N,$E1688)</f>
        <v>0</v>
      </c>
      <c r="M1688" s="5">
        <f t="shared" si="275"/>
        <v>0</v>
      </c>
      <c r="N1688" s="10">
        <f>SUMIFS(Timecards!$E:$E,Timecards!$D:$D,N$2,Timecards!$C:$C,$B1688,Timecards!$N:$N,$E1688)+SUMIFS(Timecards!$G:$G,Timecards!$F:$F,N$2,Timecards!$C:$C,$B1688,Timecards!$N:$N,$E1688)</f>
        <v>0</v>
      </c>
      <c r="O1688" s="5">
        <f t="shared" si="276"/>
        <v>0</v>
      </c>
      <c r="P1688" s="10">
        <f>SUMIFS(Timecards!$E:$E,Timecards!$D:$D,P$2,Timecards!$C:$C,$B1688,Timecards!$N:$N,$E1688)+SUMIFS(Timecards!$G:$G,Timecards!$F:$F,P$2,Timecards!$C:$C,$B1688,Timecards!$N:$N,$E1688)</f>
        <v>0</v>
      </c>
      <c r="Q1688" s="5">
        <f t="shared" si="277"/>
        <v>0</v>
      </c>
      <c r="R1688" s="10">
        <f>SUMIFS(Timecards!$E:$E,Timecards!$D:$D,R$2,Timecards!$C:$C,$B1688,Timecards!$N:$N,$E1688)+SUMIFS(Timecards!$G:$G,Timecards!$F:$F,R$2,Timecards!$C:$C,$B1688,Timecards!$N:$N,$E1688)</f>
        <v>0</v>
      </c>
      <c r="S1688" s="5">
        <f t="shared" si="278"/>
        <v>0</v>
      </c>
      <c r="T1688" s="10">
        <f t="shared" si="279"/>
        <v>0</v>
      </c>
      <c r="U1688" s="14">
        <f t="shared" si="279"/>
        <v>0</v>
      </c>
    </row>
    <row r="1689" spans="2:21" hidden="1">
      <c r="B1689" s="7" t="str">
        <f>IF(Timecards!O1687="","",Timecards!C1687)</f>
        <v/>
      </c>
      <c r="C1689" s="7" t="str">
        <f>IF(B1689="","",Timecards!L1687)</f>
        <v/>
      </c>
      <c r="D1689" s="7" t="str">
        <f>IF(B1689="","",SUMIFS(Timecards!$M:$M,Timecards!$C:$C,Summary!$B1689,Timecards!$L:$L,Summary!$C1689,Timecards!$O:$O,1))</f>
        <v/>
      </c>
      <c r="E1689" s="7" t="str">
        <f>IF(B1689="","",VLOOKUP(D1689,'GD rates'!$B$3:$C$9,2,FALSE))</f>
        <v/>
      </c>
      <c r="F1689" s="23" t="str">
        <f t="shared" si="272"/>
        <v/>
      </c>
      <c r="G1689" s="5">
        <f>IF(ISERROR(VLOOKUP(E1689,'GD rates'!C:D,2,FALSE)),0,VLOOKUP(E1689,'GD rates'!C:D,2,FALSE))</f>
        <v>0</v>
      </c>
      <c r="H1689" s="10">
        <f>SUMIFS(Timecards!$E:$E,Timecards!$D:$D,H$2,Timecards!$C:$C,$B1689,Timecards!$N:$N,$E1689)+SUMIFS(Timecards!$G:$G,Timecards!$F:$F,H$2,Timecards!$C:$C,$B1689,Timecards!$N:$N,$E1689)</f>
        <v>0</v>
      </c>
      <c r="I1689" s="5">
        <f t="shared" si="273"/>
        <v>0</v>
      </c>
      <c r="J1689" s="10">
        <f>SUMIFS(Timecards!$E:$E,Timecards!$D:$D,J$2,Timecards!$C:$C,$B1689,Timecards!$N:$N,$E1689)+SUMIFS(Timecards!$G:$G,Timecards!$F:$F,J$2,Timecards!$C:$C,$B1689,Timecards!$N:$N,$E1689)</f>
        <v>0</v>
      </c>
      <c r="K1689" s="5">
        <f t="shared" si="274"/>
        <v>0</v>
      </c>
      <c r="L1689" s="10">
        <f>SUMIFS(Timecards!$E:$E,Timecards!$D:$D,L$2,Timecards!$C:$C,$B1689,Timecards!$N:$N,$E1689)+SUMIFS(Timecards!$G:$G,Timecards!$F:$F,L$2,Timecards!$C:$C,$B1689,Timecards!$N:$N,$E1689)</f>
        <v>0</v>
      </c>
      <c r="M1689" s="5">
        <f t="shared" si="275"/>
        <v>0</v>
      </c>
      <c r="N1689" s="10">
        <f>SUMIFS(Timecards!$E:$E,Timecards!$D:$D,N$2,Timecards!$C:$C,$B1689,Timecards!$N:$N,$E1689)+SUMIFS(Timecards!$G:$G,Timecards!$F:$F,N$2,Timecards!$C:$C,$B1689,Timecards!$N:$N,$E1689)</f>
        <v>0</v>
      </c>
      <c r="O1689" s="5">
        <f t="shared" si="276"/>
        <v>0</v>
      </c>
      <c r="P1689" s="10">
        <f>SUMIFS(Timecards!$E:$E,Timecards!$D:$D,P$2,Timecards!$C:$C,$B1689,Timecards!$N:$N,$E1689)+SUMIFS(Timecards!$G:$G,Timecards!$F:$F,P$2,Timecards!$C:$C,$B1689,Timecards!$N:$N,$E1689)</f>
        <v>0</v>
      </c>
      <c r="Q1689" s="5">
        <f t="shared" si="277"/>
        <v>0</v>
      </c>
      <c r="R1689" s="10">
        <f>SUMIFS(Timecards!$E:$E,Timecards!$D:$D,R$2,Timecards!$C:$C,$B1689,Timecards!$N:$N,$E1689)+SUMIFS(Timecards!$G:$G,Timecards!$F:$F,R$2,Timecards!$C:$C,$B1689,Timecards!$N:$N,$E1689)</f>
        <v>0</v>
      </c>
      <c r="S1689" s="5">
        <f t="shared" si="278"/>
        <v>0</v>
      </c>
      <c r="T1689" s="10">
        <f t="shared" si="279"/>
        <v>0</v>
      </c>
      <c r="U1689" s="14">
        <f t="shared" si="279"/>
        <v>0</v>
      </c>
    </row>
    <row r="1690" spans="2:21" hidden="1">
      <c r="B1690" s="7" t="str">
        <f>IF(Timecards!O1688="","",Timecards!C1688)</f>
        <v/>
      </c>
      <c r="C1690" s="7" t="str">
        <f>IF(B1690="","",Timecards!L1688)</f>
        <v/>
      </c>
      <c r="D1690" s="7" t="str">
        <f>IF(B1690="","",SUMIFS(Timecards!$M:$M,Timecards!$C:$C,Summary!$B1690,Timecards!$L:$L,Summary!$C1690,Timecards!$O:$O,1))</f>
        <v/>
      </c>
      <c r="E1690" s="7" t="str">
        <f>IF(B1690="","",VLOOKUP(D1690,'GD rates'!$B$3:$C$9,2,FALSE))</f>
        <v/>
      </c>
      <c r="F1690" s="23" t="str">
        <f t="shared" si="272"/>
        <v/>
      </c>
      <c r="G1690" s="5">
        <f>IF(ISERROR(VLOOKUP(E1690,'GD rates'!C:D,2,FALSE)),0,VLOOKUP(E1690,'GD rates'!C:D,2,FALSE))</f>
        <v>0</v>
      </c>
      <c r="H1690" s="10">
        <f>SUMIFS(Timecards!$E:$E,Timecards!$D:$D,H$2,Timecards!$C:$C,$B1690,Timecards!$N:$N,$E1690)+SUMIFS(Timecards!$G:$G,Timecards!$F:$F,H$2,Timecards!$C:$C,$B1690,Timecards!$N:$N,$E1690)</f>
        <v>0</v>
      </c>
      <c r="I1690" s="5">
        <f t="shared" si="273"/>
        <v>0</v>
      </c>
      <c r="J1690" s="10">
        <f>SUMIFS(Timecards!$E:$E,Timecards!$D:$D,J$2,Timecards!$C:$C,$B1690,Timecards!$N:$N,$E1690)+SUMIFS(Timecards!$G:$G,Timecards!$F:$F,J$2,Timecards!$C:$C,$B1690,Timecards!$N:$N,$E1690)</f>
        <v>0</v>
      </c>
      <c r="K1690" s="5">
        <f t="shared" si="274"/>
        <v>0</v>
      </c>
      <c r="L1690" s="10">
        <f>SUMIFS(Timecards!$E:$E,Timecards!$D:$D,L$2,Timecards!$C:$C,$B1690,Timecards!$N:$N,$E1690)+SUMIFS(Timecards!$G:$G,Timecards!$F:$F,L$2,Timecards!$C:$C,$B1690,Timecards!$N:$N,$E1690)</f>
        <v>0</v>
      </c>
      <c r="M1690" s="5">
        <f t="shared" si="275"/>
        <v>0</v>
      </c>
      <c r="N1690" s="10">
        <f>SUMIFS(Timecards!$E:$E,Timecards!$D:$D,N$2,Timecards!$C:$C,$B1690,Timecards!$N:$N,$E1690)+SUMIFS(Timecards!$G:$G,Timecards!$F:$F,N$2,Timecards!$C:$C,$B1690,Timecards!$N:$N,$E1690)</f>
        <v>0</v>
      </c>
      <c r="O1690" s="5">
        <f t="shared" si="276"/>
        <v>0</v>
      </c>
      <c r="P1690" s="10">
        <f>SUMIFS(Timecards!$E:$E,Timecards!$D:$D,P$2,Timecards!$C:$C,$B1690,Timecards!$N:$N,$E1690)+SUMIFS(Timecards!$G:$G,Timecards!$F:$F,P$2,Timecards!$C:$C,$B1690,Timecards!$N:$N,$E1690)</f>
        <v>0</v>
      </c>
      <c r="Q1690" s="5">
        <f t="shared" si="277"/>
        <v>0</v>
      </c>
      <c r="R1690" s="10">
        <f>SUMIFS(Timecards!$E:$E,Timecards!$D:$D,R$2,Timecards!$C:$C,$B1690,Timecards!$N:$N,$E1690)+SUMIFS(Timecards!$G:$G,Timecards!$F:$F,R$2,Timecards!$C:$C,$B1690,Timecards!$N:$N,$E1690)</f>
        <v>0</v>
      </c>
      <c r="S1690" s="5">
        <f t="shared" si="278"/>
        <v>0</v>
      </c>
      <c r="T1690" s="10">
        <f t="shared" si="279"/>
        <v>0</v>
      </c>
      <c r="U1690" s="14">
        <f t="shared" si="279"/>
        <v>0</v>
      </c>
    </row>
    <row r="1691" spans="2:21" hidden="1">
      <c r="B1691" s="7" t="str">
        <f>IF(Timecards!O1689="","",Timecards!C1689)</f>
        <v/>
      </c>
      <c r="C1691" s="7" t="str">
        <f>IF(B1691="","",Timecards!L1689)</f>
        <v/>
      </c>
      <c r="D1691" s="7" t="str">
        <f>IF(B1691="","",SUMIFS(Timecards!$M:$M,Timecards!$C:$C,Summary!$B1691,Timecards!$L:$L,Summary!$C1691,Timecards!$O:$O,1))</f>
        <v/>
      </c>
      <c r="E1691" s="7" t="str">
        <f>IF(B1691="","",VLOOKUP(D1691,'GD rates'!$B$3:$C$9,2,FALSE))</f>
        <v/>
      </c>
      <c r="F1691" s="23" t="str">
        <f t="shared" si="272"/>
        <v/>
      </c>
      <c r="G1691" s="5">
        <f>IF(ISERROR(VLOOKUP(E1691,'GD rates'!C:D,2,FALSE)),0,VLOOKUP(E1691,'GD rates'!C:D,2,FALSE))</f>
        <v>0</v>
      </c>
      <c r="H1691" s="10">
        <f>SUMIFS(Timecards!$E:$E,Timecards!$D:$D,H$2,Timecards!$C:$C,$B1691,Timecards!$N:$N,$E1691)+SUMIFS(Timecards!$G:$G,Timecards!$F:$F,H$2,Timecards!$C:$C,$B1691,Timecards!$N:$N,$E1691)</f>
        <v>0</v>
      </c>
      <c r="I1691" s="5">
        <f t="shared" si="273"/>
        <v>0</v>
      </c>
      <c r="J1691" s="10">
        <f>SUMIFS(Timecards!$E:$E,Timecards!$D:$D,J$2,Timecards!$C:$C,$B1691,Timecards!$N:$N,$E1691)+SUMIFS(Timecards!$G:$G,Timecards!$F:$F,J$2,Timecards!$C:$C,$B1691,Timecards!$N:$N,$E1691)</f>
        <v>0</v>
      </c>
      <c r="K1691" s="5">
        <f t="shared" si="274"/>
        <v>0</v>
      </c>
      <c r="L1691" s="10">
        <f>SUMIFS(Timecards!$E:$E,Timecards!$D:$D,L$2,Timecards!$C:$C,$B1691,Timecards!$N:$N,$E1691)+SUMIFS(Timecards!$G:$G,Timecards!$F:$F,L$2,Timecards!$C:$C,$B1691,Timecards!$N:$N,$E1691)</f>
        <v>0</v>
      </c>
      <c r="M1691" s="5">
        <f t="shared" si="275"/>
        <v>0</v>
      </c>
      <c r="N1691" s="10">
        <f>SUMIFS(Timecards!$E:$E,Timecards!$D:$D,N$2,Timecards!$C:$C,$B1691,Timecards!$N:$N,$E1691)+SUMIFS(Timecards!$G:$G,Timecards!$F:$F,N$2,Timecards!$C:$C,$B1691,Timecards!$N:$N,$E1691)</f>
        <v>0</v>
      </c>
      <c r="O1691" s="5">
        <f t="shared" si="276"/>
        <v>0</v>
      </c>
      <c r="P1691" s="10">
        <f>SUMIFS(Timecards!$E:$E,Timecards!$D:$D,P$2,Timecards!$C:$C,$B1691,Timecards!$N:$N,$E1691)+SUMIFS(Timecards!$G:$G,Timecards!$F:$F,P$2,Timecards!$C:$C,$B1691,Timecards!$N:$N,$E1691)</f>
        <v>0</v>
      </c>
      <c r="Q1691" s="5">
        <f t="shared" si="277"/>
        <v>0</v>
      </c>
      <c r="R1691" s="10">
        <f>SUMIFS(Timecards!$E:$E,Timecards!$D:$D,R$2,Timecards!$C:$C,$B1691,Timecards!$N:$N,$E1691)+SUMIFS(Timecards!$G:$G,Timecards!$F:$F,R$2,Timecards!$C:$C,$B1691,Timecards!$N:$N,$E1691)</f>
        <v>0</v>
      </c>
      <c r="S1691" s="5">
        <f t="shared" si="278"/>
        <v>0</v>
      </c>
      <c r="T1691" s="10">
        <f t="shared" si="279"/>
        <v>0</v>
      </c>
      <c r="U1691" s="14">
        <f t="shared" si="279"/>
        <v>0</v>
      </c>
    </row>
    <row r="1692" spans="2:21" hidden="1">
      <c r="B1692" s="7" t="str">
        <f>IF(Timecards!O1690="","",Timecards!C1690)</f>
        <v/>
      </c>
      <c r="C1692" s="7" t="str">
        <f>IF(B1692="","",Timecards!L1690)</f>
        <v/>
      </c>
      <c r="D1692" s="7" t="str">
        <f>IF(B1692="","",SUMIFS(Timecards!$M:$M,Timecards!$C:$C,Summary!$B1692,Timecards!$L:$L,Summary!$C1692,Timecards!$O:$O,1))</f>
        <v/>
      </c>
      <c r="E1692" s="7" t="str">
        <f>IF(B1692="","",VLOOKUP(D1692,'GD rates'!$B$3:$C$9,2,FALSE))</f>
        <v/>
      </c>
      <c r="F1692" s="23" t="str">
        <f t="shared" si="272"/>
        <v/>
      </c>
      <c r="G1692" s="5">
        <f>IF(ISERROR(VLOOKUP(E1692,'GD rates'!C:D,2,FALSE)),0,VLOOKUP(E1692,'GD rates'!C:D,2,FALSE))</f>
        <v>0</v>
      </c>
      <c r="H1692" s="10">
        <f>SUMIFS(Timecards!$E:$E,Timecards!$D:$D,H$2,Timecards!$C:$C,$B1692,Timecards!$N:$N,$E1692)+SUMIFS(Timecards!$G:$G,Timecards!$F:$F,H$2,Timecards!$C:$C,$B1692,Timecards!$N:$N,$E1692)</f>
        <v>0</v>
      </c>
      <c r="I1692" s="5">
        <f t="shared" si="273"/>
        <v>0</v>
      </c>
      <c r="J1692" s="10">
        <f>SUMIFS(Timecards!$E:$E,Timecards!$D:$D,J$2,Timecards!$C:$C,$B1692,Timecards!$N:$N,$E1692)+SUMIFS(Timecards!$G:$G,Timecards!$F:$F,J$2,Timecards!$C:$C,$B1692,Timecards!$N:$N,$E1692)</f>
        <v>0</v>
      </c>
      <c r="K1692" s="5">
        <f t="shared" si="274"/>
        <v>0</v>
      </c>
      <c r="L1692" s="10">
        <f>SUMIFS(Timecards!$E:$E,Timecards!$D:$D,L$2,Timecards!$C:$C,$B1692,Timecards!$N:$N,$E1692)+SUMIFS(Timecards!$G:$G,Timecards!$F:$F,L$2,Timecards!$C:$C,$B1692,Timecards!$N:$N,$E1692)</f>
        <v>0</v>
      </c>
      <c r="M1692" s="5">
        <f t="shared" si="275"/>
        <v>0</v>
      </c>
      <c r="N1692" s="10">
        <f>SUMIFS(Timecards!$E:$E,Timecards!$D:$D,N$2,Timecards!$C:$C,$B1692,Timecards!$N:$N,$E1692)+SUMIFS(Timecards!$G:$G,Timecards!$F:$F,N$2,Timecards!$C:$C,$B1692,Timecards!$N:$N,$E1692)</f>
        <v>0</v>
      </c>
      <c r="O1692" s="5">
        <f t="shared" si="276"/>
        <v>0</v>
      </c>
      <c r="P1692" s="10">
        <f>SUMIFS(Timecards!$E:$E,Timecards!$D:$D,P$2,Timecards!$C:$C,$B1692,Timecards!$N:$N,$E1692)+SUMIFS(Timecards!$G:$G,Timecards!$F:$F,P$2,Timecards!$C:$C,$B1692,Timecards!$N:$N,$E1692)</f>
        <v>0</v>
      </c>
      <c r="Q1692" s="5">
        <f t="shared" si="277"/>
        <v>0</v>
      </c>
      <c r="R1692" s="10">
        <f>SUMIFS(Timecards!$E:$E,Timecards!$D:$D,R$2,Timecards!$C:$C,$B1692,Timecards!$N:$N,$E1692)+SUMIFS(Timecards!$G:$G,Timecards!$F:$F,R$2,Timecards!$C:$C,$B1692,Timecards!$N:$N,$E1692)</f>
        <v>0</v>
      </c>
      <c r="S1692" s="5">
        <f t="shared" si="278"/>
        <v>0</v>
      </c>
      <c r="T1692" s="10">
        <f t="shared" si="279"/>
        <v>0</v>
      </c>
      <c r="U1692" s="14">
        <f t="shared" si="279"/>
        <v>0</v>
      </c>
    </row>
    <row r="1693" spans="2:21" hidden="1">
      <c r="B1693" s="7" t="str">
        <f>IF(Timecards!O1691="","",Timecards!C1691)</f>
        <v/>
      </c>
      <c r="C1693" s="7" t="str">
        <f>IF(B1693="","",Timecards!L1691)</f>
        <v/>
      </c>
      <c r="D1693" s="7" t="str">
        <f>IF(B1693="","",SUMIFS(Timecards!$M:$M,Timecards!$C:$C,Summary!$B1693,Timecards!$L:$L,Summary!$C1693,Timecards!$O:$O,1))</f>
        <v/>
      </c>
      <c r="E1693" s="7" t="str">
        <f>IF(B1693="","",VLOOKUP(D1693,'GD rates'!$B$3:$C$9,2,FALSE))</f>
        <v/>
      </c>
      <c r="F1693" s="23" t="str">
        <f t="shared" si="272"/>
        <v/>
      </c>
      <c r="G1693" s="5">
        <f>IF(ISERROR(VLOOKUP(E1693,'GD rates'!C:D,2,FALSE)),0,VLOOKUP(E1693,'GD rates'!C:D,2,FALSE))</f>
        <v>0</v>
      </c>
      <c r="H1693" s="10">
        <f>SUMIFS(Timecards!$E:$E,Timecards!$D:$D,H$2,Timecards!$C:$C,$B1693,Timecards!$N:$N,$E1693)+SUMIFS(Timecards!$G:$G,Timecards!$F:$F,H$2,Timecards!$C:$C,$B1693,Timecards!$N:$N,$E1693)</f>
        <v>0</v>
      </c>
      <c r="I1693" s="5">
        <f t="shared" si="273"/>
        <v>0</v>
      </c>
      <c r="J1693" s="10">
        <f>SUMIFS(Timecards!$E:$E,Timecards!$D:$D,J$2,Timecards!$C:$C,$B1693,Timecards!$N:$N,$E1693)+SUMIFS(Timecards!$G:$G,Timecards!$F:$F,J$2,Timecards!$C:$C,$B1693,Timecards!$N:$N,$E1693)</f>
        <v>0</v>
      </c>
      <c r="K1693" s="5">
        <f t="shared" si="274"/>
        <v>0</v>
      </c>
      <c r="L1693" s="10">
        <f>SUMIFS(Timecards!$E:$E,Timecards!$D:$D,L$2,Timecards!$C:$C,$B1693,Timecards!$N:$N,$E1693)+SUMIFS(Timecards!$G:$G,Timecards!$F:$F,L$2,Timecards!$C:$C,$B1693,Timecards!$N:$N,$E1693)</f>
        <v>0</v>
      </c>
      <c r="M1693" s="5">
        <f t="shared" si="275"/>
        <v>0</v>
      </c>
      <c r="N1693" s="10">
        <f>SUMIFS(Timecards!$E:$E,Timecards!$D:$D,N$2,Timecards!$C:$C,$B1693,Timecards!$N:$N,$E1693)+SUMIFS(Timecards!$G:$G,Timecards!$F:$F,N$2,Timecards!$C:$C,$B1693,Timecards!$N:$N,$E1693)</f>
        <v>0</v>
      </c>
      <c r="O1693" s="5">
        <f t="shared" si="276"/>
        <v>0</v>
      </c>
      <c r="P1693" s="10">
        <f>SUMIFS(Timecards!$E:$E,Timecards!$D:$D,P$2,Timecards!$C:$C,$B1693,Timecards!$N:$N,$E1693)+SUMIFS(Timecards!$G:$G,Timecards!$F:$F,P$2,Timecards!$C:$C,$B1693,Timecards!$N:$N,$E1693)</f>
        <v>0</v>
      </c>
      <c r="Q1693" s="5">
        <f t="shared" si="277"/>
        <v>0</v>
      </c>
      <c r="R1693" s="10">
        <f>SUMIFS(Timecards!$E:$E,Timecards!$D:$D,R$2,Timecards!$C:$C,$B1693,Timecards!$N:$N,$E1693)+SUMIFS(Timecards!$G:$G,Timecards!$F:$F,R$2,Timecards!$C:$C,$B1693,Timecards!$N:$N,$E1693)</f>
        <v>0</v>
      </c>
      <c r="S1693" s="5">
        <f t="shared" si="278"/>
        <v>0</v>
      </c>
      <c r="T1693" s="10">
        <f t="shared" si="279"/>
        <v>0</v>
      </c>
      <c r="U1693" s="14">
        <f t="shared" si="279"/>
        <v>0</v>
      </c>
    </row>
    <row r="1694" spans="2:21" hidden="1">
      <c r="B1694" s="7" t="str">
        <f>IF(Timecards!O1692="","",Timecards!C1692)</f>
        <v/>
      </c>
      <c r="C1694" s="7" t="str">
        <f>IF(B1694="","",Timecards!L1692)</f>
        <v/>
      </c>
      <c r="D1694" s="7" t="str">
        <f>IF(B1694="","",SUMIFS(Timecards!$M:$M,Timecards!$C:$C,Summary!$B1694,Timecards!$L:$L,Summary!$C1694,Timecards!$O:$O,1))</f>
        <v/>
      </c>
      <c r="E1694" s="7" t="str">
        <f>IF(B1694="","",VLOOKUP(D1694,'GD rates'!$B$3:$C$9,2,FALSE))</f>
        <v/>
      </c>
      <c r="F1694" s="23" t="str">
        <f t="shared" si="272"/>
        <v/>
      </c>
      <c r="G1694" s="5">
        <f>IF(ISERROR(VLOOKUP(E1694,'GD rates'!C:D,2,FALSE)),0,VLOOKUP(E1694,'GD rates'!C:D,2,FALSE))</f>
        <v>0</v>
      </c>
      <c r="H1694" s="10">
        <f>SUMIFS(Timecards!$E:$E,Timecards!$D:$D,H$2,Timecards!$C:$C,$B1694,Timecards!$N:$N,$E1694)+SUMIFS(Timecards!$G:$G,Timecards!$F:$F,H$2,Timecards!$C:$C,$B1694,Timecards!$N:$N,$E1694)</f>
        <v>0</v>
      </c>
      <c r="I1694" s="5">
        <f t="shared" si="273"/>
        <v>0</v>
      </c>
      <c r="J1694" s="10">
        <f>SUMIFS(Timecards!$E:$E,Timecards!$D:$D,J$2,Timecards!$C:$C,$B1694,Timecards!$N:$N,$E1694)+SUMIFS(Timecards!$G:$G,Timecards!$F:$F,J$2,Timecards!$C:$C,$B1694,Timecards!$N:$N,$E1694)</f>
        <v>0</v>
      </c>
      <c r="K1694" s="5">
        <f t="shared" si="274"/>
        <v>0</v>
      </c>
      <c r="L1694" s="10">
        <f>SUMIFS(Timecards!$E:$E,Timecards!$D:$D,L$2,Timecards!$C:$C,$B1694,Timecards!$N:$N,$E1694)+SUMIFS(Timecards!$G:$G,Timecards!$F:$F,L$2,Timecards!$C:$C,$B1694,Timecards!$N:$N,$E1694)</f>
        <v>0</v>
      </c>
      <c r="M1694" s="5">
        <f t="shared" si="275"/>
        <v>0</v>
      </c>
      <c r="N1694" s="10">
        <f>SUMIFS(Timecards!$E:$E,Timecards!$D:$D,N$2,Timecards!$C:$C,$B1694,Timecards!$N:$N,$E1694)+SUMIFS(Timecards!$G:$G,Timecards!$F:$F,N$2,Timecards!$C:$C,$B1694,Timecards!$N:$N,$E1694)</f>
        <v>0</v>
      </c>
      <c r="O1694" s="5">
        <f t="shared" si="276"/>
        <v>0</v>
      </c>
      <c r="P1694" s="10">
        <f>SUMIFS(Timecards!$E:$E,Timecards!$D:$D,P$2,Timecards!$C:$C,$B1694,Timecards!$N:$N,$E1694)+SUMIFS(Timecards!$G:$G,Timecards!$F:$F,P$2,Timecards!$C:$C,$B1694,Timecards!$N:$N,$E1694)</f>
        <v>0</v>
      </c>
      <c r="Q1694" s="5">
        <f t="shared" si="277"/>
        <v>0</v>
      </c>
      <c r="R1694" s="10">
        <f>SUMIFS(Timecards!$E:$E,Timecards!$D:$D,R$2,Timecards!$C:$C,$B1694,Timecards!$N:$N,$E1694)+SUMIFS(Timecards!$G:$G,Timecards!$F:$F,R$2,Timecards!$C:$C,$B1694,Timecards!$N:$N,$E1694)</f>
        <v>0</v>
      </c>
      <c r="S1694" s="5">
        <f t="shared" si="278"/>
        <v>0</v>
      </c>
      <c r="T1694" s="10">
        <f t="shared" si="279"/>
        <v>0</v>
      </c>
      <c r="U1694" s="14">
        <f t="shared" si="279"/>
        <v>0</v>
      </c>
    </row>
    <row r="1695" spans="2:21" hidden="1">
      <c r="B1695" s="7" t="str">
        <f>IF(Timecards!O1693="","",Timecards!C1693)</f>
        <v/>
      </c>
      <c r="C1695" s="7" t="str">
        <f>IF(B1695="","",Timecards!L1693)</f>
        <v/>
      </c>
      <c r="D1695" s="7" t="str">
        <f>IF(B1695="","",SUMIFS(Timecards!$M:$M,Timecards!$C:$C,Summary!$B1695,Timecards!$L:$L,Summary!$C1695,Timecards!$O:$O,1))</f>
        <v/>
      </c>
      <c r="E1695" s="7" t="str">
        <f>IF(B1695="","",VLOOKUP(D1695,'GD rates'!$B$3:$C$9,2,FALSE))</f>
        <v/>
      </c>
      <c r="F1695" s="23" t="str">
        <f t="shared" si="272"/>
        <v/>
      </c>
      <c r="G1695" s="5">
        <f>IF(ISERROR(VLOOKUP(E1695,'GD rates'!C:D,2,FALSE)),0,VLOOKUP(E1695,'GD rates'!C:D,2,FALSE))</f>
        <v>0</v>
      </c>
      <c r="H1695" s="10">
        <f>SUMIFS(Timecards!$E:$E,Timecards!$D:$D,H$2,Timecards!$C:$C,$B1695,Timecards!$N:$N,$E1695)+SUMIFS(Timecards!$G:$G,Timecards!$F:$F,H$2,Timecards!$C:$C,$B1695,Timecards!$N:$N,$E1695)</f>
        <v>0</v>
      </c>
      <c r="I1695" s="5">
        <f t="shared" si="273"/>
        <v>0</v>
      </c>
      <c r="J1695" s="10">
        <f>SUMIFS(Timecards!$E:$E,Timecards!$D:$D,J$2,Timecards!$C:$C,$B1695,Timecards!$N:$N,$E1695)+SUMIFS(Timecards!$G:$G,Timecards!$F:$F,J$2,Timecards!$C:$C,$B1695,Timecards!$N:$N,$E1695)</f>
        <v>0</v>
      </c>
      <c r="K1695" s="5">
        <f t="shared" si="274"/>
        <v>0</v>
      </c>
      <c r="L1695" s="10">
        <f>SUMIFS(Timecards!$E:$E,Timecards!$D:$D,L$2,Timecards!$C:$C,$B1695,Timecards!$N:$N,$E1695)+SUMIFS(Timecards!$G:$G,Timecards!$F:$F,L$2,Timecards!$C:$C,$B1695,Timecards!$N:$N,$E1695)</f>
        <v>0</v>
      </c>
      <c r="M1695" s="5">
        <f t="shared" si="275"/>
        <v>0</v>
      </c>
      <c r="N1695" s="10">
        <f>SUMIFS(Timecards!$E:$E,Timecards!$D:$D,N$2,Timecards!$C:$C,$B1695,Timecards!$N:$N,$E1695)+SUMIFS(Timecards!$G:$G,Timecards!$F:$F,N$2,Timecards!$C:$C,$B1695,Timecards!$N:$N,$E1695)</f>
        <v>0</v>
      </c>
      <c r="O1695" s="5">
        <f t="shared" si="276"/>
        <v>0</v>
      </c>
      <c r="P1695" s="10">
        <f>SUMIFS(Timecards!$E:$E,Timecards!$D:$D,P$2,Timecards!$C:$C,$B1695,Timecards!$N:$N,$E1695)+SUMIFS(Timecards!$G:$G,Timecards!$F:$F,P$2,Timecards!$C:$C,$B1695,Timecards!$N:$N,$E1695)</f>
        <v>0</v>
      </c>
      <c r="Q1695" s="5">
        <f t="shared" si="277"/>
        <v>0</v>
      </c>
      <c r="R1695" s="10">
        <f>SUMIFS(Timecards!$E:$E,Timecards!$D:$D,R$2,Timecards!$C:$C,$B1695,Timecards!$N:$N,$E1695)+SUMIFS(Timecards!$G:$G,Timecards!$F:$F,R$2,Timecards!$C:$C,$B1695,Timecards!$N:$N,$E1695)</f>
        <v>0</v>
      </c>
      <c r="S1695" s="5">
        <f t="shared" si="278"/>
        <v>0</v>
      </c>
      <c r="T1695" s="10">
        <f t="shared" si="279"/>
        <v>0</v>
      </c>
      <c r="U1695" s="14">
        <f t="shared" si="279"/>
        <v>0</v>
      </c>
    </row>
    <row r="1696" spans="2:21" hidden="1">
      <c r="B1696" s="7" t="str">
        <f>IF(Timecards!O1694="","",Timecards!C1694)</f>
        <v/>
      </c>
      <c r="C1696" s="7" t="str">
        <f>IF(B1696="","",Timecards!L1694)</f>
        <v/>
      </c>
      <c r="D1696" s="7" t="str">
        <f>IF(B1696="","",SUMIFS(Timecards!$M:$M,Timecards!$C:$C,Summary!$B1696,Timecards!$L:$L,Summary!$C1696,Timecards!$O:$O,1))</f>
        <v/>
      </c>
      <c r="E1696" s="7" t="str">
        <f>IF(B1696="","",VLOOKUP(D1696,'GD rates'!$B$3:$C$9,2,FALSE))</f>
        <v/>
      </c>
      <c r="F1696" s="23" t="str">
        <f t="shared" si="272"/>
        <v/>
      </c>
      <c r="G1696" s="5">
        <f>IF(ISERROR(VLOOKUP(E1696,'GD rates'!C:D,2,FALSE)),0,VLOOKUP(E1696,'GD rates'!C:D,2,FALSE))</f>
        <v>0</v>
      </c>
      <c r="H1696" s="10">
        <f>SUMIFS(Timecards!$E:$E,Timecards!$D:$D,H$2,Timecards!$C:$C,$B1696,Timecards!$N:$N,$E1696)+SUMIFS(Timecards!$G:$G,Timecards!$F:$F,H$2,Timecards!$C:$C,$B1696,Timecards!$N:$N,$E1696)</f>
        <v>0</v>
      </c>
      <c r="I1696" s="5">
        <f t="shared" si="273"/>
        <v>0</v>
      </c>
      <c r="J1696" s="10">
        <f>SUMIFS(Timecards!$E:$E,Timecards!$D:$D,J$2,Timecards!$C:$C,$B1696,Timecards!$N:$N,$E1696)+SUMIFS(Timecards!$G:$G,Timecards!$F:$F,J$2,Timecards!$C:$C,$B1696,Timecards!$N:$N,$E1696)</f>
        <v>0</v>
      </c>
      <c r="K1696" s="5">
        <f t="shared" si="274"/>
        <v>0</v>
      </c>
      <c r="L1696" s="10">
        <f>SUMIFS(Timecards!$E:$E,Timecards!$D:$D,L$2,Timecards!$C:$C,$B1696,Timecards!$N:$N,$E1696)+SUMIFS(Timecards!$G:$G,Timecards!$F:$F,L$2,Timecards!$C:$C,$B1696,Timecards!$N:$N,$E1696)</f>
        <v>0</v>
      </c>
      <c r="M1696" s="5">
        <f t="shared" si="275"/>
        <v>0</v>
      </c>
      <c r="N1696" s="10">
        <f>SUMIFS(Timecards!$E:$E,Timecards!$D:$D,N$2,Timecards!$C:$C,$B1696,Timecards!$N:$N,$E1696)+SUMIFS(Timecards!$G:$G,Timecards!$F:$F,N$2,Timecards!$C:$C,$B1696,Timecards!$N:$N,$E1696)</f>
        <v>0</v>
      </c>
      <c r="O1696" s="5">
        <f t="shared" si="276"/>
        <v>0</v>
      </c>
      <c r="P1696" s="10">
        <f>SUMIFS(Timecards!$E:$E,Timecards!$D:$D,P$2,Timecards!$C:$C,$B1696,Timecards!$N:$N,$E1696)+SUMIFS(Timecards!$G:$G,Timecards!$F:$F,P$2,Timecards!$C:$C,$B1696,Timecards!$N:$N,$E1696)</f>
        <v>0</v>
      </c>
      <c r="Q1696" s="5">
        <f t="shared" si="277"/>
        <v>0</v>
      </c>
      <c r="R1696" s="10">
        <f>SUMIFS(Timecards!$E:$E,Timecards!$D:$D,R$2,Timecards!$C:$C,$B1696,Timecards!$N:$N,$E1696)+SUMIFS(Timecards!$G:$G,Timecards!$F:$F,R$2,Timecards!$C:$C,$B1696,Timecards!$N:$N,$E1696)</f>
        <v>0</v>
      </c>
      <c r="S1696" s="5">
        <f t="shared" si="278"/>
        <v>0</v>
      </c>
      <c r="T1696" s="10">
        <f t="shared" si="279"/>
        <v>0</v>
      </c>
      <c r="U1696" s="14">
        <f t="shared" si="279"/>
        <v>0</v>
      </c>
    </row>
    <row r="1697" spans="2:21" hidden="1">
      <c r="B1697" s="7" t="str">
        <f>IF(Timecards!O1695="","",Timecards!C1695)</f>
        <v/>
      </c>
      <c r="C1697" s="7" t="str">
        <f>IF(B1697="","",Timecards!L1695)</f>
        <v/>
      </c>
      <c r="D1697" s="7" t="str">
        <f>IF(B1697="","",SUMIFS(Timecards!$M:$M,Timecards!$C:$C,Summary!$B1697,Timecards!$L:$L,Summary!$C1697,Timecards!$O:$O,1))</f>
        <v/>
      </c>
      <c r="E1697" s="7" t="str">
        <f>IF(B1697="","",VLOOKUP(D1697,'GD rates'!$B$3:$C$9,2,FALSE))</f>
        <v/>
      </c>
      <c r="F1697" s="23" t="str">
        <f t="shared" si="272"/>
        <v/>
      </c>
      <c r="G1697" s="5">
        <f>IF(ISERROR(VLOOKUP(E1697,'GD rates'!C:D,2,FALSE)),0,VLOOKUP(E1697,'GD rates'!C:D,2,FALSE))</f>
        <v>0</v>
      </c>
      <c r="H1697" s="10">
        <f>SUMIFS(Timecards!$E:$E,Timecards!$D:$D,H$2,Timecards!$C:$C,$B1697,Timecards!$N:$N,$E1697)+SUMIFS(Timecards!$G:$G,Timecards!$F:$F,H$2,Timecards!$C:$C,$B1697,Timecards!$N:$N,$E1697)</f>
        <v>0</v>
      </c>
      <c r="I1697" s="5">
        <f t="shared" si="273"/>
        <v>0</v>
      </c>
      <c r="J1697" s="10">
        <f>SUMIFS(Timecards!$E:$E,Timecards!$D:$D,J$2,Timecards!$C:$C,$B1697,Timecards!$N:$N,$E1697)+SUMIFS(Timecards!$G:$G,Timecards!$F:$F,J$2,Timecards!$C:$C,$B1697,Timecards!$N:$N,$E1697)</f>
        <v>0</v>
      </c>
      <c r="K1697" s="5">
        <f t="shared" si="274"/>
        <v>0</v>
      </c>
      <c r="L1697" s="10">
        <f>SUMIFS(Timecards!$E:$E,Timecards!$D:$D,L$2,Timecards!$C:$C,$B1697,Timecards!$N:$N,$E1697)+SUMIFS(Timecards!$G:$G,Timecards!$F:$F,L$2,Timecards!$C:$C,$B1697,Timecards!$N:$N,$E1697)</f>
        <v>0</v>
      </c>
      <c r="M1697" s="5">
        <f t="shared" si="275"/>
        <v>0</v>
      </c>
      <c r="N1697" s="10">
        <f>SUMIFS(Timecards!$E:$E,Timecards!$D:$D,N$2,Timecards!$C:$C,$B1697,Timecards!$N:$N,$E1697)+SUMIFS(Timecards!$G:$G,Timecards!$F:$F,N$2,Timecards!$C:$C,$B1697,Timecards!$N:$N,$E1697)</f>
        <v>0</v>
      </c>
      <c r="O1697" s="5">
        <f t="shared" si="276"/>
        <v>0</v>
      </c>
      <c r="P1697" s="10">
        <f>SUMIFS(Timecards!$E:$E,Timecards!$D:$D,P$2,Timecards!$C:$C,$B1697,Timecards!$N:$N,$E1697)+SUMIFS(Timecards!$G:$G,Timecards!$F:$F,P$2,Timecards!$C:$C,$B1697,Timecards!$N:$N,$E1697)</f>
        <v>0</v>
      </c>
      <c r="Q1697" s="5">
        <f t="shared" si="277"/>
        <v>0</v>
      </c>
      <c r="R1697" s="10">
        <f>SUMIFS(Timecards!$E:$E,Timecards!$D:$D,R$2,Timecards!$C:$C,$B1697,Timecards!$N:$N,$E1697)+SUMIFS(Timecards!$G:$G,Timecards!$F:$F,R$2,Timecards!$C:$C,$B1697,Timecards!$N:$N,$E1697)</f>
        <v>0</v>
      </c>
      <c r="S1697" s="5">
        <f t="shared" si="278"/>
        <v>0</v>
      </c>
      <c r="T1697" s="10">
        <f t="shared" si="279"/>
        <v>0</v>
      </c>
      <c r="U1697" s="14">
        <f t="shared" si="279"/>
        <v>0</v>
      </c>
    </row>
    <row r="1698" spans="2:21" hidden="1">
      <c r="B1698" s="7" t="str">
        <f>IF(Timecards!O1696="","",Timecards!C1696)</f>
        <v/>
      </c>
      <c r="C1698" s="7" t="str">
        <f>IF(B1698="","",Timecards!L1696)</f>
        <v/>
      </c>
      <c r="D1698" s="7" t="str">
        <f>IF(B1698="","",SUMIFS(Timecards!$M:$M,Timecards!$C:$C,Summary!$B1698,Timecards!$L:$L,Summary!$C1698,Timecards!$O:$O,1))</f>
        <v/>
      </c>
      <c r="E1698" s="7" t="str">
        <f>IF(B1698="","",VLOOKUP(D1698,'GD rates'!$B$3:$C$9,2,FALSE))</f>
        <v/>
      </c>
      <c r="F1698" s="23" t="str">
        <f t="shared" si="272"/>
        <v/>
      </c>
      <c r="G1698" s="5">
        <f>IF(ISERROR(VLOOKUP(E1698,'GD rates'!C:D,2,FALSE)),0,VLOOKUP(E1698,'GD rates'!C:D,2,FALSE))</f>
        <v>0</v>
      </c>
      <c r="H1698" s="10">
        <f>SUMIFS(Timecards!$E:$E,Timecards!$D:$D,H$2,Timecards!$C:$C,$B1698,Timecards!$N:$N,$E1698)+SUMIFS(Timecards!$G:$G,Timecards!$F:$F,H$2,Timecards!$C:$C,$B1698,Timecards!$N:$N,$E1698)</f>
        <v>0</v>
      </c>
      <c r="I1698" s="5">
        <f t="shared" si="273"/>
        <v>0</v>
      </c>
      <c r="J1698" s="10">
        <f>SUMIFS(Timecards!$E:$E,Timecards!$D:$D,J$2,Timecards!$C:$C,$B1698,Timecards!$N:$N,$E1698)+SUMIFS(Timecards!$G:$G,Timecards!$F:$F,J$2,Timecards!$C:$C,$B1698,Timecards!$N:$N,$E1698)</f>
        <v>0</v>
      </c>
      <c r="K1698" s="5">
        <f t="shared" si="274"/>
        <v>0</v>
      </c>
      <c r="L1698" s="10">
        <f>SUMIFS(Timecards!$E:$E,Timecards!$D:$D,L$2,Timecards!$C:$C,$B1698,Timecards!$N:$N,$E1698)+SUMIFS(Timecards!$G:$G,Timecards!$F:$F,L$2,Timecards!$C:$C,$B1698,Timecards!$N:$N,$E1698)</f>
        <v>0</v>
      </c>
      <c r="M1698" s="5">
        <f t="shared" si="275"/>
        <v>0</v>
      </c>
      <c r="N1698" s="10">
        <f>SUMIFS(Timecards!$E:$E,Timecards!$D:$D,N$2,Timecards!$C:$C,$B1698,Timecards!$N:$N,$E1698)+SUMIFS(Timecards!$G:$G,Timecards!$F:$F,N$2,Timecards!$C:$C,$B1698,Timecards!$N:$N,$E1698)</f>
        <v>0</v>
      </c>
      <c r="O1698" s="5">
        <f t="shared" si="276"/>
        <v>0</v>
      </c>
      <c r="P1698" s="10">
        <f>SUMIFS(Timecards!$E:$E,Timecards!$D:$D,P$2,Timecards!$C:$C,$B1698,Timecards!$N:$N,$E1698)+SUMIFS(Timecards!$G:$G,Timecards!$F:$F,P$2,Timecards!$C:$C,$B1698,Timecards!$N:$N,$E1698)</f>
        <v>0</v>
      </c>
      <c r="Q1698" s="5">
        <f t="shared" si="277"/>
        <v>0</v>
      </c>
      <c r="R1698" s="10">
        <f>SUMIFS(Timecards!$E:$E,Timecards!$D:$D,R$2,Timecards!$C:$C,$B1698,Timecards!$N:$N,$E1698)+SUMIFS(Timecards!$G:$G,Timecards!$F:$F,R$2,Timecards!$C:$C,$B1698,Timecards!$N:$N,$E1698)</f>
        <v>0</v>
      </c>
      <c r="S1698" s="5">
        <f t="shared" si="278"/>
        <v>0</v>
      </c>
      <c r="T1698" s="10">
        <f t="shared" si="279"/>
        <v>0</v>
      </c>
      <c r="U1698" s="14">
        <f t="shared" si="279"/>
        <v>0</v>
      </c>
    </row>
    <row r="1699" spans="2:21" hidden="1">
      <c r="B1699" s="7" t="str">
        <f>IF(Timecards!O1697="","",Timecards!C1697)</f>
        <v/>
      </c>
      <c r="C1699" s="7" t="str">
        <f>IF(B1699="","",Timecards!L1697)</f>
        <v/>
      </c>
      <c r="D1699" s="7" t="str">
        <f>IF(B1699="","",SUMIFS(Timecards!$M:$M,Timecards!$C:$C,Summary!$B1699,Timecards!$L:$L,Summary!$C1699,Timecards!$O:$O,1))</f>
        <v/>
      </c>
      <c r="E1699" s="7" t="str">
        <f>IF(B1699="","",VLOOKUP(D1699,'GD rates'!$B$3:$C$9,2,FALSE))</f>
        <v/>
      </c>
      <c r="F1699" s="23" t="str">
        <f t="shared" si="272"/>
        <v/>
      </c>
      <c r="G1699" s="5">
        <f>IF(ISERROR(VLOOKUP(E1699,'GD rates'!C:D,2,FALSE)),0,VLOOKUP(E1699,'GD rates'!C:D,2,FALSE))</f>
        <v>0</v>
      </c>
      <c r="H1699" s="10">
        <f>SUMIFS(Timecards!$E:$E,Timecards!$D:$D,H$2,Timecards!$C:$C,$B1699,Timecards!$N:$N,$E1699)+SUMIFS(Timecards!$G:$G,Timecards!$F:$F,H$2,Timecards!$C:$C,$B1699,Timecards!$N:$N,$E1699)</f>
        <v>0</v>
      </c>
      <c r="I1699" s="5">
        <f t="shared" si="273"/>
        <v>0</v>
      </c>
      <c r="J1699" s="10">
        <f>SUMIFS(Timecards!$E:$E,Timecards!$D:$D,J$2,Timecards!$C:$C,$B1699,Timecards!$N:$N,$E1699)+SUMIFS(Timecards!$G:$G,Timecards!$F:$F,J$2,Timecards!$C:$C,$B1699,Timecards!$N:$N,$E1699)</f>
        <v>0</v>
      </c>
      <c r="K1699" s="5">
        <f t="shared" si="274"/>
        <v>0</v>
      </c>
      <c r="L1699" s="10">
        <f>SUMIFS(Timecards!$E:$E,Timecards!$D:$D,L$2,Timecards!$C:$C,$B1699,Timecards!$N:$N,$E1699)+SUMIFS(Timecards!$G:$G,Timecards!$F:$F,L$2,Timecards!$C:$C,$B1699,Timecards!$N:$N,$E1699)</f>
        <v>0</v>
      </c>
      <c r="M1699" s="5">
        <f t="shared" si="275"/>
        <v>0</v>
      </c>
      <c r="N1699" s="10">
        <f>SUMIFS(Timecards!$E:$E,Timecards!$D:$D,N$2,Timecards!$C:$C,$B1699,Timecards!$N:$N,$E1699)+SUMIFS(Timecards!$G:$G,Timecards!$F:$F,N$2,Timecards!$C:$C,$B1699,Timecards!$N:$N,$E1699)</f>
        <v>0</v>
      </c>
      <c r="O1699" s="5">
        <f t="shared" si="276"/>
        <v>0</v>
      </c>
      <c r="P1699" s="10">
        <f>SUMIFS(Timecards!$E:$E,Timecards!$D:$D,P$2,Timecards!$C:$C,$B1699,Timecards!$N:$N,$E1699)+SUMIFS(Timecards!$G:$G,Timecards!$F:$F,P$2,Timecards!$C:$C,$B1699,Timecards!$N:$N,$E1699)</f>
        <v>0</v>
      </c>
      <c r="Q1699" s="5">
        <f t="shared" si="277"/>
        <v>0</v>
      </c>
      <c r="R1699" s="10">
        <f>SUMIFS(Timecards!$E:$E,Timecards!$D:$D,R$2,Timecards!$C:$C,$B1699,Timecards!$N:$N,$E1699)+SUMIFS(Timecards!$G:$G,Timecards!$F:$F,R$2,Timecards!$C:$C,$B1699,Timecards!$N:$N,$E1699)</f>
        <v>0</v>
      </c>
      <c r="S1699" s="5">
        <f t="shared" si="278"/>
        <v>0</v>
      </c>
      <c r="T1699" s="10">
        <f t="shared" si="279"/>
        <v>0</v>
      </c>
      <c r="U1699" s="14">
        <f t="shared" si="279"/>
        <v>0</v>
      </c>
    </row>
    <row r="1700" spans="2:21" hidden="1">
      <c r="B1700" s="7" t="str">
        <f>IF(Timecards!O1698="","",Timecards!C1698)</f>
        <v/>
      </c>
      <c r="C1700" s="7" t="str">
        <f>IF(B1700="","",Timecards!L1698)</f>
        <v/>
      </c>
      <c r="D1700" s="7" t="str">
        <f>IF(B1700="","",SUMIFS(Timecards!$M:$M,Timecards!$C:$C,Summary!$B1700,Timecards!$L:$L,Summary!$C1700,Timecards!$O:$O,1))</f>
        <v/>
      </c>
      <c r="E1700" s="7" t="str">
        <f>IF(B1700="","",VLOOKUP(D1700,'GD rates'!$B$3:$C$9,2,FALSE))</f>
        <v/>
      </c>
      <c r="F1700" s="23" t="str">
        <f t="shared" si="272"/>
        <v/>
      </c>
      <c r="G1700" s="5">
        <f>IF(ISERROR(VLOOKUP(E1700,'GD rates'!C:D,2,FALSE)),0,VLOOKUP(E1700,'GD rates'!C:D,2,FALSE))</f>
        <v>0</v>
      </c>
      <c r="H1700" s="10">
        <f>SUMIFS(Timecards!$E:$E,Timecards!$D:$D,H$2,Timecards!$C:$C,$B1700,Timecards!$N:$N,$E1700)+SUMIFS(Timecards!$G:$G,Timecards!$F:$F,H$2,Timecards!$C:$C,$B1700,Timecards!$N:$N,$E1700)</f>
        <v>0</v>
      </c>
      <c r="I1700" s="5">
        <f t="shared" si="273"/>
        <v>0</v>
      </c>
      <c r="J1700" s="10">
        <f>SUMIFS(Timecards!$E:$E,Timecards!$D:$D,J$2,Timecards!$C:$C,$B1700,Timecards!$N:$N,$E1700)+SUMIFS(Timecards!$G:$G,Timecards!$F:$F,J$2,Timecards!$C:$C,$B1700,Timecards!$N:$N,$E1700)</f>
        <v>0</v>
      </c>
      <c r="K1700" s="5">
        <f t="shared" si="274"/>
        <v>0</v>
      </c>
      <c r="L1700" s="10">
        <f>SUMIFS(Timecards!$E:$E,Timecards!$D:$D,L$2,Timecards!$C:$C,$B1700,Timecards!$N:$N,$E1700)+SUMIFS(Timecards!$G:$G,Timecards!$F:$F,L$2,Timecards!$C:$C,$B1700,Timecards!$N:$N,$E1700)</f>
        <v>0</v>
      </c>
      <c r="M1700" s="5">
        <f t="shared" si="275"/>
        <v>0</v>
      </c>
      <c r="N1700" s="10">
        <f>SUMIFS(Timecards!$E:$E,Timecards!$D:$D,N$2,Timecards!$C:$C,$B1700,Timecards!$N:$N,$E1700)+SUMIFS(Timecards!$G:$G,Timecards!$F:$F,N$2,Timecards!$C:$C,$B1700,Timecards!$N:$N,$E1700)</f>
        <v>0</v>
      </c>
      <c r="O1700" s="5">
        <f t="shared" si="276"/>
        <v>0</v>
      </c>
      <c r="P1700" s="10">
        <f>SUMIFS(Timecards!$E:$E,Timecards!$D:$D,P$2,Timecards!$C:$C,$B1700,Timecards!$N:$N,$E1700)+SUMIFS(Timecards!$G:$G,Timecards!$F:$F,P$2,Timecards!$C:$C,$B1700,Timecards!$N:$N,$E1700)</f>
        <v>0</v>
      </c>
      <c r="Q1700" s="5">
        <f t="shared" si="277"/>
        <v>0</v>
      </c>
      <c r="R1700" s="10">
        <f>SUMIFS(Timecards!$E:$E,Timecards!$D:$D,R$2,Timecards!$C:$C,$B1700,Timecards!$N:$N,$E1700)+SUMIFS(Timecards!$G:$G,Timecards!$F:$F,R$2,Timecards!$C:$C,$B1700,Timecards!$N:$N,$E1700)</f>
        <v>0</v>
      </c>
      <c r="S1700" s="5">
        <f t="shared" si="278"/>
        <v>0</v>
      </c>
      <c r="T1700" s="10">
        <f t="shared" si="279"/>
        <v>0</v>
      </c>
      <c r="U1700" s="14">
        <f t="shared" si="279"/>
        <v>0</v>
      </c>
    </row>
    <row r="1701" spans="2:21" hidden="1">
      <c r="B1701" s="7" t="str">
        <f>IF(Timecards!O1699="","",Timecards!C1699)</f>
        <v/>
      </c>
      <c r="C1701" s="7" t="str">
        <f>IF(B1701="","",Timecards!L1699)</f>
        <v/>
      </c>
      <c r="D1701" s="7" t="str">
        <f>IF(B1701="","",SUMIFS(Timecards!$M:$M,Timecards!$C:$C,Summary!$B1701,Timecards!$L:$L,Summary!$C1701,Timecards!$O:$O,1))</f>
        <v/>
      </c>
      <c r="E1701" s="7" t="str">
        <f>IF(B1701="","",VLOOKUP(D1701,'GD rates'!$B$3:$C$9,2,FALSE))</f>
        <v/>
      </c>
      <c r="F1701" s="23" t="str">
        <f t="shared" si="272"/>
        <v/>
      </c>
      <c r="G1701" s="5">
        <f>IF(ISERROR(VLOOKUP(E1701,'GD rates'!C:D,2,FALSE)),0,VLOOKUP(E1701,'GD rates'!C:D,2,FALSE))</f>
        <v>0</v>
      </c>
      <c r="H1701" s="10">
        <f>SUMIFS(Timecards!$E:$E,Timecards!$D:$D,H$2,Timecards!$C:$C,$B1701,Timecards!$N:$N,$E1701)+SUMIFS(Timecards!$G:$G,Timecards!$F:$F,H$2,Timecards!$C:$C,$B1701,Timecards!$N:$N,$E1701)</f>
        <v>0</v>
      </c>
      <c r="I1701" s="5">
        <f t="shared" si="273"/>
        <v>0</v>
      </c>
      <c r="J1701" s="10">
        <f>SUMIFS(Timecards!$E:$E,Timecards!$D:$D,J$2,Timecards!$C:$C,$B1701,Timecards!$N:$N,$E1701)+SUMIFS(Timecards!$G:$G,Timecards!$F:$F,J$2,Timecards!$C:$C,$B1701,Timecards!$N:$N,$E1701)</f>
        <v>0</v>
      </c>
      <c r="K1701" s="5">
        <f t="shared" si="274"/>
        <v>0</v>
      </c>
      <c r="L1701" s="10">
        <f>SUMIFS(Timecards!$E:$E,Timecards!$D:$D,L$2,Timecards!$C:$C,$B1701,Timecards!$N:$N,$E1701)+SUMIFS(Timecards!$G:$G,Timecards!$F:$F,L$2,Timecards!$C:$C,$B1701,Timecards!$N:$N,$E1701)</f>
        <v>0</v>
      </c>
      <c r="M1701" s="5">
        <f t="shared" si="275"/>
        <v>0</v>
      </c>
      <c r="N1701" s="10">
        <f>SUMIFS(Timecards!$E:$E,Timecards!$D:$D,N$2,Timecards!$C:$C,$B1701,Timecards!$N:$N,$E1701)+SUMIFS(Timecards!$G:$G,Timecards!$F:$F,N$2,Timecards!$C:$C,$B1701,Timecards!$N:$N,$E1701)</f>
        <v>0</v>
      </c>
      <c r="O1701" s="5">
        <f t="shared" si="276"/>
        <v>0</v>
      </c>
      <c r="P1701" s="10">
        <f>SUMIFS(Timecards!$E:$E,Timecards!$D:$D,P$2,Timecards!$C:$C,$B1701,Timecards!$N:$N,$E1701)+SUMIFS(Timecards!$G:$G,Timecards!$F:$F,P$2,Timecards!$C:$C,$B1701,Timecards!$N:$N,$E1701)</f>
        <v>0</v>
      </c>
      <c r="Q1701" s="5">
        <f t="shared" si="277"/>
        <v>0</v>
      </c>
      <c r="R1701" s="10">
        <f>SUMIFS(Timecards!$E:$E,Timecards!$D:$D,R$2,Timecards!$C:$C,$B1701,Timecards!$N:$N,$E1701)+SUMIFS(Timecards!$G:$G,Timecards!$F:$F,R$2,Timecards!$C:$C,$B1701,Timecards!$N:$N,$E1701)</f>
        <v>0</v>
      </c>
      <c r="S1701" s="5">
        <f t="shared" si="278"/>
        <v>0</v>
      </c>
      <c r="T1701" s="10">
        <f t="shared" si="279"/>
        <v>0</v>
      </c>
      <c r="U1701" s="14">
        <f t="shared" si="279"/>
        <v>0</v>
      </c>
    </row>
    <row r="1702" spans="2:21" hidden="1">
      <c r="B1702" s="7" t="str">
        <f>IF(Timecards!O1700="","",Timecards!C1700)</f>
        <v/>
      </c>
      <c r="C1702" s="7" t="str">
        <f>IF(B1702="","",Timecards!L1700)</f>
        <v/>
      </c>
      <c r="D1702" s="7" t="str">
        <f>IF(B1702="","",SUMIFS(Timecards!$M:$M,Timecards!$C:$C,Summary!$B1702,Timecards!$L:$L,Summary!$C1702,Timecards!$O:$O,1))</f>
        <v/>
      </c>
      <c r="E1702" s="7" t="str">
        <f>IF(B1702="","",VLOOKUP(D1702,'GD rates'!$B$3:$C$9,2,FALSE))</f>
        <v/>
      </c>
      <c r="F1702" s="23" t="str">
        <f t="shared" si="272"/>
        <v/>
      </c>
      <c r="G1702" s="5">
        <f>IF(ISERROR(VLOOKUP(E1702,'GD rates'!C:D,2,FALSE)),0,VLOOKUP(E1702,'GD rates'!C:D,2,FALSE))</f>
        <v>0</v>
      </c>
      <c r="H1702" s="10">
        <f>SUMIFS(Timecards!$E:$E,Timecards!$D:$D,H$2,Timecards!$C:$C,$B1702,Timecards!$N:$N,$E1702)+SUMIFS(Timecards!$G:$G,Timecards!$F:$F,H$2,Timecards!$C:$C,$B1702,Timecards!$N:$N,$E1702)</f>
        <v>0</v>
      </c>
      <c r="I1702" s="5">
        <f t="shared" si="273"/>
        <v>0</v>
      </c>
      <c r="J1702" s="10">
        <f>SUMIFS(Timecards!$E:$E,Timecards!$D:$D,J$2,Timecards!$C:$C,$B1702,Timecards!$N:$N,$E1702)+SUMIFS(Timecards!$G:$G,Timecards!$F:$F,J$2,Timecards!$C:$C,$B1702,Timecards!$N:$N,$E1702)</f>
        <v>0</v>
      </c>
      <c r="K1702" s="5">
        <f t="shared" si="274"/>
        <v>0</v>
      </c>
      <c r="L1702" s="10">
        <f>SUMIFS(Timecards!$E:$E,Timecards!$D:$D,L$2,Timecards!$C:$C,$B1702,Timecards!$N:$N,$E1702)+SUMIFS(Timecards!$G:$G,Timecards!$F:$F,L$2,Timecards!$C:$C,$B1702,Timecards!$N:$N,$E1702)</f>
        <v>0</v>
      </c>
      <c r="M1702" s="5">
        <f t="shared" si="275"/>
        <v>0</v>
      </c>
      <c r="N1702" s="10">
        <f>SUMIFS(Timecards!$E:$E,Timecards!$D:$D,N$2,Timecards!$C:$C,$B1702,Timecards!$N:$N,$E1702)+SUMIFS(Timecards!$G:$G,Timecards!$F:$F,N$2,Timecards!$C:$C,$B1702,Timecards!$N:$N,$E1702)</f>
        <v>0</v>
      </c>
      <c r="O1702" s="5">
        <f t="shared" si="276"/>
        <v>0</v>
      </c>
      <c r="P1702" s="10">
        <f>SUMIFS(Timecards!$E:$E,Timecards!$D:$D,P$2,Timecards!$C:$C,$B1702,Timecards!$N:$N,$E1702)+SUMIFS(Timecards!$G:$G,Timecards!$F:$F,P$2,Timecards!$C:$C,$B1702,Timecards!$N:$N,$E1702)</f>
        <v>0</v>
      </c>
      <c r="Q1702" s="5">
        <f t="shared" si="277"/>
        <v>0</v>
      </c>
      <c r="R1702" s="10">
        <f>SUMIFS(Timecards!$E:$E,Timecards!$D:$D,R$2,Timecards!$C:$C,$B1702,Timecards!$N:$N,$E1702)+SUMIFS(Timecards!$G:$G,Timecards!$F:$F,R$2,Timecards!$C:$C,$B1702,Timecards!$N:$N,$E1702)</f>
        <v>0</v>
      </c>
      <c r="S1702" s="5">
        <f t="shared" si="278"/>
        <v>0</v>
      </c>
      <c r="T1702" s="10">
        <f t="shared" si="279"/>
        <v>0</v>
      </c>
      <c r="U1702" s="14">
        <f t="shared" si="279"/>
        <v>0</v>
      </c>
    </row>
    <row r="1703" spans="2:21" hidden="1">
      <c r="B1703" s="7" t="str">
        <f>IF(Timecards!O1701="","",Timecards!C1701)</f>
        <v/>
      </c>
      <c r="C1703" s="7" t="str">
        <f>IF(B1703="","",Timecards!L1701)</f>
        <v/>
      </c>
      <c r="D1703" s="7" t="str">
        <f>IF(B1703="","",SUMIFS(Timecards!$M:$M,Timecards!$C:$C,Summary!$B1703,Timecards!$L:$L,Summary!$C1703,Timecards!$O:$O,1))</f>
        <v/>
      </c>
      <c r="E1703" s="7" t="str">
        <f>IF(B1703="","",VLOOKUP(D1703,'GD rates'!$B$3:$C$9,2,FALSE))</f>
        <v/>
      </c>
      <c r="F1703" s="23" t="str">
        <f t="shared" si="272"/>
        <v/>
      </c>
      <c r="G1703" s="5">
        <f>IF(ISERROR(VLOOKUP(E1703,'GD rates'!C:D,2,FALSE)),0,VLOOKUP(E1703,'GD rates'!C:D,2,FALSE))</f>
        <v>0</v>
      </c>
      <c r="H1703" s="10">
        <f>SUMIFS(Timecards!$E:$E,Timecards!$D:$D,H$2,Timecards!$C:$C,$B1703,Timecards!$N:$N,$E1703)+SUMIFS(Timecards!$G:$G,Timecards!$F:$F,H$2,Timecards!$C:$C,$B1703,Timecards!$N:$N,$E1703)</f>
        <v>0</v>
      </c>
      <c r="I1703" s="5">
        <f t="shared" si="273"/>
        <v>0</v>
      </c>
      <c r="J1703" s="10">
        <f>SUMIFS(Timecards!$E:$E,Timecards!$D:$D,J$2,Timecards!$C:$C,$B1703,Timecards!$N:$N,$E1703)+SUMIFS(Timecards!$G:$G,Timecards!$F:$F,J$2,Timecards!$C:$C,$B1703,Timecards!$N:$N,$E1703)</f>
        <v>0</v>
      </c>
      <c r="K1703" s="5">
        <f t="shared" si="274"/>
        <v>0</v>
      </c>
      <c r="L1703" s="10">
        <f>SUMIFS(Timecards!$E:$E,Timecards!$D:$D,L$2,Timecards!$C:$C,$B1703,Timecards!$N:$N,$E1703)+SUMIFS(Timecards!$G:$G,Timecards!$F:$F,L$2,Timecards!$C:$C,$B1703,Timecards!$N:$N,$E1703)</f>
        <v>0</v>
      </c>
      <c r="M1703" s="5">
        <f t="shared" si="275"/>
        <v>0</v>
      </c>
      <c r="N1703" s="10">
        <f>SUMIFS(Timecards!$E:$E,Timecards!$D:$D,N$2,Timecards!$C:$C,$B1703,Timecards!$N:$N,$E1703)+SUMIFS(Timecards!$G:$G,Timecards!$F:$F,N$2,Timecards!$C:$C,$B1703,Timecards!$N:$N,$E1703)</f>
        <v>0</v>
      </c>
      <c r="O1703" s="5">
        <f t="shared" si="276"/>
        <v>0</v>
      </c>
      <c r="P1703" s="10">
        <f>SUMIFS(Timecards!$E:$E,Timecards!$D:$D,P$2,Timecards!$C:$C,$B1703,Timecards!$N:$N,$E1703)+SUMIFS(Timecards!$G:$G,Timecards!$F:$F,P$2,Timecards!$C:$C,$B1703,Timecards!$N:$N,$E1703)</f>
        <v>0</v>
      </c>
      <c r="Q1703" s="5">
        <f t="shared" si="277"/>
        <v>0</v>
      </c>
      <c r="R1703" s="10">
        <f>SUMIFS(Timecards!$E:$E,Timecards!$D:$D,R$2,Timecards!$C:$C,$B1703,Timecards!$N:$N,$E1703)+SUMIFS(Timecards!$G:$G,Timecards!$F:$F,R$2,Timecards!$C:$C,$B1703,Timecards!$N:$N,$E1703)</f>
        <v>0</v>
      </c>
      <c r="S1703" s="5">
        <f t="shared" si="278"/>
        <v>0</v>
      </c>
      <c r="T1703" s="10">
        <f t="shared" si="279"/>
        <v>0</v>
      </c>
      <c r="U1703" s="14">
        <f t="shared" si="279"/>
        <v>0</v>
      </c>
    </row>
    <row r="1704" spans="2:21" hidden="1">
      <c r="B1704" s="7" t="str">
        <f>IF(Timecards!O1702="","",Timecards!C1702)</f>
        <v/>
      </c>
      <c r="C1704" s="7" t="str">
        <f>IF(B1704="","",Timecards!L1702)</f>
        <v/>
      </c>
      <c r="D1704" s="7" t="str">
        <f>IF(B1704="","",SUMIFS(Timecards!$M:$M,Timecards!$C:$C,Summary!$B1704,Timecards!$L:$L,Summary!$C1704,Timecards!$O:$O,1))</f>
        <v/>
      </c>
      <c r="E1704" s="7" t="str">
        <f>IF(B1704="","",VLOOKUP(D1704,'GD rates'!$B$3:$C$9,2,FALSE))</f>
        <v/>
      </c>
      <c r="F1704" s="23" t="str">
        <f t="shared" si="272"/>
        <v/>
      </c>
      <c r="G1704" s="5">
        <f>IF(ISERROR(VLOOKUP(E1704,'GD rates'!C:D,2,FALSE)),0,VLOOKUP(E1704,'GD rates'!C:D,2,FALSE))</f>
        <v>0</v>
      </c>
      <c r="H1704" s="10">
        <f>SUMIFS(Timecards!$E:$E,Timecards!$D:$D,H$2,Timecards!$C:$C,$B1704,Timecards!$N:$N,$E1704)+SUMIFS(Timecards!$G:$G,Timecards!$F:$F,H$2,Timecards!$C:$C,$B1704,Timecards!$N:$N,$E1704)</f>
        <v>0</v>
      </c>
      <c r="I1704" s="5">
        <f t="shared" si="273"/>
        <v>0</v>
      </c>
      <c r="J1704" s="10">
        <f>SUMIFS(Timecards!$E:$E,Timecards!$D:$D,J$2,Timecards!$C:$C,$B1704,Timecards!$N:$N,$E1704)+SUMIFS(Timecards!$G:$G,Timecards!$F:$F,J$2,Timecards!$C:$C,$B1704,Timecards!$N:$N,$E1704)</f>
        <v>0</v>
      </c>
      <c r="K1704" s="5">
        <f t="shared" si="274"/>
        <v>0</v>
      </c>
      <c r="L1704" s="10">
        <f>SUMIFS(Timecards!$E:$E,Timecards!$D:$D,L$2,Timecards!$C:$C,$B1704,Timecards!$N:$N,$E1704)+SUMIFS(Timecards!$G:$G,Timecards!$F:$F,L$2,Timecards!$C:$C,$B1704,Timecards!$N:$N,$E1704)</f>
        <v>0</v>
      </c>
      <c r="M1704" s="5">
        <f t="shared" si="275"/>
        <v>0</v>
      </c>
      <c r="N1704" s="10">
        <f>SUMIFS(Timecards!$E:$E,Timecards!$D:$D,N$2,Timecards!$C:$C,$B1704,Timecards!$N:$N,$E1704)+SUMIFS(Timecards!$G:$G,Timecards!$F:$F,N$2,Timecards!$C:$C,$B1704,Timecards!$N:$N,$E1704)</f>
        <v>0</v>
      </c>
      <c r="O1704" s="5">
        <f t="shared" si="276"/>
        <v>0</v>
      </c>
      <c r="P1704" s="10">
        <f>SUMIFS(Timecards!$E:$E,Timecards!$D:$D,P$2,Timecards!$C:$C,$B1704,Timecards!$N:$N,$E1704)+SUMIFS(Timecards!$G:$G,Timecards!$F:$F,P$2,Timecards!$C:$C,$B1704,Timecards!$N:$N,$E1704)</f>
        <v>0</v>
      </c>
      <c r="Q1704" s="5">
        <f t="shared" si="277"/>
        <v>0</v>
      </c>
      <c r="R1704" s="10">
        <f>SUMIFS(Timecards!$E:$E,Timecards!$D:$D,R$2,Timecards!$C:$C,$B1704,Timecards!$N:$N,$E1704)+SUMIFS(Timecards!$G:$G,Timecards!$F:$F,R$2,Timecards!$C:$C,$B1704,Timecards!$N:$N,$E1704)</f>
        <v>0</v>
      </c>
      <c r="S1704" s="5">
        <f t="shared" si="278"/>
        <v>0</v>
      </c>
      <c r="T1704" s="10">
        <f t="shared" ref="T1704:U1723" si="280">SUMIF($H$3:$S$3,T$3,$H1704:$S1704)</f>
        <v>0</v>
      </c>
      <c r="U1704" s="14">
        <f t="shared" si="280"/>
        <v>0</v>
      </c>
    </row>
    <row r="1705" spans="2:21" hidden="1">
      <c r="B1705" s="7" t="str">
        <f>IF(Timecards!O1703="","",Timecards!C1703)</f>
        <v/>
      </c>
      <c r="C1705" s="7" t="str">
        <f>IF(B1705="","",Timecards!L1703)</f>
        <v/>
      </c>
      <c r="D1705" s="7" t="str">
        <f>IF(B1705="","",SUMIFS(Timecards!$M:$M,Timecards!$C:$C,Summary!$B1705,Timecards!$L:$L,Summary!$C1705,Timecards!$O:$O,1))</f>
        <v/>
      </c>
      <c r="E1705" s="7" t="str">
        <f>IF(B1705="","",VLOOKUP(D1705,'GD rates'!$B$3:$C$9,2,FALSE))</f>
        <v/>
      </c>
      <c r="F1705" s="23" t="str">
        <f t="shared" si="272"/>
        <v/>
      </c>
      <c r="G1705" s="5">
        <f>IF(ISERROR(VLOOKUP(E1705,'GD rates'!C:D,2,FALSE)),0,VLOOKUP(E1705,'GD rates'!C:D,2,FALSE))</f>
        <v>0</v>
      </c>
      <c r="H1705" s="10">
        <f>SUMIFS(Timecards!$E:$E,Timecards!$D:$D,H$2,Timecards!$C:$C,$B1705,Timecards!$N:$N,$E1705)+SUMIFS(Timecards!$G:$G,Timecards!$F:$F,H$2,Timecards!$C:$C,$B1705,Timecards!$N:$N,$E1705)</f>
        <v>0</v>
      </c>
      <c r="I1705" s="5">
        <f t="shared" si="273"/>
        <v>0</v>
      </c>
      <c r="J1705" s="10">
        <f>SUMIFS(Timecards!$E:$E,Timecards!$D:$D,J$2,Timecards!$C:$C,$B1705,Timecards!$N:$N,$E1705)+SUMIFS(Timecards!$G:$G,Timecards!$F:$F,J$2,Timecards!$C:$C,$B1705,Timecards!$N:$N,$E1705)</f>
        <v>0</v>
      </c>
      <c r="K1705" s="5">
        <f t="shared" si="274"/>
        <v>0</v>
      </c>
      <c r="L1705" s="10">
        <f>SUMIFS(Timecards!$E:$E,Timecards!$D:$D,L$2,Timecards!$C:$C,$B1705,Timecards!$N:$N,$E1705)+SUMIFS(Timecards!$G:$G,Timecards!$F:$F,L$2,Timecards!$C:$C,$B1705,Timecards!$N:$N,$E1705)</f>
        <v>0</v>
      </c>
      <c r="M1705" s="5">
        <f t="shared" si="275"/>
        <v>0</v>
      </c>
      <c r="N1705" s="10">
        <f>SUMIFS(Timecards!$E:$E,Timecards!$D:$D,N$2,Timecards!$C:$C,$B1705,Timecards!$N:$N,$E1705)+SUMIFS(Timecards!$G:$G,Timecards!$F:$F,N$2,Timecards!$C:$C,$B1705,Timecards!$N:$N,$E1705)</f>
        <v>0</v>
      </c>
      <c r="O1705" s="5">
        <f t="shared" si="276"/>
        <v>0</v>
      </c>
      <c r="P1705" s="10">
        <f>SUMIFS(Timecards!$E:$E,Timecards!$D:$D,P$2,Timecards!$C:$C,$B1705,Timecards!$N:$N,$E1705)+SUMIFS(Timecards!$G:$G,Timecards!$F:$F,P$2,Timecards!$C:$C,$B1705,Timecards!$N:$N,$E1705)</f>
        <v>0</v>
      </c>
      <c r="Q1705" s="5">
        <f t="shared" si="277"/>
        <v>0</v>
      </c>
      <c r="R1705" s="10">
        <f>SUMIFS(Timecards!$E:$E,Timecards!$D:$D,R$2,Timecards!$C:$C,$B1705,Timecards!$N:$N,$E1705)+SUMIFS(Timecards!$G:$G,Timecards!$F:$F,R$2,Timecards!$C:$C,$B1705,Timecards!$N:$N,$E1705)</f>
        <v>0</v>
      </c>
      <c r="S1705" s="5">
        <f t="shared" si="278"/>
        <v>0</v>
      </c>
      <c r="T1705" s="10">
        <f t="shared" si="280"/>
        <v>0</v>
      </c>
      <c r="U1705" s="14">
        <f t="shared" si="280"/>
        <v>0</v>
      </c>
    </row>
    <row r="1706" spans="2:21" hidden="1">
      <c r="B1706" s="7" t="str">
        <f>IF(Timecards!O1704="","",Timecards!C1704)</f>
        <v/>
      </c>
      <c r="C1706" s="7" t="str">
        <f>IF(B1706="","",Timecards!L1704)</f>
        <v/>
      </c>
      <c r="D1706" s="7" t="str">
        <f>IF(B1706="","",SUMIFS(Timecards!$M:$M,Timecards!$C:$C,Summary!$B1706,Timecards!$L:$L,Summary!$C1706,Timecards!$O:$O,1))</f>
        <v/>
      </c>
      <c r="E1706" s="7" t="str">
        <f>IF(B1706="","",VLOOKUP(D1706,'GD rates'!$B$3:$C$9,2,FALSE))</f>
        <v/>
      </c>
      <c r="F1706" s="23" t="str">
        <f t="shared" si="272"/>
        <v/>
      </c>
      <c r="G1706" s="5">
        <f>IF(ISERROR(VLOOKUP(E1706,'GD rates'!C:D,2,FALSE)),0,VLOOKUP(E1706,'GD rates'!C:D,2,FALSE))</f>
        <v>0</v>
      </c>
      <c r="H1706" s="10">
        <f>SUMIFS(Timecards!$E:$E,Timecards!$D:$D,H$2,Timecards!$C:$C,$B1706,Timecards!$N:$N,$E1706)+SUMIFS(Timecards!$G:$G,Timecards!$F:$F,H$2,Timecards!$C:$C,$B1706,Timecards!$N:$N,$E1706)</f>
        <v>0</v>
      </c>
      <c r="I1706" s="5">
        <f t="shared" si="273"/>
        <v>0</v>
      </c>
      <c r="J1706" s="10">
        <f>SUMIFS(Timecards!$E:$E,Timecards!$D:$D,J$2,Timecards!$C:$C,$B1706,Timecards!$N:$N,$E1706)+SUMIFS(Timecards!$G:$G,Timecards!$F:$F,J$2,Timecards!$C:$C,$B1706,Timecards!$N:$N,$E1706)</f>
        <v>0</v>
      </c>
      <c r="K1706" s="5">
        <f t="shared" si="274"/>
        <v>0</v>
      </c>
      <c r="L1706" s="10">
        <f>SUMIFS(Timecards!$E:$E,Timecards!$D:$D,L$2,Timecards!$C:$C,$B1706,Timecards!$N:$N,$E1706)+SUMIFS(Timecards!$G:$G,Timecards!$F:$F,L$2,Timecards!$C:$C,$B1706,Timecards!$N:$N,$E1706)</f>
        <v>0</v>
      </c>
      <c r="M1706" s="5">
        <f t="shared" si="275"/>
        <v>0</v>
      </c>
      <c r="N1706" s="10">
        <f>SUMIFS(Timecards!$E:$E,Timecards!$D:$D,N$2,Timecards!$C:$C,$B1706,Timecards!$N:$N,$E1706)+SUMIFS(Timecards!$G:$G,Timecards!$F:$F,N$2,Timecards!$C:$C,$B1706,Timecards!$N:$N,$E1706)</f>
        <v>0</v>
      </c>
      <c r="O1706" s="5">
        <f t="shared" si="276"/>
        <v>0</v>
      </c>
      <c r="P1706" s="10">
        <f>SUMIFS(Timecards!$E:$E,Timecards!$D:$D,P$2,Timecards!$C:$C,$B1706,Timecards!$N:$N,$E1706)+SUMIFS(Timecards!$G:$G,Timecards!$F:$F,P$2,Timecards!$C:$C,$B1706,Timecards!$N:$N,$E1706)</f>
        <v>0</v>
      </c>
      <c r="Q1706" s="5">
        <f t="shared" si="277"/>
        <v>0</v>
      </c>
      <c r="R1706" s="10">
        <f>SUMIFS(Timecards!$E:$E,Timecards!$D:$D,R$2,Timecards!$C:$C,$B1706,Timecards!$N:$N,$E1706)+SUMIFS(Timecards!$G:$G,Timecards!$F:$F,R$2,Timecards!$C:$C,$B1706,Timecards!$N:$N,$E1706)</f>
        <v>0</v>
      </c>
      <c r="S1706" s="5">
        <f t="shared" si="278"/>
        <v>0</v>
      </c>
      <c r="T1706" s="10">
        <f t="shared" si="280"/>
        <v>0</v>
      </c>
      <c r="U1706" s="14">
        <f t="shared" si="280"/>
        <v>0</v>
      </c>
    </row>
    <row r="1707" spans="2:21" hidden="1">
      <c r="B1707" s="7" t="str">
        <f>IF(Timecards!O1705="","",Timecards!C1705)</f>
        <v/>
      </c>
      <c r="C1707" s="7" t="str">
        <f>IF(B1707="","",Timecards!L1705)</f>
        <v/>
      </c>
      <c r="D1707" s="7" t="str">
        <f>IF(B1707="","",SUMIFS(Timecards!$M:$M,Timecards!$C:$C,Summary!$B1707,Timecards!$L:$L,Summary!$C1707,Timecards!$O:$O,1))</f>
        <v/>
      </c>
      <c r="E1707" s="7" t="str">
        <f>IF(B1707="","",VLOOKUP(D1707,'GD rates'!$B$3:$C$9,2,FALSE))</f>
        <v/>
      </c>
      <c r="F1707" s="23" t="str">
        <f t="shared" si="272"/>
        <v/>
      </c>
      <c r="G1707" s="5">
        <f>IF(ISERROR(VLOOKUP(E1707,'GD rates'!C:D,2,FALSE)),0,VLOOKUP(E1707,'GD rates'!C:D,2,FALSE))</f>
        <v>0</v>
      </c>
      <c r="H1707" s="10">
        <f>SUMIFS(Timecards!$E:$E,Timecards!$D:$D,H$2,Timecards!$C:$C,$B1707,Timecards!$N:$N,$E1707)+SUMIFS(Timecards!$G:$G,Timecards!$F:$F,H$2,Timecards!$C:$C,$B1707,Timecards!$N:$N,$E1707)</f>
        <v>0</v>
      </c>
      <c r="I1707" s="5">
        <f t="shared" si="273"/>
        <v>0</v>
      </c>
      <c r="J1707" s="10">
        <f>SUMIFS(Timecards!$E:$E,Timecards!$D:$D,J$2,Timecards!$C:$C,$B1707,Timecards!$N:$N,$E1707)+SUMIFS(Timecards!$G:$G,Timecards!$F:$F,J$2,Timecards!$C:$C,$B1707,Timecards!$N:$N,$E1707)</f>
        <v>0</v>
      </c>
      <c r="K1707" s="5">
        <f t="shared" si="274"/>
        <v>0</v>
      </c>
      <c r="L1707" s="10">
        <f>SUMIFS(Timecards!$E:$E,Timecards!$D:$D,L$2,Timecards!$C:$C,$B1707,Timecards!$N:$N,$E1707)+SUMIFS(Timecards!$G:$G,Timecards!$F:$F,L$2,Timecards!$C:$C,$B1707,Timecards!$N:$N,$E1707)</f>
        <v>0</v>
      </c>
      <c r="M1707" s="5">
        <f t="shared" si="275"/>
        <v>0</v>
      </c>
      <c r="N1707" s="10">
        <f>SUMIFS(Timecards!$E:$E,Timecards!$D:$D,N$2,Timecards!$C:$C,$B1707,Timecards!$N:$N,$E1707)+SUMIFS(Timecards!$G:$G,Timecards!$F:$F,N$2,Timecards!$C:$C,$B1707,Timecards!$N:$N,$E1707)</f>
        <v>0</v>
      </c>
      <c r="O1707" s="5">
        <f t="shared" si="276"/>
        <v>0</v>
      </c>
      <c r="P1707" s="10">
        <f>SUMIFS(Timecards!$E:$E,Timecards!$D:$D,P$2,Timecards!$C:$C,$B1707,Timecards!$N:$N,$E1707)+SUMIFS(Timecards!$G:$G,Timecards!$F:$F,P$2,Timecards!$C:$C,$B1707,Timecards!$N:$N,$E1707)</f>
        <v>0</v>
      </c>
      <c r="Q1707" s="5">
        <f t="shared" si="277"/>
        <v>0</v>
      </c>
      <c r="R1707" s="10">
        <f>SUMIFS(Timecards!$E:$E,Timecards!$D:$D,R$2,Timecards!$C:$C,$B1707,Timecards!$N:$N,$E1707)+SUMIFS(Timecards!$G:$G,Timecards!$F:$F,R$2,Timecards!$C:$C,$B1707,Timecards!$N:$N,$E1707)</f>
        <v>0</v>
      </c>
      <c r="S1707" s="5">
        <f t="shared" si="278"/>
        <v>0</v>
      </c>
      <c r="T1707" s="10">
        <f t="shared" si="280"/>
        <v>0</v>
      </c>
      <c r="U1707" s="14">
        <f t="shared" si="280"/>
        <v>0</v>
      </c>
    </row>
    <row r="1708" spans="2:21" hidden="1">
      <c r="B1708" s="7" t="str">
        <f>IF(Timecards!O1706="","",Timecards!C1706)</f>
        <v/>
      </c>
      <c r="C1708" s="7" t="str">
        <f>IF(B1708="","",Timecards!L1706)</f>
        <v/>
      </c>
      <c r="D1708" s="7" t="str">
        <f>IF(B1708="","",SUMIFS(Timecards!$M:$M,Timecards!$C:$C,Summary!$B1708,Timecards!$L:$L,Summary!$C1708,Timecards!$O:$O,1))</f>
        <v/>
      </c>
      <c r="E1708" s="7" t="str">
        <f>IF(B1708="","",VLOOKUP(D1708,'GD rates'!$B$3:$C$9,2,FALSE))</f>
        <v/>
      </c>
      <c r="F1708" s="23" t="str">
        <f t="shared" si="272"/>
        <v/>
      </c>
      <c r="G1708" s="5">
        <f>IF(ISERROR(VLOOKUP(E1708,'GD rates'!C:D,2,FALSE)),0,VLOOKUP(E1708,'GD rates'!C:D,2,FALSE))</f>
        <v>0</v>
      </c>
      <c r="H1708" s="10">
        <f>SUMIFS(Timecards!$E:$E,Timecards!$D:$D,H$2,Timecards!$C:$C,$B1708,Timecards!$N:$N,$E1708)+SUMIFS(Timecards!$G:$G,Timecards!$F:$F,H$2,Timecards!$C:$C,$B1708,Timecards!$N:$N,$E1708)</f>
        <v>0</v>
      </c>
      <c r="I1708" s="5">
        <f t="shared" si="273"/>
        <v>0</v>
      </c>
      <c r="J1708" s="10">
        <f>SUMIFS(Timecards!$E:$E,Timecards!$D:$D,J$2,Timecards!$C:$C,$B1708,Timecards!$N:$N,$E1708)+SUMIFS(Timecards!$G:$G,Timecards!$F:$F,J$2,Timecards!$C:$C,$B1708,Timecards!$N:$N,$E1708)</f>
        <v>0</v>
      </c>
      <c r="K1708" s="5">
        <f t="shared" si="274"/>
        <v>0</v>
      </c>
      <c r="L1708" s="10">
        <f>SUMIFS(Timecards!$E:$E,Timecards!$D:$D,L$2,Timecards!$C:$C,$B1708,Timecards!$N:$N,$E1708)+SUMIFS(Timecards!$G:$G,Timecards!$F:$F,L$2,Timecards!$C:$C,$B1708,Timecards!$N:$N,$E1708)</f>
        <v>0</v>
      </c>
      <c r="M1708" s="5">
        <f t="shared" si="275"/>
        <v>0</v>
      </c>
      <c r="N1708" s="10">
        <f>SUMIFS(Timecards!$E:$E,Timecards!$D:$D,N$2,Timecards!$C:$C,$B1708,Timecards!$N:$N,$E1708)+SUMIFS(Timecards!$G:$G,Timecards!$F:$F,N$2,Timecards!$C:$C,$B1708,Timecards!$N:$N,$E1708)</f>
        <v>0</v>
      </c>
      <c r="O1708" s="5">
        <f t="shared" si="276"/>
        <v>0</v>
      </c>
      <c r="P1708" s="10">
        <f>SUMIFS(Timecards!$E:$E,Timecards!$D:$D,P$2,Timecards!$C:$C,$B1708,Timecards!$N:$N,$E1708)+SUMIFS(Timecards!$G:$G,Timecards!$F:$F,P$2,Timecards!$C:$C,$B1708,Timecards!$N:$N,$E1708)</f>
        <v>0</v>
      </c>
      <c r="Q1708" s="5">
        <f t="shared" si="277"/>
        <v>0</v>
      </c>
      <c r="R1708" s="10">
        <f>SUMIFS(Timecards!$E:$E,Timecards!$D:$D,R$2,Timecards!$C:$C,$B1708,Timecards!$N:$N,$E1708)+SUMIFS(Timecards!$G:$G,Timecards!$F:$F,R$2,Timecards!$C:$C,$B1708,Timecards!$N:$N,$E1708)</f>
        <v>0</v>
      </c>
      <c r="S1708" s="5">
        <f t="shared" si="278"/>
        <v>0</v>
      </c>
      <c r="T1708" s="10">
        <f t="shared" si="280"/>
        <v>0</v>
      </c>
      <c r="U1708" s="14">
        <f t="shared" si="280"/>
        <v>0</v>
      </c>
    </row>
    <row r="1709" spans="2:21" hidden="1">
      <c r="B1709" s="7" t="str">
        <f>IF(Timecards!O1707="","",Timecards!C1707)</f>
        <v/>
      </c>
      <c r="C1709" s="7" t="str">
        <f>IF(B1709="","",Timecards!L1707)</f>
        <v/>
      </c>
      <c r="D1709" s="7" t="str">
        <f>IF(B1709="","",SUMIFS(Timecards!$M:$M,Timecards!$C:$C,Summary!$B1709,Timecards!$L:$L,Summary!$C1709,Timecards!$O:$O,1))</f>
        <v/>
      </c>
      <c r="E1709" s="7" t="str">
        <f>IF(B1709="","",VLOOKUP(D1709,'GD rates'!$B$3:$C$9,2,FALSE))</f>
        <v/>
      </c>
      <c r="F1709" s="23" t="str">
        <f t="shared" si="272"/>
        <v/>
      </c>
      <c r="G1709" s="5">
        <f>IF(ISERROR(VLOOKUP(E1709,'GD rates'!C:D,2,FALSE)),0,VLOOKUP(E1709,'GD rates'!C:D,2,FALSE))</f>
        <v>0</v>
      </c>
      <c r="H1709" s="10">
        <f>SUMIFS(Timecards!$E:$E,Timecards!$D:$D,H$2,Timecards!$C:$C,$B1709,Timecards!$N:$N,$E1709)+SUMIFS(Timecards!$G:$G,Timecards!$F:$F,H$2,Timecards!$C:$C,$B1709,Timecards!$N:$N,$E1709)</f>
        <v>0</v>
      </c>
      <c r="I1709" s="5">
        <f t="shared" si="273"/>
        <v>0</v>
      </c>
      <c r="J1709" s="10">
        <f>SUMIFS(Timecards!$E:$E,Timecards!$D:$D,J$2,Timecards!$C:$C,$B1709,Timecards!$N:$N,$E1709)+SUMIFS(Timecards!$G:$G,Timecards!$F:$F,J$2,Timecards!$C:$C,$B1709,Timecards!$N:$N,$E1709)</f>
        <v>0</v>
      </c>
      <c r="K1709" s="5">
        <f t="shared" si="274"/>
        <v>0</v>
      </c>
      <c r="L1709" s="10">
        <f>SUMIFS(Timecards!$E:$E,Timecards!$D:$D,L$2,Timecards!$C:$C,$B1709,Timecards!$N:$N,$E1709)+SUMIFS(Timecards!$G:$G,Timecards!$F:$F,L$2,Timecards!$C:$C,$B1709,Timecards!$N:$N,$E1709)</f>
        <v>0</v>
      </c>
      <c r="M1709" s="5">
        <f t="shared" si="275"/>
        <v>0</v>
      </c>
      <c r="N1709" s="10">
        <f>SUMIFS(Timecards!$E:$E,Timecards!$D:$D,N$2,Timecards!$C:$C,$B1709,Timecards!$N:$N,$E1709)+SUMIFS(Timecards!$G:$G,Timecards!$F:$F,N$2,Timecards!$C:$C,$B1709,Timecards!$N:$N,$E1709)</f>
        <v>0</v>
      </c>
      <c r="O1709" s="5">
        <f t="shared" si="276"/>
        <v>0</v>
      </c>
      <c r="P1709" s="10">
        <f>SUMIFS(Timecards!$E:$E,Timecards!$D:$D,P$2,Timecards!$C:$C,$B1709,Timecards!$N:$N,$E1709)+SUMIFS(Timecards!$G:$G,Timecards!$F:$F,P$2,Timecards!$C:$C,$B1709,Timecards!$N:$N,$E1709)</f>
        <v>0</v>
      </c>
      <c r="Q1709" s="5">
        <f t="shared" si="277"/>
        <v>0</v>
      </c>
      <c r="R1709" s="10">
        <f>SUMIFS(Timecards!$E:$E,Timecards!$D:$D,R$2,Timecards!$C:$C,$B1709,Timecards!$N:$N,$E1709)+SUMIFS(Timecards!$G:$G,Timecards!$F:$F,R$2,Timecards!$C:$C,$B1709,Timecards!$N:$N,$E1709)</f>
        <v>0</v>
      </c>
      <c r="S1709" s="5">
        <f t="shared" si="278"/>
        <v>0</v>
      </c>
      <c r="T1709" s="10">
        <f t="shared" si="280"/>
        <v>0</v>
      </c>
      <c r="U1709" s="14">
        <f t="shared" si="280"/>
        <v>0</v>
      </c>
    </row>
    <row r="1710" spans="2:21" hidden="1">
      <c r="B1710" s="7" t="str">
        <f>IF(Timecards!O1708="","",Timecards!C1708)</f>
        <v/>
      </c>
      <c r="C1710" s="7" t="str">
        <f>IF(B1710="","",Timecards!L1708)</f>
        <v/>
      </c>
      <c r="D1710" s="7" t="str">
        <f>IF(B1710="","",SUMIFS(Timecards!$M:$M,Timecards!$C:$C,Summary!$B1710,Timecards!$L:$L,Summary!$C1710,Timecards!$O:$O,1))</f>
        <v/>
      </c>
      <c r="E1710" s="7" t="str">
        <f>IF(B1710="","",VLOOKUP(D1710,'GD rates'!$B$3:$C$9,2,FALSE))</f>
        <v/>
      </c>
      <c r="F1710" s="23" t="str">
        <f t="shared" si="272"/>
        <v/>
      </c>
      <c r="G1710" s="5">
        <f>IF(ISERROR(VLOOKUP(E1710,'GD rates'!C:D,2,FALSE)),0,VLOOKUP(E1710,'GD rates'!C:D,2,FALSE))</f>
        <v>0</v>
      </c>
      <c r="H1710" s="10">
        <f>SUMIFS(Timecards!$E:$E,Timecards!$D:$D,H$2,Timecards!$C:$C,$B1710,Timecards!$N:$N,$E1710)+SUMIFS(Timecards!$G:$G,Timecards!$F:$F,H$2,Timecards!$C:$C,$B1710,Timecards!$N:$N,$E1710)</f>
        <v>0</v>
      </c>
      <c r="I1710" s="5">
        <f t="shared" si="273"/>
        <v>0</v>
      </c>
      <c r="J1710" s="10">
        <f>SUMIFS(Timecards!$E:$E,Timecards!$D:$D,J$2,Timecards!$C:$C,$B1710,Timecards!$N:$N,$E1710)+SUMIFS(Timecards!$G:$G,Timecards!$F:$F,J$2,Timecards!$C:$C,$B1710,Timecards!$N:$N,$E1710)</f>
        <v>0</v>
      </c>
      <c r="K1710" s="5">
        <f t="shared" si="274"/>
        <v>0</v>
      </c>
      <c r="L1710" s="10">
        <f>SUMIFS(Timecards!$E:$E,Timecards!$D:$D,L$2,Timecards!$C:$C,$B1710,Timecards!$N:$N,$E1710)+SUMIFS(Timecards!$G:$G,Timecards!$F:$F,L$2,Timecards!$C:$C,$B1710,Timecards!$N:$N,$E1710)</f>
        <v>0</v>
      </c>
      <c r="M1710" s="5">
        <f t="shared" si="275"/>
        <v>0</v>
      </c>
      <c r="N1710" s="10">
        <f>SUMIFS(Timecards!$E:$E,Timecards!$D:$D,N$2,Timecards!$C:$C,$B1710,Timecards!$N:$N,$E1710)+SUMIFS(Timecards!$G:$G,Timecards!$F:$F,N$2,Timecards!$C:$C,$B1710,Timecards!$N:$N,$E1710)</f>
        <v>0</v>
      </c>
      <c r="O1710" s="5">
        <f t="shared" si="276"/>
        <v>0</v>
      </c>
      <c r="P1710" s="10">
        <f>SUMIFS(Timecards!$E:$E,Timecards!$D:$D,P$2,Timecards!$C:$C,$B1710,Timecards!$N:$N,$E1710)+SUMIFS(Timecards!$G:$G,Timecards!$F:$F,P$2,Timecards!$C:$C,$B1710,Timecards!$N:$N,$E1710)</f>
        <v>0</v>
      </c>
      <c r="Q1710" s="5">
        <f t="shared" si="277"/>
        <v>0</v>
      </c>
      <c r="R1710" s="10">
        <f>SUMIFS(Timecards!$E:$E,Timecards!$D:$D,R$2,Timecards!$C:$C,$B1710,Timecards!$N:$N,$E1710)+SUMIFS(Timecards!$G:$G,Timecards!$F:$F,R$2,Timecards!$C:$C,$B1710,Timecards!$N:$N,$E1710)</f>
        <v>0</v>
      </c>
      <c r="S1710" s="5">
        <f t="shared" si="278"/>
        <v>0</v>
      </c>
      <c r="T1710" s="10">
        <f t="shared" si="280"/>
        <v>0</v>
      </c>
      <c r="U1710" s="14">
        <f t="shared" si="280"/>
        <v>0</v>
      </c>
    </row>
    <row r="1711" spans="2:21" hidden="1">
      <c r="B1711" s="7" t="str">
        <f>IF(Timecards!O1709="","",Timecards!C1709)</f>
        <v/>
      </c>
      <c r="C1711" s="7" t="str">
        <f>IF(B1711="","",Timecards!L1709)</f>
        <v/>
      </c>
      <c r="D1711" s="7" t="str">
        <f>IF(B1711="","",SUMIFS(Timecards!$M:$M,Timecards!$C:$C,Summary!$B1711,Timecards!$L:$L,Summary!$C1711,Timecards!$O:$O,1))</f>
        <v/>
      </c>
      <c r="E1711" s="7" t="str">
        <f>IF(B1711="","",VLOOKUP(D1711,'GD rates'!$B$3:$C$9,2,FALSE))</f>
        <v/>
      </c>
      <c r="F1711" s="23" t="str">
        <f t="shared" si="272"/>
        <v/>
      </c>
      <c r="G1711" s="5">
        <f>IF(ISERROR(VLOOKUP(E1711,'GD rates'!C:D,2,FALSE)),0,VLOOKUP(E1711,'GD rates'!C:D,2,FALSE))</f>
        <v>0</v>
      </c>
      <c r="H1711" s="10">
        <f>SUMIFS(Timecards!$E:$E,Timecards!$D:$D,H$2,Timecards!$C:$C,$B1711,Timecards!$N:$N,$E1711)+SUMIFS(Timecards!$G:$G,Timecards!$F:$F,H$2,Timecards!$C:$C,$B1711,Timecards!$N:$N,$E1711)</f>
        <v>0</v>
      </c>
      <c r="I1711" s="5">
        <f t="shared" si="273"/>
        <v>0</v>
      </c>
      <c r="J1711" s="10">
        <f>SUMIFS(Timecards!$E:$E,Timecards!$D:$D,J$2,Timecards!$C:$C,$B1711,Timecards!$N:$N,$E1711)+SUMIFS(Timecards!$G:$G,Timecards!$F:$F,J$2,Timecards!$C:$C,$B1711,Timecards!$N:$N,$E1711)</f>
        <v>0</v>
      </c>
      <c r="K1711" s="5">
        <f t="shared" si="274"/>
        <v>0</v>
      </c>
      <c r="L1711" s="10">
        <f>SUMIFS(Timecards!$E:$E,Timecards!$D:$D,L$2,Timecards!$C:$C,$B1711,Timecards!$N:$N,$E1711)+SUMIFS(Timecards!$G:$G,Timecards!$F:$F,L$2,Timecards!$C:$C,$B1711,Timecards!$N:$N,$E1711)</f>
        <v>0</v>
      </c>
      <c r="M1711" s="5">
        <f t="shared" si="275"/>
        <v>0</v>
      </c>
      <c r="N1711" s="10">
        <f>SUMIFS(Timecards!$E:$E,Timecards!$D:$D,N$2,Timecards!$C:$C,$B1711,Timecards!$N:$N,$E1711)+SUMIFS(Timecards!$G:$G,Timecards!$F:$F,N$2,Timecards!$C:$C,$B1711,Timecards!$N:$N,$E1711)</f>
        <v>0</v>
      </c>
      <c r="O1711" s="5">
        <f t="shared" si="276"/>
        <v>0</v>
      </c>
      <c r="P1711" s="10">
        <f>SUMIFS(Timecards!$E:$E,Timecards!$D:$D,P$2,Timecards!$C:$C,$B1711,Timecards!$N:$N,$E1711)+SUMIFS(Timecards!$G:$G,Timecards!$F:$F,P$2,Timecards!$C:$C,$B1711,Timecards!$N:$N,$E1711)</f>
        <v>0</v>
      </c>
      <c r="Q1711" s="5">
        <f t="shared" si="277"/>
        <v>0</v>
      </c>
      <c r="R1711" s="10">
        <f>SUMIFS(Timecards!$E:$E,Timecards!$D:$D,R$2,Timecards!$C:$C,$B1711,Timecards!$N:$N,$E1711)+SUMIFS(Timecards!$G:$G,Timecards!$F:$F,R$2,Timecards!$C:$C,$B1711,Timecards!$N:$N,$E1711)</f>
        <v>0</v>
      </c>
      <c r="S1711" s="5">
        <f t="shared" si="278"/>
        <v>0</v>
      </c>
      <c r="T1711" s="10">
        <f t="shared" si="280"/>
        <v>0</v>
      </c>
      <c r="U1711" s="14">
        <f t="shared" si="280"/>
        <v>0</v>
      </c>
    </row>
    <row r="1712" spans="2:21" hidden="1">
      <c r="B1712" s="7" t="str">
        <f>IF(Timecards!O1710="","",Timecards!C1710)</f>
        <v/>
      </c>
      <c r="C1712" s="7" t="str">
        <f>IF(B1712="","",Timecards!L1710)</f>
        <v/>
      </c>
      <c r="D1712" s="7" t="str">
        <f>IF(B1712="","",SUMIFS(Timecards!$M:$M,Timecards!$C:$C,Summary!$B1712,Timecards!$L:$L,Summary!$C1712,Timecards!$O:$O,1))</f>
        <v/>
      </c>
      <c r="E1712" s="7" t="str">
        <f>IF(B1712="","",VLOOKUP(D1712,'GD rates'!$B$3:$C$9,2,FALSE))</f>
        <v/>
      </c>
      <c r="F1712" s="23" t="str">
        <f t="shared" si="272"/>
        <v/>
      </c>
      <c r="G1712" s="5">
        <f>IF(ISERROR(VLOOKUP(E1712,'GD rates'!C:D,2,FALSE)),0,VLOOKUP(E1712,'GD rates'!C:D,2,FALSE))</f>
        <v>0</v>
      </c>
      <c r="H1712" s="10">
        <f>SUMIFS(Timecards!$E:$E,Timecards!$D:$D,H$2,Timecards!$C:$C,$B1712,Timecards!$N:$N,$E1712)+SUMIFS(Timecards!$G:$G,Timecards!$F:$F,H$2,Timecards!$C:$C,$B1712,Timecards!$N:$N,$E1712)</f>
        <v>0</v>
      </c>
      <c r="I1712" s="5">
        <f t="shared" si="273"/>
        <v>0</v>
      </c>
      <c r="J1712" s="10">
        <f>SUMIFS(Timecards!$E:$E,Timecards!$D:$D,J$2,Timecards!$C:$C,$B1712,Timecards!$N:$N,$E1712)+SUMIFS(Timecards!$G:$G,Timecards!$F:$F,J$2,Timecards!$C:$C,$B1712,Timecards!$N:$N,$E1712)</f>
        <v>0</v>
      </c>
      <c r="K1712" s="5">
        <f t="shared" si="274"/>
        <v>0</v>
      </c>
      <c r="L1712" s="10">
        <f>SUMIFS(Timecards!$E:$E,Timecards!$D:$D,L$2,Timecards!$C:$C,$B1712,Timecards!$N:$N,$E1712)+SUMIFS(Timecards!$G:$G,Timecards!$F:$F,L$2,Timecards!$C:$C,$B1712,Timecards!$N:$N,$E1712)</f>
        <v>0</v>
      </c>
      <c r="M1712" s="5">
        <f t="shared" si="275"/>
        <v>0</v>
      </c>
      <c r="N1712" s="10">
        <f>SUMIFS(Timecards!$E:$E,Timecards!$D:$D,N$2,Timecards!$C:$C,$B1712,Timecards!$N:$N,$E1712)+SUMIFS(Timecards!$G:$G,Timecards!$F:$F,N$2,Timecards!$C:$C,$B1712,Timecards!$N:$N,$E1712)</f>
        <v>0</v>
      </c>
      <c r="O1712" s="5">
        <f t="shared" si="276"/>
        <v>0</v>
      </c>
      <c r="P1712" s="10">
        <f>SUMIFS(Timecards!$E:$E,Timecards!$D:$D,P$2,Timecards!$C:$C,$B1712,Timecards!$N:$N,$E1712)+SUMIFS(Timecards!$G:$G,Timecards!$F:$F,P$2,Timecards!$C:$C,$B1712,Timecards!$N:$N,$E1712)</f>
        <v>0</v>
      </c>
      <c r="Q1712" s="5">
        <f t="shared" si="277"/>
        <v>0</v>
      </c>
      <c r="R1712" s="10">
        <f>SUMIFS(Timecards!$E:$E,Timecards!$D:$D,R$2,Timecards!$C:$C,$B1712,Timecards!$N:$N,$E1712)+SUMIFS(Timecards!$G:$G,Timecards!$F:$F,R$2,Timecards!$C:$C,$B1712,Timecards!$N:$N,$E1712)</f>
        <v>0</v>
      </c>
      <c r="S1712" s="5">
        <f t="shared" si="278"/>
        <v>0</v>
      </c>
      <c r="T1712" s="10">
        <f t="shared" si="280"/>
        <v>0</v>
      </c>
      <c r="U1712" s="14">
        <f t="shared" si="280"/>
        <v>0</v>
      </c>
    </row>
    <row r="1713" spans="2:21" hidden="1">
      <c r="B1713" s="7" t="str">
        <f>IF(Timecards!O1711="","",Timecards!C1711)</f>
        <v/>
      </c>
      <c r="C1713" s="7" t="str">
        <f>IF(B1713="","",Timecards!L1711)</f>
        <v/>
      </c>
      <c r="D1713" s="7" t="str">
        <f>IF(B1713="","",SUMIFS(Timecards!$M:$M,Timecards!$C:$C,Summary!$B1713,Timecards!$L:$L,Summary!$C1713,Timecards!$O:$O,1))</f>
        <v/>
      </c>
      <c r="E1713" s="7" t="str">
        <f>IF(B1713="","",VLOOKUP(D1713,'GD rates'!$B$3:$C$9,2,FALSE))</f>
        <v/>
      </c>
      <c r="F1713" s="23" t="str">
        <f t="shared" si="272"/>
        <v/>
      </c>
      <c r="G1713" s="5">
        <f>IF(ISERROR(VLOOKUP(E1713,'GD rates'!C:D,2,FALSE)),0,VLOOKUP(E1713,'GD rates'!C:D,2,FALSE))</f>
        <v>0</v>
      </c>
      <c r="H1713" s="10">
        <f>SUMIFS(Timecards!$E:$E,Timecards!$D:$D,H$2,Timecards!$C:$C,$B1713,Timecards!$N:$N,$E1713)+SUMIFS(Timecards!$G:$G,Timecards!$F:$F,H$2,Timecards!$C:$C,$B1713,Timecards!$N:$N,$E1713)</f>
        <v>0</v>
      </c>
      <c r="I1713" s="5">
        <f t="shared" si="273"/>
        <v>0</v>
      </c>
      <c r="J1713" s="10">
        <f>SUMIFS(Timecards!$E:$E,Timecards!$D:$D,J$2,Timecards!$C:$C,$B1713,Timecards!$N:$N,$E1713)+SUMIFS(Timecards!$G:$G,Timecards!$F:$F,J$2,Timecards!$C:$C,$B1713,Timecards!$N:$N,$E1713)</f>
        <v>0</v>
      </c>
      <c r="K1713" s="5">
        <f t="shared" si="274"/>
        <v>0</v>
      </c>
      <c r="L1713" s="10">
        <f>SUMIFS(Timecards!$E:$E,Timecards!$D:$D,L$2,Timecards!$C:$C,$B1713,Timecards!$N:$N,$E1713)+SUMIFS(Timecards!$G:$G,Timecards!$F:$F,L$2,Timecards!$C:$C,$B1713,Timecards!$N:$N,$E1713)</f>
        <v>0</v>
      </c>
      <c r="M1713" s="5">
        <f t="shared" si="275"/>
        <v>0</v>
      </c>
      <c r="N1713" s="10">
        <f>SUMIFS(Timecards!$E:$E,Timecards!$D:$D,N$2,Timecards!$C:$C,$B1713,Timecards!$N:$N,$E1713)+SUMIFS(Timecards!$G:$G,Timecards!$F:$F,N$2,Timecards!$C:$C,$B1713,Timecards!$N:$N,$E1713)</f>
        <v>0</v>
      </c>
      <c r="O1713" s="5">
        <f t="shared" si="276"/>
        <v>0</v>
      </c>
      <c r="P1713" s="10">
        <f>SUMIFS(Timecards!$E:$E,Timecards!$D:$D,P$2,Timecards!$C:$C,$B1713,Timecards!$N:$N,$E1713)+SUMIFS(Timecards!$G:$G,Timecards!$F:$F,P$2,Timecards!$C:$C,$B1713,Timecards!$N:$N,$E1713)</f>
        <v>0</v>
      </c>
      <c r="Q1713" s="5">
        <f t="shared" si="277"/>
        <v>0</v>
      </c>
      <c r="R1713" s="10">
        <f>SUMIFS(Timecards!$E:$E,Timecards!$D:$D,R$2,Timecards!$C:$C,$B1713,Timecards!$N:$N,$E1713)+SUMIFS(Timecards!$G:$G,Timecards!$F:$F,R$2,Timecards!$C:$C,$B1713,Timecards!$N:$N,$E1713)</f>
        <v>0</v>
      </c>
      <c r="S1713" s="5">
        <f t="shared" si="278"/>
        <v>0</v>
      </c>
      <c r="T1713" s="10">
        <f t="shared" si="280"/>
        <v>0</v>
      </c>
      <c r="U1713" s="14">
        <f t="shared" si="280"/>
        <v>0</v>
      </c>
    </row>
    <row r="1714" spans="2:21" hidden="1">
      <c r="B1714" s="7" t="str">
        <f>IF(Timecards!O1712="","",Timecards!C1712)</f>
        <v/>
      </c>
      <c r="C1714" s="7" t="str">
        <f>IF(B1714="","",Timecards!L1712)</f>
        <v/>
      </c>
      <c r="D1714" s="7" t="str">
        <f>IF(B1714="","",SUMIFS(Timecards!$M:$M,Timecards!$C:$C,Summary!$B1714,Timecards!$L:$L,Summary!$C1714,Timecards!$O:$O,1))</f>
        <v/>
      </c>
      <c r="E1714" s="7" t="str">
        <f>IF(B1714="","",VLOOKUP(D1714,'GD rates'!$B$3:$C$9,2,FALSE))</f>
        <v/>
      </c>
      <c r="F1714" s="23" t="str">
        <f t="shared" si="272"/>
        <v/>
      </c>
      <c r="G1714" s="5">
        <f>IF(ISERROR(VLOOKUP(E1714,'GD rates'!C:D,2,FALSE)),0,VLOOKUP(E1714,'GD rates'!C:D,2,FALSE))</f>
        <v>0</v>
      </c>
      <c r="H1714" s="10">
        <f>SUMIFS(Timecards!$E:$E,Timecards!$D:$D,H$2,Timecards!$C:$C,$B1714,Timecards!$N:$N,$E1714)+SUMIFS(Timecards!$G:$G,Timecards!$F:$F,H$2,Timecards!$C:$C,$B1714,Timecards!$N:$N,$E1714)</f>
        <v>0</v>
      </c>
      <c r="I1714" s="5">
        <f t="shared" si="273"/>
        <v>0</v>
      </c>
      <c r="J1714" s="10">
        <f>SUMIFS(Timecards!$E:$E,Timecards!$D:$D,J$2,Timecards!$C:$C,$B1714,Timecards!$N:$N,$E1714)+SUMIFS(Timecards!$G:$G,Timecards!$F:$F,J$2,Timecards!$C:$C,$B1714,Timecards!$N:$N,$E1714)</f>
        <v>0</v>
      </c>
      <c r="K1714" s="5">
        <f t="shared" si="274"/>
        <v>0</v>
      </c>
      <c r="L1714" s="10">
        <f>SUMIFS(Timecards!$E:$E,Timecards!$D:$D,L$2,Timecards!$C:$C,$B1714,Timecards!$N:$N,$E1714)+SUMIFS(Timecards!$G:$G,Timecards!$F:$F,L$2,Timecards!$C:$C,$B1714,Timecards!$N:$N,$E1714)</f>
        <v>0</v>
      </c>
      <c r="M1714" s="5">
        <f t="shared" si="275"/>
        <v>0</v>
      </c>
      <c r="N1714" s="10">
        <f>SUMIFS(Timecards!$E:$E,Timecards!$D:$D,N$2,Timecards!$C:$C,$B1714,Timecards!$N:$N,$E1714)+SUMIFS(Timecards!$G:$G,Timecards!$F:$F,N$2,Timecards!$C:$C,$B1714,Timecards!$N:$N,$E1714)</f>
        <v>0</v>
      </c>
      <c r="O1714" s="5">
        <f t="shared" si="276"/>
        <v>0</v>
      </c>
      <c r="P1714" s="10">
        <f>SUMIFS(Timecards!$E:$E,Timecards!$D:$D,P$2,Timecards!$C:$C,$B1714,Timecards!$N:$N,$E1714)+SUMIFS(Timecards!$G:$G,Timecards!$F:$F,P$2,Timecards!$C:$C,$B1714,Timecards!$N:$N,$E1714)</f>
        <v>0</v>
      </c>
      <c r="Q1714" s="5">
        <f t="shared" si="277"/>
        <v>0</v>
      </c>
      <c r="R1714" s="10">
        <f>SUMIFS(Timecards!$E:$E,Timecards!$D:$D,R$2,Timecards!$C:$C,$B1714,Timecards!$N:$N,$E1714)+SUMIFS(Timecards!$G:$G,Timecards!$F:$F,R$2,Timecards!$C:$C,$B1714,Timecards!$N:$N,$E1714)</f>
        <v>0</v>
      </c>
      <c r="S1714" s="5">
        <f t="shared" si="278"/>
        <v>0</v>
      </c>
      <c r="T1714" s="10">
        <f t="shared" si="280"/>
        <v>0</v>
      </c>
      <c r="U1714" s="14">
        <f t="shared" si="280"/>
        <v>0</v>
      </c>
    </row>
    <row r="1715" spans="2:21" hidden="1">
      <c r="B1715" s="7" t="str">
        <f>IF(Timecards!O1713="","",Timecards!C1713)</f>
        <v/>
      </c>
      <c r="C1715" s="7" t="str">
        <f>IF(B1715="","",Timecards!L1713)</f>
        <v/>
      </c>
      <c r="D1715" s="7" t="str">
        <f>IF(B1715="","",SUMIFS(Timecards!$M:$M,Timecards!$C:$C,Summary!$B1715,Timecards!$L:$L,Summary!$C1715,Timecards!$O:$O,1))</f>
        <v/>
      </c>
      <c r="E1715" s="7" t="str">
        <f>IF(B1715="","",VLOOKUP(D1715,'GD rates'!$B$3:$C$9,2,FALSE))</f>
        <v/>
      </c>
      <c r="F1715" s="23" t="str">
        <f t="shared" si="272"/>
        <v/>
      </c>
      <c r="G1715" s="5">
        <f>IF(ISERROR(VLOOKUP(E1715,'GD rates'!C:D,2,FALSE)),0,VLOOKUP(E1715,'GD rates'!C:D,2,FALSE))</f>
        <v>0</v>
      </c>
      <c r="H1715" s="10">
        <f>SUMIFS(Timecards!$E:$E,Timecards!$D:$D,H$2,Timecards!$C:$C,$B1715,Timecards!$N:$N,$E1715)+SUMIFS(Timecards!$G:$G,Timecards!$F:$F,H$2,Timecards!$C:$C,$B1715,Timecards!$N:$N,$E1715)</f>
        <v>0</v>
      </c>
      <c r="I1715" s="5">
        <f t="shared" si="273"/>
        <v>0</v>
      </c>
      <c r="J1715" s="10">
        <f>SUMIFS(Timecards!$E:$E,Timecards!$D:$D,J$2,Timecards!$C:$C,$B1715,Timecards!$N:$N,$E1715)+SUMIFS(Timecards!$G:$G,Timecards!$F:$F,J$2,Timecards!$C:$C,$B1715,Timecards!$N:$N,$E1715)</f>
        <v>0</v>
      </c>
      <c r="K1715" s="5">
        <f t="shared" si="274"/>
        <v>0</v>
      </c>
      <c r="L1715" s="10">
        <f>SUMIFS(Timecards!$E:$E,Timecards!$D:$D,L$2,Timecards!$C:$C,$B1715,Timecards!$N:$N,$E1715)+SUMIFS(Timecards!$G:$G,Timecards!$F:$F,L$2,Timecards!$C:$C,$B1715,Timecards!$N:$N,$E1715)</f>
        <v>0</v>
      </c>
      <c r="M1715" s="5">
        <f t="shared" si="275"/>
        <v>0</v>
      </c>
      <c r="N1715" s="10">
        <f>SUMIFS(Timecards!$E:$E,Timecards!$D:$D,N$2,Timecards!$C:$C,$B1715,Timecards!$N:$N,$E1715)+SUMIFS(Timecards!$G:$G,Timecards!$F:$F,N$2,Timecards!$C:$C,$B1715,Timecards!$N:$N,$E1715)</f>
        <v>0</v>
      </c>
      <c r="O1715" s="5">
        <f t="shared" si="276"/>
        <v>0</v>
      </c>
      <c r="P1715" s="10">
        <f>SUMIFS(Timecards!$E:$E,Timecards!$D:$D,P$2,Timecards!$C:$C,$B1715,Timecards!$N:$N,$E1715)+SUMIFS(Timecards!$G:$G,Timecards!$F:$F,P$2,Timecards!$C:$C,$B1715,Timecards!$N:$N,$E1715)</f>
        <v>0</v>
      </c>
      <c r="Q1715" s="5">
        <f t="shared" si="277"/>
        <v>0</v>
      </c>
      <c r="R1715" s="10">
        <f>SUMIFS(Timecards!$E:$E,Timecards!$D:$D,R$2,Timecards!$C:$C,$B1715,Timecards!$N:$N,$E1715)+SUMIFS(Timecards!$G:$G,Timecards!$F:$F,R$2,Timecards!$C:$C,$B1715,Timecards!$N:$N,$E1715)</f>
        <v>0</v>
      </c>
      <c r="S1715" s="5">
        <f t="shared" si="278"/>
        <v>0</v>
      </c>
      <c r="T1715" s="10">
        <f t="shared" si="280"/>
        <v>0</v>
      </c>
      <c r="U1715" s="14">
        <f t="shared" si="280"/>
        <v>0</v>
      </c>
    </row>
    <row r="1716" spans="2:21" hidden="1">
      <c r="B1716" s="7" t="str">
        <f>IF(Timecards!O1714="","",Timecards!C1714)</f>
        <v/>
      </c>
      <c r="C1716" s="7" t="str">
        <f>IF(B1716="","",Timecards!L1714)</f>
        <v/>
      </c>
      <c r="D1716" s="7" t="str">
        <f>IF(B1716="","",SUMIFS(Timecards!$M:$M,Timecards!$C:$C,Summary!$B1716,Timecards!$L:$L,Summary!$C1716,Timecards!$O:$O,1))</f>
        <v/>
      </c>
      <c r="E1716" s="7" t="str">
        <f>IF(B1716="","",VLOOKUP(D1716,'GD rates'!$B$3:$C$9,2,FALSE))</f>
        <v/>
      </c>
      <c r="F1716" s="23" t="str">
        <f t="shared" si="272"/>
        <v/>
      </c>
      <c r="G1716" s="5">
        <f>IF(ISERROR(VLOOKUP(E1716,'GD rates'!C:D,2,FALSE)),0,VLOOKUP(E1716,'GD rates'!C:D,2,FALSE))</f>
        <v>0</v>
      </c>
      <c r="H1716" s="10">
        <f>SUMIFS(Timecards!$E:$E,Timecards!$D:$D,H$2,Timecards!$C:$C,$B1716,Timecards!$N:$N,$E1716)+SUMIFS(Timecards!$G:$G,Timecards!$F:$F,H$2,Timecards!$C:$C,$B1716,Timecards!$N:$N,$E1716)</f>
        <v>0</v>
      </c>
      <c r="I1716" s="5">
        <f t="shared" si="273"/>
        <v>0</v>
      </c>
      <c r="J1716" s="10">
        <f>SUMIFS(Timecards!$E:$E,Timecards!$D:$D,J$2,Timecards!$C:$C,$B1716,Timecards!$N:$N,$E1716)+SUMIFS(Timecards!$G:$G,Timecards!$F:$F,J$2,Timecards!$C:$C,$B1716,Timecards!$N:$N,$E1716)</f>
        <v>0</v>
      </c>
      <c r="K1716" s="5">
        <f t="shared" si="274"/>
        <v>0</v>
      </c>
      <c r="L1716" s="10">
        <f>SUMIFS(Timecards!$E:$E,Timecards!$D:$D,L$2,Timecards!$C:$C,$B1716,Timecards!$N:$N,$E1716)+SUMIFS(Timecards!$G:$G,Timecards!$F:$F,L$2,Timecards!$C:$C,$B1716,Timecards!$N:$N,$E1716)</f>
        <v>0</v>
      </c>
      <c r="M1716" s="5">
        <f t="shared" si="275"/>
        <v>0</v>
      </c>
      <c r="N1716" s="10">
        <f>SUMIFS(Timecards!$E:$E,Timecards!$D:$D,N$2,Timecards!$C:$C,$B1716,Timecards!$N:$N,$E1716)+SUMIFS(Timecards!$G:$G,Timecards!$F:$F,N$2,Timecards!$C:$C,$B1716,Timecards!$N:$N,$E1716)</f>
        <v>0</v>
      </c>
      <c r="O1716" s="5">
        <f t="shared" si="276"/>
        <v>0</v>
      </c>
      <c r="P1716" s="10">
        <f>SUMIFS(Timecards!$E:$E,Timecards!$D:$D,P$2,Timecards!$C:$C,$B1716,Timecards!$N:$N,$E1716)+SUMIFS(Timecards!$G:$G,Timecards!$F:$F,P$2,Timecards!$C:$C,$B1716,Timecards!$N:$N,$E1716)</f>
        <v>0</v>
      </c>
      <c r="Q1716" s="5">
        <f t="shared" si="277"/>
        <v>0</v>
      </c>
      <c r="R1716" s="10">
        <f>SUMIFS(Timecards!$E:$E,Timecards!$D:$D,R$2,Timecards!$C:$C,$B1716,Timecards!$N:$N,$E1716)+SUMIFS(Timecards!$G:$G,Timecards!$F:$F,R$2,Timecards!$C:$C,$B1716,Timecards!$N:$N,$E1716)</f>
        <v>0</v>
      </c>
      <c r="S1716" s="5">
        <f t="shared" si="278"/>
        <v>0</v>
      </c>
      <c r="T1716" s="10">
        <f t="shared" si="280"/>
        <v>0</v>
      </c>
      <c r="U1716" s="14">
        <f t="shared" si="280"/>
        <v>0</v>
      </c>
    </row>
    <row r="1717" spans="2:21" hidden="1">
      <c r="B1717" s="7" t="str">
        <f>IF(Timecards!O1715="","",Timecards!C1715)</f>
        <v/>
      </c>
      <c r="C1717" s="7" t="str">
        <f>IF(B1717="","",Timecards!L1715)</f>
        <v/>
      </c>
      <c r="D1717" s="7" t="str">
        <f>IF(B1717="","",SUMIFS(Timecards!$M:$M,Timecards!$C:$C,Summary!$B1717,Timecards!$L:$L,Summary!$C1717,Timecards!$O:$O,1))</f>
        <v/>
      </c>
      <c r="E1717" s="7" t="str">
        <f>IF(B1717="","",VLOOKUP(D1717,'GD rates'!$B$3:$C$9,2,FALSE))</f>
        <v/>
      </c>
      <c r="F1717" s="23" t="str">
        <f t="shared" si="272"/>
        <v/>
      </c>
      <c r="G1717" s="5">
        <f>IF(ISERROR(VLOOKUP(E1717,'GD rates'!C:D,2,FALSE)),0,VLOOKUP(E1717,'GD rates'!C:D,2,FALSE))</f>
        <v>0</v>
      </c>
      <c r="H1717" s="10">
        <f>SUMIFS(Timecards!$E:$E,Timecards!$D:$D,H$2,Timecards!$C:$C,$B1717,Timecards!$N:$N,$E1717)+SUMIFS(Timecards!$G:$G,Timecards!$F:$F,H$2,Timecards!$C:$C,$B1717,Timecards!$N:$N,$E1717)</f>
        <v>0</v>
      </c>
      <c r="I1717" s="5">
        <f t="shared" si="273"/>
        <v>0</v>
      </c>
      <c r="J1717" s="10">
        <f>SUMIFS(Timecards!$E:$E,Timecards!$D:$D,J$2,Timecards!$C:$C,$B1717,Timecards!$N:$N,$E1717)+SUMIFS(Timecards!$G:$G,Timecards!$F:$F,J$2,Timecards!$C:$C,$B1717,Timecards!$N:$N,$E1717)</f>
        <v>0</v>
      </c>
      <c r="K1717" s="5">
        <f t="shared" si="274"/>
        <v>0</v>
      </c>
      <c r="L1717" s="10">
        <f>SUMIFS(Timecards!$E:$E,Timecards!$D:$D,L$2,Timecards!$C:$C,$B1717,Timecards!$N:$N,$E1717)+SUMIFS(Timecards!$G:$G,Timecards!$F:$F,L$2,Timecards!$C:$C,$B1717,Timecards!$N:$N,$E1717)</f>
        <v>0</v>
      </c>
      <c r="M1717" s="5">
        <f t="shared" si="275"/>
        <v>0</v>
      </c>
      <c r="N1717" s="10">
        <f>SUMIFS(Timecards!$E:$E,Timecards!$D:$D,N$2,Timecards!$C:$C,$B1717,Timecards!$N:$N,$E1717)+SUMIFS(Timecards!$G:$G,Timecards!$F:$F,N$2,Timecards!$C:$C,$B1717,Timecards!$N:$N,$E1717)</f>
        <v>0</v>
      </c>
      <c r="O1717" s="5">
        <f t="shared" si="276"/>
        <v>0</v>
      </c>
      <c r="P1717" s="10">
        <f>SUMIFS(Timecards!$E:$E,Timecards!$D:$D,P$2,Timecards!$C:$C,$B1717,Timecards!$N:$N,$E1717)+SUMIFS(Timecards!$G:$G,Timecards!$F:$F,P$2,Timecards!$C:$C,$B1717,Timecards!$N:$N,$E1717)</f>
        <v>0</v>
      </c>
      <c r="Q1717" s="5">
        <f t="shared" si="277"/>
        <v>0</v>
      </c>
      <c r="R1717" s="10">
        <f>SUMIFS(Timecards!$E:$E,Timecards!$D:$D,R$2,Timecards!$C:$C,$B1717,Timecards!$N:$N,$E1717)+SUMIFS(Timecards!$G:$G,Timecards!$F:$F,R$2,Timecards!$C:$C,$B1717,Timecards!$N:$N,$E1717)</f>
        <v>0</v>
      </c>
      <c r="S1717" s="5">
        <f t="shared" si="278"/>
        <v>0</v>
      </c>
      <c r="T1717" s="10">
        <f t="shared" si="280"/>
        <v>0</v>
      </c>
      <c r="U1717" s="14">
        <f t="shared" si="280"/>
        <v>0</v>
      </c>
    </row>
    <row r="1718" spans="2:21" hidden="1">
      <c r="B1718" s="7" t="str">
        <f>IF(Timecards!O1716="","",Timecards!C1716)</f>
        <v/>
      </c>
      <c r="C1718" s="7" t="str">
        <f>IF(B1718="","",Timecards!L1716)</f>
        <v/>
      </c>
      <c r="D1718" s="7" t="str">
        <f>IF(B1718="","",SUMIFS(Timecards!$M:$M,Timecards!$C:$C,Summary!$B1718,Timecards!$L:$L,Summary!$C1718,Timecards!$O:$O,1))</f>
        <v/>
      </c>
      <c r="E1718" s="7" t="str">
        <f>IF(B1718="","",VLOOKUP(D1718,'GD rates'!$B$3:$C$9,2,FALSE))</f>
        <v/>
      </c>
      <c r="F1718" s="23" t="str">
        <f t="shared" si="272"/>
        <v/>
      </c>
      <c r="G1718" s="5">
        <f>IF(ISERROR(VLOOKUP(E1718,'GD rates'!C:D,2,FALSE)),0,VLOOKUP(E1718,'GD rates'!C:D,2,FALSE))</f>
        <v>0</v>
      </c>
      <c r="H1718" s="10">
        <f>SUMIFS(Timecards!$E:$E,Timecards!$D:$D,H$2,Timecards!$C:$C,$B1718,Timecards!$N:$N,$E1718)+SUMIFS(Timecards!$G:$G,Timecards!$F:$F,H$2,Timecards!$C:$C,$B1718,Timecards!$N:$N,$E1718)</f>
        <v>0</v>
      </c>
      <c r="I1718" s="5">
        <f t="shared" si="273"/>
        <v>0</v>
      </c>
      <c r="J1718" s="10">
        <f>SUMIFS(Timecards!$E:$E,Timecards!$D:$D,J$2,Timecards!$C:$C,$B1718,Timecards!$N:$N,$E1718)+SUMIFS(Timecards!$G:$G,Timecards!$F:$F,J$2,Timecards!$C:$C,$B1718,Timecards!$N:$N,$E1718)</f>
        <v>0</v>
      </c>
      <c r="K1718" s="5">
        <f t="shared" si="274"/>
        <v>0</v>
      </c>
      <c r="L1718" s="10">
        <f>SUMIFS(Timecards!$E:$E,Timecards!$D:$D,L$2,Timecards!$C:$C,$B1718,Timecards!$N:$N,$E1718)+SUMIFS(Timecards!$G:$G,Timecards!$F:$F,L$2,Timecards!$C:$C,$B1718,Timecards!$N:$N,$E1718)</f>
        <v>0</v>
      </c>
      <c r="M1718" s="5">
        <f t="shared" si="275"/>
        <v>0</v>
      </c>
      <c r="N1718" s="10">
        <f>SUMIFS(Timecards!$E:$E,Timecards!$D:$D,N$2,Timecards!$C:$C,$B1718,Timecards!$N:$N,$E1718)+SUMIFS(Timecards!$G:$G,Timecards!$F:$F,N$2,Timecards!$C:$C,$B1718,Timecards!$N:$N,$E1718)</f>
        <v>0</v>
      </c>
      <c r="O1718" s="5">
        <f t="shared" si="276"/>
        <v>0</v>
      </c>
      <c r="P1718" s="10">
        <f>SUMIFS(Timecards!$E:$E,Timecards!$D:$D,P$2,Timecards!$C:$C,$B1718,Timecards!$N:$N,$E1718)+SUMIFS(Timecards!$G:$G,Timecards!$F:$F,P$2,Timecards!$C:$C,$B1718,Timecards!$N:$N,$E1718)</f>
        <v>0</v>
      </c>
      <c r="Q1718" s="5">
        <f t="shared" si="277"/>
        <v>0</v>
      </c>
      <c r="R1718" s="10">
        <f>SUMIFS(Timecards!$E:$E,Timecards!$D:$D,R$2,Timecards!$C:$C,$B1718,Timecards!$N:$N,$E1718)+SUMIFS(Timecards!$G:$G,Timecards!$F:$F,R$2,Timecards!$C:$C,$B1718,Timecards!$N:$N,$E1718)</f>
        <v>0</v>
      </c>
      <c r="S1718" s="5">
        <f t="shared" si="278"/>
        <v>0</v>
      </c>
      <c r="T1718" s="10">
        <f t="shared" si="280"/>
        <v>0</v>
      </c>
      <c r="U1718" s="14">
        <f t="shared" si="280"/>
        <v>0</v>
      </c>
    </row>
    <row r="1719" spans="2:21" hidden="1">
      <c r="B1719" s="7" t="str">
        <f>IF(Timecards!O1717="","",Timecards!C1717)</f>
        <v/>
      </c>
      <c r="C1719" s="7" t="str">
        <f>IF(B1719="","",Timecards!L1717)</f>
        <v/>
      </c>
      <c r="D1719" s="7" t="str">
        <f>IF(B1719="","",SUMIFS(Timecards!$M:$M,Timecards!$C:$C,Summary!$B1719,Timecards!$L:$L,Summary!$C1719,Timecards!$O:$O,1))</f>
        <v/>
      </c>
      <c r="E1719" s="7" t="str">
        <f>IF(B1719="","",VLOOKUP(D1719,'GD rates'!$B$3:$C$9,2,FALSE))</f>
        <v/>
      </c>
      <c r="F1719" s="23" t="str">
        <f t="shared" si="272"/>
        <v/>
      </c>
      <c r="G1719" s="5">
        <f>IF(ISERROR(VLOOKUP(E1719,'GD rates'!C:D,2,FALSE)),0,VLOOKUP(E1719,'GD rates'!C:D,2,FALSE))</f>
        <v>0</v>
      </c>
      <c r="H1719" s="10">
        <f>SUMIFS(Timecards!$E:$E,Timecards!$D:$D,H$2,Timecards!$C:$C,$B1719,Timecards!$N:$N,$E1719)+SUMIFS(Timecards!$G:$G,Timecards!$F:$F,H$2,Timecards!$C:$C,$B1719,Timecards!$N:$N,$E1719)</f>
        <v>0</v>
      </c>
      <c r="I1719" s="5">
        <f t="shared" si="273"/>
        <v>0</v>
      </c>
      <c r="J1719" s="10">
        <f>SUMIFS(Timecards!$E:$E,Timecards!$D:$D,J$2,Timecards!$C:$C,$B1719,Timecards!$N:$N,$E1719)+SUMIFS(Timecards!$G:$G,Timecards!$F:$F,J$2,Timecards!$C:$C,$B1719,Timecards!$N:$N,$E1719)</f>
        <v>0</v>
      </c>
      <c r="K1719" s="5">
        <f t="shared" si="274"/>
        <v>0</v>
      </c>
      <c r="L1719" s="10">
        <f>SUMIFS(Timecards!$E:$E,Timecards!$D:$D,L$2,Timecards!$C:$C,$B1719,Timecards!$N:$N,$E1719)+SUMIFS(Timecards!$G:$G,Timecards!$F:$F,L$2,Timecards!$C:$C,$B1719,Timecards!$N:$N,$E1719)</f>
        <v>0</v>
      </c>
      <c r="M1719" s="5">
        <f t="shared" si="275"/>
        <v>0</v>
      </c>
      <c r="N1719" s="10">
        <f>SUMIFS(Timecards!$E:$E,Timecards!$D:$D,N$2,Timecards!$C:$C,$B1719,Timecards!$N:$N,$E1719)+SUMIFS(Timecards!$G:$G,Timecards!$F:$F,N$2,Timecards!$C:$C,$B1719,Timecards!$N:$N,$E1719)</f>
        <v>0</v>
      </c>
      <c r="O1719" s="5">
        <f t="shared" si="276"/>
        <v>0</v>
      </c>
      <c r="P1719" s="10">
        <f>SUMIFS(Timecards!$E:$E,Timecards!$D:$D,P$2,Timecards!$C:$C,$B1719,Timecards!$N:$N,$E1719)+SUMIFS(Timecards!$G:$G,Timecards!$F:$F,P$2,Timecards!$C:$C,$B1719,Timecards!$N:$N,$E1719)</f>
        <v>0</v>
      </c>
      <c r="Q1719" s="5">
        <f t="shared" si="277"/>
        <v>0</v>
      </c>
      <c r="R1719" s="10">
        <f>SUMIFS(Timecards!$E:$E,Timecards!$D:$D,R$2,Timecards!$C:$C,$B1719,Timecards!$N:$N,$E1719)+SUMIFS(Timecards!$G:$G,Timecards!$F:$F,R$2,Timecards!$C:$C,$B1719,Timecards!$N:$N,$E1719)</f>
        <v>0</v>
      </c>
      <c r="S1719" s="5">
        <f t="shared" si="278"/>
        <v>0</v>
      </c>
      <c r="T1719" s="10">
        <f t="shared" si="280"/>
        <v>0</v>
      </c>
      <c r="U1719" s="14">
        <f t="shared" si="280"/>
        <v>0</v>
      </c>
    </row>
    <row r="1720" spans="2:21" hidden="1">
      <c r="B1720" s="7" t="str">
        <f>IF(Timecards!O1718="","",Timecards!C1718)</f>
        <v/>
      </c>
      <c r="C1720" s="7" t="str">
        <f>IF(B1720="","",Timecards!L1718)</f>
        <v/>
      </c>
      <c r="D1720" s="7" t="str">
        <f>IF(B1720="","",SUMIFS(Timecards!$M:$M,Timecards!$C:$C,Summary!$B1720,Timecards!$L:$L,Summary!$C1720,Timecards!$O:$O,1))</f>
        <v/>
      </c>
      <c r="E1720" s="7" t="str">
        <f>IF(B1720="","",VLOOKUP(D1720,'GD rates'!$B$3:$C$9,2,FALSE))</f>
        <v/>
      </c>
      <c r="F1720" s="23" t="str">
        <f t="shared" si="272"/>
        <v/>
      </c>
      <c r="G1720" s="5">
        <f>IF(ISERROR(VLOOKUP(E1720,'GD rates'!C:D,2,FALSE)),0,VLOOKUP(E1720,'GD rates'!C:D,2,FALSE))</f>
        <v>0</v>
      </c>
      <c r="H1720" s="10">
        <f>SUMIFS(Timecards!$E:$E,Timecards!$D:$D,H$2,Timecards!$C:$C,$B1720,Timecards!$N:$N,$E1720)+SUMIFS(Timecards!$G:$G,Timecards!$F:$F,H$2,Timecards!$C:$C,$B1720,Timecards!$N:$N,$E1720)</f>
        <v>0</v>
      </c>
      <c r="I1720" s="5">
        <f t="shared" si="273"/>
        <v>0</v>
      </c>
      <c r="J1720" s="10">
        <f>SUMIFS(Timecards!$E:$E,Timecards!$D:$D,J$2,Timecards!$C:$C,$B1720,Timecards!$N:$N,$E1720)+SUMIFS(Timecards!$G:$G,Timecards!$F:$F,J$2,Timecards!$C:$C,$B1720,Timecards!$N:$N,$E1720)</f>
        <v>0</v>
      </c>
      <c r="K1720" s="5">
        <f t="shared" si="274"/>
        <v>0</v>
      </c>
      <c r="L1720" s="10">
        <f>SUMIFS(Timecards!$E:$E,Timecards!$D:$D,L$2,Timecards!$C:$C,$B1720,Timecards!$N:$N,$E1720)+SUMIFS(Timecards!$G:$G,Timecards!$F:$F,L$2,Timecards!$C:$C,$B1720,Timecards!$N:$N,$E1720)</f>
        <v>0</v>
      </c>
      <c r="M1720" s="5">
        <f t="shared" si="275"/>
        <v>0</v>
      </c>
      <c r="N1720" s="10">
        <f>SUMIFS(Timecards!$E:$E,Timecards!$D:$D,N$2,Timecards!$C:$C,$B1720,Timecards!$N:$N,$E1720)+SUMIFS(Timecards!$G:$G,Timecards!$F:$F,N$2,Timecards!$C:$C,$B1720,Timecards!$N:$N,$E1720)</f>
        <v>0</v>
      </c>
      <c r="O1720" s="5">
        <f t="shared" si="276"/>
        <v>0</v>
      </c>
      <c r="P1720" s="10">
        <f>SUMIFS(Timecards!$E:$E,Timecards!$D:$D,P$2,Timecards!$C:$C,$B1720,Timecards!$N:$N,$E1720)+SUMIFS(Timecards!$G:$G,Timecards!$F:$F,P$2,Timecards!$C:$C,$B1720,Timecards!$N:$N,$E1720)</f>
        <v>0</v>
      </c>
      <c r="Q1720" s="5">
        <f t="shared" si="277"/>
        <v>0</v>
      </c>
      <c r="R1720" s="10">
        <f>SUMIFS(Timecards!$E:$E,Timecards!$D:$D,R$2,Timecards!$C:$C,$B1720,Timecards!$N:$N,$E1720)+SUMIFS(Timecards!$G:$G,Timecards!$F:$F,R$2,Timecards!$C:$C,$B1720,Timecards!$N:$N,$E1720)</f>
        <v>0</v>
      </c>
      <c r="S1720" s="5">
        <f t="shared" si="278"/>
        <v>0</v>
      </c>
      <c r="T1720" s="10">
        <f t="shared" si="280"/>
        <v>0</v>
      </c>
      <c r="U1720" s="14">
        <f t="shared" si="280"/>
        <v>0</v>
      </c>
    </row>
    <row r="1721" spans="2:21" hidden="1">
      <c r="B1721" s="7" t="str">
        <f>IF(Timecards!O1719="","",Timecards!C1719)</f>
        <v/>
      </c>
      <c r="C1721" s="7" t="str">
        <f>IF(B1721="","",Timecards!L1719)</f>
        <v/>
      </c>
      <c r="D1721" s="7" t="str">
        <f>IF(B1721="","",SUMIFS(Timecards!$M:$M,Timecards!$C:$C,Summary!$B1721,Timecards!$L:$L,Summary!$C1721,Timecards!$O:$O,1))</f>
        <v/>
      </c>
      <c r="E1721" s="7" t="str">
        <f>IF(B1721="","",VLOOKUP(D1721,'GD rates'!$B$3:$C$9,2,FALSE))</f>
        <v/>
      </c>
      <c r="F1721" s="23" t="str">
        <f t="shared" si="272"/>
        <v/>
      </c>
      <c r="G1721" s="5">
        <f>IF(ISERROR(VLOOKUP(E1721,'GD rates'!C:D,2,FALSE)),0,VLOOKUP(E1721,'GD rates'!C:D,2,FALSE))</f>
        <v>0</v>
      </c>
      <c r="H1721" s="10">
        <f>SUMIFS(Timecards!$E:$E,Timecards!$D:$D,H$2,Timecards!$C:$C,$B1721,Timecards!$N:$N,$E1721)+SUMIFS(Timecards!$G:$G,Timecards!$F:$F,H$2,Timecards!$C:$C,$B1721,Timecards!$N:$N,$E1721)</f>
        <v>0</v>
      </c>
      <c r="I1721" s="5">
        <f t="shared" si="273"/>
        <v>0</v>
      </c>
      <c r="J1721" s="10">
        <f>SUMIFS(Timecards!$E:$E,Timecards!$D:$D,J$2,Timecards!$C:$C,$B1721,Timecards!$N:$N,$E1721)+SUMIFS(Timecards!$G:$G,Timecards!$F:$F,J$2,Timecards!$C:$C,$B1721,Timecards!$N:$N,$E1721)</f>
        <v>0</v>
      </c>
      <c r="K1721" s="5">
        <f t="shared" si="274"/>
        <v>0</v>
      </c>
      <c r="L1721" s="10">
        <f>SUMIFS(Timecards!$E:$E,Timecards!$D:$D,L$2,Timecards!$C:$C,$B1721,Timecards!$N:$N,$E1721)+SUMIFS(Timecards!$G:$G,Timecards!$F:$F,L$2,Timecards!$C:$C,$B1721,Timecards!$N:$N,$E1721)</f>
        <v>0</v>
      </c>
      <c r="M1721" s="5">
        <f t="shared" si="275"/>
        <v>0</v>
      </c>
      <c r="N1721" s="10">
        <f>SUMIFS(Timecards!$E:$E,Timecards!$D:$D,N$2,Timecards!$C:$C,$B1721,Timecards!$N:$N,$E1721)+SUMIFS(Timecards!$G:$G,Timecards!$F:$F,N$2,Timecards!$C:$C,$B1721,Timecards!$N:$N,$E1721)</f>
        <v>0</v>
      </c>
      <c r="O1721" s="5">
        <f t="shared" si="276"/>
        <v>0</v>
      </c>
      <c r="P1721" s="10">
        <f>SUMIFS(Timecards!$E:$E,Timecards!$D:$D,P$2,Timecards!$C:$C,$B1721,Timecards!$N:$N,$E1721)+SUMIFS(Timecards!$G:$G,Timecards!$F:$F,P$2,Timecards!$C:$C,$B1721,Timecards!$N:$N,$E1721)</f>
        <v>0</v>
      </c>
      <c r="Q1721" s="5">
        <f t="shared" si="277"/>
        <v>0</v>
      </c>
      <c r="R1721" s="10">
        <f>SUMIFS(Timecards!$E:$E,Timecards!$D:$D,R$2,Timecards!$C:$C,$B1721,Timecards!$N:$N,$E1721)+SUMIFS(Timecards!$G:$G,Timecards!$F:$F,R$2,Timecards!$C:$C,$B1721,Timecards!$N:$N,$E1721)</f>
        <v>0</v>
      </c>
      <c r="S1721" s="5">
        <f t="shared" si="278"/>
        <v>0</v>
      </c>
      <c r="T1721" s="10">
        <f t="shared" si="280"/>
        <v>0</v>
      </c>
      <c r="U1721" s="14">
        <f t="shared" si="280"/>
        <v>0</v>
      </c>
    </row>
    <row r="1722" spans="2:21" hidden="1">
      <c r="B1722" s="7" t="str">
        <f>IF(Timecards!O1720="","",Timecards!C1720)</f>
        <v/>
      </c>
      <c r="C1722" s="7" t="str">
        <f>IF(B1722="","",Timecards!L1720)</f>
        <v/>
      </c>
      <c r="D1722" s="7" t="str">
        <f>IF(B1722="","",SUMIFS(Timecards!$M:$M,Timecards!$C:$C,Summary!$B1722,Timecards!$L:$L,Summary!$C1722,Timecards!$O:$O,1))</f>
        <v/>
      </c>
      <c r="E1722" s="7" t="str">
        <f>IF(B1722="","",VLOOKUP(D1722,'GD rates'!$B$3:$C$9,2,FALSE))</f>
        <v/>
      </c>
      <c r="F1722" s="23" t="str">
        <f t="shared" si="272"/>
        <v/>
      </c>
      <c r="G1722" s="5">
        <f>IF(ISERROR(VLOOKUP(E1722,'GD rates'!C:D,2,FALSE)),0,VLOOKUP(E1722,'GD rates'!C:D,2,FALSE))</f>
        <v>0</v>
      </c>
      <c r="H1722" s="10">
        <f>SUMIFS(Timecards!$E:$E,Timecards!$D:$D,H$2,Timecards!$C:$C,$B1722,Timecards!$N:$N,$E1722)+SUMIFS(Timecards!$G:$G,Timecards!$F:$F,H$2,Timecards!$C:$C,$B1722,Timecards!$N:$N,$E1722)</f>
        <v>0</v>
      </c>
      <c r="I1722" s="5">
        <f t="shared" si="273"/>
        <v>0</v>
      </c>
      <c r="J1722" s="10">
        <f>SUMIFS(Timecards!$E:$E,Timecards!$D:$D,J$2,Timecards!$C:$C,$B1722,Timecards!$N:$N,$E1722)+SUMIFS(Timecards!$G:$G,Timecards!$F:$F,J$2,Timecards!$C:$C,$B1722,Timecards!$N:$N,$E1722)</f>
        <v>0</v>
      </c>
      <c r="K1722" s="5">
        <f t="shared" si="274"/>
        <v>0</v>
      </c>
      <c r="L1722" s="10">
        <f>SUMIFS(Timecards!$E:$E,Timecards!$D:$D,L$2,Timecards!$C:$C,$B1722,Timecards!$N:$N,$E1722)+SUMIFS(Timecards!$G:$G,Timecards!$F:$F,L$2,Timecards!$C:$C,$B1722,Timecards!$N:$N,$E1722)</f>
        <v>0</v>
      </c>
      <c r="M1722" s="5">
        <f t="shared" si="275"/>
        <v>0</v>
      </c>
      <c r="N1722" s="10">
        <f>SUMIFS(Timecards!$E:$E,Timecards!$D:$D,N$2,Timecards!$C:$C,$B1722,Timecards!$N:$N,$E1722)+SUMIFS(Timecards!$G:$G,Timecards!$F:$F,N$2,Timecards!$C:$C,$B1722,Timecards!$N:$N,$E1722)</f>
        <v>0</v>
      </c>
      <c r="O1722" s="5">
        <f t="shared" si="276"/>
        <v>0</v>
      </c>
      <c r="P1722" s="10">
        <f>SUMIFS(Timecards!$E:$E,Timecards!$D:$D,P$2,Timecards!$C:$C,$B1722,Timecards!$N:$N,$E1722)+SUMIFS(Timecards!$G:$G,Timecards!$F:$F,P$2,Timecards!$C:$C,$B1722,Timecards!$N:$N,$E1722)</f>
        <v>0</v>
      </c>
      <c r="Q1722" s="5">
        <f t="shared" si="277"/>
        <v>0</v>
      </c>
      <c r="R1722" s="10">
        <f>SUMIFS(Timecards!$E:$E,Timecards!$D:$D,R$2,Timecards!$C:$C,$B1722,Timecards!$N:$N,$E1722)+SUMIFS(Timecards!$G:$G,Timecards!$F:$F,R$2,Timecards!$C:$C,$B1722,Timecards!$N:$N,$E1722)</f>
        <v>0</v>
      </c>
      <c r="S1722" s="5">
        <f t="shared" si="278"/>
        <v>0</v>
      </c>
      <c r="T1722" s="10">
        <f t="shared" si="280"/>
        <v>0</v>
      </c>
      <c r="U1722" s="14">
        <f t="shared" si="280"/>
        <v>0</v>
      </c>
    </row>
    <row r="1723" spans="2:21" hidden="1">
      <c r="B1723" s="7" t="str">
        <f>IF(Timecards!O1721="","",Timecards!C1721)</f>
        <v/>
      </c>
      <c r="C1723" s="7" t="str">
        <f>IF(B1723="","",Timecards!L1721)</f>
        <v/>
      </c>
      <c r="D1723" s="7" t="str">
        <f>IF(B1723="","",SUMIFS(Timecards!$M:$M,Timecards!$C:$C,Summary!$B1723,Timecards!$L:$L,Summary!$C1723,Timecards!$O:$O,1))</f>
        <v/>
      </c>
      <c r="E1723" s="7" t="str">
        <f>IF(B1723="","",VLOOKUP(D1723,'GD rates'!$B$3:$C$9,2,FALSE))</f>
        <v/>
      </c>
      <c r="F1723" s="23" t="str">
        <f t="shared" si="272"/>
        <v/>
      </c>
      <c r="G1723" s="5">
        <f>IF(ISERROR(VLOOKUP(E1723,'GD rates'!C:D,2,FALSE)),0,VLOOKUP(E1723,'GD rates'!C:D,2,FALSE))</f>
        <v>0</v>
      </c>
      <c r="H1723" s="10">
        <f>SUMIFS(Timecards!$E:$E,Timecards!$D:$D,H$2,Timecards!$C:$C,$B1723,Timecards!$N:$N,$E1723)+SUMIFS(Timecards!$G:$G,Timecards!$F:$F,H$2,Timecards!$C:$C,$B1723,Timecards!$N:$N,$E1723)</f>
        <v>0</v>
      </c>
      <c r="I1723" s="5">
        <f t="shared" si="273"/>
        <v>0</v>
      </c>
      <c r="J1723" s="10">
        <f>SUMIFS(Timecards!$E:$E,Timecards!$D:$D,J$2,Timecards!$C:$C,$B1723,Timecards!$N:$N,$E1723)+SUMIFS(Timecards!$G:$G,Timecards!$F:$F,J$2,Timecards!$C:$C,$B1723,Timecards!$N:$N,$E1723)</f>
        <v>0</v>
      </c>
      <c r="K1723" s="5">
        <f t="shared" si="274"/>
        <v>0</v>
      </c>
      <c r="L1723" s="10">
        <f>SUMIFS(Timecards!$E:$E,Timecards!$D:$D,L$2,Timecards!$C:$C,$B1723,Timecards!$N:$N,$E1723)+SUMIFS(Timecards!$G:$G,Timecards!$F:$F,L$2,Timecards!$C:$C,$B1723,Timecards!$N:$N,$E1723)</f>
        <v>0</v>
      </c>
      <c r="M1723" s="5">
        <f t="shared" si="275"/>
        <v>0</v>
      </c>
      <c r="N1723" s="10">
        <f>SUMIFS(Timecards!$E:$E,Timecards!$D:$D,N$2,Timecards!$C:$C,$B1723,Timecards!$N:$N,$E1723)+SUMIFS(Timecards!$G:$G,Timecards!$F:$F,N$2,Timecards!$C:$C,$B1723,Timecards!$N:$N,$E1723)</f>
        <v>0</v>
      </c>
      <c r="O1723" s="5">
        <f t="shared" si="276"/>
        <v>0</v>
      </c>
      <c r="P1723" s="10">
        <f>SUMIFS(Timecards!$E:$E,Timecards!$D:$D,P$2,Timecards!$C:$C,$B1723,Timecards!$N:$N,$E1723)+SUMIFS(Timecards!$G:$G,Timecards!$F:$F,P$2,Timecards!$C:$C,$B1723,Timecards!$N:$N,$E1723)</f>
        <v>0</v>
      </c>
      <c r="Q1723" s="5">
        <f t="shared" si="277"/>
        <v>0</v>
      </c>
      <c r="R1723" s="10">
        <f>SUMIFS(Timecards!$E:$E,Timecards!$D:$D,R$2,Timecards!$C:$C,$B1723,Timecards!$N:$N,$E1723)+SUMIFS(Timecards!$G:$G,Timecards!$F:$F,R$2,Timecards!$C:$C,$B1723,Timecards!$N:$N,$E1723)</f>
        <v>0</v>
      </c>
      <c r="S1723" s="5">
        <f t="shared" si="278"/>
        <v>0</v>
      </c>
      <c r="T1723" s="10">
        <f t="shared" si="280"/>
        <v>0</v>
      </c>
      <c r="U1723" s="14">
        <f t="shared" si="280"/>
        <v>0</v>
      </c>
    </row>
    <row r="1724" spans="2:21" hidden="1">
      <c r="B1724" s="7" t="str">
        <f>IF(Timecards!O1722="","",Timecards!C1722)</f>
        <v/>
      </c>
      <c r="C1724" s="7" t="str">
        <f>IF(B1724="","",Timecards!L1722)</f>
        <v/>
      </c>
      <c r="D1724" s="7" t="str">
        <f>IF(B1724="","",SUMIFS(Timecards!$M:$M,Timecards!$C:$C,Summary!$B1724,Timecards!$L:$L,Summary!$C1724,Timecards!$O:$O,1))</f>
        <v/>
      </c>
      <c r="E1724" s="7" t="str">
        <f>IF(B1724="","",VLOOKUP(D1724,'GD rates'!$B$3:$C$9,2,FALSE))</f>
        <v/>
      </c>
      <c r="F1724" s="23" t="str">
        <f t="shared" si="272"/>
        <v/>
      </c>
      <c r="G1724" s="5">
        <f>IF(ISERROR(VLOOKUP(E1724,'GD rates'!C:D,2,FALSE)),0,VLOOKUP(E1724,'GD rates'!C:D,2,FALSE))</f>
        <v>0</v>
      </c>
      <c r="H1724" s="10">
        <f>SUMIFS(Timecards!$E:$E,Timecards!$D:$D,H$2,Timecards!$C:$C,$B1724,Timecards!$N:$N,$E1724)+SUMIFS(Timecards!$G:$G,Timecards!$F:$F,H$2,Timecards!$C:$C,$B1724,Timecards!$N:$N,$E1724)</f>
        <v>0</v>
      </c>
      <c r="I1724" s="5">
        <f t="shared" si="273"/>
        <v>0</v>
      </c>
      <c r="J1724" s="10">
        <f>SUMIFS(Timecards!$E:$E,Timecards!$D:$D,J$2,Timecards!$C:$C,$B1724,Timecards!$N:$N,$E1724)+SUMIFS(Timecards!$G:$G,Timecards!$F:$F,J$2,Timecards!$C:$C,$B1724,Timecards!$N:$N,$E1724)</f>
        <v>0</v>
      </c>
      <c r="K1724" s="5">
        <f t="shared" si="274"/>
        <v>0</v>
      </c>
      <c r="L1724" s="10">
        <f>SUMIFS(Timecards!$E:$E,Timecards!$D:$D,L$2,Timecards!$C:$C,$B1724,Timecards!$N:$N,$E1724)+SUMIFS(Timecards!$G:$G,Timecards!$F:$F,L$2,Timecards!$C:$C,$B1724,Timecards!$N:$N,$E1724)</f>
        <v>0</v>
      </c>
      <c r="M1724" s="5">
        <f t="shared" si="275"/>
        <v>0</v>
      </c>
      <c r="N1724" s="10">
        <f>SUMIFS(Timecards!$E:$E,Timecards!$D:$D,N$2,Timecards!$C:$C,$B1724,Timecards!$N:$N,$E1724)+SUMIFS(Timecards!$G:$G,Timecards!$F:$F,N$2,Timecards!$C:$C,$B1724,Timecards!$N:$N,$E1724)</f>
        <v>0</v>
      </c>
      <c r="O1724" s="5">
        <f t="shared" si="276"/>
        <v>0</v>
      </c>
      <c r="P1724" s="10">
        <f>SUMIFS(Timecards!$E:$E,Timecards!$D:$D,P$2,Timecards!$C:$C,$B1724,Timecards!$N:$N,$E1724)+SUMIFS(Timecards!$G:$G,Timecards!$F:$F,P$2,Timecards!$C:$C,$B1724,Timecards!$N:$N,$E1724)</f>
        <v>0</v>
      </c>
      <c r="Q1724" s="5">
        <f t="shared" si="277"/>
        <v>0</v>
      </c>
      <c r="R1724" s="10">
        <f>SUMIFS(Timecards!$E:$E,Timecards!$D:$D,R$2,Timecards!$C:$C,$B1724,Timecards!$N:$N,$E1724)+SUMIFS(Timecards!$G:$G,Timecards!$F:$F,R$2,Timecards!$C:$C,$B1724,Timecards!$N:$N,$E1724)</f>
        <v>0</v>
      </c>
      <c r="S1724" s="5">
        <f t="shared" si="278"/>
        <v>0</v>
      </c>
      <c r="T1724" s="10">
        <f t="shared" ref="T1724:U1743" si="281">SUMIF($H$3:$S$3,T$3,$H1724:$S1724)</f>
        <v>0</v>
      </c>
      <c r="U1724" s="14">
        <f t="shared" si="281"/>
        <v>0</v>
      </c>
    </row>
    <row r="1725" spans="2:21" hidden="1">
      <c r="B1725" s="7" t="str">
        <f>IF(Timecards!O1723="","",Timecards!C1723)</f>
        <v/>
      </c>
      <c r="C1725" s="7" t="str">
        <f>IF(B1725="","",Timecards!L1723)</f>
        <v/>
      </c>
      <c r="D1725" s="7" t="str">
        <f>IF(B1725="","",SUMIFS(Timecards!$M:$M,Timecards!$C:$C,Summary!$B1725,Timecards!$L:$L,Summary!$C1725,Timecards!$O:$O,1))</f>
        <v/>
      </c>
      <c r="E1725" s="7" t="str">
        <f>IF(B1725="","",VLOOKUP(D1725,'GD rates'!$B$3:$C$9,2,FALSE))</f>
        <v/>
      </c>
      <c r="F1725" s="23" t="str">
        <f t="shared" si="272"/>
        <v/>
      </c>
      <c r="G1725" s="5">
        <f>IF(ISERROR(VLOOKUP(E1725,'GD rates'!C:D,2,FALSE)),0,VLOOKUP(E1725,'GD rates'!C:D,2,FALSE))</f>
        <v>0</v>
      </c>
      <c r="H1725" s="10">
        <f>SUMIFS(Timecards!$E:$E,Timecards!$D:$D,H$2,Timecards!$C:$C,$B1725,Timecards!$N:$N,$E1725)+SUMIFS(Timecards!$G:$G,Timecards!$F:$F,H$2,Timecards!$C:$C,$B1725,Timecards!$N:$N,$E1725)</f>
        <v>0</v>
      </c>
      <c r="I1725" s="5">
        <f t="shared" si="273"/>
        <v>0</v>
      </c>
      <c r="J1725" s="10">
        <f>SUMIFS(Timecards!$E:$E,Timecards!$D:$D,J$2,Timecards!$C:$C,$B1725,Timecards!$N:$N,$E1725)+SUMIFS(Timecards!$G:$G,Timecards!$F:$F,J$2,Timecards!$C:$C,$B1725,Timecards!$N:$N,$E1725)</f>
        <v>0</v>
      </c>
      <c r="K1725" s="5">
        <f t="shared" si="274"/>
        <v>0</v>
      </c>
      <c r="L1725" s="10">
        <f>SUMIFS(Timecards!$E:$E,Timecards!$D:$D,L$2,Timecards!$C:$C,$B1725,Timecards!$N:$N,$E1725)+SUMIFS(Timecards!$G:$G,Timecards!$F:$F,L$2,Timecards!$C:$C,$B1725,Timecards!$N:$N,$E1725)</f>
        <v>0</v>
      </c>
      <c r="M1725" s="5">
        <f t="shared" si="275"/>
        <v>0</v>
      </c>
      <c r="N1725" s="10">
        <f>SUMIFS(Timecards!$E:$E,Timecards!$D:$D,N$2,Timecards!$C:$C,$B1725,Timecards!$N:$N,$E1725)+SUMIFS(Timecards!$G:$G,Timecards!$F:$F,N$2,Timecards!$C:$C,$B1725,Timecards!$N:$N,$E1725)</f>
        <v>0</v>
      </c>
      <c r="O1725" s="5">
        <f t="shared" si="276"/>
        <v>0</v>
      </c>
      <c r="P1725" s="10">
        <f>SUMIFS(Timecards!$E:$E,Timecards!$D:$D,P$2,Timecards!$C:$C,$B1725,Timecards!$N:$N,$E1725)+SUMIFS(Timecards!$G:$G,Timecards!$F:$F,P$2,Timecards!$C:$C,$B1725,Timecards!$N:$N,$E1725)</f>
        <v>0</v>
      </c>
      <c r="Q1725" s="5">
        <f t="shared" si="277"/>
        <v>0</v>
      </c>
      <c r="R1725" s="10">
        <f>SUMIFS(Timecards!$E:$E,Timecards!$D:$D,R$2,Timecards!$C:$C,$B1725,Timecards!$N:$N,$E1725)+SUMIFS(Timecards!$G:$G,Timecards!$F:$F,R$2,Timecards!$C:$C,$B1725,Timecards!$N:$N,$E1725)</f>
        <v>0</v>
      </c>
      <c r="S1725" s="5">
        <f t="shared" si="278"/>
        <v>0</v>
      </c>
      <c r="T1725" s="10">
        <f t="shared" si="281"/>
        <v>0</v>
      </c>
      <c r="U1725" s="14">
        <f t="shared" si="281"/>
        <v>0</v>
      </c>
    </row>
    <row r="1726" spans="2:21" hidden="1">
      <c r="B1726" s="7" t="str">
        <f>IF(Timecards!O1724="","",Timecards!C1724)</f>
        <v/>
      </c>
      <c r="C1726" s="7" t="str">
        <f>IF(B1726="","",Timecards!L1724)</f>
        <v/>
      </c>
      <c r="D1726" s="7" t="str">
        <f>IF(B1726="","",SUMIFS(Timecards!$M:$M,Timecards!$C:$C,Summary!$B1726,Timecards!$L:$L,Summary!$C1726,Timecards!$O:$O,1))</f>
        <v/>
      </c>
      <c r="E1726" s="7" t="str">
        <f>IF(B1726="","",VLOOKUP(D1726,'GD rates'!$B$3:$C$9,2,FALSE))</f>
        <v/>
      </c>
      <c r="F1726" s="23" t="str">
        <f t="shared" si="272"/>
        <v/>
      </c>
      <c r="G1726" s="5">
        <f>IF(ISERROR(VLOOKUP(E1726,'GD rates'!C:D,2,FALSE)),0,VLOOKUP(E1726,'GD rates'!C:D,2,FALSE))</f>
        <v>0</v>
      </c>
      <c r="H1726" s="10">
        <f>SUMIFS(Timecards!$E:$E,Timecards!$D:$D,H$2,Timecards!$C:$C,$B1726,Timecards!$N:$N,$E1726)+SUMIFS(Timecards!$G:$G,Timecards!$F:$F,H$2,Timecards!$C:$C,$B1726,Timecards!$N:$N,$E1726)</f>
        <v>0</v>
      </c>
      <c r="I1726" s="5">
        <f t="shared" si="273"/>
        <v>0</v>
      </c>
      <c r="J1726" s="10">
        <f>SUMIFS(Timecards!$E:$E,Timecards!$D:$D,J$2,Timecards!$C:$C,$B1726,Timecards!$N:$N,$E1726)+SUMIFS(Timecards!$G:$G,Timecards!$F:$F,J$2,Timecards!$C:$C,$B1726,Timecards!$N:$N,$E1726)</f>
        <v>0</v>
      </c>
      <c r="K1726" s="5">
        <f t="shared" si="274"/>
        <v>0</v>
      </c>
      <c r="L1726" s="10">
        <f>SUMIFS(Timecards!$E:$E,Timecards!$D:$D,L$2,Timecards!$C:$C,$B1726,Timecards!$N:$N,$E1726)+SUMIFS(Timecards!$G:$G,Timecards!$F:$F,L$2,Timecards!$C:$C,$B1726,Timecards!$N:$N,$E1726)</f>
        <v>0</v>
      </c>
      <c r="M1726" s="5">
        <f t="shared" si="275"/>
        <v>0</v>
      </c>
      <c r="N1726" s="10">
        <f>SUMIFS(Timecards!$E:$E,Timecards!$D:$D,N$2,Timecards!$C:$C,$B1726,Timecards!$N:$N,$E1726)+SUMIFS(Timecards!$G:$G,Timecards!$F:$F,N$2,Timecards!$C:$C,$B1726,Timecards!$N:$N,$E1726)</f>
        <v>0</v>
      </c>
      <c r="O1726" s="5">
        <f t="shared" si="276"/>
        <v>0</v>
      </c>
      <c r="P1726" s="10">
        <f>SUMIFS(Timecards!$E:$E,Timecards!$D:$D,P$2,Timecards!$C:$C,$B1726,Timecards!$N:$N,$E1726)+SUMIFS(Timecards!$G:$G,Timecards!$F:$F,P$2,Timecards!$C:$C,$B1726,Timecards!$N:$N,$E1726)</f>
        <v>0</v>
      </c>
      <c r="Q1726" s="5">
        <f t="shared" si="277"/>
        <v>0</v>
      </c>
      <c r="R1726" s="10">
        <f>SUMIFS(Timecards!$E:$E,Timecards!$D:$D,R$2,Timecards!$C:$C,$B1726,Timecards!$N:$N,$E1726)+SUMIFS(Timecards!$G:$G,Timecards!$F:$F,R$2,Timecards!$C:$C,$B1726,Timecards!$N:$N,$E1726)</f>
        <v>0</v>
      </c>
      <c r="S1726" s="5">
        <f t="shared" si="278"/>
        <v>0</v>
      </c>
      <c r="T1726" s="10">
        <f t="shared" si="281"/>
        <v>0</v>
      </c>
      <c r="U1726" s="14">
        <f t="shared" si="281"/>
        <v>0</v>
      </c>
    </row>
    <row r="1727" spans="2:21" hidden="1">
      <c r="B1727" s="7" t="str">
        <f>IF(Timecards!O1725="","",Timecards!C1725)</f>
        <v/>
      </c>
      <c r="C1727" s="7" t="str">
        <f>IF(B1727="","",Timecards!L1725)</f>
        <v/>
      </c>
      <c r="D1727" s="7" t="str">
        <f>IF(B1727="","",SUMIFS(Timecards!$M:$M,Timecards!$C:$C,Summary!$B1727,Timecards!$L:$L,Summary!$C1727,Timecards!$O:$O,1))</f>
        <v/>
      </c>
      <c r="E1727" s="7" t="str">
        <f>IF(B1727="","",VLOOKUP(D1727,'GD rates'!$B$3:$C$9,2,FALSE))</f>
        <v/>
      </c>
      <c r="F1727" s="23" t="str">
        <f t="shared" si="272"/>
        <v/>
      </c>
      <c r="G1727" s="5">
        <f>IF(ISERROR(VLOOKUP(E1727,'GD rates'!C:D,2,FALSE)),0,VLOOKUP(E1727,'GD rates'!C:D,2,FALSE))</f>
        <v>0</v>
      </c>
      <c r="H1727" s="10">
        <f>SUMIFS(Timecards!$E:$E,Timecards!$D:$D,H$2,Timecards!$C:$C,$B1727,Timecards!$N:$N,$E1727)+SUMIFS(Timecards!$G:$G,Timecards!$F:$F,H$2,Timecards!$C:$C,$B1727,Timecards!$N:$N,$E1727)</f>
        <v>0</v>
      </c>
      <c r="I1727" s="5">
        <f t="shared" si="273"/>
        <v>0</v>
      </c>
      <c r="J1727" s="10">
        <f>SUMIFS(Timecards!$E:$E,Timecards!$D:$D,J$2,Timecards!$C:$C,$B1727,Timecards!$N:$N,$E1727)+SUMIFS(Timecards!$G:$G,Timecards!$F:$F,J$2,Timecards!$C:$C,$B1727,Timecards!$N:$N,$E1727)</f>
        <v>0</v>
      </c>
      <c r="K1727" s="5">
        <f t="shared" si="274"/>
        <v>0</v>
      </c>
      <c r="L1727" s="10">
        <f>SUMIFS(Timecards!$E:$E,Timecards!$D:$D,L$2,Timecards!$C:$C,$B1727,Timecards!$N:$N,$E1727)+SUMIFS(Timecards!$G:$G,Timecards!$F:$F,L$2,Timecards!$C:$C,$B1727,Timecards!$N:$N,$E1727)</f>
        <v>0</v>
      </c>
      <c r="M1727" s="5">
        <f t="shared" si="275"/>
        <v>0</v>
      </c>
      <c r="N1727" s="10">
        <f>SUMIFS(Timecards!$E:$E,Timecards!$D:$D,N$2,Timecards!$C:$C,$B1727,Timecards!$N:$N,$E1727)+SUMIFS(Timecards!$G:$G,Timecards!$F:$F,N$2,Timecards!$C:$C,$B1727,Timecards!$N:$N,$E1727)</f>
        <v>0</v>
      </c>
      <c r="O1727" s="5">
        <f t="shared" si="276"/>
        <v>0</v>
      </c>
      <c r="P1727" s="10">
        <f>SUMIFS(Timecards!$E:$E,Timecards!$D:$D,P$2,Timecards!$C:$C,$B1727,Timecards!$N:$N,$E1727)+SUMIFS(Timecards!$G:$G,Timecards!$F:$F,P$2,Timecards!$C:$C,$B1727,Timecards!$N:$N,$E1727)</f>
        <v>0</v>
      </c>
      <c r="Q1727" s="5">
        <f t="shared" si="277"/>
        <v>0</v>
      </c>
      <c r="R1727" s="10">
        <f>SUMIFS(Timecards!$E:$E,Timecards!$D:$D,R$2,Timecards!$C:$C,$B1727,Timecards!$N:$N,$E1727)+SUMIFS(Timecards!$G:$G,Timecards!$F:$F,R$2,Timecards!$C:$C,$B1727,Timecards!$N:$N,$E1727)</f>
        <v>0</v>
      </c>
      <c r="S1727" s="5">
        <f t="shared" si="278"/>
        <v>0</v>
      </c>
      <c r="T1727" s="10">
        <f t="shared" si="281"/>
        <v>0</v>
      </c>
      <c r="U1727" s="14">
        <f t="shared" si="281"/>
        <v>0</v>
      </c>
    </row>
    <row r="1728" spans="2:21" hidden="1">
      <c r="B1728" s="7" t="str">
        <f>IF(Timecards!O1726="","",Timecards!C1726)</f>
        <v/>
      </c>
      <c r="C1728" s="7" t="str">
        <f>IF(B1728="","",Timecards!L1726)</f>
        <v/>
      </c>
      <c r="D1728" s="7" t="str">
        <f>IF(B1728="","",SUMIFS(Timecards!$M:$M,Timecards!$C:$C,Summary!$B1728,Timecards!$L:$L,Summary!$C1728,Timecards!$O:$O,1))</f>
        <v/>
      </c>
      <c r="E1728" s="7" t="str">
        <f>IF(B1728="","",VLOOKUP(D1728,'GD rates'!$B$3:$C$9,2,FALSE))</f>
        <v/>
      </c>
      <c r="F1728" s="23" t="str">
        <f t="shared" si="272"/>
        <v/>
      </c>
      <c r="G1728" s="5">
        <f>IF(ISERROR(VLOOKUP(E1728,'GD rates'!C:D,2,FALSE)),0,VLOOKUP(E1728,'GD rates'!C:D,2,FALSE))</f>
        <v>0</v>
      </c>
      <c r="H1728" s="10">
        <f>SUMIFS(Timecards!$E:$E,Timecards!$D:$D,H$2,Timecards!$C:$C,$B1728,Timecards!$N:$N,$E1728)+SUMIFS(Timecards!$G:$G,Timecards!$F:$F,H$2,Timecards!$C:$C,$B1728,Timecards!$N:$N,$E1728)</f>
        <v>0</v>
      </c>
      <c r="I1728" s="5">
        <f t="shared" si="273"/>
        <v>0</v>
      </c>
      <c r="J1728" s="10">
        <f>SUMIFS(Timecards!$E:$E,Timecards!$D:$D,J$2,Timecards!$C:$C,$B1728,Timecards!$N:$N,$E1728)+SUMIFS(Timecards!$G:$G,Timecards!$F:$F,J$2,Timecards!$C:$C,$B1728,Timecards!$N:$N,$E1728)</f>
        <v>0</v>
      </c>
      <c r="K1728" s="5">
        <f t="shared" si="274"/>
        <v>0</v>
      </c>
      <c r="L1728" s="10">
        <f>SUMIFS(Timecards!$E:$E,Timecards!$D:$D,L$2,Timecards!$C:$C,$B1728,Timecards!$N:$N,$E1728)+SUMIFS(Timecards!$G:$G,Timecards!$F:$F,L$2,Timecards!$C:$C,$B1728,Timecards!$N:$N,$E1728)</f>
        <v>0</v>
      </c>
      <c r="M1728" s="5">
        <f t="shared" si="275"/>
        <v>0</v>
      </c>
      <c r="N1728" s="10">
        <f>SUMIFS(Timecards!$E:$E,Timecards!$D:$D,N$2,Timecards!$C:$C,$B1728,Timecards!$N:$N,$E1728)+SUMIFS(Timecards!$G:$G,Timecards!$F:$F,N$2,Timecards!$C:$C,$B1728,Timecards!$N:$N,$E1728)</f>
        <v>0</v>
      </c>
      <c r="O1728" s="5">
        <f t="shared" si="276"/>
        <v>0</v>
      </c>
      <c r="P1728" s="10">
        <f>SUMIFS(Timecards!$E:$E,Timecards!$D:$D,P$2,Timecards!$C:$C,$B1728,Timecards!$N:$N,$E1728)+SUMIFS(Timecards!$G:$G,Timecards!$F:$F,P$2,Timecards!$C:$C,$B1728,Timecards!$N:$N,$E1728)</f>
        <v>0</v>
      </c>
      <c r="Q1728" s="5">
        <f t="shared" si="277"/>
        <v>0</v>
      </c>
      <c r="R1728" s="10">
        <f>SUMIFS(Timecards!$E:$E,Timecards!$D:$D,R$2,Timecards!$C:$C,$B1728,Timecards!$N:$N,$E1728)+SUMIFS(Timecards!$G:$G,Timecards!$F:$F,R$2,Timecards!$C:$C,$B1728,Timecards!$N:$N,$E1728)</f>
        <v>0</v>
      </c>
      <c r="S1728" s="5">
        <f t="shared" si="278"/>
        <v>0</v>
      </c>
      <c r="T1728" s="10">
        <f t="shared" si="281"/>
        <v>0</v>
      </c>
      <c r="U1728" s="14">
        <f t="shared" si="281"/>
        <v>0</v>
      </c>
    </row>
    <row r="1729" spans="2:21" hidden="1">
      <c r="B1729" s="7" t="str">
        <f>IF(Timecards!O1727="","",Timecards!C1727)</f>
        <v/>
      </c>
      <c r="C1729" s="7" t="str">
        <f>IF(B1729="","",Timecards!L1727)</f>
        <v/>
      </c>
      <c r="D1729" s="7" t="str">
        <f>IF(B1729="","",SUMIFS(Timecards!$M:$M,Timecards!$C:$C,Summary!$B1729,Timecards!$L:$L,Summary!$C1729,Timecards!$O:$O,1))</f>
        <v/>
      </c>
      <c r="E1729" s="7" t="str">
        <f>IF(B1729="","",VLOOKUP(D1729,'GD rates'!$B$3:$C$9,2,FALSE))</f>
        <v/>
      </c>
      <c r="F1729" s="23" t="str">
        <f t="shared" si="272"/>
        <v/>
      </c>
      <c r="G1729" s="5">
        <f>IF(ISERROR(VLOOKUP(E1729,'GD rates'!C:D,2,FALSE)),0,VLOOKUP(E1729,'GD rates'!C:D,2,FALSE))</f>
        <v>0</v>
      </c>
      <c r="H1729" s="10">
        <f>SUMIFS(Timecards!$E:$E,Timecards!$D:$D,H$2,Timecards!$C:$C,$B1729,Timecards!$N:$N,$E1729)+SUMIFS(Timecards!$G:$G,Timecards!$F:$F,H$2,Timecards!$C:$C,$B1729,Timecards!$N:$N,$E1729)</f>
        <v>0</v>
      </c>
      <c r="I1729" s="5">
        <f t="shared" si="273"/>
        <v>0</v>
      </c>
      <c r="J1729" s="10">
        <f>SUMIFS(Timecards!$E:$E,Timecards!$D:$D,J$2,Timecards!$C:$C,$B1729,Timecards!$N:$N,$E1729)+SUMIFS(Timecards!$G:$G,Timecards!$F:$F,J$2,Timecards!$C:$C,$B1729,Timecards!$N:$N,$E1729)</f>
        <v>0</v>
      </c>
      <c r="K1729" s="5">
        <f t="shared" si="274"/>
        <v>0</v>
      </c>
      <c r="L1729" s="10">
        <f>SUMIFS(Timecards!$E:$E,Timecards!$D:$D,L$2,Timecards!$C:$C,$B1729,Timecards!$N:$N,$E1729)+SUMIFS(Timecards!$G:$G,Timecards!$F:$F,L$2,Timecards!$C:$C,$B1729,Timecards!$N:$N,$E1729)</f>
        <v>0</v>
      </c>
      <c r="M1729" s="5">
        <f t="shared" si="275"/>
        <v>0</v>
      </c>
      <c r="N1729" s="10">
        <f>SUMIFS(Timecards!$E:$E,Timecards!$D:$D,N$2,Timecards!$C:$C,$B1729,Timecards!$N:$N,$E1729)+SUMIFS(Timecards!$G:$G,Timecards!$F:$F,N$2,Timecards!$C:$C,$B1729,Timecards!$N:$N,$E1729)</f>
        <v>0</v>
      </c>
      <c r="O1729" s="5">
        <f t="shared" si="276"/>
        <v>0</v>
      </c>
      <c r="P1729" s="10">
        <f>SUMIFS(Timecards!$E:$E,Timecards!$D:$D,P$2,Timecards!$C:$C,$B1729,Timecards!$N:$N,$E1729)+SUMIFS(Timecards!$G:$G,Timecards!$F:$F,P$2,Timecards!$C:$C,$B1729,Timecards!$N:$N,$E1729)</f>
        <v>0</v>
      </c>
      <c r="Q1729" s="5">
        <f t="shared" si="277"/>
        <v>0</v>
      </c>
      <c r="R1729" s="10">
        <f>SUMIFS(Timecards!$E:$E,Timecards!$D:$D,R$2,Timecards!$C:$C,$B1729,Timecards!$N:$N,$E1729)+SUMIFS(Timecards!$G:$G,Timecards!$F:$F,R$2,Timecards!$C:$C,$B1729,Timecards!$N:$N,$E1729)</f>
        <v>0</v>
      </c>
      <c r="S1729" s="5">
        <f t="shared" si="278"/>
        <v>0</v>
      </c>
      <c r="T1729" s="10">
        <f t="shared" si="281"/>
        <v>0</v>
      </c>
      <c r="U1729" s="14">
        <f t="shared" si="281"/>
        <v>0</v>
      </c>
    </row>
    <row r="1730" spans="2:21" hidden="1">
      <c r="B1730" s="7" t="str">
        <f>IF(Timecards!O1728="","",Timecards!C1728)</f>
        <v/>
      </c>
      <c r="C1730" s="7" t="str">
        <f>IF(B1730="","",Timecards!L1728)</f>
        <v/>
      </c>
      <c r="D1730" s="7" t="str">
        <f>IF(B1730="","",SUMIFS(Timecards!$M:$M,Timecards!$C:$C,Summary!$B1730,Timecards!$L:$L,Summary!$C1730,Timecards!$O:$O,1))</f>
        <v/>
      </c>
      <c r="E1730" s="7" t="str">
        <f>IF(B1730="","",VLOOKUP(D1730,'GD rates'!$B$3:$C$9,2,FALSE))</f>
        <v/>
      </c>
      <c r="F1730" s="23" t="str">
        <f t="shared" si="272"/>
        <v/>
      </c>
      <c r="G1730" s="5">
        <f>IF(ISERROR(VLOOKUP(E1730,'GD rates'!C:D,2,FALSE)),0,VLOOKUP(E1730,'GD rates'!C:D,2,FALSE))</f>
        <v>0</v>
      </c>
      <c r="H1730" s="10">
        <f>SUMIFS(Timecards!$E:$E,Timecards!$D:$D,H$2,Timecards!$C:$C,$B1730,Timecards!$N:$N,$E1730)+SUMIFS(Timecards!$G:$G,Timecards!$F:$F,H$2,Timecards!$C:$C,$B1730,Timecards!$N:$N,$E1730)</f>
        <v>0</v>
      </c>
      <c r="I1730" s="5">
        <f t="shared" si="273"/>
        <v>0</v>
      </c>
      <c r="J1730" s="10">
        <f>SUMIFS(Timecards!$E:$E,Timecards!$D:$D,J$2,Timecards!$C:$C,$B1730,Timecards!$N:$N,$E1730)+SUMIFS(Timecards!$G:$G,Timecards!$F:$F,J$2,Timecards!$C:$C,$B1730,Timecards!$N:$N,$E1730)</f>
        <v>0</v>
      </c>
      <c r="K1730" s="5">
        <f t="shared" si="274"/>
        <v>0</v>
      </c>
      <c r="L1730" s="10">
        <f>SUMIFS(Timecards!$E:$E,Timecards!$D:$D,L$2,Timecards!$C:$C,$B1730,Timecards!$N:$N,$E1730)+SUMIFS(Timecards!$G:$G,Timecards!$F:$F,L$2,Timecards!$C:$C,$B1730,Timecards!$N:$N,$E1730)</f>
        <v>0</v>
      </c>
      <c r="M1730" s="5">
        <f t="shared" si="275"/>
        <v>0</v>
      </c>
      <c r="N1730" s="10">
        <f>SUMIFS(Timecards!$E:$E,Timecards!$D:$D,N$2,Timecards!$C:$C,$B1730,Timecards!$N:$N,$E1730)+SUMIFS(Timecards!$G:$G,Timecards!$F:$F,N$2,Timecards!$C:$C,$B1730,Timecards!$N:$N,$E1730)</f>
        <v>0</v>
      </c>
      <c r="O1730" s="5">
        <f t="shared" si="276"/>
        <v>0</v>
      </c>
      <c r="P1730" s="10">
        <f>SUMIFS(Timecards!$E:$E,Timecards!$D:$D,P$2,Timecards!$C:$C,$B1730,Timecards!$N:$N,$E1730)+SUMIFS(Timecards!$G:$G,Timecards!$F:$F,P$2,Timecards!$C:$C,$B1730,Timecards!$N:$N,$E1730)</f>
        <v>0</v>
      </c>
      <c r="Q1730" s="5">
        <f t="shared" si="277"/>
        <v>0</v>
      </c>
      <c r="R1730" s="10">
        <f>SUMIFS(Timecards!$E:$E,Timecards!$D:$D,R$2,Timecards!$C:$C,$B1730,Timecards!$N:$N,$E1730)+SUMIFS(Timecards!$G:$G,Timecards!$F:$F,R$2,Timecards!$C:$C,$B1730,Timecards!$N:$N,$E1730)</f>
        <v>0</v>
      </c>
      <c r="S1730" s="5">
        <f t="shared" si="278"/>
        <v>0</v>
      </c>
      <c r="T1730" s="10">
        <f t="shared" si="281"/>
        <v>0</v>
      </c>
      <c r="U1730" s="14">
        <f t="shared" si="281"/>
        <v>0</v>
      </c>
    </row>
    <row r="1731" spans="2:21" hidden="1">
      <c r="B1731" s="7" t="str">
        <f>IF(Timecards!O1729="","",Timecards!C1729)</f>
        <v/>
      </c>
      <c r="C1731" s="7" t="str">
        <f>IF(B1731="","",Timecards!L1729)</f>
        <v/>
      </c>
      <c r="D1731" s="7" t="str">
        <f>IF(B1731="","",SUMIFS(Timecards!$M:$M,Timecards!$C:$C,Summary!$B1731,Timecards!$L:$L,Summary!$C1731,Timecards!$O:$O,1))</f>
        <v/>
      </c>
      <c r="E1731" s="7" t="str">
        <f>IF(B1731="","",VLOOKUP(D1731,'GD rates'!$B$3:$C$9,2,FALSE))</f>
        <v/>
      </c>
      <c r="F1731" s="23" t="str">
        <f t="shared" si="272"/>
        <v/>
      </c>
      <c r="G1731" s="5">
        <f>IF(ISERROR(VLOOKUP(E1731,'GD rates'!C:D,2,FALSE)),0,VLOOKUP(E1731,'GD rates'!C:D,2,FALSE))</f>
        <v>0</v>
      </c>
      <c r="H1731" s="10">
        <f>SUMIFS(Timecards!$E:$E,Timecards!$D:$D,H$2,Timecards!$C:$C,$B1731,Timecards!$N:$N,$E1731)+SUMIFS(Timecards!$G:$G,Timecards!$F:$F,H$2,Timecards!$C:$C,$B1731,Timecards!$N:$N,$E1731)</f>
        <v>0</v>
      </c>
      <c r="I1731" s="5">
        <f t="shared" si="273"/>
        <v>0</v>
      </c>
      <c r="J1731" s="10">
        <f>SUMIFS(Timecards!$E:$E,Timecards!$D:$D,J$2,Timecards!$C:$C,$B1731,Timecards!$N:$N,$E1731)+SUMIFS(Timecards!$G:$G,Timecards!$F:$F,J$2,Timecards!$C:$C,$B1731,Timecards!$N:$N,$E1731)</f>
        <v>0</v>
      </c>
      <c r="K1731" s="5">
        <f t="shared" si="274"/>
        <v>0</v>
      </c>
      <c r="L1731" s="10">
        <f>SUMIFS(Timecards!$E:$E,Timecards!$D:$D,L$2,Timecards!$C:$C,$B1731,Timecards!$N:$N,$E1731)+SUMIFS(Timecards!$G:$G,Timecards!$F:$F,L$2,Timecards!$C:$C,$B1731,Timecards!$N:$N,$E1731)</f>
        <v>0</v>
      </c>
      <c r="M1731" s="5">
        <f t="shared" si="275"/>
        <v>0</v>
      </c>
      <c r="N1731" s="10">
        <f>SUMIFS(Timecards!$E:$E,Timecards!$D:$D,N$2,Timecards!$C:$C,$B1731,Timecards!$N:$N,$E1731)+SUMIFS(Timecards!$G:$G,Timecards!$F:$F,N$2,Timecards!$C:$C,$B1731,Timecards!$N:$N,$E1731)</f>
        <v>0</v>
      </c>
      <c r="O1731" s="5">
        <f t="shared" si="276"/>
        <v>0</v>
      </c>
      <c r="P1731" s="10">
        <f>SUMIFS(Timecards!$E:$E,Timecards!$D:$D,P$2,Timecards!$C:$C,$B1731,Timecards!$N:$N,$E1731)+SUMIFS(Timecards!$G:$G,Timecards!$F:$F,P$2,Timecards!$C:$C,$B1731,Timecards!$N:$N,$E1731)</f>
        <v>0</v>
      </c>
      <c r="Q1731" s="5">
        <f t="shared" si="277"/>
        <v>0</v>
      </c>
      <c r="R1731" s="10">
        <f>SUMIFS(Timecards!$E:$E,Timecards!$D:$D,R$2,Timecards!$C:$C,$B1731,Timecards!$N:$N,$E1731)+SUMIFS(Timecards!$G:$G,Timecards!$F:$F,R$2,Timecards!$C:$C,$B1731,Timecards!$N:$N,$E1731)</f>
        <v>0</v>
      </c>
      <c r="S1731" s="5">
        <f t="shared" si="278"/>
        <v>0</v>
      </c>
      <c r="T1731" s="10">
        <f t="shared" si="281"/>
        <v>0</v>
      </c>
      <c r="U1731" s="14">
        <f t="shared" si="281"/>
        <v>0</v>
      </c>
    </row>
    <row r="1732" spans="2:21" hidden="1">
      <c r="B1732" s="7" t="str">
        <f>IF(Timecards!O1730="","",Timecards!C1730)</f>
        <v/>
      </c>
      <c r="C1732" s="7" t="str">
        <f>IF(B1732="","",Timecards!L1730)</f>
        <v/>
      </c>
      <c r="D1732" s="7" t="str">
        <f>IF(B1732="","",SUMIFS(Timecards!$M:$M,Timecards!$C:$C,Summary!$B1732,Timecards!$L:$L,Summary!$C1732,Timecards!$O:$O,1))</f>
        <v/>
      </c>
      <c r="E1732" s="7" t="str">
        <f>IF(B1732="","",VLOOKUP(D1732,'GD rates'!$B$3:$C$9,2,FALSE))</f>
        <v/>
      </c>
      <c r="F1732" s="23" t="str">
        <f t="shared" si="272"/>
        <v/>
      </c>
      <c r="G1732" s="5">
        <f>IF(ISERROR(VLOOKUP(E1732,'GD rates'!C:D,2,FALSE)),0,VLOOKUP(E1732,'GD rates'!C:D,2,FALSE))</f>
        <v>0</v>
      </c>
      <c r="H1732" s="10">
        <f>SUMIFS(Timecards!$E:$E,Timecards!$D:$D,H$2,Timecards!$C:$C,$B1732,Timecards!$N:$N,$E1732)+SUMIFS(Timecards!$G:$G,Timecards!$F:$F,H$2,Timecards!$C:$C,$B1732,Timecards!$N:$N,$E1732)</f>
        <v>0</v>
      </c>
      <c r="I1732" s="5">
        <f t="shared" si="273"/>
        <v>0</v>
      </c>
      <c r="J1732" s="10">
        <f>SUMIFS(Timecards!$E:$E,Timecards!$D:$D,J$2,Timecards!$C:$C,$B1732,Timecards!$N:$N,$E1732)+SUMIFS(Timecards!$G:$G,Timecards!$F:$F,J$2,Timecards!$C:$C,$B1732,Timecards!$N:$N,$E1732)</f>
        <v>0</v>
      </c>
      <c r="K1732" s="5">
        <f t="shared" si="274"/>
        <v>0</v>
      </c>
      <c r="L1732" s="10">
        <f>SUMIFS(Timecards!$E:$E,Timecards!$D:$D,L$2,Timecards!$C:$C,$B1732,Timecards!$N:$N,$E1732)+SUMIFS(Timecards!$G:$G,Timecards!$F:$F,L$2,Timecards!$C:$C,$B1732,Timecards!$N:$N,$E1732)</f>
        <v>0</v>
      </c>
      <c r="M1732" s="5">
        <f t="shared" si="275"/>
        <v>0</v>
      </c>
      <c r="N1732" s="10">
        <f>SUMIFS(Timecards!$E:$E,Timecards!$D:$D,N$2,Timecards!$C:$C,$B1732,Timecards!$N:$N,$E1732)+SUMIFS(Timecards!$G:$G,Timecards!$F:$F,N$2,Timecards!$C:$C,$B1732,Timecards!$N:$N,$E1732)</f>
        <v>0</v>
      </c>
      <c r="O1732" s="5">
        <f t="shared" si="276"/>
        <v>0</v>
      </c>
      <c r="P1732" s="10">
        <f>SUMIFS(Timecards!$E:$E,Timecards!$D:$D,P$2,Timecards!$C:$C,$B1732,Timecards!$N:$N,$E1732)+SUMIFS(Timecards!$G:$G,Timecards!$F:$F,P$2,Timecards!$C:$C,$B1732,Timecards!$N:$N,$E1732)</f>
        <v>0</v>
      </c>
      <c r="Q1732" s="5">
        <f t="shared" si="277"/>
        <v>0</v>
      </c>
      <c r="R1732" s="10">
        <f>SUMIFS(Timecards!$E:$E,Timecards!$D:$D,R$2,Timecards!$C:$C,$B1732,Timecards!$N:$N,$E1732)+SUMIFS(Timecards!$G:$G,Timecards!$F:$F,R$2,Timecards!$C:$C,$B1732,Timecards!$N:$N,$E1732)</f>
        <v>0</v>
      </c>
      <c r="S1732" s="5">
        <f t="shared" si="278"/>
        <v>0</v>
      </c>
      <c r="T1732" s="10">
        <f t="shared" si="281"/>
        <v>0</v>
      </c>
      <c r="U1732" s="14">
        <f t="shared" si="281"/>
        <v>0</v>
      </c>
    </row>
    <row r="1733" spans="2:21" hidden="1">
      <c r="B1733" s="7" t="str">
        <f>IF(Timecards!O1731="","",Timecards!C1731)</f>
        <v/>
      </c>
      <c r="C1733" s="7" t="str">
        <f>IF(B1733="","",Timecards!L1731)</f>
        <v/>
      </c>
      <c r="D1733" s="7" t="str">
        <f>IF(B1733="","",SUMIFS(Timecards!$M:$M,Timecards!$C:$C,Summary!$B1733,Timecards!$L:$L,Summary!$C1733,Timecards!$O:$O,1))</f>
        <v/>
      </c>
      <c r="E1733" s="7" t="str">
        <f>IF(B1733="","",VLOOKUP(D1733,'GD rates'!$B$3:$C$9,2,FALSE))</f>
        <v/>
      </c>
      <c r="F1733" s="23" t="str">
        <f t="shared" ref="F1733:F1796" si="282">IF(B1733="","",CONCATENATE(E1733," / ",LEFT(B1733,FIND("&lt;",B1733)-2)))</f>
        <v/>
      </c>
      <c r="G1733" s="5">
        <f>IF(ISERROR(VLOOKUP(E1733,'GD rates'!C:D,2,FALSE)),0,VLOOKUP(E1733,'GD rates'!C:D,2,FALSE))</f>
        <v>0</v>
      </c>
      <c r="H1733" s="10">
        <f>SUMIFS(Timecards!$E:$E,Timecards!$D:$D,H$2,Timecards!$C:$C,$B1733,Timecards!$N:$N,$E1733)+SUMIFS(Timecards!$G:$G,Timecards!$F:$F,H$2,Timecards!$C:$C,$B1733,Timecards!$N:$N,$E1733)</f>
        <v>0</v>
      </c>
      <c r="I1733" s="5">
        <f t="shared" ref="I1733:I1796" si="283">H1733*$G1733</f>
        <v>0</v>
      </c>
      <c r="J1733" s="10">
        <f>SUMIFS(Timecards!$E:$E,Timecards!$D:$D,J$2,Timecards!$C:$C,$B1733,Timecards!$N:$N,$E1733)+SUMIFS(Timecards!$G:$G,Timecards!$F:$F,J$2,Timecards!$C:$C,$B1733,Timecards!$N:$N,$E1733)</f>
        <v>0</v>
      </c>
      <c r="K1733" s="5">
        <f t="shared" ref="K1733:K1796" si="284">J1733*$G1733</f>
        <v>0</v>
      </c>
      <c r="L1733" s="10">
        <f>SUMIFS(Timecards!$E:$E,Timecards!$D:$D,L$2,Timecards!$C:$C,$B1733,Timecards!$N:$N,$E1733)+SUMIFS(Timecards!$G:$G,Timecards!$F:$F,L$2,Timecards!$C:$C,$B1733,Timecards!$N:$N,$E1733)</f>
        <v>0</v>
      </c>
      <c r="M1733" s="5">
        <f t="shared" ref="M1733:M1796" si="285">L1733*$G1733</f>
        <v>0</v>
      </c>
      <c r="N1733" s="10">
        <f>SUMIFS(Timecards!$E:$E,Timecards!$D:$D,N$2,Timecards!$C:$C,$B1733,Timecards!$N:$N,$E1733)+SUMIFS(Timecards!$G:$G,Timecards!$F:$F,N$2,Timecards!$C:$C,$B1733,Timecards!$N:$N,$E1733)</f>
        <v>0</v>
      </c>
      <c r="O1733" s="5">
        <f t="shared" ref="O1733:O1796" si="286">N1733*$G1733</f>
        <v>0</v>
      </c>
      <c r="P1733" s="10">
        <f>SUMIFS(Timecards!$E:$E,Timecards!$D:$D,P$2,Timecards!$C:$C,$B1733,Timecards!$N:$N,$E1733)+SUMIFS(Timecards!$G:$G,Timecards!$F:$F,P$2,Timecards!$C:$C,$B1733,Timecards!$N:$N,$E1733)</f>
        <v>0</v>
      </c>
      <c r="Q1733" s="5">
        <f t="shared" ref="Q1733:Q1796" si="287">P1733*$G1733</f>
        <v>0</v>
      </c>
      <c r="R1733" s="10">
        <f>SUMIFS(Timecards!$E:$E,Timecards!$D:$D,R$2,Timecards!$C:$C,$B1733,Timecards!$N:$N,$E1733)+SUMIFS(Timecards!$G:$G,Timecards!$F:$F,R$2,Timecards!$C:$C,$B1733,Timecards!$N:$N,$E1733)</f>
        <v>0</v>
      </c>
      <c r="S1733" s="5">
        <f t="shared" ref="S1733:S1796" si="288">R1733*$G1733</f>
        <v>0</v>
      </c>
      <c r="T1733" s="10">
        <f t="shared" si="281"/>
        <v>0</v>
      </c>
      <c r="U1733" s="14">
        <f t="shared" si="281"/>
        <v>0</v>
      </c>
    </row>
    <row r="1734" spans="2:21" hidden="1">
      <c r="B1734" s="7" t="str">
        <f>IF(Timecards!O1732="","",Timecards!C1732)</f>
        <v/>
      </c>
      <c r="C1734" s="7" t="str">
        <f>IF(B1734="","",Timecards!L1732)</f>
        <v/>
      </c>
      <c r="D1734" s="7" t="str">
        <f>IF(B1734="","",SUMIFS(Timecards!$M:$M,Timecards!$C:$C,Summary!$B1734,Timecards!$L:$L,Summary!$C1734,Timecards!$O:$O,1))</f>
        <v/>
      </c>
      <c r="E1734" s="7" t="str">
        <f>IF(B1734="","",VLOOKUP(D1734,'GD rates'!$B$3:$C$9,2,FALSE))</f>
        <v/>
      </c>
      <c r="F1734" s="23" t="str">
        <f t="shared" si="282"/>
        <v/>
      </c>
      <c r="G1734" s="5">
        <f>IF(ISERROR(VLOOKUP(E1734,'GD rates'!C:D,2,FALSE)),0,VLOOKUP(E1734,'GD rates'!C:D,2,FALSE))</f>
        <v>0</v>
      </c>
      <c r="H1734" s="10">
        <f>SUMIFS(Timecards!$E:$E,Timecards!$D:$D,H$2,Timecards!$C:$C,$B1734,Timecards!$N:$N,$E1734)+SUMIFS(Timecards!$G:$G,Timecards!$F:$F,H$2,Timecards!$C:$C,$B1734,Timecards!$N:$N,$E1734)</f>
        <v>0</v>
      </c>
      <c r="I1734" s="5">
        <f t="shared" si="283"/>
        <v>0</v>
      </c>
      <c r="J1734" s="10">
        <f>SUMIFS(Timecards!$E:$E,Timecards!$D:$D,J$2,Timecards!$C:$C,$B1734,Timecards!$N:$N,$E1734)+SUMIFS(Timecards!$G:$G,Timecards!$F:$F,J$2,Timecards!$C:$C,$B1734,Timecards!$N:$N,$E1734)</f>
        <v>0</v>
      </c>
      <c r="K1734" s="5">
        <f t="shared" si="284"/>
        <v>0</v>
      </c>
      <c r="L1734" s="10">
        <f>SUMIFS(Timecards!$E:$E,Timecards!$D:$D,L$2,Timecards!$C:$C,$B1734,Timecards!$N:$N,$E1734)+SUMIFS(Timecards!$G:$G,Timecards!$F:$F,L$2,Timecards!$C:$C,$B1734,Timecards!$N:$N,$E1734)</f>
        <v>0</v>
      </c>
      <c r="M1734" s="5">
        <f t="shared" si="285"/>
        <v>0</v>
      </c>
      <c r="N1734" s="10">
        <f>SUMIFS(Timecards!$E:$E,Timecards!$D:$D,N$2,Timecards!$C:$C,$B1734,Timecards!$N:$N,$E1734)+SUMIFS(Timecards!$G:$G,Timecards!$F:$F,N$2,Timecards!$C:$C,$B1734,Timecards!$N:$N,$E1734)</f>
        <v>0</v>
      </c>
      <c r="O1734" s="5">
        <f t="shared" si="286"/>
        <v>0</v>
      </c>
      <c r="P1734" s="10">
        <f>SUMIFS(Timecards!$E:$E,Timecards!$D:$D,P$2,Timecards!$C:$C,$B1734,Timecards!$N:$N,$E1734)+SUMIFS(Timecards!$G:$G,Timecards!$F:$F,P$2,Timecards!$C:$C,$B1734,Timecards!$N:$N,$E1734)</f>
        <v>0</v>
      </c>
      <c r="Q1734" s="5">
        <f t="shared" si="287"/>
        <v>0</v>
      </c>
      <c r="R1734" s="10">
        <f>SUMIFS(Timecards!$E:$E,Timecards!$D:$D,R$2,Timecards!$C:$C,$B1734,Timecards!$N:$N,$E1734)+SUMIFS(Timecards!$G:$G,Timecards!$F:$F,R$2,Timecards!$C:$C,$B1734,Timecards!$N:$N,$E1734)</f>
        <v>0</v>
      </c>
      <c r="S1734" s="5">
        <f t="shared" si="288"/>
        <v>0</v>
      </c>
      <c r="T1734" s="10">
        <f t="shared" si="281"/>
        <v>0</v>
      </c>
      <c r="U1734" s="14">
        <f t="shared" si="281"/>
        <v>0</v>
      </c>
    </row>
    <row r="1735" spans="2:21" hidden="1">
      <c r="B1735" s="7" t="str">
        <f>IF(Timecards!O1733="","",Timecards!C1733)</f>
        <v/>
      </c>
      <c r="C1735" s="7" t="str">
        <f>IF(B1735="","",Timecards!L1733)</f>
        <v/>
      </c>
      <c r="D1735" s="7" t="str">
        <f>IF(B1735="","",SUMIFS(Timecards!$M:$M,Timecards!$C:$C,Summary!$B1735,Timecards!$L:$L,Summary!$C1735,Timecards!$O:$O,1))</f>
        <v/>
      </c>
      <c r="E1735" s="7" t="str">
        <f>IF(B1735="","",VLOOKUP(D1735,'GD rates'!$B$3:$C$9,2,FALSE))</f>
        <v/>
      </c>
      <c r="F1735" s="23" t="str">
        <f t="shared" si="282"/>
        <v/>
      </c>
      <c r="G1735" s="5">
        <f>IF(ISERROR(VLOOKUP(E1735,'GD rates'!C:D,2,FALSE)),0,VLOOKUP(E1735,'GD rates'!C:D,2,FALSE))</f>
        <v>0</v>
      </c>
      <c r="H1735" s="10">
        <f>SUMIFS(Timecards!$E:$E,Timecards!$D:$D,H$2,Timecards!$C:$C,$B1735,Timecards!$N:$N,$E1735)+SUMIFS(Timecards!$G:$G,Timecards!$F:$F,H$2,Timecards!$C:$C,$B1735,Timecards!$N:$N,$E1735)</f>
        <v>0</v>
      </c>
      <c r="I1735" s="5">
        <f t="shared" si="283"/>
        <v>0</v>
      </c>
      <c r="J1735" s="10">
        <f>SUMIFS(Timecards!$E:$E,Timecards!$D:$D,J$2,Timecards!$C:$C,$B1735,Timecards!$N:$N,$E1735)+SUMIFS(Timecards!$G:$G,Timecards!$F:$F,J$2,Timecards!$C:$C,$B1735,Timecards!$N:$N,$E1735)</f>
        <v>0</v>
      </c>
      <c r="K1735" s="5">
        <f t="shared" si="284"/>
        <v>0</v>
      </c>
      <c r="L1735" s="10">
        <f>SUMIFS(Timecards!$E:$E,Timecards!$D:$D,L$2,Timecards!$C:$C,$B1735,Timecards!$N:$N,$E1735)+SUMIFS(Timecards!$G:$G,Timecards!$F:$F,L$2,Timecards!$C:$C,$B1735,Timecards!$N:$N,$E1735)</f>
        <v>0</v>
      </c>
      <c r="M1735" s="5">
        <f t="shared" si="285"/>
        <v>0</v>
      </c>
      <c r="N1735" s="10">
        <f>SUMIFS(Timecards!$E:$E,Timecards!$D:$D,N$2,Timecards!$C:$C,$B1735,Timecards!$N:$N,$E1735)+SUMIFS(Timecards!$G:$G,Timecards!$F:$F,N$2,Timecards!$C:$C,$B1735,Timecards!$N:$N,$E1735)</f>
        <v>0</v>
      </c>
      <c r="O1735" s="5">
        <f t="shared" si="286"/>
        <v>0</v>
      </c>
      <c r="P1735" s="10">
        <f>SUMIFS(Timecards!$E:$E,Timecards!$D:$D,P$2,Timecards!$C:$C,$B1735,Timecards!$N:$N,$E1735)+SUMIFS(Timecards!$G:$G,Timecards!$F:$F,P$2,Timecards!$C:$C,$B1735,Timecards!$N:$N,$E1735)</f>
        <v>0</v>
      </c>
      <c r="Q1735" s="5">
        <f t="shared" si="287"/>
        <v>0</v>
      </c>
      <c r="R1735" s="10">
        <f>SUMIFS(Timecards!$E:$E,Timecards!$D:$D,R$2,Timecards!$C:$C,$B1735,Timecards!$N:$N,$E1735)+SUMIFS(Timecards!$G:$G,Timecards!$F:$F,R$2,Timecards!$C:$C,$B1735,Timecards!$N:$N,$E1735)</f>
        <v>0</v>
      </c>
      <c r="S1735" s="5">
        <f t="shared" si="288"/>
        <v>0</v>
      </c>
      <c r="T1735" s="10">
        <f t="shared" si="281"/>
        <v>0</v>
      </c>
      <c r="U1735" s="14">
        <f t="shared" si="281"/>
        <v>0</v>
      </c>
    </row>
    <row r="1736" spans="2:21" hidden="1">
      <c r="B1736" s="7" t="str">
        <f>IF(Timecards!O1734="","",Timecards!C1734)</f>
        <v/>
      </c>
      <c r="C1736" s="7" t="str">
        <f>IF(B1736="","",Timecards!L1734)</f>
        <v/>
      </c>
      <c r="D1736" s="7" t="str">
        <f>IF(B1736="","",SUMIFS(Timecards!$M:$M,Timecards!$C:$C,Summary!$B1736,Timecards!$L:$L,Summary!$C1736,Timecards!$O:$O,1))</f>
        <v/>
      </c>
      <c r="E1736" s="7" t="str">
        <f>IF(B1736="","",VLOOKUP(D1736,'GD rates'!$B$3:$C$9,2,FALSE))</f>
        <v/>
      </c>
      <c r="F1736" s="23" t="str">
        <f t="shared" si="282"/>
        <v/>
      </c>
      <c r="G1736" s="5">
        <f>IF(ISERROR(VLOOKUP(E1736,'GD rates'!C:D,2,FALSE)),0,VLOOKUP(E1736,'GD rates'!C:D,2,FALSE))</f>
        <v>0</v>
      </c>
      <c r="H1736" s="10">
        <f>SUMIFS(Timecards!$E:$E,Timecards!$D:$D,H$2,Timecards!$C:$C,$B1736,Timecards!$N:$N,$E1736)+SUMIFS(Timecards!$G:$G,Timecards!$F:$F,H$2,Timecards!$C:$C,$B1736,Timecards!$N:$N,$E1736)</f>
        <v>0</v>
      </c>
      <c r="I1736" s="5">
        <f t="shared" si="283"/>
        <v>0</v>
      </c>
      <c r="J1736" s="10">
        <f>SUMIFS(Timecards!$E:$E,Timecards!$D:$D,J$2,Timecards!$C:$C,$B1736,Timecards!$N:$N,$E1736)+SUMIFS(Timecards!$G:$G,Timecards!$F:$F,J$2,Timecards!$C:$C,$B1736,Timecards!$N:$N,$E1736)</f>
        <v>0</v>
      </c>
      <c r="K1736" s="5">
        <f t="shared" si="284"/>
        <v>0</v>
      </c>
      <c r="L1736" s="10">
        <f>SUMIFS(Timecards!$E:$E,Timecards!$D:$D,L$2,Timecards!$C:$C,$B1736,Timecards!$N:$N,$E1736)+SUMIFS(Timecards!$G:$G,Timecards!$F:$F,L$2,Timecards!$C:$C,$B1736,Timecards!$N:$N,$E1736)</f>
        <v>0</v>
      </c>
      <c r="M1736" s="5">
        <f t="shared" si="285"/>
        <v>0</v>
      </c>
      <c r="N1736" s="10">
        <f>SUMIFS(Timecards!$E:$E,Timecards!$D:$D,N$2,Timecards!$C:$C,$B1736,Timecards!$N:$N,$E1736)+SUMIFS(Timecards!$G:$G,Timecards!$F:$F,N$2,Timecards!$C:$C,$B1736,Timecards!$N:$N,$E1736)</f>
        <v>0</v>
      </c>
      <c r="O1736" s="5">
        <f t="shared" si="286"/>
        <v>0</v>
      </c>
      <c r="P1736" s="10">
        <f>SUMIFS(Timecards!$E:$E,Timecards!$D:$D,P$2,Timecards!$C:$C,$B1736,Timecards!$N:$N,$E1736)+SUMIFS(Timecards!$G:$G,Timecards!$F:$F,P$2,Timecards!$C:$C,$B1736,Timecards!$N:$N,$E1736)</f>
        <v>0</v>
      </c>
      <c r="Q1736" s="5">
        <f t="shared" si="287"/>
        <v>0</v>
      </c>
      <c r="R1736" s="10">
        <f>SUMIFS(Timecards!$E:$E,Timecards!$D:$D,R$2,Timecards!$C:$C,$B1736,Timecards!$N:$N,$E1736)+SUMIFS(Timecards!$G:$G,Timecards!$F:$F,R$2,Timecards!$C:$C,$B1736,Timecards!$N:$N,$E1736)</f>
        <v>0</v>
      </c>
      <c r="S1736" s="5">
        <f t="shared" si="288"/>
        <v>0</v>
      </c>
      <c r="T1736" s="10">
        <f t="shared" si="281"/>
        <v>0</v>
      </c>
      <c r="U1736" s="14">
        <f t="shared" si="281"/>
        <v>0</v>
      </c>
    </row>
    <row r="1737" spans="2:21" hidden="1">
      <c r="B1737" s="7" t="str">
        <f>IF(Timecards!O1735="","",Timecards!C1735)</f>
        <v/>
      </c>
      <c r="C1737" s="7" t="str">
        <f>IF(B1737="","",Timecards!L1735)</f>
        <v/>
      </c>
      <c r="D1737" s="7" t="str">
        <f>IF(B1737="","",SUMIFS(Timecards!$M:$M,Timecards!$C:$C,Summary!$B1737,Timecards!$L:$L,Summary!$C1737,Timecards!$O:$O,1))</f>
        <v/>
      </c>
      <c r="E1737" s="7" t="str">
        <f>IF(B1737="","",VLOOKUP(D1737,'GD rates'!$B$3:$C$9,2,FALSE))</f>
        <v/>
      </c>
      <c r="F1737" s="23" t="str">
        <f t="shared" si="282"/>
        <v/>
      </c>
      <c r="G1737" s="5">
        <f>IF(ISERROR(VLOOKUP(E1737,'GD rates'!C:D,2,FALSE)),0,VLOOKUP(E1737,'GD rates'!C:D,2,FALSE))</f>
        <v>0</v>
      </c>
      <c r="H1737" s="10">
        <f>SUMIFS(Timecards!$E:$E,Timecards!$D:$D,H$2,Timecards!$C:$C,$B1737,Timecards!$N:$N,$E1737)+SUMIFS(Timecards!$G:$G,Timecards!$F:$F,H$2,Timecards!$C:$C,$B1737,Timecards!$N:$N,$E1737)</f>
        <v>0</v>
      </c>
      <c r="I1737" s="5">
        <f t="shared" si="283"/>
        <v>0</v>
      </c>
      <c r="J1737" s="10">
        <f>SUMIFS(Timecards!$E:$E,Timecards!$D:$D,J$2,Timecards!$C:$C,$B1737,Timecards!$N:$N,$E1737)+SUMIFS(Timecards!$G:$G,Timecards!$F:$F,J$2,Timecards!$C:$C,$B1737,Timecards!$N:$N,$E1737)</f>
        <v>0</v>
      </c>
      <c r="K1737" s="5">
        <f t="shared" si="284"/>
        <v>0</v>
      </c>
      <c r="L1737" s="10">
        <f>SUMIFS(Timecards!$E:$E,Timecards!$D:$D,L$2,Timecards!$C:$C,$B1737,Timecards!$N:$N,$E1737)+SUMIFS(Timecards!$G:$G,Timecards!$F:$F,L$2,Timecards!$C:$C,$B1737,Timecards!$N:$N,$E1737)</f>
        <v>0</v>
      </c>
      <c r="M1737" s="5">
        <f t="shared" si="285"/>
        <v>0</v>
      </c>
      <c r="N1737" s="10">
        <f>SUMIFS(Timecards!$E:$E,Timecards!$D:$D,N$2,Timecards!$C:$C,$B1737,Timecards!$N:$N,$E1737)+SUMIFS(Timecards!$G:$G,Timecards!$F:$F,N$2,Timecards!$C:$C,$B1737,Timecards!$N:$N,$E1737)</f>
        <v>0</v>
      </c>
      <c r="O1737" s="5">
        <f t="shared" si="286"/>
        <v>0</v>
      </c>
      <c r="P1737" s="10">
        <f>SUMIFS(Timecards!$E:$E,Timecards!$D:$D,P$2,Timecards!$C:$C,$B1737,Timecards!$N:$N,$E1737)+SUMIFS(Timecards!$G:$G,Timecards!$F:$F,P$2,Timecards!$C:$C,$B1737,Timecards!$N:$N,$E1737)</f>
        <v>0</v>
      </c>
      <c r="Q1737" s="5">
        <f t="shared" si="287"/>
        <v>0</v>
      </c>
      <c r="R1737" s="10">
        <f>SUMIFS(Timecards!$E:$E,Timecards!$D:$D,R$2,Timecards!$C:$C,$B1737,Timecards!$N:$N,$E1737)+SUMIFS(Timecards!$G:$G,Timecards!$F:$F,R$2,Timecards!$C:$C,$B1737,Timecards!$N:$N,$E1737)</f>
        <v>0</v>
      </c>
      <c r="S1737" s="5">
        <f t="shared" si="288"/>
        <v>0</v>
      </c>
      <c r="T1737" s="10">
        <f t="shared" si="281"/>
        <v>0</v>
      </c>
      <c r="U1737" s="14">
        <f t="shared" si="281"/>
        <v>0</v>
      </c>
    </row>
    <row r="1738" spans="2:21" hidden="1">
      <c r="B1738" s="7" t="str">
        <f>IF(Timecards!O1736="","",Timecards!C1736)</f>
        <v/>
      </c>
      <c r="C1738" s="7" t="str">
        <f>IF(B1738="","",Timecards!L1736)</f>
        <v/>
      </c>
      <c r="D1738" s="7" t="str">
        <f>IF(B1738="","",SUMIFS(Timecards!$M:$M,Timecards!$C:$C,Summary!$B1738,Timecards!$L:$L,Summary!$C1738,Timecards!$O:$O,1))</f>
        <v/>
      </c>
      <c r="E1738" s="7" t="str">
        <f>IF(B1738="","",VLOOKUP(D1738,'GD rates'!$B$3:$C$9,2,FALSE))</f>
        <v/>
      </c>
      <c r="F1738" s="23" t="str">
        <f t="shared" si="282"/>
        <v/>
      </c>
      <c r="G1738" s="5">
        <f>IF(ISERROR(VLOOKUP(E1738,'GD rates'!C:D,2,FALSE)),0,VLOOKUP(E1738,'GD rates'!C:D,2,FALSE))</f>
        <v>0</v>
      </c>
      <c r="H1738" s="10">
        <f>SUMIFS(Timecards!$E:$E,Timecards!$D:$D,H$2,Timecards!$C:$C,$B1738,Timecards!$N:$N,$E1738)+SUMIFS(Timecards!$G:$G,Timecards!$F:$F,H$2,Timecards!$C:$C,$B1738,Timecards!$N:$N,$E1738)</f>
        <v>0</v>
      </c>
      <c r="I1738" s="5">
        <f t="shared" si="283"/>
        <v>0</v>
      </c>
      <c r="J1738" s="10">
        <f>SUMIFS(Timecards!$E:$E,Timecards!$D:$D,J$2,Timecards!$C:$C,$B1738,Timecards!$N:$N,$E1738)+SUMIFS(Timecards!$G:$G,Timecards!$F:$F,J$2,Timecards!$C:$C,$B1738,Timecards!$N:$N,$E1738)</f>
        <v>0</v>
      </c>
      <c r="K1738" s="5">
        <f t="shared" si="284"/>
        <v>0</v>
      </c>
      <c r="L1738" s="10">
        <f>SUMIFS(Timecards!$E:$E,Timecards!$D:$D,L$2,Timecards!$C:$C,$B1738,Timecards!$N:$N,$E1738)+SUMIFS(Timecards!$G:$G,Timecards!$F:$F,L$2,Timecards!$C:$C,$B1738,Timecards!$N:$N,$E1738)</f>
        <v>0</v>
      </c>
      <c r="M1738" s="5">
        <f t="shared" si="285"/>
        <v>0</v>
      </c>
      <c r="N1738" s="10">
        <f>SUMIFS(Timecards!$E:$E,Timecards!$D:$D,N$2,Timecards!$C:$C,$B1738,Timecards!$N:$N,$E1738)+SUMIFS(Timecards!$G:$G,Timecards!$F:$F,N$2,Timecards!$C:$C,$B1738,Timecards!$N:$N,$E1738)</f>
        <v>0</v>
      </c>
      <c r="O1738" s="5">
        <f t="shared" si="286"/>
        <v>0</v>
      </c>
      <c r="P1738" s="10">
        <f>SUMIFS(Timecards!$E:$E,Timecards!$D:$D,P$2,Timecards!$C:$C,$B1738,Timecards!$N:$N,$E1738)+SUMIFS(Timecards!$G:$G,Timecards!$F:$F,P$2,Timecards!$C:$C,$B1738,Timecards!$N:$N,$E1738)</f>
        <v>0</v>
      </c>
      <c r="Q1738" s="5">
        <f t="shared" si="287"/>
        <v>0</v>
      </c>
      <c r="R1738" s="10">
        <f>SUMIFS(Timecards!$E:$E,Timecards!$D:$D,R$2,Timecards!$C:$C,$B1738,Timecards!$N:$N,$E1738)+SUMIFS(Timecards!$G:$G,Timecards!$F:$F,R$2,Timecards!$C:$C,$B1738,Timecards!$N:$N,$E1738)</f>
        <v>0</v>
      </c>
      <c r="S1738" s="5">
        <f t="shared" si="288"/>
        <v>0</v>
      </c>
      <c r="T1738" s="10">
        <f t="shared" si="281"/>
        <v>0</v>
      </c>
      <c r="U1738" s="14">
        <f t="shared" si="281"/>
        <v>0</v>
      </c>
    </row>
    <row r="1739" spans="2:21" hidden="1">
      <c r="B1739" s="7" t="str">
        <f>IF(Timecards!O1737="","",Timecards!C1737)</f>
        <v/>
      </c>
      <c r="C1739" s="7" t="str">
        <f>IF(B1739="","",Timecards!L1737)</f>
        <v/>
      </c>
      <c r="D1739" s="7" t="str">
        <f>IF(B1739="","",SUMIFS(Timecards!$M:$M,Timecards!$C:$C,Summary!$B1739,Timecards!$L:$L,Summary!$C1739,Timecards!$O:$O,1))</f>
        <v/>
      </c>
      <c r="E1739" s="7" t="str">
        <f>IF(B1739="","",VLOOKUP(D1739,'GD rates'!$B$3:$C$9,2,FALSE))</f>
        <v/>
      </c>
      <c r="F1739" s="23" t="str">
        <f t="shared" si="282"/>
        <v/>
      </c>
      <c r="G1739" s="5">
        <f>IF(ISERROR(VLOOKUP(E1739,'GD rates'!C:D,2,FALSE)),0,VLOOKUP(E1739,'GD rates'!C:D,2,FALSE))</f>
        <v>0</v>
      </c>
      <c r="H1739" s="10">
        <f>SUMIFS(Timecards!$E:$E,Timecards!$D:$D,H$2,Timecards!$C:$C,$B1739,Timecards!$N:$N,$E1739)+SUMIFS(Timecards!$G:$G,Timecards!$F:$F,H$2,Timecards!$C:$C,$B1739,Timecards!$N:$N,$E1739)</f>
        <v>0</v>
      </c>
      <c r="I1739" s="5">
        <f t="shared" si="283"/>
        <v>0</v>
      </c>
      <c r="J1739" s="10">
        <f>SUMIFS(Timecards!$E:$E,Timecards!$D:$D,J$2,Timecards!$C:$C,$B1739,Timecards!$N:$N,$E1739)+SUMIFS(Timecards!$G:$G,Timecards!$F:$F,J$2,Timecards!$C:$C,$B1739,Timecards!$N:$N,$E1739)</f>
        <v>0</v>
      </c>
      <c r="K1739" s="5">
        <f t="shared" si="284"/>
        <v>0</v>
      </c>
      <c r="L1739" s="10">
        <f>SUMIFS(Timecards!$E:$E,Timecards!$D:$D,L$2,Timecards!$C:$C,$B1739,Timecards!$N:$N,$E1739)+SUMIFS(Timecards!$G:$G,Timecards!$F:$F,L$2,Timecards!$C:$C,$B1739,Timecards!$N:$N,$E1739)</f>
        <v>0</v>
      </c>
      <c r="M1739" s="5">
        <f t="shared" si="285"/>
        <v>0</v>
      </c>
      <c r="N1739" s="10">
        <f>SUMIFS(Timecards!$E:$E,Timecards!$D:$D,N$2,Timecards!$C:$C,$B1739,Timecards!$N:$N,$E1739)+SUMIFS(Timecards!$G:$G,Timecards!$F:$F,N$2,Timecards!$C:$C,$B1739,Timecards!$N:$N,$E1739)</f>
        <v>0</v>
      </c>
      <c r="O1739" s="5">
        <f t="shared" si="286"/>
        <v>0</v>
      </c>
      <c r="P1739" s="10">
        <f>SUMIFS(Timecards!$E:$E,Timecards!$D:$D,P$2,Timecards!$C:$C,$B1739,Timecards!$N:$N,$E1739)+SUMIFS(Timecards!$G:$G,Timecards!$F:$F,P$2,Timecards!$C:$C,$B1739,Timecards!$N:$N,$E1739)</f>
        <v>0</v>
      </c>
      <c r="Q1739" s="5">
        <f t="shared" si="287"/>
        <v>0</v>
      </c>
      <c r="R1739" s="10">
        <f>SUMIFS(Timecards!$E:$E,Timecards!$D:$D,R$2,Timecards!$C:$C,$B1739,Timecards!$N:$N,$E1739)+SUMIFS(Timecards!$G:$G,Timecards!$F:$F,R$2,Timecards!$C:$C,$B1739,Timecards!$N:$N,$E1739)</f>
        <v>0</v>
      </c>
      <c r="S1739" s="5">
        <f t="shared" si="288"/>
        <v>0</v>
      </c>
      <c r="T1739" s="10">
        <f t="shared" si="281"/>
        <v>0</v>
      </c>
      <c r="U1739" s="14">
        <f t="shared" si="281"/>
        <v>0</v>
      </c>
    </row>
    <row r="1740" spans="2:21" hidden="1">
      <c r="B1740" s="7" t="str">
        <f>IF(Timecards!O1738="","",Timecards!C1738)</f>
        <v/>
      </c>
      <c r="C1740" s="7" t="str">
        <f>IF(B1740="","",Timecards!L1738)</f>
        <v/>
      </c>
      <c r="D1740" s="7" t="str">
        <f>IF(B1740="","",SUMIFS(Timecards!$M:$M,Timecards!$C:$C,Summary!$B1740,Timecards!$L:$L,Summary!$C1740,Timecards!$O:$O,1))</f>
        <v/>
      </c>
      <c r="E1740" s="7" t="str">
        <f>IF(B1740="","",VLOOKUP(D1740,'GD rates'!$B$3:$C$9,2,FALSE))</f>
        <v/>
      </c>
      <c r="F1740" s="23" t="str">
        <f t="shared" si="282"/>
        <v/>
      </c>
      <c r="G1740" s="5">
        <f>IF(ISERROR(VLOOKUP(E1740,'GD rates'!C:D,2,FALSE)),0,VLOOKUP(E1740,'GD rates'!C:D,2,FALSE))</f>
        <v>0</v>
      </c>
      <c r="H1740" s="10">
        <f>SUMIFS(Timecards!$E:$E,Timecards!$D:$D,H$2,Timecards!$C:$C,$B1740,Timecards!$N:$N,$E1740)+SUMIFS(Timecards!$G:$G,Timecards!$F:$F,H$2,Timecards!$C:$C,$B1740,Timecards!$N:$N,$E1740)</f>
        <v>0</v>
      </c>
      <c r="I1740" s="5">
        <f t="shared" si="283"/>
        <v>0</v>
      </c>
      <c r="J1740" s="10">
        <f>SUMIFS(Timecards!$E:$E,Timecards!$D:$D,J$2,Timecards!$C:$C,$B1740,Timecards!$N:$N,$E1740)+SUMIFS(Timecards!$G:$G,Timecards!$F:$F,J$2,Timecards!$C:$C,$B1740,Timecards!$N:$N,$E1740)</f>
        <v>0</v>
      </c>
      <c r="K1740" s="5">
        <f t="shared" si="284"/>
        <v>0</v>
      </c>
      <c r="L1740" s="10">
        <f>SUMIFS(Timecards!$E:$E,Timecards!$D:$D,L$2,Timecards!$C:$C,$B1740,Timecards!$N:$N,$E1740)+SUMIFS(Timecards!$G:$G,Timecards!$F:$F,L$2,Timecards!$C:$C,$B1740,Timecards!$N:$N,$E1740)</f>
        <v>0</v>
      </c>
      <c r="M1740" s="5">
        <f t="shared" si="285"/>
        <v>0</v>
      </c>
      <c r="N1740" s="10">
        <f>SUMIFS(Timecards!$E:$E,Timecards!$D:$D,N$2,Timecards!$C:$C,$B1740,Timecards!$N:$N,$E1740)+SUMIFS(Timecards!$G:$G,Timecards!$F:$F,N$2,Timecards!$C:$C,$B1740,Timecards!$N:$N,$E1740)</f>
        <v>0</v>
      </c>
      <c r="O1740" s="5">
        <f t="shared" si="286"/>
        <v>0</v>
      </c>
      <c r="P1740" s="10">
        <f>SUMIFS(Timecards!$E:$E,Timecards!$D:$D,P$2,Timecards!$C:$C,$B1740,Timecards!$N:$N,$E1740)+SUMIFS(Timecards!$G:$G,Timecards!$F:$F,P$2,Timecards!$C:$C,$B1740,Timecards!$N:$N,$E1740)</f>
        <v>0</v>
      </c>
      <c r="Q1740" s="5">
        <f t="shared" si="287"/>
        <v>0</v>
      </c>
      <c r="R1740" s="10">
        <f>SUMIFS(Timecards!$E:$E,Timecards!$D:$D,R$2,Timecards!$C:$C,$B1740,Timecards!$N:$N,$E1740)+SUMIFS(Timecards!$G:$G,Timecards!$F:$F,R$2,Timecards!$C:$C,$B1740,Timecards!$N:$N,$E1740)</f>
        <v>0</v>
      </c>
      <c r="S1740" s="5">
        <f t="shared" si="288"/>
        <v>0</v>
      </c>
      <c r="T1740" s="10">
        <f t="shared" si="281"/>
        <v>0</v>
      </c>
      <c r="U1740" s="14">
        <f t="shared" si="281"/>
        <v>0</v>
      </c>
    </row>
    <row r="1741" spans="2:21" hidden="1">
      <c r="B1741" s="7" t="str">
        <f>IF(Timecards!O1739="","",Timecards!C1739)</f>
        <v/>
      </c>
      <c r="C1741" s="7" t="str">
        <f>IF(B1741="","",Timecards!L1739)</f>
        <v/>
      </c>
      <c r="D1741" s="7" t="str">
        <f>IF(B1741="","",SUMIFS(Timecards!$M:$M,Timecards!$C:$C,Summary!$B1741,Timecards!$L:$L,Summary!$C1741,Timecards!$O:$O,1))</f>
        <v/>
      </c>
      <c r="E1741" s="7" t="str">
        <f>IF(B1741="","",VLOOKUP(D1741,'GD rates'!$B$3:$C$9,2,FALSE))</f>
        <v/>
      </c>
      <c r="F1741" s="23" t="str">
        <f t="shared" si="282"/>
        <v/>
      </c>
      <c r="G1741" s="5">
        <f>IF(ISERROR(VLOOKUP(E1741,'GD rates'!C:D,2,FALSE)),0,VLOOKUP(E1741,'GD rates'!C:D,2,FALSE))</f>
        <v>0</v>
      </c>
      <c r="H1741" s="10">
        <f>SUMIFS(Timecards!$E:$E,Timecards!$D:$D,H$2,Timecards!$C:$C,$B1741,Timecards!$N:$N,$E1741)+SUMIFS(Timecards!$G:$G,Timecards!$F:$F,H$2,Timecards!$C:$C,$B1741,Timecards!$N:$N,$E1741)</f>
        <v>0</v>
      </c>
      <c r="I1741" s="5">
        <f t="shared" si="283"/>
        <v>0</v>
      </c>
      <c r="J1741" s="10">
        <f>SUMIFS(Timecards!$E:$E,Timecards!$D:$D,J$2,Timecards!$C:$C,$B1741,Timecards!$N:$N,$E1741)+SUMIFS(Timecards!$G:$G,Timecards!$F:$F,J$2,Timecards!$C:$C,$B1741,Timecards!$N:$N,$E1741)</f>
        <v>0</v>
      </c>
      <c r="K1741" s="5">
        <f t="shared" si="284"/>
        <v>0</v>
      </c>
      <c r="L1741" s="10">
        <f>SUMIFS(Timecards!$E:$E,Timecards!$D:$D,L$2,Timecards!$C:$C,$B1741,Timecards!$N:$N,$E1741)+SUMIFS(Timecards!$G:$G,Timecards!$F:$F,L$2,Timecards!$C:$C,$B1741,Timecards!$N:$N,$E1741)</f>
        <v>0</v>
      </c>
      <c r="M1741" s="5">
        <f t="shared" si="285"/>
        <v>0</v>
      </c>
      <c r="N1741" s="10">
        <f>SUMIFS(Timecards!$E:$E,Timecards!$D:$D,N$2,Timecards!$C:$C,$B1741,Timecards!$N:$N,$E1741)+SUMIFS(Timecards!$G:$G,Timecards!$F:$F,N$2,Timecards!$C:$C,$B1741,Timecards!$N:$N,$E1741)</f>
        <v>0</v>
      </c>
      <c r="O1741" s="5">
        <f t="shared" si="286"/>
        <v>0</v>
      </c>
      <c r="P1741" s="10">
        <f>SUMIFS(Timecards!$E:$E,Timecards!$D:$D,P$2,Timecards!$C:$C,$B1741,Timecards!$N:$N,$E1741)+SUMIFS(Timecards!$G:$G,Timecards!$F:$F,P$2,Timecards!$C:$C,$B1741,Timecards!$N:$N,$E1741)</f>
        <v>0</v>
      </c>
      <c r="Q1741" s="5">
        <f t="shared" si="287"/>
        <v>0</v>
      </c>
      <c r="R1741" s="10">
        <f>SUMIFS(Timecards!$E:$E,Timecards!$D:$D,R$2,Timecards!$C:$C,$B1741,Timecards!$N:$N,$E1741)+SUMIFS(Timecards!$G:$G,Timecards!$F:$F,R$2,Timecards!$C:$C,$B1741,Timecards!$N:$N,$E1741)</f>
        <v>0</v>
      </c>
      <c r="S1741" s="5">
        <f t="shared" si="288"/>
        <v>0</v>
      </c>
      <c r="T1741" s="10">
        <f t="shared" si="281"/>
        <v>0</v>
      </c>
      <c r="U1741" s="14">
        <f t="shared" si="281"/>
        <v>0</v>
      </c>
    </row>
    <row r="1742" spans="2:21" hidden="1">
      <c r="B1742" s="7" t="str">
        <f>IF(Timecards!O1740="","",Timecards!C1740)</f>
        <v/>
      </c>
      <c r="C1742" s="7" t="str">
        <f>IF(B1742="","",Timecards!L1740)</f>
        <v/>
      </c>
      <c r="D1742" s="7" t="str">
        <f>IF(B1742="","",SUMIFS(Timecards!$M:$M,Timecards!$C:$C,Summary!$B1742,Timecards!$L:$L,Summary!$C1742,Timecards!$O:$O,1))</f>
        <v/>
      </c>
      <c r="E1742" s="7" t="str">
        <f>IF(B1742="","",VLOOKUP(D1742,'GD rates'!$B$3:$C$9,2,FALSE))</f>
        <v/>
      </c>
      <c r="F1742" s="23" t="str">
        <f t="shared" si="282"/>
        <v/>
      </c>
      <c r="G1742" s="5">
        <f>IF(ISERROR(VLOOKUP(E1742,'GD rates'!C:D,2,FALSE)),0,VLOOKUP(E1742,'GD rates'!C:D,2,FALSE))</f>
        <v>0</v>
      </c>
      <c r="H1742" s="10">
        <f>SUMIFS(Timecards!$E:$E,Timecards!$D:$D,H$2,Timecards!$C:$C,$B1742,Timecards!$N:$N,$E1742)+SUMIFS(Timecards!$G:$G,Timecards!$F:$F,H$2,Timecards!$C:$C,$B1742,Timecards!$N:$N,$E1742)</f>
        <v>0</v>
      </c>
      <c r="I1742" s="5">
        <f t="shared" si="283"/>
        <v>0</v>
      </c>
      <c r="J1742" s="10">
        <f>SUMIFS(Timecards!$E:$E,Timecards!$D:$D,J$2,Timecards!$C:$C,$B1742,Timecards!$N:$N,$E1742)+SUMIFS(Timecards!$G:$G,Timecards!$F:$F,J$2,Timecards!$C:$C,$B1742,Timecards!$N:$N,$E1742)</f>
        <v>0</v>
      </c>
      <c r="K1742" s="5">
        <f t="shared" si="284"/>
        <v>0</v>
      </c>
      <c r="L1742" s="10">
        <f>SUMIFS(Timecards!$E:$E,Timecards!$D:$D,L$2,Timecards!$C:$C,$B1742,Timecards!$N:$N,$E1742)+SUMIFS(Timecards!$G:$G,Timecards!$F:$F,L$2,Timecards!$C:$C,$B1742,Timecards!$N:$N,$E1742)</f>
        <v>0</v>
      </c>
      <c r="M1742" s="5">
        <f t="shared" si="285"/>
        <v>0</v>
      </c>
      <c r="N1742" s="10">
        <f>SUMIFS(Timecards!$E:$E,Timecards!$D:$D,N$2,Timecards!$C:$C,$B1742,Timecards!$N:$N,$E1742)+SUMIFS(Timecards!$G:$G,Timecards!$F:$F,N$2,Timecards!$C:$C,$B1742,Timecards!$N:$N,$E1742)</f>
        <v>0</v>
      </c>
      <c r="O1742" s="5">
        <f t="shared" si="286"/>
        <v>0</v>
      </c>
      <c r="P1742" s="10">
        <f>SUMIFS(Timecards!$E:$E,Timecards!$D:$D,P$2,Timecards!$C:$C,$B1742,Timecards!$N:$N,$E1742)+SUMIFS(Timecards!$G:$G,Timecards!$F:$F,P$2,Timecards!$C:$C,$B1742,Timecards!$N:$N,$E1742)</f>
        <v>0</v>
      </c>
      <c r="Q1742" s="5">
        <f t="shared" si="287"/>
        <v>0</v>
      </c>
      <c r="R1742" s="10">
        <f>SUMIFS(Timecards!$E:$E,Timecards!$D:$D,R$2,Timecards!$C:$C,$B1742,Timecards!$N:$N,$E1742)+SUMIFS(Timecards!$G:$G,Timecards!$F:$F,R$2,Timecards!$C:$C,$B1742,Timecards!$N:$N,$E1742)</f>
        <v>0</v>
      </c>
      <c r="S1742" s="5">
        <f t="shared" si="288"/>
        <v>0</v>
      </c>
      <c r="T1742" s="10">
        <f t="shared" si="281"/>
        <v>0</v>
      </c>
      <c r="U1742" s="14">
        <f t="shared" si="281"/>
        <v>0</v>
      </c>
    </row>
    <row r="1743" spans="2:21" hidden="1">
      <c r="B1743" s="7" t="str">
        <f>IF(Timecards!O1741="","",Timecards!C1741)</f>
        <v/>
      </c>
      <c r="C1743" s="7" t="str">
        <f>IF(B1743="","",Timecards!L1741)</f>
        <v/>
      </c>
      <c r="D1743" s="7" t="str">
        <f>IF(B1743="","",SUMIFS(Timecards!$M:$M,Timecards!$C:$C,Summary!$B1743,Timecards!$L:$L,Summary!$C1743,Timecards!$O:$O,1))</f>
        <v/>
      </c>
      <c r="E1743" s="7" t="str">
        <f>IF(B1743="","",VLOOKUP(D1743,'GD rates'!$B$3:$C$9,2,FALSE))</f>
        <v/>
      </c>
      <c r="F1743" s="23" t="str">
        <f t="shared" si="282"/>
        <v/>
      </c>
      <c r="G1743" s="5">
        <f>IF(ISERROR(VLOOKUP(E1743,'GD rates'!C:D,2,FALSE)),0,VLOOKUP(E1743,'GD rates'!C:D,2,FALSE))</f>
        <v>0</v>
      </c>
      <c r="H1743" s="10">
        <f>SUMIFS(Timecards!$E:$E,Timecards!$D:$D,H$2,Timecards!$C:$C,$B1743,Timecards!$N:$N,$E1743)+SUMIFS(Timecards!$G:$G,Timecards!$F:$F,H$2,Timecards!$C:$C,$B1743,Timecards!$N:$N,$E1743)</f>
        <v>0</v>
      </c>
      <c r="I1743" s="5">
        <f t="shared" si="283"/>
        <v>0</v>
      </c>
      <c r="J1743" s="10">
        <f>SUMIFS(Timecards!$E:$E,Timecards!$D:$D,J$2,Timecards!$C:$C,$B1743,Timecards!$N:$N,$E1743)+SUMIFS(Timecards!$G:$G,Timecards!$F:$F,J$2,Timecards!$C:$C,$B1743,Timecards!$N:$N,$E1743)</f>
        <v>0</v>
      </c>
      <c r="K1743" s="5">
        <f t="shared" si="284"/>
        <v>0</v>
      </c>
      <c r="L1743" s="10">
        <f>SUMIFS(Timecards!$E:$E,Timecards!$D:$D,L$2,Timecards!$C:$C,$B1743,Timecards!$N:$N,$E1743)+SUMIFS(Timecards!$G:$G,Timecards!$F:$F,L$2,Timecards!$C:$C,$B1743,Timecards!$N:$N,$E1743)</f>
        <v>0</v>
      </c>
      <c r="M1743" s="5">
        <f t="shared" si="285"/>
        <v>0</v>
      </c>
      <c r="N1743" s="10">
        <f>SUMIFS(Timecards!$E:$E,Timecards!$D:$D,N$2,Timecards!$C:$C,$B1743,Timecards!$N:$N,$E1743)+SUMIFS(Timecards!$G:$G,Timecards!$F:$F,N$2,Timecards!$C:$C,$B1743,Timecards!$N:$N,$E1743)</f>
        <v>0</v>
      </c>
      <c r="O1743" s="5">
        <f t="shared" si="286"/>
        <v>0</v>
      </c>
      <c r="P1743" s="10">
        <f>SUMIFS(Timecards!$E:$E,Timecards!$D:$D,P$2,Timecards!$C:$C,$B1743,Timecards!$N:$N,$E1743)+SUMIFS(Timecards!$G:$G,Timecards!$F:$F,P$2,Timecards!$C:$C,$B1743,Timecards!$N:$N,$E1743)</f>
        <v>0</v>
      </c>
      <c r="Q1743" s="5">
        <f t="shared" si="287"/>
        <v>0</v>
      </c>
      <c r="R1743" s="10">
        <f>SUMIFS(Timecards!$E:$E,Timecards!$D:$D,R$2,Timecards!$C:$C,$B1743,Timecards!$N:$N,$E1743)+SUMIFS(Timecards!$G:$G,Timecards!$F:$F,R$2,Timecards!$C:$C,$B1743,Timecards!$N:$N,$E1743)</f>
        <v>0</v>
      </c>
      <c r="S1743" s="5">
        <f t="shared" si="288"/>
        <v>0</v>
      </c>
      <c r="T1743" s="10">
        <f t="shared" si="281"/>
        <v>0</v>
      </c>
      <c r="U1743" s="14">
        <f t="shared" si="281"/>
        <v>0</v>
      </c>
    </row>
    <row r="1744" spans="2:21" hidden="1">
      <c r="B1744" s="7" t="str">
        <f>IF(Timecards!O1742="","",Timecards!C1742)</f>
        <v/>
      </c>
      <c r="C1744" s="7" t="str">
        <f>IF(B1744="","",Timecards!L1742)</f>
        <v/>
      </c>
      <c r="D1744" s="7" t="str">
        <f>IF(B1744="","",SUMIFS(Timecards!$M:$M,Timecards!$C:$C,Summary!$B1744,Timecards!$L:$L,Summary!$C1744,Timecards!$O:$O,1))</f>
        <v/>
      </c>
      <c r="E1744" s="7" t="str">
        <f>IF(B1744="","",VLOOKUP(D1744,'GD rates'!$B$3:$C$9,2,FALSE))</f>
        <v/>
      </c>
      <c r="F1744" s="23" t="str">
        <f t="shared" si="282"/>
        <v/>
      </c>
      <c r="G1744" s="5">
        <f>IF(ISERROR(VLOOKUP(E1744,'GD rates'!C:D,2,FALSE)),0,VLOOKUP(E1744,'GD rates'!C:D,2,FALSE))</f>
        <v>0</v>
      </c>
      <c r="H1744" s="10">
        <f>SUMIFS(Timecards!$E:$E,Timecards!$D:$D,H$2,Timecards!$C:$C,$B1744,Timecards!$N:$N,$E1744)+SUMIFS(Timecards!$G:$G,Timecards!$F:$F,H$2,Timecards!$C:$C,$B1744,Timecards!$N:$N,$E1744)</f>
        <v>0</v>
      </c>
      <c r="I1744" s="5">
        <f t="shared" si="283"/>
        <v>0</v>
      </c>
      <c r="J1744" s="10">
        <f>SUMIFS(Timecards!$E:$E,Timecards!$D:$D,J$2,Timecards!$C:$C,$B1744,Timecards!$N:$N,$E1744)+SUMIFS(Timecards!$G:$G,Timecards!$F:$F,J$2,Timecards!$C:$C,$B1744,Timecards!$N:$N,$E1744)</f>
        <v>0</v>
      </c>
      <c r="K1744" s="5">
        <f t="shared" si="284"/>
        <v>0</v>
      </c>
      <c r="L1744" s="10">
        <f>SUMIFS(Timecards!$E:$E,Timecards!$D:$D,L$2,Timecards!$C:$C,$B1744,Timecards!$N:$N,$E1744)+SUMIFS(Timecards!$G:$G,Timecards!$F:$F,L$2,Timecards!$C:$C,$B1744,Timecards!$N:$N,$E1744)</f>
        <v>0</v>
      </c>
      <c r="M1744" s="5">
        <f t="shared" si="285"/>
        <v>0</v>
      </c>
      <c r="N1744" s="10">
        <f>SUMIFS(Timecards!$E:$E,Timecards!$D:$D,N$2,Timecards!$C:$C,$B1744,Timecards!$N:$N,$E1744)+SUMIFS(Timecards!$G:$G,Timecards!$F:$F,N$2,Timecards!$C:$C,$B1744,Timecards!$N:$N,$E1744)</f>
        <v>0</v>
      </c>
      <c r="O1744" s="5">
        <f t="shared" si="286"/>
        <v>0</v>
      </c>
      <c r="P1744" s="10">
        <f>SUMIFS(Timecards!$E:$E,Timecards!$D:$D,P$2,Timecards!$C:$C,$B1744,Timecards!$N:$N,$E1744)+SUMIFS(Timecards!$G:$G,Timecards!$F:$F,P$2,Timecards!$C:$C,$B1744,Timecards!$N:$N,$E1744)</f>
        <v>0</v>
      </c>
      <c r="Q1744" s="5">
        <f t="shared" si="287"/>
        <v>0</v>
      </c>
      <c r="R1744" s="10">
        <f>SUMIFS(Timecards!$E:$E,Timecards!$D:$D,R$2,Timecards!$C:$C,$B1744,Timecards!$N:$N,$E1744)+SUMIFS(Timecards!$G:$G,Timecards!$F:$F,R$2,Timecards!$C:$C,$B1744,Timecards!$N:$N,$E1744)</f>
        <v>0</v>
      </c>
      <c r="S1744" s="5">
        <f t="shared" si="288"/>
        <v>0</v>
      </c>
      <c r="T1744" s="10">
        <f t="shared" ref="T1744:U1763" si="289">SUMIF($H$3:$S$3,T$3,$H1744:$S1744)</f>
        <v>0</v>
      </c>
      <c r="U1744" s="14">
        <f t="shared" si="289"/>
        <v>0</v>
      </c>
    </row>
    <row r="1745" spans="2:21" hidden="1">
      <c r="B1745" s="7" t="str">
        <f>IF(Timecards!O1743="","",Timecards!C1743)</f>
        <v/>
      </c>
      <c r="C1745" s="7" t="str">
        <f>IF(B1745="","",Timecards!L1743)</f>
        <v/>
      </c>
      <c r="D1745" s="7" t="str">
        <f>IF(B1745="","",SUMIFS(Timecards!$M:$M,Timecards!$C:$C,Summary!$B1745,Timecards!$L:$L,Summary!$C1745,Timecards!$O:$O,1))</f>
        <v/>
      </c>
      <c r="E1745" s="7" t="str">
        <f>IF(B1745="","",VLOOKUP(D1745,'GD rates'!$B$3:$C$9,2,FALSE))</f>
        <v/>
      </c>
      <c r="F1745" s="23" t="str">
        <f t="shared" si="282"/>
        <v/>
      </c>
      <c r="G1745" s="5">
        <f>IF(ISERROR(VLOOKUP(E1745,'GD rates'!C:D,2,FALSE)),0,VLOOKUP(E1745,'GD rates'!C:D,2,FALSE))</f>
        <v>0</v>
      </c>
      <c r="H1745" s="10">
        <f>SUMIFS(Timecards!$E:$E,Timecards!$D:$D,H$2,Timecards!$C:$C,$B1745,Timecards!$N:$N,$E1745)+SUMIFS(Timecards!$G:$G,Timecards!$F:$F,H$2,Timecards!$C:$C,$B1745,Timecards!$N:$N,$E1745)</f>
        <v>0</v>
      </c>
      <c r="I1745" s="5">
        <f t="shared" si="283"/>
        <v>0</v>
      </c>
      <c r="J1745" s="10">
        <f>SUMIFS(Timecards!$E:$E,Timecards!$D:$D,J$2,Timecards!$C:$C,$B1745,Timecards!$N:$N,$E1745)+SUMIFS(Timecards!$G:$G,Timecards!$F:$F,J$2,Timecards!$C:$C,$B1745,Timecards!$N:$N,$E1745)</f>
        <v>0</v>
      </c>
      <c r="K1745" s="5">
        <f t="shared" si="284"/>
        <v>0</v>
      </c>
      <c r="L1745" s="10">
        <f>SUMIFS(Timecards!$E:$E,Timecards!$D:$D,L$2,Timecards!$C:$C,$B1745,Timecards!$N:$N,$E1745)+SUMIFS(Timecards!$G:$G,Timecards!$F:$F,L$2,Timecards!$C:$C,$B1745,Timecards!$N:$N,$E1745)</f>
        <v>0</v>
      </c>
      <c r="M1745" s="5">
        <f t="shared" si="285"/>
        <v>0</v>
      </c>
      <c r="N1745" s="10">
        <f>SUMIFS(Timecards!$E:$E,Timecards!$D:$D,N$2,Timecards!$C:$C,$B1745,Timecards!$N:$N,$E1745)+SUMIFS(Timecards!$G:$G,Timecards!$F:$F,N$2,Timecards!$C:$C,$B1745,Timecards!$N:$N,$E1745)</f>
        <v>0</v>
      </c>
      <c r="O1745" s="5">
        <f t="shared" si="286"/>
        <v>0</v>
      </c>
      <c r="P1745" s="10">
        <f>SUMIFS(Timecards!$E:$E,Timecards!$D:$D,P$2,Timecards!$C:$C,$B1745,Timecards!$N:$N,$E1745)+SUMIFS(Timecards!$G:$G,Timecards!$F:$F,P$2,Timecards!$C:$C,$B1745,Timecards!$N:$N,$E1745)</f>
        <v>0</v>
      </c>
      <c r="Q1745" s="5">
        <f t="shared" si="287"/>
        <v>0</v>
      </c>
      <c r="R1745" s="10">
        <f>SUMIFS(Timecards!$E:$E,Timecards!$D:$D,R$2,Timecards!$C:$C,$B1745,Timecards!$N:$N,$E1745)+SUMIFS(Timecards!$G:$G,Timecards!$F:$F,R$2,Timecards!$C:$C,$B1745,Timecards!$N:$N,$E1745)</f>
        <v>0</v>
      </c>
      <c r="S1745" s="5">
        <f t="shared" si="288"/>
        <v>0</v>
      </c>
      <c r="T1745" s="10">
        <f t="shared" si="289"/>
        <v>0</v>
      </c>
      <c r="U1745" s="14">
        <f t="shared" si="289"/>
        <v>0</v>
      </c>
    </row>
    <row r="1746" spans="2:21" hidden="1">
      <c r="B1746" s="7" t="str">
        <f>IF(Timecards!O1744="","",Timecards!C1744)</f>
        <v/>
      </c>
      <c r="C1746" s="7" t="str">
        <f>IF(B1746="","",Timecards!L1744)</f>
        <v/>
      </c>
      <c r="D1746" s="7" t="str">
        <f>IF(B1746="","",SUMIFS(Timecards!$M:$M,Timecards!$C:$C,Summary!$B1746,Timecards!$L:$L,Summary!$C1746,Timecards!$O:$O,1))</f>
        <v/>
      </c>
      <c r="E1746" s="7" t="str">
        <f>IF(B1746="","",VLOOKUP(D1746,'GD rates'!$B$3:$C$9,2,FALSE))</f>
        <v/>
      </c>
      <c r="F1746" s="23" t="str">
        <f t="shared" si="282"/>
        <v/>
      </c>
      <c r="G1746" s="5">
        <f>IF(ISERROR(VLOOKUP(E1746,'GD rates'!C:D,2,FALSE)),0,VLOOKUP(E1746,'GD rates'!C:D,2,FALSE))</f>
        <v>0</v>
      </c>
      <c r="H1746" s="10">
        <f>SUMIFS(Timecards!$E:$E,Timecards!$D:$D,H$2,Timecards!$C:$C,$B1746,Timecards!$N:$N,$E1746)+SUMIFS(Timecards!$G:$G,Timecards!$F:$F,H$2,Timecards!$C:$C,$B1746,Timecards!$N:$N,$E1746)</f>
        <v>0</v>
      </c>
      <c r="I1746" s="5">
        <f t="shared" si="283"/>
        <v>0</v>
      </c>
      <c r="J1746" s="10">
        <f>SUMIFS(Timecards!$E:$E,Timecards!$D:$D,J$2,Timecards!$C:$C,$B1746,Timecards!$N:$N,$E1746)+SUMIFS(Timecards!$G:$G,Timecards!$F:$F,J$2,Timecards!$C:$C,$B1746,Timecards!$N:$N,$E1746)</f>
        <v>0</v>
      </c>
      <c r="K1746" s="5">
        <f t="shared" si="284"/>
        <v>0</v>
      </c>
      <c r="L1746" s="10">
        <f>SUMIFS(Timecards!$E:$E,Timecards!$D:$D,L$2,Timecards!$C:$C,$B1746,Timecards!$N:$N,$E1746)+SUMIFS(Timecards!$G:$G,Timecards!$F:$F,L$2,Timecards!$C:$C,$B1746,Timecards!$N:$N,$E1746)</f>
        <v>0</v>
      </c>
      <c r="M1746" s="5">
        <f t="shared" si="285"/>
        <v>0</v>
      </c>
      <c r="N1746" s="10">
        <f>SUMIFS(Timecards!$E:$E,Timecards!$D:$D,N$2,Timecards!$C:$C,$B1746,Timecards!$N:$N,$E1746)+SUMIFS(Timecards!$G:$G,Timecards!$F:$F,N$2,Timecards!$C:$C,$B1746,Timecards!$N:$N,$E1746)</f>
        <v>0</v>
      </c>
      <c r="O1746" s="5">
        <f t="shared" si="286"/>
        <v>0</v>
      </c>
      <c r="P1746" s="10">
        <f>SUMIFS(Timecards!$E:$E,Timecards!$D:$D,P$2,Timecards!$C:$C,$B1746,Timecards!$N:$N,$E1746)+SUMIFS(Timecards!$G:$G,Timecards!$F:$F,P$2,Timecards!$C:$C,$B1746,Timecards!$N:$N,$E1746)</f>
        <v>0</v>
      </c>
      <c r="Q1746" s="5">
        <f t="shared" si="287"/>
        <v>0</v>
      </c>
      <c r="R1746" s="10">
        <f>SUMIFS(Timecards!$E:$E,Timecards!$D:$D,R$2,Timecards!$C:$C,$B1746,Timecards!$N:$N,$E1746)+SUMIFS(Timecards!$G:$G,Timecards!$F:$F,R$2,Timecards!$C:$C,$B1746,Timecards!$N:$N,$E1746)</f>
        <v>0</v>
      </c>
      <c r="S1746" s="5">
        <f t="shared" si="288"/>
        <v>0</v>
      </c>
      <c r="T1746" s="10">
        <f t="shared" si="289"/>
        <v>0</v>
      </c>
      <c r="U1746" s="14">
        <f t="shared" si="289"/>
        <v>0</v>
      </c>
    </row>
    <row r="1747" spans="2:21" hidden="1">
      <c r="B1747" s="7" t="str">
        <f>IF(Timecards!O1745="","",Timecards!C1745)</f>
        <v/>
      </c>
      <c r="C1747" s="7" t="str">
        <f>IF(B1747="","",Timecards!L1745)</f>
        <v/>
      </c>
      <c r="D1747" s="7" t="str">
        <f>IF(B1747="","",SUMIFS(Timecards!$M:$M,Timecards!$C:$C,Summary!$B1747,Timecards!$L:$L,Summary!$C1747,Timecards!$O:$O,1))</f>
        <v/>
      </c>
      <c r="E1747" s="7" t="str">
        <f>IF(B1747="","",VLOOKUP(D1747,'GD rates'!$B$3:$C$9,2,FALSE))</f>
        <v/>
      </c>
      <c r="F1747" s="23" t="str">
        <f t="shared" si="282"/>
        <v/>
      </c>
      <c r="G1747" s="5">
        <f>IF(ISERROR(VLOOKUP(E1747,'GD rates'!C:D,2,FALSE)),0,VLOOKUP(E1747,'GD rates'!C:D,2,FALSE))</f>
        <v>0</v>
      </c>
      <c r="H1747" s="10">
        <f>SUMIFS(Timecards!$E:$E,Timecards!$D:$D,H$2,Timecards!$C:$C,$B1747,Timecards!$N:$N,$E1747)+SUMIFS(Timecards!$G:$G,Timecards!$F:$F,H$2,Timecards!$C:$C,$B1747,Timecards!$N:$N,$E1747)</f>
        <v>0</v>
      </c>
      <c r="I1747" s="5">
        <f t="shared" si="283"/>
        <v>0</v>
      </c>
      <c r="J1747" s="10">
        <f>SUMIFS(Timecards!$E:$E,Timecards!$D:$D,J$2,Timecards!$C:$C,$B1747,Timecards!$N:$N,$E1747)+SUMIFS(Timecards!$G:$G,Timecards!$F:$F,J$2,Timecards!$C:$C,$B1747,Timecards!$N:$N,$E1747)</f>
        <v>0</v>
      </c>
      <c r="K1747" s="5">
        <f t="shared" si="284"/>
        <v>0</v>
      </c>
      <c r="L1747" s="10">
        <f>SUMIFS(Timecards!$E:$E,Timecards!$D:$D,L$2,Timecards!$C:$C,$B1747,Timecards!$N:$N,$E1747)+SUMIFS(Timecards!$G:$G,Timecards!$F:$F,L$2,Timecards!$C:$C,$B1747,Timecards!$N:$N,$E1747)</f>
        <v>0</v>
      </c>
      <c r="M1747" s="5">
        <f t="shared" si="285"/>
        <v>0</v>
      </c>
      <c r="N1747" s="10">
        <f>SUMIFS(Timecards!$E:$E,Timecards!$D:$D,N$2,Timecards!$C:$C,$B1747,Timecards!$N:$N,$E1747)+SUMIFS(Timecards!$G:$G,Timecards!$F:$F,N$2,Timecards!$C:$C,$B1747,Timecards!$N:$N,$E1747)</f>
        <v>0</v>
      </c>
      <c r="O1747" s="5">
        <f t="shared" si="286"/>
        <v>0</v>
      </c>
      <c r="P1747" s="10">
        <f>SUMIFS(Timecards!$E:$E,Timecards!$D:$D,P$2,Timecards!$C:$C,$B1747,Timecards!$N:$N,$E1747)+SUMIFS(Timecards!$G:$G,Timecards!$F:$F,P$2,Timecards!$C:$C,$B1747,Timecards!$N:$N,$E1747)</f>
        <v>0</v>
      </c>
      <c r="Q1747" s="5">
        <f t="shared" si="287"/>
        <v>0</v>
      </c>
      <c r="R1747" s="10">
        <f>SUMIFS(Timecards!$E:$E,Timecards!$D:$D,R$2,Timecards!$C:$C,$B1747,Timecards!$N:$N,$E1747)+SUMIFS(Timecards!$G:$G,Timecards!$F:$F,R$2,Timecards!$C:$C,$B1747,Timecards!$N:$N,$E1747)</f>
        <v>0</v>
      </c>
      <c r="S1747" s="5">
        <f t="shared" si="288"/>
        <v>0</v>
      </c>
      <c r="T1747" s="10">
        <f t="shared" si="289"/>
        <v>0</v>
      </c>
      <c r="U1747" s="14">
        <f t="shared" si="289"/>
        <v>0</v>
      </c>
    </row>
    <row r="1748" spans="2:21" hidden="1">
      <c r="B1748" s="7" t="str">
        <f>IF(Timecards!O1746="","",Timecards!C1746)</f>
        <v/>
      </c>
      <c r="C1748" s="7" t="str">
        <f>IF(B1748="","",Timecards!L1746)</f>
        <v/>
      </c>
      <c r="D1748" s="7" t="str">
        <f>IF(B1748="","",SUMIFS(Timecards!$M:$M,Timecards!$C:$C,Summary!$B1748,Timecards!$L:$L,Summary!$C1748,Timecards!$O:$O,1))</f>
        <v/>
      </c>
      <c r="E1748" s="7" t="str">
        <f>IF(B1748="","",VLOOKUP(D1748,'GD rates'!$B$3:$C$9,2,FALSE))</f>
        <v/>
      </c>
      <c r="F1748" s="23" t="str">
        <f t="shared" si="282"/>
        <v/>
      </c>
      <c r="G1748" s="5">
        <f>IF(ISERROR(VLOOKUP(E1748,'GD rates'!C:D,2,FALSE)),0,VLOOKUP(E1748,'GD rates'!C:D,2,FALSE))</f>
        <v>0</v>
      </c>
      <c r="H1748" s="10">
        <f>SUMIFS(Timecards!$E:$E,Timecards!$D:$D,H$2,Timecards!$C:$C,$B1748,Timecards!$N:$N,$E1748)+SUMIFS(Timecards!$G:$G,Timecards!$F:$F,H$2,Timecards!$C:$C,$B1748,Timecards!$N:$N,$E1748)</f>
        <v>0</v>
      </c>
      <c r="I1748" s="5">
        <f t="shared" si="283"/>
        <v>0</v>
      </c>
      <c r="J1748" s="10">
        <f>SUMIFS(Timecards!$E:$E,Timecards!$D:$D,J$2,Timecards!$C:$C,$B1748,Timecards!$N:$N,$E1748)+SUMIFS(Timecards!$G:$G,Timecards!$F:$F,J$2,Timecards!$C:$C,$B1748,Timecards!$N:$N,$E1748)</f>
        <v>0</v>
      </c>
      <c r="K1748" s="5">
        <f t="shared" si="284"/>
        <v>0</v>
      </c>
      <c r="L1748" s="10">
        <f>SUMIFS(Timecards!$E:$E,Timecards!$D:$D,L$2,Timecards!$C:$C,$B1748,Timecards!$N:$N,$E1748)+SUMIFS(Timecards!$G:$G,Timecards!$F:$F,L$2,Timecards!$C:$C,$B1748,Timecards!$N:$N,$E1748)</f>
        <v>0</v>
      </c>
      <c r="M1748" s="5">
        <f t="shared" si="285"/>
        <v>0</v>
      </c>
      <c r="N1748" s="10">
        <f>SUMIFS(Timecards!$E:$E,Timecards!$D:$D,N$2,Timecards!$C:$C,$B1748,Timecards!$N:$N,$E1748)+SUMIFS(Timecards!$G:$G,Timecards!$F:$F,N$2,Timecards!$C:$C,$B1748,Timecards!$N:$N,$E1748)</f>
        <v>0</v>
      </c>
      <c r="O1748" s="5">
        <f t="shared" si="286"/>
        <v>0</v>
      </c>
      <c r="P1748" s="10">
        <f>SUMIFS(Timecards!$E:$E,Timecards!$D:$D,P$2,Timecards!$C:$C,$B1748,Timecards!$N:$N,$E1748)+SUMIFS(Timecards!$G:$G,Timecards!$F:$F,P$2,Timecards!$C:$C,$B1748,Timecards!$N:$N,$E1748)</f>
        <v>0</v>
      </c>
      <c r="Q1748" s="5">
        <f t="shared" si="287"/>
        <v>0</v>
      </c>
      <c r="R1748" s="10">
        <f>SUMIFS(Timecards!$E:$E,Timecards!$D:$D,R$2,Timecards!$C:$C,$B1748,Timecards!$N:$N,$E1748)+SUMIFS(Timecards!$G:$G,Timecards!$F:$F,R$2,Timecards!$C:$C,$B1748,Timecards!$N:$N,$E1748)</f>
        <v>0</v>
      </c>
      <c r="S1748" s="5">
        <f t="shared" si="288"/>
        <v>0</v>
      </c>
      <c r="T1748" s="10">
        <f t="shared" si="289"/>
        <v>0</v>
      </c>
      <c r="U1748" s="14">
        <f t="shared" si="289"/>
        <v>0</v>
      </c>
    </row>
    <row r="1749" spans="2:21" hidden="1">
      <c r="B1749" s="7" t="str">
        <f>IF(Timecards!O1747="","",Timecards!C1747)</f>
        <v/>
      </c>
      <c r="C1749" s="7" t="str">
        <f>IF(B1749="","",Timecards!L1747)</f>
        <v/>
      </c>
      <c r="D1749" s="7" t="str">
        <f>IF(B1749="","",SUMIFS(Timecards!$M:$M,Timecards!$C:$C,Summary!$B1749,Timecards!$L:$L,Summary!$C1749,Timecards!$O:$O,1))</f>
        <v/>
      </c>
      <c r="E1749" s="7" t="str">
        <f>IF(B1749="","",VLOOKUP(D1749,'GD rates'!$B$3:$C$9,2,FALSE))</f>
        <v/>
      </c>
      <c r="F1749" s="23" t="str">
        <f t="shared" si="282"/>
        <v/>
      </c>
      <c r="G1749" s="5">
        <f>IF(ISERROR(VLOOKUP(E1749,'GD rates'!C:D,2,FALSE)),0,VLOOKUP(E1749,'GD rates'!C:D,2,FALSE))</f>
        <v>0</v>
      </c>
      <c r="H1749" s="10">
        <f>SUMIFS(Timecards!$E:$E,Timecards!$D:$D,H$2,Timecards!$C:$C,$B1749,Timecards!$N:$N,$E1749)+SUMIFS(Timecards!$G:$G,Timecards!$F:$F,H$2,Timecards!$C:$C,$B1749,Timecards!$N:$N,$E1749)</f>
        <v>0</v>
      </c>
      <c r="I1749" s="5">
        <f t="shared" si="283"/>
        <v>0</v>
      </c>
      <c r="J1749" s="10">
        <f>SUMIFS(Timecards!$E:$E,Timecards!$D:$D,J$2,Timecards!$C:$C,$B1749,Timecards!$N:$N,$E1749)+SUMIFS(Timecards!$G:$G,Timecards!$F:$F,J$2,Timecards!$C:$C,$B1749,Timecards!$N:$N,$E1749)</f>
        <v>0</v>
      </c>
      <c r="K1749" s="5">
        <f t="shared" si="284"/>
        <v>0</v>
      </c>
      <c r="L1749" s="10">
        <f>SUMIFS(Timecards!$E:$E,Timecards!$D:$D,L$2,Timecards!$C:$C,$B1749,Timecards!$N:$N,$E1749)+SUMIFS(Timecards!$G:$G,Timecards!$F:$F,L$2,Timecards!$C:$C,$B1749,Timecards!$N:$N,$E1749)</f>
        <v>0</v>
      </c>
      <c r="M1749" s="5">
        <f t="shared" si="285"/>
        <v>0</v>
      </c>
      <c r="N1749" s="10">
        <f>SUMIFS(Timecards!$E:$E,Timecards!$D:$D,N$2,Timecards!$C:$C,$B1749,Timecards!$N:$N,$E1749)+SUMIFS(Timecards!$G:$G,Timecards!$F:$F,N$2,Timecards!$C:$C,$B1749,Timecards!$N:$N,$E1749)</f>
        <v>0</v>
      </c>
      <c r="O1749" s="5">
        <f t="shared" si="286"/>
        <v>0</v>
      </c>
      <c r="P1749" s="10">
        <f>SUMIFS(Timecards!$E:$E,Timecards!$D:$D,P$2,Timecards!$C:$C,$B1749,Timecards!$N:$N,$E1749)+SUMIFS(Timecards!$G:$G,Timecards!$F:$F,P$2,Timecards!$C:$C,$B1749,Timecards!$N:$N,$E1749)</f>
        <v>0</v>
      </c>
      <c r="Q1749" s="5">
        <f t="shared" si="287"/>
        <v>0</v>
      </c>
      <c r="R1749" s="10">
        <f>SUMIFS(Timecards!$E:$E,Timecards!$D:$D,R$2,Timecards!$C:$C,$B1749,Timecards!$N:$N,$E1749)+SUMIFS(Timecards!$G:$G,Timecards!$F:$F,R$2,Timecards!$C:$C,$B1749,Timecards!$N:$N,$E1749)</f>
        <v>0</v>
      </c>
      <c r="S1749" s="5">
        <f t="shared" si="288"/>
        <v>0</v>
      </c>
      <c r="T1749" s="10">
        <f t="shared" si="289"/>
        <v>0</v>
      </c>
      <c r="U1749" s="14">
        <f t="shared" si="289"/>
        <v>0</v>
      </c>
    </row>
    <row r="1750" spans="2:21" hidden="1">
      <c r="B1750" s="7" t="str">
        <f>IF(Timecards!O1748="","",Timecards!C1748)</f>
        <v/>
      </c>
      <c r="C1750" s="7" t="str">
        <f>IF(B1750="","",Timecards!L1748)</f>
        <v/>
      </c>
      <c r="D1750" s="7" t="str">
        <f>IF(B1750="","",SUMIFS(Timecards!$M:$M,Timecards!$C:$C,Summary!$B1750,Timecards!$L:$L,Summary!$C1750,Timecards!$O:$O,1))</f>
        <v/>
      </c>
      <c r="E1750" s="7" t="str">
        <f>IF(B1750="","",VLOOKUP(D1750,'GD rates'!$B$3:$C$9,2,FALSE))</f>
        <v/>
      </c>
      <c r="F1750" s="23" t="str">
        <f t="shared" si="282"/>
        <v/>
      </c>
      <c r="G1750" s="5">
        <f>IF(ISERROR(VLOOKUP(E1750,'GD rates'!C:D,2,FALSE)),0,VLOOKUP(E1750,'GD rates'!C:D,2,FALSE))</f>
        <v>0</v>
      </c>
      <c r="H1750" s="10">
        <f>SUMIFS(Timecards!$E:$E,Timecards!$D:$D,H$2,Timecards!$C:$C,$B1750,Timecards!$N:$N,$E1750)+SUMIFS(Timecards!$G:$G,Timecards!$F:$F,H$2,Timecards!$C:$C,$B1750,Timecards!$N:$N,$E1750)</f>
        <v>0</v>
      </c>
      <c r="I1750" s="5">
        <f t="shared" si="283"/>
        <v>0</v>
      </c>
      <c r="J1750" s="10">
        <f>SUMIFS(Timecards!$E:$E,Timecards!$D:$D,J$2,Timecards!$C:$C,$B1750,Timecards!$N:$N,$E1750)+SUMIFS(Timecards!$G:$G,Timecards!$F:$F,J$2,Timecards!$C:$C,$B1750,Timecards!$N:$N,$E1750)</f>
        <v>0</v>
      </c>
      <c r="K1750" s="5">
        <f t="shared" si="284"/>
        <v>0</v>
      </c>
      <c r="L1750" s="10">
        <f>SUMIFS(Timecards!$E:$E,Timecards!$D:$D,L$2,Timecards!$C:$C,$B1750,Timecards!$N:$N,$E1750)+SUMIFS(Timecards!$G:$G,Timecards!$F:$F,L$2,Timecards!$C:$C,$B1750,Timecards!$N:$N,$E1750)</f>
        <v>0</v>
      </c>
      <c r="M1750" s="5">
        <f t="shared" si="285"/>
        <v>0</v>
      </c>
      <c r="N1750" s="10">
        <f>SUMIFS(Timecards!$E:$E,Timecards!$D:$D,N$2,Timecards!$C:$C,$B1750,Timecards!$N:$N,$E1750)+SUMIFS(Timecards!$G:$G,Timecards!$F:$F,N$2,Timecards!$C:$C,$B1750,Timecards!$N:$N,$E1750)</f>
        <v>0</v>
      </c>
      <c r="O1750" s="5">
        <f t="shared" si="286"/>
        <v>0</v>
      </c>
      <c r="P1750" s="10">
        <f>SUMIFS(Timecards!$E:$E,Timecards!$D:$D,P$2,Timecards!$C:$C,$B1750,Timecards!$N:$N,$E1750)+SUMIFS(Timecards!$G:$G,Timecards!$F:$F,P$2,Timecards!$C:$C,$B1750,Timecards!$N:$N,$E1750)</f>
        <v>0</v>
      </c>
      <c r="Q1750" s="5">
        <f t="shared" si="287"/>
        <v>0</v>
      </c>
      <c r="R1750" s="10">
        <f>SUMIFS(Timecards!$E:$E,Timecards!$D:$D,R$2,Timecards!$C:$C,$B1750,Timecards!$N:$N,$E1750)+SUMIFS(Timecards!$G:$G,Timecards!$F:$F,R$2,Timecards!$C:$C,$B1750,Timecards!$N:$N,$E1750)</f>
        <v>0</v>
      </c>
      <c r="S1750" s="5">
        <f t="shared" si="288"/>
        <v>0</v>
      </c>
      <c r="T1750" s="10">
        <f t="shared" si="289"/>
        <v>0</v>
      </c>
      <c r="U1750" s="14">
        <f t="shared" si="289"/>
        <v>0</v>
      </c>
    </row>
    <row r="1751" spans="2:21" hidden="1">
      <c r="B1751" s="7" t="str">
        <f>IF(Timecards!O1749="","",Timecards!C1749)</f>
        <v/>
      </c>
      <c r="C1751" s="7" t="str">
        <f>IF(B1751="","",Timecards!L1749)</f>
        <v/>
      </c>
      <c r="D1751" s="7" t="str">
        <f>IF(B1751="","",SUMIFS(Timecards!$M:$M,Timecards!$C:$C,Summary!$B1751,Timecards!$L:$L,Summary!$C1751,Timecards!$O:$O,1))</f>
        <v/>
      </c>
      <c r="E1751" s="7" t="str">
        <f>IF(B1751="","",VLOOKUP(D1751,'GD rates'!$B$3:$C$9,2,FALSE))</f>
        <v/>
      </c>
      <c r="F1751" s="23" t="str">
        <f t="shared" si="282"/>
        <v/>
      </c>
      <c r="G1751" s="5">
        <f>IF(ISERROR(VLOOKUP(E1751,'GD rates'!C:D,2,FALSE)),0,VLOOKUP(E1751,'GD rates'!C:D,2,FALSE))</f>
        <v>0</v>
      </c>
      <c r="H1751" s="10">
        <f>SUMIFS(Timecards!$E:$E,Timecards!$D:$D,H$2,Timecards!$C:$C,$B1751,Timecards!$N:$N,$E1751)+SUMIFS(Timecards!$G:$G,Timecards!$F:$F,H$2,Timecards!$C:$C,$B1751,Timecards!$N:$N,$E1751)</f>
        <v>0</v>
      </c>
      <c r="I1751" s="5">
        <f t="shared" si="283"/>
        <v>0</v>
      </c>
      <c r="J1751" s="10">
        <f>SUMIFS(Timecards!$E:$E,Timecards!$D:$D,J$2,Timecards!$C:$C,$B1751,Timecards!$N:$N,$E1751)+SUMIFS(Timecards!$G:$G,Timecards!$F:$F,J$2,Timecards!$C:$C,$B1751,Timecards!$N:$N,$E1751)</f>
        <v>0</v>
      </c>
      <c r="K1751" s="5">
        <f t="shared" si="284"/>
        <v>0</v>
      </c>
      <c r="L1751" s="10">
        <f>SUMIFS(Timecards!$E:$E,Timecards!$D:$D,L$2,Timecards!$C:$C,$B1751,Timecards!$N:$N,$E1751)+SUMIFS(Timecards!$G:$G,Timecards!$F:$F,L$2,Timecards!$C:$C,$B1751,Timecards!$N:$N,$E1751)</f>
        <v>0</v>
      </c>
      <c r="M1751" s="5">
        <f t="shared" si="285"/>
        <v>0</v>
      </c>
      <c r="N1751" s="10">
        <f>SUMIFS(Timecards!$E:$E,Timecards!$D:$D,N$2,Timecards!$C:$C,$B1751,Timecards!$N:$N,$E1751)+SUMIFS(Timecards!$G:$G,Timecards!$F:$F,N$2,Timecards!$C:$C,$B1751,Timecards!$N:$N,$E1751)</f>
        <v>0</v>
      </c>
      <c r="O1751" s="5">
        <f t="shared" si="286"/>
        <v>0</v>
      </c>
      <c r="P1751" s="10">
        <f>SUMIFS(Timecards!$E:$E,Timecards!$D:$D,P$2,Timecards!$C:$C,$B1751,Timecards!$N:$N,$E1751)+SUMIFS(Timecards!$G:$G,Timecards!$F:$F,P$2,Timecards!$C:$C,$B1751,Timecards!$N:$N,$E1751)</f>
        <v>0</v>
      </c>
      <c r="Q1751" s="5">
        <f t="shared" si="287"/>
        <v>0</v>
      </c>
      <c r="R1751" s="10">
        <f>SUMIFS(Timecards!$E:$E,Timecards!$D:$D,R$2,Timecards!$C:$C,$B1751,Timecards!$N:$N,$E1751)+SUMIFS(Timecards!$G:$G,Timecards!$F:$F,R$2,Timecards!$C:$C,$B1751,Timecards!$N:$N,$E1751)</f>
        <v>0</v>
      </c>
      <c r="S1751" s="5">
        <f t="shared" si="288"/>
        <v>0</v>
      </c>
      <c r="T1751" s="10">
        <f t="shared" si="289"/>
        <v>0</v>
      </c>
      <c r="U1751" s="14">
        <f t="shared" si="289"/>
        <v>0</v>
      </c>
    </row>
    <row r="1752" spans="2:21" hidden="1">
      <c r="B1752" s="7" t="str">
        <f>IF(Timecards!O1750="","",Timecards!C1750)</f>
        <v/>
      </c>
      <c r="C1752" s="7" t="str">
        <f>IF(B1752="","",Timecards!L1750)</f>
        <v/>
      </c>
      <c r="D1752" s="7" t="str">
        <f>IF(B1752="","",SUMIFS(Timecards!$M:$M,Timecards!$C:$C,Summary!$B1752,Timecards!$L:$L,Summary!$C1752,Timecards!$O:$O,1))</f>
        <v/>
      </c>
      <c r="E1752" s="7" t="str">
        <f>IF(B1752="","",VLOOKUP(D1752,'GD rates'!$B$3:$C$9,2,FALSE))</f>
        <v/>
      </c>
      <c r="F1752" s="23" t="str">
        <f t="shared" si="282"/>
        <v/>
      </c>
      <c r="G1752" s="5">
        <f>IF(ISERROR(VLOOKUP(E1752,'GD rates'!C:D,2,FALSE)),0,VLOOKUP(E1752,'GD rates'!C:D,2,FALSE))</f>
        <v>0</v>
      </c>
      <c r="H1752" s="10">
        <f>SUMIFS(Timecards!$E:$E,Timecards!$D:$D,H$2,Timecards!$C:$C,$B1752,Timecards!$N:$N,$E1752)+SUMIFS(Timecards!$G:$G,Timecards!$F:$F,H$2,Timecards!$C:$C,$B1752,Timecards!$N:$N,$E1752)</f>
        <v>0</v>
      </c>
      <c r="I1752" s="5">
        <f t="shared" si="283"/>
        <v>0</v>
      </c>
      <c r="J1752" s="10">
        <f>SUMIFS(Timecards!$E:$E,Timecards!$D:$D,J$2,Timecards!$C:$C,$B1752,Timecards!$N:$N,$E1752)+SUMIFS(Timecards!$G:$G,Timecards!$F:$F,J$2,Timecards!$C:$C,$B1752,Timecards!$N:$N,$E1752)</f>
        <v>0</v>
      </c>
      <c r="K1752" s="5">
        <f t="shared" si="284"/>
        <v>0</v>
      </c>
      <c r="L1752" s="10">
        <f>SUMIFS(Timecards!$E:$E,Timecards!$D:$D,L$2,Timecards!$C:$C,$B1752,Timecards!$N:$N,$E1752)+SUMIFS(Timecards!$G:$G,Timecards!$F:$F,L$2,Timecards!$C:$C,$B1752,Timecards!$N:$N,$E1752)</f>
        <v>0</v>
      </c>
      <c r="M1752" s="5">
        <f t="shared" si="285"/>
        <v>0</v>
      </c>
      <c r="N1752" s="10">
        <f>SUMIFS(Timecards!$E:$E,Timecards!$D:$D,N$2,Timecards!$C:$C,$B1752,Timecards!$N:$N,$E1752)+SUMIFS(Timecards!$G:$G,Timecards!$F:$F,N$2,Timecards!$C:$C,$B1752,Timecards!$N:$N,$E1752)</f>
        <v>0</v>
      </c>
      <c r="O1752" s="5">
        <f t="shared" si="286"/>
        <v>0</v>
      </c>
      <c r="P1752" s="10">
        <f>SUMIFS(Timecards!$E:$E,Timecards!$D:$D,P$2,Timecards!$C:$C,$B1752,Timecards!$N:$N,$E1752)+SUMIFS(Timecards!$G:$G,Timecards!$F:$F,P$2,Timecards!$C:$C,$B1752,Timecards!$N:$N,$E1752)</f>
        <v>0</v>
      </c>
      <c r="Q1752" s="5">
        <f t="shared" si="287"/>
        <v>0</v>
      </c>
      <c r="R1752" s="10">
        <f>SUMIFS(Timecards!$E:$E,Timecards!$D:$D,R$2,Timecards!$C:$C,$B1752,Timecards!$N:$N,$E1752)+SUMIFS(Timecards!$G:$G,Timecards!$F:$F,R$2,Timecards!$C:$C,$B1752,Timecards!$N:$N,$E1752)</f>
        <v>0</v>
      </c>
      <c r="S1752" s="5">
        <f t="shared" si="288"/>
        <v>0</v>
      </c>
      <c r="T1752" s="10">
        <f t="shared" si="289"/>
        <v>0</v>
      </c>
      <c r="U1752" s="14">
        <f t="shared" si="289"/>
        <v>0</v>
      </c>
    </row>
    <row r="1753" spans="2:21" hidden="1">
      <c r="B1753" s="7" t="str">
        <f>IF(Timecards!O1751="","",Timecards!C1751)</f>
        <v/>
      </c>
      <c r="C1753" s="7" t="str">
        <f>IF(B1753="","",Timecards!L1751)</f>
        <v/>
      </c>
      <c r="D1753" s="7" t="str">
        <f>IF(B1753="","",SUMIFS(Timecards!$M:$M,Timecards!$C:$C,Summary!$B1753,Timecards!$L:$L,Summary!$C1753,Timecards!$O:$O,1))</f>
        <v/>
      </c>
      <c r="E1753" s="7" t="str">
        <f>IF(B1753="","",VLOOKUP(D1753,'GD rates'!$B$3:$C$9,2,FALSE))</f>
        <v/>
      </c>
      <c r="F1753" s="23" t="str">
        <f t="shared" si="282"/>
        <v/>
      </c>
      <c r="G1753" s="5">
        <f>IF(ISERROR(VLOOKUP(E1753,'GD rates'!C:D,2,FALSE)),0,VLOOKUP(E1753,'GD rates'!C:D,2,FALSE))</f>
        <v>0</v>
      </c>
      <c r="H1753" s="10">
        <f>SUMIFS(Timecards!$E:$E,Timecards!$D:$D,H$2,Timecards!$C:$C,$B1753,Timecards!$N:$N,$E1753)+SUMIFS(Timecards!$G:$G,Timecards!$F:$F,H$2,Timecards!$C:$C,$B1753,Timecards!$N:$N,$E1753)</f>
        <v>0</v>
      </c>
      <c r="I1753" s="5">
        <f t="shared" si="283"/>
        <v>0</v>
      </c>
      <c r="J1753" s="10">
        <f>SUMIFS(Timecards!$E:$E,Timecards!$D:$D,J$2,Timecards!$C:$C,$B1753,Timecards!$N:$N,$E1753)+SUMIFS(Timecards!$G:$G,Timecards!$F:$F,J$2,Timecards!$C:$C,$B1753,Timecards!$N:$N,$E1753)</f>
        <v>0</v>
      </c>
      <c r="K1753" s="5">
        <f t="shared" si="284"/>
        <v>0</v>
      </c>
      <c r="L1753" s="10">
        <f>SUMIFS(Timecards!$E:$E,Timecards!$D:$D,L$2,Timecards!$C:$C,$B1753,Timecards!$N:$N,$E1753)+SUMIFS(Timecards!$G:$G,Timecards!$F:$F,L$2,Timecards!$C:$C,$B1753,Timecards!$N:$N,$E1753)</f>
        <v>0</v>
      </c>
      <c r="M1753" s="5">
        <f t="shared" si="285"/>
        <v>0</v>
      </c>
      <c r="N1753" s="10">
        <f>SUMIFS(Timecards!$E:$E,Timecards!$D:$D,N$2,Timecards!$C:$C,$B1753,Timecards!$N:$N,$E1753)+SUMIFS(Timecards!$G:$G,Timecards!$F:$F,N$2,Timecards!$C:$C,$B1753,Timecards!$N:$N,$E1753)</f>
        <v>0</v>
      </c>
      <c r="O1753" s="5">
        <f t="shared" si="286"/>
        <v>0</v>
      </c>
      <c r="P1753" s="10">
        <f>SUMIFS(Timecards!$E:$E,Timecards!$D:$D,P$2,Timecards!$C:$C,$B1753,Timecards!$N:$N,$E1753)+SUMIFS(Timecards!$G:$G,Timecards!$F:$F,P$2,Timecards!$C:$C,$B1753,Timecards!$N:$N,$E1753)</f>
        <v>0</v>
      </c>
      <c r="Q1753" s="5">
        <f t="shared" si="287"/>
        <v>0</v>
      </c>
      <c r="R1753" s="10">
        <f>SUMIFS(Timecards!$E:$E,Timecards!$D:$D,R$2,Timecards!$C:$C,$B1753,Timecards!$N:$N,$E1753)+SUMIFS(Timecards!$G:$G,Timecards!$F:$F,R$2,Timecards!$C:$C,$B1753,Timecards!$N:$N,$E1753)</f>
        <v>0</v>
      </c>
      <c r="S1753" s="5">
        <f t="shared" si="288"/>
        <v>0</v>
      </c>
      <c r="T1753" s="10">
        <f t="shared" si="289"/>
        <v>0</v>
      </c>
      <c r="U1753" s="14">
        <f t="shared" si="289"/>
        <v>0</v>
      </c>
    </row>
    <row r="1754" spans="2:21" hidden="1">
      <c r="B1754" s="7" t="str">
        <f>IF(Timecards!O1752="","",Timecards!C1752)</f>
        <v/>
      </c>
      <c r="C1754" s="7" t="str">
        <f>IF(B1754="","",Timecards!L1752)</f>
        <v/>
      </c>
      <c r="D1754" s="7" t="str">
        <f>IF(B1754="","",SUMIFS(Timecards!$M:$M,Timecards!$C:$C,Summary!$B1754,Timecards!$L:$L,Summary!$C1754,Timecards!$O:$O,1))</f>
        <v/>
      </c>
      <c r="E1754" s="7" t="str">
        <f>IF(B1754="","",VLOOKUP(D1754,'GD rates'!$B$3:$C$9,2,FALSE))</f>
        <v/>
      </c>
      <c r="F1754" s="23" t="str">
        <f t="shared" si="282"/>
        <v/>
      </c>
      <c r="G1754" s="5">
        <f>IF(ISERROR(VLOOKUP(E1754,'GD rates'!C:D,2,FALSE)),0,VLOOKUP(E1754,'GD rates'!C:D,2,FALSE))</f>
        <v>0</v>
      </c>
      <c r="H1754" s="10">
        <f>SUMIFS(Timecards!$E:$E,Timecards!$D:$D,H$2,Timecards!$C:$C,$B1754,Timecards!$N:$N,$E1754)+SUMIFS(Timecards!$G:$G,Timecards!$F:$F,H$2,Timecards!$C:$C,$B1754,Timecards!$N:$N,$E1754)</f>
        <v>0</v>
      </c>
      <c r="I1754" s="5">
        <f t="shared" si="283"/>
        <v>0</v>
      </c>
      <c r="J1754" s="10">
        <f>SUMIFS(Timecards!$E:$E,Timecards!$D:$D,J$2,Timecards!$C:$C,$B1754,Timecards!$N:$N,$E1754)+SUMIFS(Timecards!$G:$G,Timecards!$F:$F,J$2,Timecards!$C:$C,$B1754,Timecards!$N:$N,$E1754)</f>
        <v>0</v>
      </c>
      <c r="K1754" s="5">
        <f t="shared" si="284"/>
        <v>0</v>
      </c>
      <c r="L1754" s="10">
        <f>SUMIFS(Timecards!$E:$E,Timecards!$D:$D,L$2,Timecards!$C:$C,$B1754,Timecards!$N:$N,$E1754)+SUMIFS(Timecards!$G:$G,Timecards!$F:$F,L$2,Timecards!$C:$C,$B1754,Timecards!$N:$N,$E1754)</f>
        <v>0</v>
      </c>
      <c r="M1754" s="5">
        <f t="shared" si="285"/>
        <v>0</v>
      </c>
      <c r="N1754" s="10">
        <f>SUMIFS(Timecards!$E:$E,Timecards!$D:$D,N$2,Timecards!$C:$C,$B1754,Timecards!$N:$N,$E1754)+SUMIFS(Timecards!$G:$G,Timecards!$F:$F,N$2,Timecards!$C:$C,$B1754,Timecards!$N:$N,$E1754)</f>
        <v>0</v>
      </c>
      <c r="O1754" s="5">
        <f t="shared" si="286"/>
        <v>0</v>
      </c>
      <c r="P1754" s="10">
        <f>SUMIFS(Timecards!$E:$E,Timecards!$D:$D,P$2,Timecards!$C:$C,$B1754,Timecards!$N:$N,$E1754)+SUMIFS(Timecards!$G:$G,Timecards!$F:$F,P$2,Timecards!$C:$C,$B1754,Timecards!$N:$N,$E1754)</f>
        <v>0</v>
      </c>
      <c r="Q1754" s="5">
        <f t="shared" si="287"/>
        <v>0</v>
      </c>
      <c r="R1754" s="10">
        <f>SUMIFS(Timecards!$E:$E,Timecards!$D:$D,R$2,Timecards!$C:$C,$B1754,Timecards!$N:$N,$E1754)+SUMIFS(Timecards!$G:$G,Timecards!$F:$F,R$2,Timecards!$C:$C,$B1754,Timecards!$N:$N,$E1754)</f>
        <v>0</v>
      </c>
      <c r="S1754" s="5">
        <f t="shared" si="288"/>
        <v>0</v>
      </c>
      <c r="T1754" s="10">
        <f t="shared" si="289"/>
        <v>0</v>
      </c>
      <c r="U1754" s="14">
        <f t="shared" si="289"/>
        <v>0</v>
      </c>
    </row>
    <row r="1755" spans="2:21" hidden="1">
      <c r="B1755" s="7" t="str">
        <f>IF(Timecards!O1753="","",Timecards!C1753)</f>
        <v/>
      </c>
      <c r="C1755" s="7" t="str">
        <f>IF(B1755="","",Timecards!L1753)</f>
        <v/>
      </c>
      <c r="D1755" s="7" t="str">
        <f>IF(B1755="","",SUMIFS(Timecards!$M:$M,Timecards!$C:$C,Summary!$B1755,Timecards!$L:$L,Summary!$C1755,Timecards!$O:$O,1))</f>
        <v/>
      </c>
      <c r="E1755" s="7" t="str">
        <f>IF(B1755="","",VLOOKUP(D1755,'GD rates'!$B$3:$C$9,2,FALSE))</f>
        <v/>
      </c>
      <c r="F1755" s="23" t="str">
        <f t="shared" si="282"/>
        <v/>
      </c>
      <c r="G1755" s="5">
        <f>IF(ISERROR(VLOOKUP(E1755,'GD rates'!C:D,2,FALSE)),0,VLOOKUP(E1755,'GD rates'!C:D,2,FALSE))</f>
        <v>0</v>
      </c>
      <c r="H1755" s="10">
        <f>SUMIFS(Timecards!$E:$E,Timecards!$D:$D,H$2,Timecards!$C:$C,$B1755,Timecards!$N:$N,$E1755)+SUMIFS(Timecards!$G:$G,Timecards!$F:$F,H$2,Timecards!$C:$C,$B1755,Timecards!$N:$N,$E1755)</f>
        <v>0</v>
      </c>
      <c r="I1755" s="5">
        <f t="shared" si="283"/>
        <v>0</v>
      </c>
      <c r="J1755" s="10">
        <f>SUMIFS(Timecards!$E:$E,Timecards!$D:$D,J$2,Timecards!$C:$C,$B1755,Timecards!$N:$N,$E1755)+SUMIFS(Timecards!$G:$G,Timecards!$F:$F,J$2,Timecards!$C:$C,$B1755,Timecards!$N:$N,$E1755)</f>
        <v>0</v>
      </c>
      <c r="K1755" s="5">
        <f t="shared" si="284"/>
        <v>0</v>
      </c>
      <c r="L1755" s="10">
        <f>SUMIFS(Timecards!$E:$E,Timecards!$D:$D,L$2,Timecards!$C:$C,$B1755,Timecards!$N:$N,$E1755)+SUMIFS(Timecards!$G:$G,Timecards!$F:$F,L$2,Timecards!$C:$C,$B1755,Timecards!$N:$N,$E1755)</f>
        <v>0</v>
      </c>
      <c r="M1755" s="5">
        <f t="shared" si="285"/>
        <v>0</v>
      </c>
      <c r="N1755" s="10">
        <f>SUMIFS(Timecards!$E:$E,Timecards!$D:$D,N$2,Timecards!$C:$C,$B1755,Timecards!$N:$N,$E1755)+SUMIFS(Timecards!$G:$G,Timecards!$F:$F,N$2,Timecards!$C:$C,$B1755,Timecards!$N:$N,$E1755)</f>
        <v>0</v>
      </c>
      <c r="O1755" s="5">
        <f t="shared" si="286"/>
        <v>0</v>
      </c>
      <c r="P1755" s="10">
        <f>SUMIFS(Timecards!$E:$E,Timecards!$D:$D,P$2,Timecards!$C:$C,$B1755,Timecards!$N:$N,$E1755)+SUMIFS(Timecards!$G:$G,Timecards!$F:$F,P$2,Timecards!$C:$C,$B1755,Timecards!$N:$N,$E1755)</f>
        <v>0</v>
      </c>
      <c r="Q1755" s="5">
        <f t="shared" si="287"/>
        <v>0</v>
      </c>
      <c r="R1755" s="10">
        <f>SUMIFS(Timecards!$E:$E,Timecards!$D:$D,R$2,Timecards!$C:$C,$B1755,Timecards!$N:$N,$E1755)+SUMIFS(Timecards!$G:$G,Timecards!$F:$F,R$2,Timecards!$C:$C,$B1755,Timecards!$N:$N,$E1755)</f>
        <v>0</v>
      </c>
      <c r="S1755" s="5">
        <f t="shared" si="288"/>
        <v>0</v>
      </c>
      <c r="T1755" s="10">
        <f t="shared" si="289"/>
        <v>0</v>
      </c>
      <c r="U1755" s="14">
        <f t="shared" si="289"/>
        <v>0</v>
      </c>
    </row>
    <row r="1756" spans="2:21" hidden="1">
      <c r="B1756" s="7" t="str">
        <f>IF(Timecards!O1754="","",Timecards!C1754)</f>
        <v/>
      </c>
      <c r="C1756" s="7" t="str">
        <f>IF(B1756="","",Timecards!L1754)</f>
        <v/>
      </c>
      <c r="D1756" s="7" t="str">
        <f>IF(B1756="","",SUMIFS(Timecards!$M:$M,Timecards!$C:$C,Summary!$B1756,Timecards!$L:$L,Summary!$C1756,Timecards!$O:$O,1))</f>
        <v/>
      </c>
      <c r="E1756" s="7" t="str">
        <f>IF(B1756="","",VLOOKUP(D1756,'GD rates'!$B$3:$C$9,2,FALSE))</f>
        <v/>
      </c>
      <c r="F1756" s="23" t="str">
        <f t="shared" si="282"/>
        <v/>
      </c>
      <c r="G1756" s="5">
        <f>IF(ISERROR(VLOOKUP(E1756,'GD rates'!C:D,2,FALSE)),0,VLOOKUP(E1756,'GD rates'!C:D,2,FALSE))</f>
        <v>0</v>
      </c>
      <c r="H1756" s="10">
        <f>SUMIFS(Timecards!$E:$E,Timecards!$D:$D,H$2,Timecards!$C:$C,$B1756,Timecards!$N:$N,$E1756)+SUMIFS(Timecards!$G:$G,Timecards!$F:$F,H$2,Timecards!$C:$C,$B1756,Timecards!$N:$N,$E1756)</f>
        <v>0</v>
      </c>
      <c r="I1756" s="5">
        <f t="shared" si="283"/>
        <v>0</v>
      </c>
      <c r="J1756" s="10">
        <f>SUMIFS(Timecards!$E:$E,Timecards!$D:$D,J$2,Timecards!$C:$C,$B1756,Timecards!$N:$N,$E1756)+SUMIFS(Timecards!$G:$G,Timecards!$F:$F,J$2,Timecards!$C:$C,$B1756,Timecards!$N:$N,$E1756)</f>
        <v>0</v>
      </c>
      <c r="K1756" s="5">
        <f t="shared" si="284"/>
        <v>0</v>
      </c>
      <c r="L1756" s="10">
        <f>SUMIFS(Timecards!$E:$E,Timecards!$D:$D,L$2,Timecards!$C:$C,$B1756,Timecards!$N:$N,$E1756)+SUMIFS(Timecards!$G:$G,Timecards!$F:$F,L$2,Timecards!$C:$C,$B1756,Timecards!$N:$N,$E1756)</f>
        <v>0</v>
      </c>
      <c r="M1756" s="5">
        <f t="shared" si="285"/>
        <v>0</v>
      </c>
      <c r="N1756" s="10">
        <f>SUMIFS(Timecards!$E:$E,Timecards!$D:$D,N$2,Timecards!$C:$C,$B1756,Timecards!$N:$N,$E1756)+SUMIFS(Timecards!$G:$G,Timecards!$F:$F,N$2,Timecards!$C:$C,$B1756,Timecards!$N:$N,$E1756)</f>
        <v>0</v>
      </c>
      <c r="O1756" s="5">
        <f t="shared" si="286"/>
        <v>0</v>
      </c>
      <c r="P1756" s="10">
        <f>SUMIFS(Timecards!$E:$E,Timecards!$D:$D,P$2,Timecards!$C:$C,$B1756,Timecards!$N:$N,$E1756)+SUMIFS(Timecards!$G:$G,Timecards!$F:$F,P$2,Timecards!$C:$C,$B1756,Timecards!$N:$N,$E1756)</f>
        <v>0</v>
      </c>
      <c r="Q1756" s="5">
        <f t="shared" si="287"/>
        <v>0</v>
      </c>
      <c r="R1756" s="10">
        <f>SUMIFS(Timecards!$E:$E,Timecards!$D:$D,R$2,Timecards!$C:$C,$B1756,Timecards!$N:$N,$E1756)+SUMIFS(Timecards!$G:$G,Timecards!$F:$F,R$2,Timecards!$C:$C,$B1756,Timecards!$N:$N,$E1756)</f>
        <v>0</v>
      </c>
      <c r="S1756" s="5">
        <f t="shared" si="288"/>
        <v>0</v>
      </c>
      <c r="T1756" s="10">
        <f t="shared" si="289"/>
        <v>0</v>
      </c>
      <c r="U1756" s="14">
        <f t="shared" si="289"/>
        <v>0</v>
      </c>
    </row>
    <row r="1757" spans="2:21" hidden="1">
      <c r="B1757" s="7" t="str">
        <f>IF(Timecards!O1755="","",Timecards!C1755)</f>
        <v/>
      </c>
      <c r="C1757" s="7" t="str">
        <f>IF(B1757="","",Timecards!L1755)</f>
        <v/>
      </c>
      <c r="D1757" s="7" t="str">
        <f>IF(B1757="","",SUMIFS(Timecards!$M:$M,Timecards!$C:$C,Summary!$B1757,Timecards!$L:$L,Summary!$C1757,Timecards!$O:$O,1))</f>
        <v/>
      </c>
      <c r="E1757" s="7" t="str">
        <f>IF(B1757="","",VLOOKUP(D1757,'GD rates'!$B$3:$C$9,2,FALSE))</f>
        <v/>
      </c>
      <c r="F1757" s="23" t="str">
        <f t="shared" si="282"/>
        <v/>
      </c>
      <c r="G1757" s="5">
        <f>IF(ISERROR(VLOOKUP(E1757,'GD rates'!C:D,2,FALSE)),0,VLOOKUP(E1757,'GD rates'!C:D,2,FALSE))</f>
        <v>0</v>
      </c>
      <c r="H1757" s="10">
        <f>SUMIFS(Timecards!$E:$E,Timecards!$D:$D,H$2,Timecards!$C:$C,$B1757,Timecards!$N:$N,$E1757)+SUMIFS(Timecards!$G:$G,Timecards!$F:$F,H$2,Timecards!$C:$C,$B1757,Timecards!$N:$N,$E1757)</f>
        <v>0</v>
      </c>
      <c r="I1757" s="5">
        <f t="shared" si="283"/>
        <v>0</v>
      </c>
      <c r="J1757" s="10">
        <f>SUMIFS(Timecards!$E:$E,Timecards!$D:$D,J$2,Timecards!$C:$C,$B1757,Timecards!$N:$N,$E1757)+SUMIFS(Timecards!$G:$G,Timecards!$F:$F,J$2,Timecards!$C:$C,$B1757,Timecards!$N:$N,$E1757)</f>
        <v>0</v>
      </c>
      <c r="K1757" s="5">
        <f t="shared" si="284"/>
        <v>0</v>
      </c>
      <c r="L1757" s="10">
        <f>SUMIFS(Timecards!$E:$E,Timecards!$D:$D,L$2,Timecards!$C:$C,$B1757,Timecards!$N:$N,$E1757)+SUMIFS(Timecards!$G:$G,Timecards!$F:$F,L$2,Timecards!$C:$C,$B1757,Timecards!$N:$N,$E1757)</f>
        <v>0</v>
      </c>
      <c r="M1757" s="5">
        <f t="shared" si="285"/>
        <v>0</v>
      </c>
      <c r="N1757" s="10">
        <f>SUMIFS(Timecards!$E:$E,Timecards!$D:$D,N$2,Timecards!$C:$C,$B1757,Timecards!$N:$N,$E1757)+SUMIFS(Timecards!$G:$G,Timecards!$F:$F,N$2,Timecards!$C:$C,$B1757,Timecards!$N:$N,$E1757)</f>
        <v>0</v>
      </c>
      <c r="O1757" s="5">
        <f t="shared" si="286"/>
        <v>0</v>
      </c>
      <c r="P1757" s="10">
        <f>SUMIFS(Timecards!$E:$E,Timecards!$D:$D,P$2,Timecards!$C:$C,$B1757,Timecards!$N:$N,$E1757)+SUMIFS(Timecards!$G:$G,Timecards!$F:$F,P$2,Timecards!$C:$C,$B1757,Timecards!$N:$N,$E1757)</f>
        <v>0</v>
      </c>
      <c r="Q1757" s="5">
        <f t="shared" si="287"/>
        <v>0</v>
      </c>
      <c r="R1757" s="10">
        <f>SUMIFS(Timecards!$E:$E,Timecards!$D:$D,R$2,Timecards!$C:$C,$B1757,Timecards!$N:$N,$E1757)+SUMIFS(Timecards!$G:$G,Timecards!$F:$F,R$2,Timecards!$C:$C,$B1757,Timecards!$N:$N,$E1757)</f>
        <v>0</v>
      </c>
      <c r="S1757" s="5">
        <f t="shared" si="288"/>
        <v>0</v>
      </c>
      <c r="T1757" s="10">
        <f t="shared" si="289"/>
        <v>0</v>
      </c>
      <c r="U1757" s="14">
        <f t="shared" si="289"/>
        <v>0</v>
      </c>
    </row>
    <row r="1758" spans="2:21" hidden="1">
      <c r="B1758" s="7" t="str">
        <f>IF(Timecards!O1756="","",Timecards!C1756)</f>
        <v/>
      </c>
      <c r="C1758" s="7" t="str">
        <f>IF(B1758="","",Timecards!L1756)</f>
        <v/>
      </c>
      <c r="D1758" s="7" t="str">
        <f>IF(B1758="","",SUMIFS(Timecards!$M:$M,Timecards!$C:$C,Summary!$B1758,Timecards!$L:$L,Summary!$C1758,Timecards!$O:$O,1))</f>
        <v/>
      </c>
      <c r="E1758" s="7" t="str">
        <f>IF(B1758="","",VLOOKUP(D1758,'GD rates'!$B$3:$C$9,2,FALSE))</f>
        <v/>
      </c>
      <c r="F1758" s="23" t="str">
        <f t="shared" si="282"/>
        <v/>
      </c>
      <c r="G1758" s="5">
        <f>IF(ISERROR(VLOOKUP(E1758,'GD rates'!C:D,2,FALSE)),0,VLOOKUP(E1758,'GD rates'!C:D,2,FALSE))</f>
        <v>0</v>
      </c>
      <c r="H1758" s="10">
        <f>SUMIFS(Timecards!$E:$E,Timecards!$D:$D,H$2,Timecards!$C:$C,$B1758,Timecards!$N:$N,$E1758)+SUMIFS(Timecards!$G:$G,Timecards!$F:$F,H$2,Timecards!$C:$C,$B1758,Timecards!$N:$N,$E1758)</f>
        <v>0</v>
      </c>
      <c r="I1758" s="5">
        <f t="shared" si="283"/>
        <v>0</v>
      </c>
      <c r="J1758" s="10">
        <f>SUMIFS(Timecards!$E:$E,Timecards!$D:$D,J$2,Timecards!$C:$C,$B1758,Timecards!$N:$N,$E1758)+SUMIFS(Timecards!$G:$G,Timecards!$F:$F,J$2,Timecards!$C:$C,$B1758,Timecards!$N:$N,$E1758)</f>
        <v>0</v>
      </c>
      <c r="K1758" s="5">
        <f t="shared" si="284"/>
        <v>0</v>
      </c>
      <c r="L1758" s="10">
        <f>SUMIFS(Timecards!$E:$E,Timecards!$D:$D,L$2,Timecards!$C:$C,$B1758,Timecards!$N:$N,$E1758)+SUMIFS(Timecards!$G:$G,Timecards!$F:$F,L$2,Timecards!$C:$C,$B1758,Timecards!$N:$N,$E1758)</f>
        <v>0</v>
      </c>
      <c r="M1758" s="5">
        <f t="shared" si="285"/>
        <v>0</v>
      </c>
      <c r="N1758" s="10">
        <f>SUMIFS(Timecards!$E:$E,Timecards!$D:$D,N$2,Timecards!$C:$C,$B1758,Timecards!$N:$N,$E1758)+SUMIFS(Timecards!$G:$G,Timecards!$F:$F,N$2,Timecards!$C:$C,$B1758,Timecards!$N:$N,$E1758)</f>
        <v>0</v>
      </c>
      <c r="O1758" s="5">
        <f t="shared" si="286"/>
        <v>0</v>
      </c>
      <c r="P1758" s="10">
        <f>SUMIFS(Timecards!$E:$E,Timecards!$D:$D,P$2,Timecards!$C:$C,$B1758,Timecards!$N:$N,$E1758)+SUMIFS(Timecards!$G:$G,Timecards!$F:$F,P$2,Timecards!$C:$C,$B1758,Timecards!$N:$N,$E1758)</f>
        <v>0</v>
      </c>
      <c r="Q1758" s="5">
        <f t="shared" si="287"/>
        <v>0</v>
      </c>
      <c r="R1758" s="10">
        <f>SUMIFS(Timecards!$E:$E,Timecards!$D:$D,R$2,Timecards!$C:$C,$B1758,Timecards!$N:$N,$E1758)+SUMIFS(Timecards!$G:$G,Timecards!$F:$F,R$2,Timecards!$C:$C,$B1758,Timecards!$N:$N,$E1758)</f>
        <v>0</v>
      </c>
      <c r="S1758" s="5">
        <f t="shared" si="288"/>
        <v>0</v>
      </c>
      <c r="T1758" s="10">
        <f t="shared" si="289"/>
        <v>0</v>
      </c>
      <c r="U1758" s="14">
        <f t="shared" si="289"/>
        <v>0</v>
      </c>
    </row>
    <row r="1759" spans="2:21" hidden="1">
      <c r="B1759" s="7" t="str">
        <f>IF(Timecards!O1757="","",Timecards!C1757)</f>
        <v/>
      </c>
      <c r="C1759" s="7" t="str">
        <f>IF(B1759="","",Timecards!L1757)</f>
        <v/>
      </c>
      <c r="D1759" s="7" t="str">
        <f>IF(B1759="","",SUMIFS(Timecards!$M:$M,Timecards!$C:$C,Summary!$B1759,Timecards!$L:$L,Summary!$C1759,Timecards!$O:$O,1))</f>
        <v/>
      </c>
      <c r="E1759" s="7" t="str">
        <f>IF(B1759="","",VLOOKUP(D1759,'GD rates'!$B$3:$C$9,2,FALSE))</f>
        <v/>
      </c>
      <c r="F1759" s="23" t="str">
        <f t="shared" si="282"/>
        <v/>
      </c>
      <c r="G1759" s="5">
        <f>IF(ISERROR(VLOOKUP(E1759,'GD rates'!C:D,2,FALSE)),0,VLOOKUP(E1759,'GD rates'!C:D,2,FALSE))</f>
        <v>0</v>
      </c>
      <c r="H1759" s="10">
        <f>SUMIFS(Timecards!$E:$E,Timecards!$D:$D,H$2,Timecards!$C:$C,$B1759,Timecards!$N:$N,$E1759)+SUMIFS(Timecards!$G:$G,Timecards!$F:$F,H$2,Timecards!$C:$C,$B1759,Timecards!$N:$N,$E1759)</f>
        <v>0</v>
      </c>
      <c r="I1759" s="5">
        <f t="shared" si="283"/>
        <v>0</v>
      </c>
      <c r="J1759" s="10">
        <f>SUMIFS(Timecards!$E:$E,Timecards!$D:$D,J$2,Timecards!$C:$C,$B1759,Timecards!$N:$N,$E1759)+SUMIFS(Timecards!$G:$G,Timecards!$F:$F,J$2,Timecards!$C:$C,$B1759,Timecards!$N:$N,$E1759)</f>
        <v>0</v>
      </c>
      <c r="K1759" s="5">
        <f t="shared" si="284"/>
        <v>0</v>
      </c>
      <c r="L1759" s="10">
        <f>SUMIFS(Timecards!$E:$E,Timecards!$D:$D,L$2,Timecards!$C:$C,$B1759,Timecards!$N:$N,$E1759)+SUMIFS(Timecards!$G:$G,Timecards!$F:$F,L$2,Timecards!$C:$C,$B1759,Timecards!$N:$N,$E1759)</f>
        <v>0</v>
      </c>
      <c r="M1759" s="5">
        <f t="shared" si="285"/>
        <v>0</v>
      </c>
      <c r="N1759" s="10">
        <f>SUMIFS(Timecards!$E:$E,Timecards!$D:$D,N$2,Timecards!$C:$C,$B1759,Timecards!$N:$N,$E1759)+SUMIFS(Timecards!$G:$G,Timecards!$F:$F,N$2,Timecards!$C:$C,$B1759,Timecards!$N:$N,$E1759)</f>
        <v>0</v>
      </c>
      <c r="O1759" s="5">
        <f t="shared" si="286"/>
        <v>0</v>
      </c>
      <c r="P1759" s="10">
        <f>SUMIFS(Timecards!$E:$E,Timecards!$D:$D,P$2,Timecards!$C:$C,$B1759,Timecards!$N:$N,$E1759)+SUMIFS(Timecards!$G:$G,Timecards!$F:$F,P$2,Timecards!$C:$C,$B1759,Timecards!$N:$N,$E1759)</f>
        <v>0</v>
      </c>
      <c r="Q1759" s="5">
        <f t="shared" si="287"/>
        <v>0</v>
      </c>
      <c r="R1759" s="10">
        <f>SUMIFS(Timecards!$E:$E,Timecards!$D:$D,R$2,Timecards!$C:$C,$B1759,Timecards!$N:$N,$E1759)+SUMIFS(Timecards!$G:$G,Timecards!$F:$F,R$2,Timecards!$C:$C,$B1759,Timecards!$N:$N,$E1759)</f>
        <v>0</v>
      </c>
      <c r="S1759" s="5">
        <f t="shared" si="288"/>
        <v>0</v>
      </c>
      <c r="T1759" s="10">
        <f t="shared" si="289"/>
        <v>0</v>
      </c>
      <c r="U1759" s="14">
        <f t="shared" si="289"/>
        <v>0</v>
      </c>
    </row>
    <row r="1760" spans="2:21" hidden="1">
      <c r="B1760" s="7" t="str">
        <f>IF(Timecards!O1758="","",Timecards!C1758)</f>
        <v/>
      </c>
      <c r="C1760" s="7" t="str">
        <f>IF(B1760="","",Timecards!L1758)</f>
        <v/>
      </c>
      <c r="D1760" s="7" t="str">
        <f>IF(B1760="","",SUMIFS(Timecards!$M:$M,Timecards!$C:$C,Summary!$B1760,Timecards!$L:$L,Summary!$C1760,Timecards!$O:$O,1))</f>
        <v/>
      </c>
      <c r="E1760" s="7" t="str">
        <f>IF(B1760="","",VLOOKUP(D1760,'GD rates'!$B$3:$C$9,2,FALSE))</f>
        <v/>
      </c>
      <c r="F1760" s="23" t="str">
        <f t="shared" si="282"/>
        <v/>
      </c>
      <c r="G1760" s="5">
        <f>IF(ISERROR(VLOOKUP(E1760,'GD rates'!C:D,2,FALSE)),0,VLOOKUP(E1760,'GD rates'!C:D,2,FALSE))</f>
        <v>0</v>
      </c>
      <c r="H1760" s="10">
        <f>SUMIFS(Timecards!$E:$E,Timecards!$D:$D,H$2,Timecards!$C:$C,$B1760,Timecards!$N:$N,$E1760)+SUMIFS(Timecards!$G:$G,Timecards!$F:$F,H$2,Timecards!$C:$C,$B1760,Timecards!$N:$N,$E1760)</f>
        <v>0</v>
      </c>
      <c r="I1760" s="5">
        <f t="shared" si="283"/>
        <v>0</v>
      </c>
      <c r="J1760" s="10">
        <f>SUMIFS(Timecards!$E:$E,Timecards!$D:$D,J$2,Timecards!$C:$C,$B1760,Timecards!$N:$N,$E1760)+SUMIFS(Timecards!$G:$G,Timecards!$F:$F,J$2,Timecards!$C:$C,$B1760,Timecards!$N:$N,$E1760)</f>
        <v>0</v>
      </c>
      <c r="K1760" s="5">
        <f t="shared" si="284"/>
        <v>0</v>
      </c>
      <c r="L1760" s="10">
        <f>SUMIFS(Timecards!$E:$E,Timecards!$D:$D,L$2,Timecards!$C:$C,$B1760,Timecards!$N:$N,$E1760)+SUMIFS(Timecards!$G:$G,Timecards!$F:$F,L$2,Timecards!$C:$C,$B1760,Timecards!$N:$N,$E1760)</f>
        <v>0</v>
      </c>
      <c r="M1760" s="5">
        <f t="shared" si="285"/>
        <v>0</v>
      </c>
      <c r="N1760" s="10">
        <f>SUMIFS(Timecards!$E:$E,Timecards!$D:$D,N$2,Timecards!$C:$C,$B1760,Timecards!$N:$N,$E1760)+SUMIFS(Timecards!$G:$G,Timecards!$F:$F,N$2,Timecards!$C:$C,$B1760,Timecards!$N:$N,$E1760)</f>
        <v>0</v>
      </c>
      <c r="O1760" s="5">
        <f t="shared" si="286"/>
        <v>0</v>
      </c>
      <c r="P1760" s="10">
        <f>SUMIFS(Timecards!$E:$E,Timecards!$D:$D,P$2,Timecards!$C:$C,$B1760,Timecards!$N:$N,$E1760)+SUMIFS(Timecards!$G:$G,Timecards!$F:$F,P$2,Timecards!$C:$C,$B1760,Timecards!$N:$N,$E1760)</f>
        <v>0</v>
      </c>
      <c r="Q1760" s="5">
        <f t="shared" si="287"/>
        <v>0</v>
      </c>
      <c r="R1760" s="10">
        <f>SUMIFS(Timecards!$E:$E,Timecards!$D:$D,R$2,Timecards!$C:$C,$B1760,Timecards!$N:$N,$E1760)+SUMIFS(Timecards!$G:$G,Timecards!$F:$F,R$2,Timecards!$C:$C,$B1760,Timecards!$N:$N,$E1760)</f>
        <v>0</v>
      </c>
      <c r="S1760" s="5">
        <f t="shared" si="288"/>
        <v>0</v>
      </c>
      <c r="T1760" s="10">
        <f t="shared" si="289"/>
        <v>0</v>
      </c>
      <c r="U1760" s="14">
        <f t="shared" si="289"/>
        <v>0</v>
      </c>
    </row>
    <row r="1761" spans="2:21" hidden="1">
      <c r="B1761" s="7" t="str">
        <f>IF(Timecards!O1759="","",Timecards!C1759)</f>
        <v/>
      </c>
      <c r="C1761" s="7" t="str">
        <f>IF(B1761="","",Timecards!L1759)</f>
        <v/>
      </c>
      <c r="D1761" s="7" t="str">
        <f>IF(B1761="","",SUMIFS(Timecards!$M:$M,Timecards!$C:$C,Summary!$B1761,Timecards!$L:$L,Summary!$C1761,Timecards!$O:$O,1))</f>
        <v/>
      </c>
      <c r="E1761" s="7" t="str">
        <f>IF(B1761="","",VLOOKUP(D1761,'GD rates'!$B$3:$C$9,2,FALSE))</f>
        <v/>
      </c>
      <c r="F1761" s="23" t="str">
        <f t="shared" si="282"/>
        <v/>
      </c>
      <c r="G1761" s="5">
        <f>IF(ISERROR(VLOOKUP(E1761,'GD rates'!C:D,2,FALSE)),0,VLOOKUP(E1761,'GD rates'!C:D,2,FALSE))</f>
        <v>0</v>
      </c>
      <c r="H1761" s="10">
        <f>SUMIFS(Timecards!$E:$E,Timecards!$D:$D,H$2,Timecards!$C:$C,$B1761,Timecards!$N:$N,$E1761)+SUMIFS(Timecards!$G:$G,Timecards!$F:$F,H$2,Timecards!$C:$C,$B1761,Timecards!$N:$N,$E1761)</f>
        <v>0</v>
      </c>
      <c r="I1761" s="5">
        <f t="shared" si="283"/>
        <v>0</v>
      </c>
      <c r="J1761" s="10">
        <f>SUMIFS(Timecards!$E:$E,Timecards!$D:$D,J$2,Timecards!$C:$C,$B1761,Timecards!$N:$N,$E1761)+SUMIFS(Timecards!$G:$G,Timecards!$F:$F,J$2,Timecards!$C:$C,$B1761,Timecards!$N:$N,$E1761)</f>
        <v>0</v>
      </c>
      <c r="K1761" s="5">
        <f t="shared" si="284"/>
        <v>0</v>
      </c>
      <c r="L1761" s="10">
        <f>SUMIFS(Timecards!$E:$E,Timecards!$D:$D,L$2,Timecards!$C:$C,$B1761,Timecards!$N:$N,$E1761)+SUMIFS(Timecards!$G:$G,Timecards!$F:$F,L$2,Timecards!$C:$C,$B1761,Timecards!$N:$N,$E1761)</f>
        <v>0</v>
      </c>
      <c r="M1761" s="5">
        <f t="shared" si="285"/>
        <v>0</v>
      </c>
      <c r="N1761" s="10">
        <f>SUMIFS(Timecards!$E:$E,Timecards!$D:$D,N$2,Timecards!$C:$C,$B1761,Timecards!$N:$N,$E1761)+SUMIFS(Timecards!$G:$G,Timecards!$F:$F,N$2,Timecards!$C:$C,$B1761,Timecards!$N:$N,$E1761)</f>
        <v>0</v>
      </c>
      <c r="O1761" s="5">
        <f t="shared" si="286"/>
        <v>0</v>
      </c>
      <c r="P1761" s="10">
        <f>SUMIFS(Timecards!$E:$E,Timecards!$D:$D,P$2,Timecards!$C:$C,$B1761,Timecards!$N:$N,$E1761)+SUMIFS(Timecards!$G:$G,Timecards!$F:$F,P$2,Timecards!$C:$C,$B1761,Timecards!$N:$N,$E1761)</f>
        <v>0</v>
      </c>
      <c r="Q1761" s="5">
        <f t="shared" si="287"/>
        <v>0</v>
      </c>
      <c r="R1761" s="10">
        <f>SUMIFS(Timecards!$E:$E,Timecards!$D:$D,R$2,Timecards!$C:$C,$B1761,Timecards!$N:$N,$E1761)+SUMIFS(Timecards!$G:$G,Timecards!$F:$F,R$2,Timecards!$C:$C,$B1761,Timecards!$N:$N,$E1761)</f>
        <v>0</v>
      </c>
      <c r="S1761" s="5">
        <f t="shared" si="288"/>
        <v>0</v>
      </c>
      <c r="T1761" s="10">
        <f t="shared" si="289"/>
        <v>0</v>
      </c>
      <c r="U1761" s="14">
        <f t="shared" si="289"/>
        <v>0</v>
      </c>
    </row>
    <row r="1762" spans="2:21" hidden="1">
      <c r="B1762" s="7" t="str">
        <f>IF(Timecards!O1760="","",Timecards!C1760)</f>
        <v/>
      </c>
      <c r="C1762" s="7" t="str">
        <f>IF(B1762="","",Timecards!L1760)</f>
        <v/>
      </c>
      <c r="D1762" s="7" t="str">
        <f>IF(B1762="","",SUMIFS(Timecards!$M:$M,Timecards!$C:$C,Summary!$B1762,Timecards!$L:$L,Summary!$C1762,Timecards!$O:$O,1))</f>
        <v/>
      </c>
      <c r="E1762" s="7" t="str">
        <f>IF(B1762="","",VLOOKUP(D1762,'GD rates'!$B$3:$C$9,2,FALSE))</f>
        <v/>
      </c>
      <c r="F1762" s="23" t="str">
        <f t="shared" si="282"/>
        <v/>
      </c>
      <c r="G1762" s="5">
        <f>IF(ISERROR(VLOOKUP(E1762,'GD rates'!C:D,2,FALSE)),0,VLOOKUP(E1762,'GD rates'!C:D,2,FALSE))</f>
        <v>0</v>
      </c>
      <c r="H1762" s="10">
        <f>SUMIFS(Timecards!$E:$E,Timecards!$D:$D,H$2,Timecards!$C:$C,$B1762,Timecards!$N:$N,$E1762)+SUMIFS(Timecards!$G:$G,Timecards!$F:$F,H$2,Timecards!$C:$C,$B1762,Timecards!$N:$N,$E1762)</f>
        <v>0</v>
      </c>
      <c r="I1762" s="5">
        <f t="shared" si="283"/>
        <v>0</v>
      </c>
      <c r="J1762" s="10">
        <f>SUMIFS(Timecards!$E:$E,Timecards!$D:$D,J$2,Timecards!$C:$C,$B1762,Timecards!$N:$N,$E1762)+SUMIFS(Timecards!$G:$G,Timecards!$F:$F,J$2,Timecards!$C:$C,$B1762,Timecards!$N:$N,$E1762)</f>
        <v>0</v>
      </c>
      <c r="K1762" s="5">
        <f t="shared" si="284"/>
        <v>0</v>
      </c>
      <c r="L1762" s="10">
        <f>SUMIFS(Timecards!$E:$E,Timecards!$D:$D,L$2,Timecards!$C:$C,$B1762,Timecards!$N:$N,$E1762)+SUMIFS(Timecards!$G:$G,Timecards!$F:$F,L$2,Timecards!$C:$C,$B1762,Timecards!$N:$N,$E1762)</f>
        <v>0</v>
      </c>
      <c r="M1762" s="5">
        <f t="shared" si="285"/>
        <v>0</v>
      </c>
      <c r="N1762" s="10">
        <f>SUMIFS(Timecards!$E:$E,Timecards!$D:$D,N$2,Timecards!$C:$C,$B1762,Timecards!$N:$N,$E1762)+SUMIFS(Timecards!$G:$G,Timecards!$F:$F,N$2,Timecards!$C:$C,$B1762,Timecards!$N:$N,$E1762)</f>
        <v>0</v>
      </c>
      <c r="O1762" s="5">
        <f t="shared" si="286"/>
        <v>0</v>
      </c>
      <c r="P1762" s="10">
        <f>SUMIFS(Timecards!$E:$E,Timecards!$D:$D,P$2,Timecards!$C:$C,$B1762,Timecards!$N:$N,$E1762)+SUMIFS(Timecards!$G:$G,Timecards!$F:$F,P$2,Timecards!$C:$C,$B1762,Timecards!$N:$N,$E1762)</f>
        <v>0</v>
      </c>
      <c r="Q1762" s="5">
        <f t="shared" si="287"/>
        <v>0</v>
      </c>
      <c r="R1762" s="10">
        <f>SUMIFS(Timecards!$E:$E,Timecards!$D:$D,R$2,Timecards!$C:$C,$B1762,Timecards!$N:$N,$E1762)+SUMIFS(Timecards!$G:$G,Timecards!$F:$F,R$2,Timecards!$C:$C,$B1762,Timecards!$N:$N,$E1762)</f>
        <v>0</v>
      </c>
      <c r="S1762" s="5">
        <f t="shared" si="288"/>
        <v>0</v>
      </c>
      <c r="T1762" s="10">
        <f t="shared" si="289"/>
        <v>0</v>
      </c>
      <c r="U1762" s="14">
        <f t="shared" si="289"/>
        <v>0</v>
      </c>
    </row>
    <row r="1763" spans="2:21" hidden="1">
      <c r="B1763" s="7" t="str">
        <f>IF(Timecards!O1761="","",Timecards!C1761)</f>
        <v/>
      </c>
      <c r="C1763" s="7" t="str">
        <f>IF(B1763="","",Timecards!L1761)</f>
        <v/>
      </c>
      <c r="D1763" s="7" t="str">
        <f>IF(B1763="","",SUMIFS(Timecards!$M:$M,Timecards!$C:$C,Summary!$B1763,Timecards!$L:$L,Summary!$C1763,Timecards!$O:$O,1))</f>
        <v/>
      </c>
      <c r="E1763" s="7" t="str">
        <f>IF(B1763="","",VLOOKUP(D1763,'GD rates'!$B$3:$C$9,2,FALSE))</f>
        <v/>
      </c>
      <c r="F1763" s="23" t="str">
        <f t="shared" si="282"/>
        <v/>
      </c>
      <c r="G1763" s="5">
        <f>IF(ISERROR(VLOOKUP(E1763,'GD rates'!C:D,2,FALSE)),0,VLOOKUP(E1763,'GD rates'!C:D,2,FALSE))</f>
        <v>0</v>
      </c>
      <c r="H1763" s="10">
        <f>SUMIFS(Timecards!$E:$E,Timecards!$D:$D,H$2,Timecards!$C:$C,$B1763,Timecards!$N:$N,$E1763)+SUMIFS(Timecards!$G:$G,Timecards!$F:$F,H$2,Timecards!$C:$C,$B1763,Timecards!$N:$N,$E1763)</f>
        <v>0</v>
      </c>
      <c r="I1763" s="5">
        <f t="shared" si="283"/>
        <v>0</v>
      </c>
      <c r="J1763" s="10">
        <f>SUMIFS(Timecards!$E:$E,Timecards!$D:$D,J$2,Timecards!$C:$C,$B1763,Timecards!$N:$N,$E1763)+SUMIFS(Timecards!$G:$G,Timecards!$F:$F,J$2,Timecards!$C:$C,$B1763,Timecards!$N:$N,$E1763)</f>
        <v>0</v>
      </c>
      <c r="K1763" s="5">
        <f t="shared" si="284"/>
        <v>0</v>
      </c>
      <c r="L1763" s="10">
        <f>SUMIFS(Timecards!$E:$E,Timecards!$D:$D,L$2,Timecards!$C:$C,$B1763,Timecards!$N:$N,$E1763)+SUMIFS(Timecards!$G:$G,Timecards!$F:$F,L$2,Timecards!$C:$C,$B1763,Timecards!$N:$N,$E1763)</f>
        <v>0</v>
      </c>
      <c r="M1763" s="5">
        <f t="shared" si="285"/>
        <v>0</v>
      </c>
      <c r="N1763" s="10">
        <f>SUMIFS(Timecards!$E:$E,Timecards!$D:$D,N$2,Timecards!$C:$C,$B1763,Timecards!$N:$N,$E1763)+SUMIFS(Timecards!$G:$G,Timecards!$F:$F,N$2,Timecards!$C:$C,$B1763,Timecards!$N:$N,$E1763)</f>
        <v>0</v>
      </c>
      <c r="O1763" s="5">
        <f t="shared" si="286"/>
        <v>0</v>
      </c>
      <c r="P1763" s="10">
        <f>SUMIFS(Timecards!$E:$E,Timecards!$D:$D,P$2,Timecards!$C:$C,$B1763,Timecards!$N:$N,$E1763)+SUMIFS(Timecards!$G:$G,Timecards!$F:$F,P$2,Timecards!$C:$C,$B1763,Timecards!$N:$N,$E1763)</f>
        <v>0</v>
      </c>
      <c r="Q1763" s="5">
        <f t="shared" si="287"/>
        <v>0</v>
      </c>
      <c r="R1763" s="10">
        <f>SUMIFS(Timecards!$E:$E,Timecards!$D:$D,R$2,Timecards!$C:$C,$B1763,Timecards!$N:$N,$E1763)+SUMIFS(Timecards!$G:$G,Timecards!$F:$F,R$2,Timecards!$C:$C,$B1763,Timecards!$N:$N,$E1763)</f>
        <v>0</v>
      </c>
      <c r="S1763" s="5">
        <f t="shared" si="288"/>
        <v>0</v>
      </c>
      <c r="T1763" s="10">
        <f t="shared" si="289"/>
        <v>0</v>
      </c>
      <c r="U1763" s="14">
        <f t="shared" si="289"/>
        <v>0</v>
      </c>
    </row>
    <row r="1764" spans="2:21" hidden="1">
      <c r="B1764" s="7" t="str">
        <f>IF(Timecards!O1762="","",Timecards!C1762)</f>
        <v/>
      </c>
      <c r="C1764" s="7" t="str">
        <f>IF(B1764="","",Timecards!L1762)</f>
        <v/>
      </c>
      <c r="D1764" s="7" t="str">
        <f>IF(B1764="","",SUMIFS(Timecards!$M:$M,Timecards!$C:$C,Summary!$B1764,Timecards!$L:$L,Summary!$C1764,Timecards!$O:$O,1))</f>
        <v/>
      </c>
      <c r="E1764" s="7" t="str">
        <f>IF(B1764="","",VLOOKUP(D1764,'GD rates'!$B$3:$C$9,2,FALSE))</f>
        <v/>
      </c>
      <c r="F1764" s="23" t="str">
        <f t="shared" si="282"/>
        <v/>
      </c>
      <c r="G1764" s="5">
        <f>IF(ISERROR(VLOOKUP(E1764,'GD rates'!C:D,2,FALSE)),0,VLOOKUP(E1764,'GD rates'!C:D,2,FALSE))</f>
        <v>0</v>
      </c>
      <c r="H1764" s="10">
        <f>SUMIFS(Timecards!$E:$E,Timecards!$D:$D,H$2,Timecards!$C:$C,$B1764,Timecards!$N:$N,$E1764)+SUMIFS(Timecards!$G:$G,Timecards!$F:$F,H$2,Timecards!$C:$C,$B1764,Timecards!$N:$N,$E1764)</f>
        <v>0</v>
      </c>
      <c r="I1764" s="5">
        <f t="shared" si="283"/>
        <v>0</v>
      </c>
      <c r="J1764" s="10">
        <f>SUMIFS(Timecards!$E:$E,Timecards!$D:$D,J$2,Timecards!$C:$C,$B1764,Timecards!$N:$N,$E1764)+SUMIFS(Timecards!$G:$G,Timecards!$F:$F,J$2,Timecards!$C:$C,$B1764,Timecards!$N:$N,$E1764)</f>
        <v>0</v>
      </c>
      <c r="K1764" s="5">
        <f t="shared" si="284"/>
        <v>0</v>
      </c>
      <c r="L1764" s="10">
        <f>SUMIFS(Timecards!$E:$E,Timecards!$D:$D,L$2,Timecards!$C:$C,$B1764,Timecards!$N:$N,$E1764)+SUMIFS(Timecards!$G:$G,Timecards!$F:$F,L$2,Timecards!$C:$C,$B1764,Timecards!$N:$N,$E1764)</f>
        <v>0</v>
      </c>
      <c r="M1764" s="5">
        <f t="shared" si="285"/>
        <v>0</v>
      </c>
      <c r="N1764" s="10">
        <f>SUMIFS(Timecards!$E:$E,Timecards!$D:$D,N$2,Timecards!$C:$C,$B1764,Timecards!$N:$N,$E1764)+SUMIFS(Timecards!$G:$G,Timecards!$F:$F,N$2,Timecards!$C:$C,$B1764,Timecards!$N:$N,$E1764)</f>
        <v>0</v>
      </c>
      <c r="O1764" s="5">
        <f t="shared" si="286"/>
        <v>0</v>
      </c>
      <c r="P1764" s="10">
        <f>SUMIFS(Timecards!$E:$E,Timecards!$D:$D,P$2,Timecards!$C:$C,$B1764,Timecards!$N:$N,$E1764)+SUMIFS(Timecards!$G:$G,Timecards!$F:$F,P$2,Timecards!$C:$C,$B1764,Timecards!$N:$N,$E1764)</f>
        <v>0</v>
      </c>
      <c r="Q1764" s="5">
        <f t="shared" si="287"/>
        <v>0</v>
      </c>
      <c r="R1764" s="10">
        <f>SUMIFS(Timecards!$E:$E,Timecards!$D:$D,R$2,Timecards!$C:$C,$B1764,Timecards!$N:$N,$E1764)+SUMIFS(Timecards!$G:$G,Timecards!$F:$F,R$2,Timecards!$C:$C,$B1764,Timecards!$N:$N,$E1764)</f>
        <v>0</v>
      </c>
      <c r="S1764" s="5">
        <f t="shared" si="288"/>
        <v>0</v>
      </c>
      <c r="T1764" s="10">
        <f t="shared" ref="T1764:U1783" si="290">SUMIF($H$3:$S$3,T$3,$H1764:$S1764)</f>
        <v>0</v>
      </c>
      <c r="U1764" s="14">
        <f t="shared" si="290"/>
        <v>0</v>
      </c>
    </row>
    <row r="1765" spans="2:21" hidden="1">
      <c r="B1765" s="7" t="str">
        <f>IF(Timecards!O1763="","",Timecards!C1763)</f>
        <v/>
      </c>
      <c r="C1765" s="7" t="str">
        <f>IF(B1765="","",Timecards!L1763)</f>
        <v/>
      </c>
      <c r="D1765" s="7" t="str">
        <f>IF(B1765="","",SUMIFS(Timecards!$M:$M,Timecards!$C:$C,Summary!$B1765,Timecards!$L:$L,Summary!$C1765,Timecards!$O:$O,1))</f>
        <v/>
      </c>
      <c r="E1765" s="7" t="str">
        <f>IF(B1765="","",VLOOKUP(D1765,'GD rates'!$B$3:$C$9,2,FALSE))</f>
        <v/>
      </c>
      <c r="F1765" s="23" t="str">
        <f t="shared" si="282"/>
        <v/>
      </c>
      <c r="G1765" s="5">
        <f>IF(ISERROR(VLOOKUP(E1765,'GD rates'!C:D,2,FALSE)),0,VLOOKUP(E1765,'GD rates'!C:D,2,FALSE))</f>
        <v>0</v>
      </c>
      <c r="H1765" s="10">
        <f>SUMIFS(Timecards!$E:$E,Timecards!$D:$D,H$2,Timecards!$C:$C,$B1765,Timecards!$N:$N,$E1765)+SUMIFS(Timecards!$G:$G,Timecards!$F:$F,H$2,Timecards!$C:$C,$B1765,Timecards!$N:$N,$E1765)</f>
        <v>0</v>
      </c>
      <c r="I1765" s="5">
        <f t="shared" si="283"/>
        <v>0</v>
      </c>
      <c r="J1765" s="10">
        <f>SUMIFS(Timecards!$E:$E,Timecards!$D:$D,J$2,Timecards!$C:$C,$B1765,Timecards!$N:$N,$E1765)+SUMIFS(Timecards!$G:$G,Timecards!$F:$F,J$2,Timecards!$C:$C,$B1765,Timecards!$N:$N,$E1765)</f>
        <v>0</v>
      </c>
      <c r="K1765" s="5">
        <f t="shared" si="284"/>
        <v>0</v>
      </c>
      <c r="L1765" s="10">
        <f>SUMIFS(Timecards!$E:$E,Timecards!$D:$D,L$2,Timecards!$C:$C,$B1765,Timecards!$N:$N,$E1765)+SUMIFS(Timecards!$G:$G,Timecards!$F:$F,L$2,Timecards!$C:$C,$B1765,Timecards!$N:$N,$E1765)</f>
        <v>0</v>
      </c>
      <c r="M1765" s="5">
        <f t="shared" si="285"/>
        <v>0</v>
      </c>
      <c r="N1765" s="10">
        <f>SUMIFS(Timecards!$E:$E,Timecards!$D:$D,N$2,Timecards!$C:$C,$B1765,Timecards!$N:$N,$E1765)+SUMIFS(Timecards!$G:$G,Timecards!$F:$F,N$2,Timecards!$C:$C,$B1765,Timecards!$N:$N,$E1765)</f>
        <v>0</v>
      </c>
      <c r="O1765" s="5">
        <f t="shared" si="286"/>
        <v>0</v>
      </c>
      <c r="P1765" s="10">
        <f>SUMIFS(Timecards!$E:$E,Timecards!$D:$D,P$2,Timecards!$C:$C,$B1765,Timecards!$N:$N,$E1765)+SUMIFS(Timecards!$G:$G,Timecards!$F:$F,P$2,Timecards!$C:$C,$B1765,Timecards!$N:$N,$E1765)</f>
        <v>0</v>
      </c>
      <c r="Q1765" s="5">
        <f t="shared" si="287"/>
        <v>0</v>
      </c>
      <c r="R1765" s="10">
        <f>SUMIFS(Timecards!$E:$E,Timecards!$D:$D,R$2,Timecards!$C:$C,$B1765,Timecards!$N:$N,$E1765)+SUMIFS(Timecards!$G:$G,Timecards!$F:$F,R$2,Timecards!$C:$C,$B1765,Timecards!$N:$N,$E1765)</f>
        <v>0</v>
      </c>
      <c r="S1765" s="5">
        <f t="shared" si="288"/>
        <v>0</v>
      </c>
      <c r="T1765" s="10">
        <f t="shared" si="290"/>
        <v>0</v>
      </c>
      <c r="U1765" s="14">
        <f t="shared" si="290"/>
        <v>0</v>
      </c>
    </row>
    <row r="1766" spans="2:21" hidden="1">
      <c r="B1766" s="7" t="str">
        <f>IF(Timecards!O1764="","",Timecards!C1764)</f>
        <v/>
      </c>
      <c r="C1766" s="7" t="str">
        <f>IF(B1766="","",Timecards!L1764)</f>
        <v/>
      </c>
      <c r="D1766" s="7" t="str">
        <f>IF(B1766="","",SUMIFS(Timecards!$M:$M,Timecards!$C:$C,Summary!$B1766,Timecards!$L:$L,Summary!$C1766,Timecards!$O:$O,1))</f>
        <v/>
      </c>
      <c r="E1766" s="7" t="str">
        <f>IF(B1766="","",VLOOKUP(D1766,'GD rates'!$B$3:$C$9,2,FALSE))</f>
        <v/>
      </c>
      <c r="F1766" s="23" t="str">
        <f t="shared" si="282"/>
        <v/>
      </c>
      <c r="G1766" s="5">
        <f>IF(ISERROR(VLOOKUP(E1766,'GD rates'!C:D,2,FALSE)),0,VLOOKUP(E1766,'GD rates'!C:D,2,FALSE))</f>
        <v>0</v>
      </c>
      <c r="H1766" s="10">
        <f>SUMIFS(Timecards!$E:$E,Timecards!$D:$D,H$2,Timecards!$C:$C,$B1766,Timecards!$N:$N,$E1766)+SUMIFS(Timecards!$G:$G,Timecards!$F:$F,H$2,Timecards!$C:$C,$B1766,Timecards!$N:$N,$E1766)</f>
        <v>0</v>
      </c>
      <c r="I1766" s="5">
        <f t="shared" si="283"/>
        <v>0</v>
      </c>
      <c r="J1766" s="10">
        <f>SUMIFS(Timecards!$E:$E,Timecards!$D:$D,J$2,Timecards!$C:$C,$B1766,Timecards!$N:$N,$E1766)+SUMIFS(Timecards!$G:$G,Timecards!$F:$F,J$2,Timecards!$C:$C,$B1766,Timecards!$N:$N,$E1766)</f>
        <v>0</v>
      </c>
      <c r="K1766" s="5">
        <f t="shared" si="284"/>
        <v>0</v>
      </c>
      <c r="L1766" s="10">
        <f>SUMIFS(Timecards!$E:$E,Timecards!$D:$D,L$2,Timecards!$C:$C,$B1766,Timecards!$N:$N,$E1766)+SUMIFS(Timecards!$G:$G,Timecards!$F:$F,L$2,Timecards!$C:$C,$B1766,Timecards!$N:$N,$E1766)</f>
        <v>0</v>
      </c>
      <c r="M1766" s="5">
        <f t="shared" si="285"/>
        <v>0</v>
      </c>
      <c r="N1766" s="10">
        <f>SUMIFS(Timecards!$E:$E,Timecards!$D:$D,N$2,Timecards!$C:$C,$B1766,Timecards!$N:$N,$E1766)+SUMIFS(Timecards!$G:$G,Timecards!$F:$F,N$2,Timecards!$C:$C,$B1766,Timecards!$N:$N,$E1766)</f>
        <v>0</v>
      </c>
      <c r="O1766" s="5">
        <f t="shared" si="286"/>
        <v>0</v>
      </c>
      <c r="P1766" s="10">
        <f>SUMIFS(Timecards!$E:$E,Timecards!$D:$D,P$2,Timecards!$C:$C,$B1766,Timecards!$N:$N,$E1766)+SUMIFS(Timecards!$G:$G,Timecards!$F:$F,P$2,Timecards!$C:$C,$B1766,Timecards!$N:$N,$E1766)</f>
        <v>0</v>
      </c>
      <c r="Q1766" s="5">
        <f t="shared" si="287"/>
        <v>0</v>
      </c>
      <c r="R1766" s="10">
        <f>SUMIFS(Timecards!$E:$E,Timecards!$D:$D,R$2,Timecards!$C:$C,$B1766,Timecards!$N:$N,$E1766)+SUMIFS(Timecards!$G:$G,Timecards!$F:$F,R$2,Timecards!$C:$C,$B1766,Timecards!$N:$N,$E1766)</f>
        <v>0</v>
      </c>
      <c r="S1766" s="5">
        <f t="shared" si="288"/>
        <v>0</v>
      </c>
      <c r="T1766" s="10">
        <f t="shared" si="290"/>
        <v>0</v>
      </c>
      <c r="U1766" s="14">
        <f t="shared" si="290"/>
        <v>0</v>
      </c>
    </row>
    <row r="1767" spans="2:21" hidden="1">
      <c r="B1767" s="7" t="str">
        <f>IF(Timecards!O1765="","",Timecards!C1765)</f>
        <v/>
      </c>
      <c r="C1767" s="7" t="str">
        <f>IF(B1767="","",Timecards!L1765)</f>
        <v/>
      </c>
      <c r="D1767" s="7" t="str">
        <f>IF(B1767="","",SUMIFS(Timecards!$M:$M,Timecards!$C:$C,Summary!$B1767,Timecards!$L:$L,Summary!$C1767,Timecards!$O:$O,1))</f>
        <v/>
      </c>
      <c r="E1767" s="7" t="str">
        <f>IF(B1767="","",VLOOKUP(D1767,'GD rates'!$B$3:$C$9,2,FALSE))</f>
        <v/>
      </c>
      <c r="F1767" s="23" t="str">
        <f t="shared" si="282"/>
        <v/>
      </c>
      <c r="G1767" s="5">
        <f>IF(ISERROR(VLOOKUP(E1767,'GD rates'!C:D,2,FALSE)),0,VLOOKUP(E1767,'GD rates'!C:D,2,FALSE))</f>
        <v>0</v>
      </c>
      <c r="H1767" s="10">
        <f>SUMIFS(Timecards!$E:$E,Timecards!$D:$D,H$2,Timecards!$C:$C,$B1767,Timecards!$N:$N,$E1767)+SUMIFS(Timecards!$G:$G,Timecards!$F:$F,H$2,Timecards!$C:$C,$B1767,Timecards!$N:$N,$E1767)</f>
        <v>0</v>
      </c>
      <c r="I1767" s="5">
        <f t="shared" si="283"/>
        <v>0</v>
      </c>
      <c r="J1767" s="10">
        <f>SUMIFS(Timecards!$E:$E,Timecards!$D:$D,J$2,Timecards!$C:$C,$B1767,Timecards!$N:$N,$E1767)+SUMIFS(Timecards!$G:$G,Timecards!$F:$F,J$2,Timecards!$C:$C,$B1767,Timecards!$N:$N,$E1767)</f>
        <v>0</v>
      </c>
      <c r="K1767" s="5">
        <f t="shared" si="284"/>
        <v>0</v>
      </c>
      <c r="L1767" s="10">
        <f>SUMIFS(Timecards!$E:$E,Timecards!$D:$D,L$2,Timecards!$C:$C,$B1767,Timecards!$N:$N,$E1767)+SUMIFS(Timecards!$G:$G,Timecards!$F:$F,L$2,Timecards!$C:$C,$B1767,Timecards!$N:$N,$E1767)</f>
        <v>0</v>
      </c>
      <c r="M1767" s="5">
        <f t="shared" si="285"/>
        <v>0</v>
      </c>
      <c r="N1767" s="10">
        <f>SUMIFS(Timecards!$E:$E,Timecards!$D:$D,N$2,Timecards!$C:$C,$B1767,Timecards!$N:$N,$E1767)+SUMIFS(Timecards!$G:$G,Timecards!$F:$F,N$2,Timecards!$C:$C,$B1767,Timecards!$N:$N,$E1767)</f>
        <v>0</v>
      </c>
      <c r="O1767" s="5">
        <f t="shared" si="286"/>
        <v>0</v>
      </c>
      <c r="P1767" s="10">
        <f>SUMIFS(Timecards!$E:$E,Timecards!$D:$D,P$2,Timecards!$C:$C,$B1767,Timecards!$N:$N,$E1767)+SUMIFS(Timecards!$G:$G,Timecards!$F:$F,P$2,Timecards!$C:$C,$B1767,Timecards!$N:$N,$E1767)</f>
        <v>0</v>
      </c>
      <c r="Q1767" s="5">
        <f t="shared" si="287"/>
        <v>0</v>
      </c>
      <c r="R1767" s="10">
        <f>SUMIFS(Timecards!$E:$E,Timecards!$D:$D,R$2,Timecards!$C:$C,$B1767,Timecards!$N:$N,$E1767)+SUMIFS(Timecards!$G:$G,Timecards!$F:$F,R$2,Timecards!$C:$C,$B1767,Timecards!$N:$N,$E1767)</f>
        <v>0</v>
      </c>
      <c r="S1767" s="5">
        <f t="shared" si="288"/>
        <v>0</v>
      </c>
      <c r="T1767" s="10">
        <f t="shared" si="290"/>
        <v>0</v>
      </c>
      <c r="U1767" s="14">
        <f t="shared" si="290"/>
        <v>0</v>
      </c>
    </row>
    <row r="1768" spans="2:21" hidden="1">
      <c r="B1768" s="7" t="str">
        <f>IF(Timecards!O1766="","",Timecards!C1766)</f>
        <v/>
      </c>
      <c r="C1768" s="7" t="str">
        <f>IF(B1768="","",Timecards!L1766)</f>
        <v/>
      </c>
      <c r="D1768" s="7" t="str">
        <f>IF(B1768="","",SUMIFS(Timecards!$M:$M,Timecards!$C:$C,Summary!$B1768,Timecards!$L:$L,Summary!$C1768,Timecards!$O:$O,1))</f>
        <v/>
      </c>
      <c r="E1768" s="7" t="str">
        <f>IF(B1768="","",VLOOKUP(D1768,'GD rates'!$B$3:$C$9,2,FALSE))</f>
        <v/>
      </c>
      <c r="F1768" s="23" t="str">
        <f t="shared" si="282"/>
        <v/>
      </c>
      <c r="G1768" s="5">
        <f>IF(ISERROR(VLOOKUP(E1768,'GD rates'!C:D,2,FALSE)),0,VLOOKUP(E1768,'GD rates'!C:D,2,FALSE))</f>
        <v>0</v>
      </c>
      <c r="H1768" s="10">
        <f>SUMIFS(Timecards!$E:$E,Timecards!$D:$D,H$2,Timecards!$C:$C,$B1768,Timecards!$N:$N,$E1768)+SUMIFS(Timecards!$G:$G,Timecards!$F:$F,H$2,Timecards!$C:$C,$B1768,Timecards!$N:$N,$E1768)</f>
        <v>0</v>
      </c>
      <c r="I1768" s="5">
        <f t="shared" si="283"/>
        <v>0</v>
      </c>
      <c r="J1768" s="10">
        <f>SUMIFS(Timecards!$E:$E,Timecards!$D:$D,J$2,Timecards!$C:$C,$B1768,Timecards!$N:$N,$E1768)+SUMIFS(Timecards!$G:$G,Timecards!$F:$F,J$2,Timecards!$C:$C,$B1768,Timecards!$N:$N,$E1768)</f>
        <v>0</v>
      </c>
      <c r="K1768" s="5">
        <f t="shared" si="284"/>
        <v>0</v>
      </c>
      <c r="L1768" s="10">
        <f>SUMIFS(Timecards!$E:$E,Timecards!$D:$D,L$2,Timecards!$C:$C,$B1768,Timecards!$N:$N,$E1768)+SUMIFS(Timecards!$G:$G,Timecards!$F:$F,L$2,Timecards!$C:$C,$B1768,Timecards!$N:$N,$E1768)</f>
        <v>0</v>
      </c>
      <c r="M1768" s="5">
        <f t="shared" si="285"/>
        <v>0</v>
      </c>
      <c r="N1768" s="10">
        <f>SUMIFS(Timecards!$E:$E,Timecards!$D:$D,N$2,Timecards!$C:$C,$B1768,Timecards!$N:$N,$E1768)+SUMIFS(Timecards!$G:$G,Timecards!$F:$F,N$2,Timecards!$C:$C,$B1768,Timecards!$N:$N,$E1768)</f>
        <v>0</v>
      </c>
      <c r="O1768" s="5">
        <f t="shared" si="286"/>
        <v>0</v>
      </c>
      <c r="P1768" s="10">
        <f>SUMIFS(Timecards!$E:$E,Timecards!$D:$D,P$2,Timecards!$C:$C,$B1768,Timecards!$N:$N,$E1768)+SUMIFS(Timecards!$G:$G,Timecards!$F:$F,P$2,Timecards!$C:$C,$B1768,Timecards!$N:$N,$E1768)</f>
        <v>0</v>
      </c>
      <c r="Q1768" s="5">
        <f t="shared" si="287"/>
        <v>0</v>
      </c>
      <c r="R1768" s="10">
        <f>SUMIFS(Timecards!$E:$E,Timecards!$D:$D,R$2,Timecards!$C:$C,$B1768,Timecards!$N:$N,$E1768)+SUMIFS(Timecards!$G:$G,Timecards!$F:$F,R$2,Timecards!$C:$C,$B1768,Timecards!$N:$N,$E1768)</f>
        <v>0</v>
      </c>
      <c r="S1768" s="5">
        <f t="shared" si="288"/>
        <v>0</v>
      </c>
      <c r="T1768" s="10">
        <f t="shared" si="290"/>
        <v>0</v>
      </c>
      <c r="U1768" s="14">
        <f t="shared" si="290"/>
        <v>0</v>
      </c>
    </row>
    <row r="1769" spans="2:21" hidden="1">
      <c r="B1769" s="7" t="str">
        <f>IF(Timecards!O1767="","",Timecards!C1767)</f>
        <v/>
      </c>
      <c r="C1769" s="7" t="str">
        <f>IF(B1769="","",Timecards!L1767)</f>
        <v/>
      </c>
      <c r="D1769" s="7" t="str">
        <f>IF(B1769="","",SUMIFS(Timecards!$M:$M,Timecards!$C:$C,Summary!$B1769,Timecards!$L:$L,Summary!$C1769,Timecards!$O:$O,1))</f>
        <v/>
      </c>
      <c r="E1769" s="7" t="str">
        <f>IF(B1769="","",VLOOKUP(D1769,'GD rates'!$B$3:$C$9,2,FALSE))</f>
        <v/>
      </c>
      <c r="F1769" s="23" t="str">
        <f t="shared" si="282"/>
        <v/>
      </c>
      <c r="G1769" s="5">
        <f>IF(ISERROR(VLOOKUP(E1769,'GD rates'!C:D,2,FALSE)),0,VLOOKUP(E1769,'GD rates'!C:D,2,FALSE))</f>
        <v>0</v>
      </c>
      <c r="H1769" s="10">
        <f>SUMIFS(Timecards!$E:$E,Timecards!$D:$D,H$2,Timecards!$C:$C,$B1769,Timecards!$N:$N,$E1769)+SUMIFS(Timecards!$G:$G,Timecards!$F:$F,H$2,Timecards!$C:$C,$B1769,Timecards!$N:$N,$E1769)</f>
        <v>0</v>
      </c>
      <c r="I1769" s="5">
        <f t="shared" si="283"/>
        <v>0</v>
      </c>
      <c r="J1769" s="10">
        <f>SUMIFS(Timecards!$E:$E,Timecards!$D:$D,J$2,Timecards!$C:$C,$B1769,Timecards!$N:$N,$E1769)+SUMIFS(Timecards!$G:$G,Timecards!$F:$F,J$2,Timecards!$C:$C,$B1769,Timecards!$N:$N,$E1769)</f>
        <v>0</v>
      </c>
      <c r="K1769" s="5">
        <f t="shared" si="284"/>
        <v>0</v>
      </c>
      <c r="L1769" s="10">
        <f>SUMIFS(Timecards!$E:$E,Timecards!$D:$D,L$2,Timecards!$C:$C,$B1769,Timecards!$N:$N,$E1769)+SUMIFS(Timecards!$G:$G,Timecards!$F:$F,L$2,Timecards!$C:$C,$B1769,Timecards!$N:$N,$E1769)</f>
        <v>0</v>
      </c>
      <c r="M1769" s="5">
        <f t="shared" si="285"/>
        <v>0</v>
      </c>
      <c r="N1769" s="10">
        <f>SUMIFS(Timecards!$E:$E,Timecards!$D:$D,N$2,Timecards!$C:$C,$B1769,Timecards!$N:$N,$E1769)+SUMIFS(Timecards!$G:$G,Timecards!$F:$F,N$2,Timecards!$C:$C,$B1769,Timecards!$N:$N,$E1769)</f>
        <v>0</v>
      </c>
      <c r="O1769" s="5">
        <f t="shared" si="286"/>
        <v>0</v>
      </c>
      <c r="P1769" s="10">
        <f>SUMIFS(Timecards!$E:$E,Timecards!$D:$D,P$2,Timecards!$C:$C,$B1769,Timecards!$N:$N,$E1769)+SUMIFS(Timecards!$G:$G,Timecards!$F:$F,P$2,Timecards!$C:$C,$B1769,Timecards!$N:$N,$E1769)</f>
        <v>0</v>
      </c>
      <c r="Q1769" s="5">
        <f t="shared" si="287"/>
        <v>0</v>
      </c>
      <c r="R1769" s="10">
        <f>SUMIFS(Timecards!$E:$E,Timecards!$D:$D,R$2,Timecards!$C:$C,$B1769,Timecards!$N:$N,$E1769)+SUMIFS(Timecards!$G:$G,Timecards!$F:$F,R$2,Timecards!$C:$C,$B1769,Timecards!$N:$N,$E1769)</f>
        <v>0</v>
      </c>
      <c r="S1769" s="5">
        <f t="shared" si="288"/>
        <v>0</v>
      </c>
      <c r="T1769" s="10">
        <f t="shared" si="290"/>
        <v>0</v>
      </c>
      <c r="U1769" s="14">
        <f t="shared" si="290"/>
        <v>0</v>
      </c>
    </row>
    <row r="1770" spans="2:21" hidden="1">
      <c r="B1770" s="7" t="str">
        <f>IF(Timecards!O1768="","",Timecards!C1768)</f>
        <v/>
      </c>
      <c r="C1770" s="7" t="str">
        <f>IF(B1770="","",Timecards!L1768)</f>
        <v/>
      </c>
      <c r="D1770" s="7" t="str">
        <f>IF(B1770="","",SUMIFS(Timecards!$M:$M,Timecards!$C:$C,Summary!$B1770,Timecards!$L:$L,Summary!$C1770,Timecards!$O:$O,1))</f>
        <v/>
      </c>
      <c r="E1770" s="7" t="str">
        <f>IF(B1770="","",VLOOKUP(D1770,'GD rates'!$B$3:$C$9,2,FALSE))</f>
        <v/>
      </c>
      <c r="F1770" s="23" t="str">
        <f t="shared" si="282"/>
        <v/>
      </c>
      <c r="G1770" s="5">
        <f>IF(ISERROR(VLOOKUP(E1770,'GD rates'!C:D,2,FALSE)),0,VLOOKUP(E1770,'GD rates'!C:D,2,FALSE))</f>
        <v>0</v>
      </c>
      <c r="H1770" s="10">
        <f>SUMIFS(Timecards!$E:$E,Timecards!$D:$D,H$2,Timecards!$C:$C,$B1770,Timecards!$N:$N,$E1770)+SUMIFS(Timecards!$G:$G,Timecards!$F:$F,H$2,Timecards!$C:$C,$B1770,Timecards!$N:$N,$E1770)</f>
        <v>0</v>
      </c>
      <c r="I1770" s="5">
        <f t="shared" si="283"/>
        <v>0</v>
      </c>
      <c r="J1770" s="10">
        <f>SUMIFS(Timecards!$E:$E,Timecards!$D:$D,J$2,Timecards!$C:$C,$B1770,Timecards!$N:$N,$E1770)+SUMIFS(Timecards!$G:$G,Timecards!$F:$F,J$2,Timecards!$C:$C,$B1770,Timecards!$N:$N,$E1770)</f>
        <v>0</v>
      </c>
      <c r="K1770" s="5">
        <f t="shared" si="284"/>
        <v>0</v>
      </c>
      <c r="L1770" s="10">
        <f>SUMIFS(Timecards!$E:$E,Timecards!$D:$D,L$2,Timecards!$C:$C,$B1770,Timecards!$N:$N,$E1770)+SUMIFS(Timecards!$G:$G,Timecards!$F:$F,L$2,Timecards!$C:$C,$B1770,Timecards!$N:$N,$E1770)</f>
        <v>0</v>
      </c>
      <c r="M1770" s="5">
        <f t="shared" si="285"/>
        <v>0</v>
      </c>
      <c r="N1770" s="10">
        <f>SUMIFS(Timecards!$E:$E,Timecards!$D:$D,N$2,Timecards!$C:$C,$B1770,Timecards!$N:$N,$E1770)+SUMIFS(Timecards!$G:$G,Timecards!$F:$F,N$2,Timecards!$C:$C,$B1770,Timecards!$N:$N,$E1770)</f>
        <v>0</v>
      </c>
      <c r="O1770" s="5">
        <f t="shared" si="286"/>
        <v>0</v>
      </c>
      <c r="P1770" s="10">
        <f>SUMIFS(Timecards!$E:$E,Timecards!$D:$D,P$2,Timecards!$C:$C,$B1770,Timecards!$N:$N,$E1770)+SUMIFS(Timecards!$G:$G,Timecards!$F:$F,P$2,Timecards!$C:$C,$B1770,Timecards!$N:$N,$E1770)</f>
        <v>0</v>
      </c>
      <c r="Q1770" s="5">
        <f t="shared" si="287"/>
        <v>0</v>
      </c>
      <c r="R1770" s="10">
        <f>SUMIFS(Timecards!$E:$E,Timecards!$D:$D,R$2,Timecards!$C:$C,$B1770,Timecards!$N:$N,$E1770)+SUMIFS(Timecards!$G:$G,Timecards!$F:$F,R$2,Timecards!$C:$C,$B1770,Timecards!$N:$N,$E1770)</f>
        <v>0</v>
      </c>
      <c r="S1770" s="5">
        <f t="shared" si="288"/>
        <v>0</v>
      </c>
      <c r="T1770" s="10">
        <f t="shared" si="290"/>
        <v>0</v>
      </c>
      <c r="U1770" s="14">
        <f t="shared" si="290"/>
        <v>0</v>
      </c>
    </row>
    <row r="1771" spans="2:21" hidden="1">
      <c r="B1771" s="7" t="str">
        <f>IF(Timecards!O1769="","",Timecards!C1769)</f>
        <v/>
      </c>
      <c r="C1771" s="7" t="str">
        <f>IF(B1771="","",Timecards!L1769)</f>
        <v/>
      </c>
      <c r="D1771" s="7" t="str">
        <f>IF(B1771="","",SUMIFS(Timecards!$M:$M,Timecards!$C:$C,Summary!$B1771,Timecards!$L:$L,Summary!$C1771,Timecards!$O:$O,1))</f>
        <v/>
      </c>
      <c r="E1771" s="7" t="str">
        <f>IF(B1771="","",VLOOKUP(D1771,'GD rates'!$B$3:$C$9,2,FALSE))</f>
        <v/>
      </c>
      <c r="F1771" s="23" t="str">
        <f t="shared" si="282"/>
        <v/>
      </c>
      <c r="G1771" s="5">
        <f>IF(ISERROR(VLOOKUP(E1771,'GD rates'!C:D,2,FALSE)),0,VLOOKUP(E1771,'GD rates'!C:D,2,FALSE))</f>
        <v>0</v>
      </c>
      <c r="H1771" s="10">
        <f>SUMIFS(Timecards!$E:$E,Timecards!$D:$D,H$2,Timecards!$C:$C,$B1771,Timecards!$N:$N,$E1771)+SUMIFS(Timecards!$G:$G,Timecards!$F:$F,H$2,Timecards!$C:$C,$B1771,Timecards!$N:$N,$E1771)</f>
        <v>0</v>
      </c>
      <c r="I1771" s="5">
        <f t="shared" si="283"/>
        <v>0</v>
      </c>
      <c r="J1771" s="10">
        <f>SUMIFS(Timecards!$E:$E,Timecards!$D:$D,J$2,Timecards!$C:$C,$B1771,Timecards!$N:$N,$E1771)+SUMIFS(Timecards!$G:$G,Timecards!$F:$F,J$2,Timecards!$C:$C,$B1771,Timecards!$N:$N,$E1771)</f>
        <v>0</v>
      </c>
      <c r="K1771" s="5">
        <f t="shared" si="284"/>
        <v>0</v>
      </c>
      <c r="L1771" s="10">
        <f>SUMIFS(Timecards!$E:$E,Timecards!$D:$D,L$2,Timecards!$C:$C,$B1771,Timecards!$N:$N,$E1771)+SUMIFS(Timecards!$G:$G,Timecards!$F:$F,L$2,Timecards!$C:$C,$B1771,Timecards!$N:$N,$E1771)</f>
        <v>0</v>
      </c>
      <c r="M1771" s="5">
        <f t="shared" si="285"/>
        <v>0</v>
      </c>
      <c r="N1771" s="10">
        <f>SUMIFS(Timecards!$E:$E,Timecards!$D:$D,N$2,Timecards!$C:$C,$B1771,Timecards!$N:$N,$E1771)+SUMIFS(Timecards!$G:$G,Timecards!$F:$F,N$2,Timecards!$C:$C,$B1771,Timecards!$N:$N,$E1771)</f>
        <v>0</v>
      </c>
      <c r="O1771" s="5">
        <f t="shared" si="286"/>
        <v>0</v>
      </c>
      <c r="P1771" s="10">
        <f>SUMIFS(Timecards!$E:$E,Timecards!$D:$D,P$2,Timecards!$C:$C,$B1771,Timecards!$N:$N,$E1771)+SUMIFS(Timecards!$G:$G,Timecards!$F:$F,P$2,Timecards!$C:$C,$B1771,Timecards!$N:$N,$E1771)</f>
        <v>0</v>
      </c>
      <c r="Q1771" s="5">
        <f t="shared" si="287"/>
        <v>0</v>
      </c>
      <c r="R1771" s="10">
        <f>SUMIFS(Timecards!$E:$E,Timecards!$D:$D,R$2,Timecards!$C:$C,$B1771,Timecards!$N:$N,$E1771)+SUMIFS(Timecards!$G:$G,Timecards!$F:$F,R$2,Timecards!$C:$C,$B1771,Timecards!$N:$N,$E1771)</f>
        <v>0</v>
      </c>
      <c r="S1771" s="5">
        <f t="shared" si="288"/>
        <v>0</v>
      </c>
      <c r="T1771" s="10">
        <f t="shared" si="290"/>
        <v>0</v>
      </c>
      <c r="U1771" s="14">
        <f t="shared" si="290"/>
        <v>0</v>
      </c>
    </row>
    <row r="1772" spans="2:21" hidden="1">
      <c r="B1772" s="7" t="str">
        <f>IF(Timecards!O1770="","",Timecards!C1770)</f>
        <v/>
      </c>
      <c r="C1772" s="7" t="str">
        <f>IF(B1772="","",Timecards!L1770)</f>
        <v/>
      </c>
      <c r="D1772" s="7" t="str">
        <f>IF(B1772="","",SUMIFS(Timecards!$M:$M,Timecards!$C:$C,Summary!$B1772,Timecards!$L:$L,Summary!$C1772,Timecards!$O:$O,1))</f>
        <v/>
      </c>
      <c r="E1772" s="7" t="str">
        <f>IF(B1772="","",VLOOKUP(D1772,'GD rates'!$B$3:$C$9,2,FALSE))</f>
        <v/>
      </c>
      <c r="F1772" s="23" t="str">
        <f t="shared" si="282"/>
        <v/>
      </c>
      <c r="G1772" s="5">
        <f>IF(ISERROR(VLOOKUP(E1772,'GD rates'!C:D,2,FALSE)),0,VLOOKUP(E1772,'GD rates'!C:D,2,FALSE))</f>
        <v>0</v>
      </c>
      <c r="H1772" s="10">
        <f>SUMIFS(Timecards!$E:$E,Timecards!$D:$D,H$2,Timecards!$C:$C,$B1772,Timecards!$N:$N,$E1772)+SUMIFS(Timecards!$G:$G,Timecards!$F:$F,H$2,Timecards!$C:$C,$B1772,Timecards!$N:$N,$E1772)</f>
        <v>0</v>
      </c>
      <c r="I1772" s="5">
        <f t="shared" si="283"/>
        <v>0</v>
      </c>
      <c r="J1772" s="10">
        <f>SUMIFS(Timecards!$E:$E,Timecards!$D:$D,J$2,Timecards!$C:$C,$B1772,Timecards!$N:$N,$E1772)+SUMIFS(Timecards!$G:$G,Timecards!$F:$F,J$2,Timecards!$C:$C,$B1772,Timecards!$N:$N,$E1772)</f>
        <v>0</v>
      </c>
      <c r="K1772" s="5">
        <f t="shared" si="284"/>
        <v>0</v>
      </c>
      <c r="L1772" s="10">
        <f>SUMIFS(Timecards!$E:$E,Timecards!$D:$D,L$2,Timecards!$C:$C,$B1772,Timecards!$N:$N,$E1772)+SUMIFS(Timecards!$G:$G,Timecards!$F:$F,L$2,Timecards!$C:$C,$B1772,Timecards!$N:$N,$E1772)</f>
        <v>0</v>
      </c>
      <c r="M1772" s="5">
        <f t="shared" si="285"/>
        <v>0</v>
      </c>
      <c r="N1772" s="10">
        <f>SUMIFS(Timecards!$E:$E,Timecards!$D:$D,N$2,Timecards!$C:$C,$B1772,Timecards!$N:$N,$E1772)+SUMIFS(Timecards!$G:$G,Timecards!$F:$F,N$2,Timecards!$C:$C,$B1772,Timecards!$N:$N,$E1772)</f>
        <v>0</v>
      </c>
      <c r="O1772" s="5">
        <f t="shared" si="286"/>
        <v>0</v>
      </c>
      <c r="P1772" s="10">
        <f>SUMIFS(Timecards!$E:$E,Timecards!$D:$D,P$2,Timecards!$C:$C,$B1772,Timecards!$N:$N,$E1772)+SUMIFS(Timecards!$G:$G,Timecards!$F:$F,P$2,Timecards!$C:$C,$B1772,Timecards!$N:$N,$E1772)</f>
        <v>0</v>
      </c>
      <c r="Q1772" s="5">
        <f t="shared" si="287"/>
        <v>0</v>
      </c>
      <c r="R1772" s="10">
        <f>SUMIFS(Timecards!$E:$E,Timecards!$D:$D,R$2,Timecards!$C:$C,$B1772,Timecards!$N:$N,$E1772)+SUMIFS(Timecards!$G:$G,Timecards!$F:$F,R$2,Timecards!$C:$C,$B1772,Timecards!$N:$N,$E1772)</f>
        <v>0</v>
      </c>
      <c r="S1772" s="5">
        <f t="shared" si="288"/>
        <v>0</v>
      </c>
      <c r="T1772" s="10">
        <f t="shared" si="290"/>
        <v>0</v>
      </c>
      <c r="U1772" s="14">
        <f t="shared" si="290"/>
        <v>0</v>
      </c>
    </row>
    <row r="1773" spans="2:21" hidden="1">
      <c r="B1773" s="7" t="str">
        <f>IF(Timecards!O1771="","",Timecards!C1771)</f>
        <v/>
      </c>
      <c r="C1773" s="7" t="str">
        <f>IF(B1773="","",Timecards!L1771)</f>
        <v/>
      </c>
      <c r="D1773" s="7" t="str">
        <f>IF(B1773="","",SUMIFS(Timecards!$M:$M,Timecards!$C:$C,Summary!$B1773,Timecards!$L:$L,Summary!$C1773,Timecards!$O:$O,1))</f>
        <v/>
      </c>
      <c r="E1773" s="7" t="str">
        <f>IF(B1773="","",VLOOKUP(D1773,'GD rates'!$B$3:$C$9,2,FALSE))</f>
        <v/>
      </c>
      <c r="F1773" s="23" t="str">
        <f t="shared" si="282"/>
        <v/>
      </c>
      <c r="G1773" s="5">
        <f>IF(ISERROR(VLOOKUP(E1773,'GD rates'!C:D,2,FALSE)),0,VLOOKUP(E1773,'GD rates'!C:D,2,FALSE))</f>
        <v>0</v>
      </c>
      <c r="H1773" s="10">
        <f>SUMIFS(Timecards!$E:$E,Timecards!$D:$D,H$2,Timecards!$C:$C,$B1773,Timecards!$N:$N,$E1773)+SUMIFS(Timecards!$G:$G,Timecards!$F:$F,H$2,Timecards!$C:$C,$B1773,Timecards!$N:$N,$E1773)</f>
        <v>0</v>
      </c>
      <c r="I1773" s="5">
        <f t="shared" si="283"/>
        <v>0</v>
      </c>
      <c r="J1773" s="10">
        <f>SUMIFS(Timecards!$E:$E,Timecards!$D:$D,J$2,Timecards!$C:$C,$B1773,Timecards!$N:$N,$E1773)+SUMIFS(Timecards!$G:$G,Timecards!$F:$F,J$2,Timecards!$C:$C,$B1773,Timecards!$N:$N,$E1773)</f>
        <v>0</v>
      </c>
      <c r="K1773" s="5">
        <f t="shared" si="284"/>
        <v>0</v>
      </c>
      <c r="L1773" s="10">
        <f>SUMIFS(Timecards!$E:$E,Timecards!$D:$D,L$2,Timecards!$C:$C,$B1773,Timecards!$N:$N,$E1773)+SUMIFS(Timecards!$G:$G,Timecards!$F:$F,L$2,Timecards!$C:$C,$B1773,Timecards!$N:$N,$E1773)</f>
        <v>0</v>
      </c>
      <c r="M1773" s="5">
        <f t="shared" si="285"/>
        <v>0</v>
      </c>
      <c r="N1773" s="10">
        <f>SUMIFS(Timecards!$E:$E,Timecards!$D:$D,N$2,Timecards!$C:$C,$B1773,Timecards!$N:$N,$E1773)+SUMIFS(Timecards!$G:$G,Timecards!$F:$F,N$2,Timecards!$C:$C,$B1773,Timecards!$N:$N,$E1773)</f>
        <v>0</v>
      </c>
      <c r="O1773" s="5">
        <f t="shared" si="286"/>
        <v>0</v>
      </c>
      <c r="P1773" s="10">
        <f>SUMIFS(Timecards!$E:$E,Timecards!$D:$D,P$2,Timecards!$C:$C,$B1773,Timecards!$N:$N,$E1773)+SUMIFS(Timecards!$G:$G,Timecards!$F:$F,P$2,Timecards!$C:$C,$B1773,Timecards!$N:$N,$E1773)</f>
        <v>0</v>
      </c>
      <c r="Q1773" s="5">
        <f t="shared" si="287"/>
        <v>0</v>
      </c>
      <c r="R1773" s="10">
        <f>SUMIFS(Timecards!$E:$E,Timecards!$D:$D,R$2,Timecards!$C:$C,$B1773,Timecards!$N:$N,$E1773)+SUMIFS(Timecards!$G:$G,Timecards!$F:$F,R$2,Timecards!$C:$C,$B1773,Timecards!$N:$N,$E1773)</f>
        <v>0</v>
      </c>
      <c r="S1773" s="5">
        <f t="shared" si="288"/>
        <v>0</v>
      </c>
      <c r="T1773" s="10">
        <f t="shared" si="290"/>
        <v>0</v>
      </c>
      <c r="U1773" s="14">
        <f t="shared" si="290"/>
        <v>0</v>
      </c>
    </row>
    <row r="1774" spans="2:21" hidden="1">
      <c r="B1774" s="7" t="str">
        <f>IF(Timecards!O1772="","",Timecards!C1772)</f>
        <v/>
      </c>
      <c r="C1774" s="7" t="str">
        <f>IF(B1774="","",Timecards!L1772)</f>
        <v/>
      </c>
      <c r="D1774" s="7" t="str">
        <f>IF(B1774="","",SUMIFS(Timecards!$M:$M,Timecards!$C:$C,Summary!$B1774,Timecards!$L:$L,Summary!$C1774,Timecards!$O:$O,1))</f>
        <v/>
      </c>
      <c r="E1774" s="7" t="str">
        <f>IF(B1774="","",VLOOKUP(D1774,'GD rates'!$B$3:$C$9,2,FALSE))</f>
        <v/>
      </c>
      <c r="F1774" s="23" t="str">
        <f t="shared" si="282"/>
        <v/>
      </c>
      <c r="G1774" s="5">
        <f>IF(ISERROR(VLOOKUP(E1774,'GD rates'!C:D,2,FALSE)),0,VLOOKUP(E1774,'GD rates'!C:D,2,FALSE))</f>
        <v>0</v>
      </c>
      <c r="H1774" s="10">
        <f>SUMIFS(Timecards!$E:$E,Timecards!$D:$D,H$2,Timecards!$C:$C,$B1774,Timecards!$N:$N,$E1774)+SUMIFS(Timecards!$G:$G,Timecards!$F:$F,H$2,Timecards!$C:$C,$B1774,Timecards!$N:$N,$E1774)</f>
        <v>0</v>
      </c>
      <c r="I1774" s="5">
        <f t="shared" si="283"/>
        <v>0</v>
      </c>
      <c r="J1774" s="10">
        <f>SUMIFS(Timecards!$E:$E,Timecards!$D:$D,J$2,Timecards!$C:$C,$B1774,Timecards!$N:$N,$E1774)+SUMIFS(Timecards!$G:$G,Timecards!$F:$F,J$2,Timecards!$C:$C,$B1774,Timecards!$N:$N,$E1774)</f>
        <v>0</v>
      </c>
      <c r="K1774" s="5">
        <f t="shared" si="284"/>
        <v>0</v>
      </c>
      <c r="L1774" s="10">
        <f>SUMIFS(Timecards!$E:$E,Timecards!$D:$D,L$2,Timecards!$C:$C,$B1774,Timecards!$N:$N,$E1774)+SUMIFS(Timecards!$G:$G,Timecards!$F:$F,L$2,Timecards!$C:$C,$B1774,Timecards!$N:$N,$E1774)</f>
        <v>0</v>
      </c>
      <c r="M1774" s="5">
        <f t="shared" si="285"/>
        <v>0</v>
      </c>
      <c r="N1774" s="10">
        <f>SUMIFS(Timecards!$E:$E,Timecards!$D:$D,N$2,Timecards!$C:$C,$B1774,Timecards!$N:$N,$E1774)+SUMIFS(Timecards!$G:$G,Timecards!$F:$F,N$2,Timecards!$C:$C,$B1774,Timecards!$N:$N,$E1774)</f>
        <v>0</v>
      </c>
      <c r="O1774" s="5">
        <f t="shared" si="286"/>
        <v>0</v>
      </c>
      <c r="P1774" s="10">
        <f>SUMIFS(Timecards!$E:$E,Timecards!$D:$D,P$2,Timecards!$C:$C,$B1774,Timecards!$N:$N,$E1774)+SUMIFS(Timecards!$G:$G,Timecards!$F:$F,P$2,Timecards!$C:$C,$B1774,Timecards!$N:$N,$E1774)</f>
        <v>0</v>
      </c>
      <c r="Q1774" s="5">
        <f t="shared" si="287"/>
        <v>0</v>
      </c>
      <c r="R1774" s="10">
        <f>SUMIFS(Timecards!$E:$E,Timecards!$D:$D,R$2,Timecards!$C:$C,$B1774,Timecards!$N:$N,$E1774)+SUMIFS(Timecards!$G:$G,Timecards!$F:$F,R$2,Timecards!$C:$C,$B1774,Timecards!$N:$N,$E1774)</f>
        <v>0</v>
      </c>
      <c r="S1774" s="5">
        <f t="shared" si="288"/>
        <v>0</v>
      </c>
      <c r="T1774" s="10">
        <f t="shared" si="290"/>
        <v>0</v>
      </c>
      <c r="U1774" s="14">
        <f t="shared" si="290"/>
        <v>0</v>
      </c>
    </row>
    <row r="1775" spans="2:21" hidden="1">
      <c r="B1775" s="7" t="str">
        <f>IF(Timecards!O1773="","",Timecards!C1773)</f>
        <v/>
      </c>
      <c r="C1775" s="7" t="str">
        <f>IF(B1775="","",Timecards!L1773)</f>
        <v/>
      </c>
      <c r="D1775" s="7" t="str">
        <f>IF(B1775="","",SUMIFS(Timecards!$M:$M,Timecards!$C:$C,Summary!$B1775,Timecards!$L:$L,Summary!$C1775,Timecards!$O:$O,1))</f>
        <v/>
      </c>
      <c r="E1775" s="7" t="str">
        <f>IF(B1775="","",VLOOKUP(D1775,'GD rates'!$B$3:$C$9,2,FALSE))</f>
        <v/>
      </c>
      <c r="F1775" s="23" t="str">
        <f t="shared" si="282"/>
        <v/>
      </c>
      <c r="G1775" s="5">
        <f>IF(ISERROR(VLOOKUP(E1775,'GD rates'!C:D,2,FALSE)),0,VLOOKUP(E1775,'GD rates'!C:D,2,FALSE))</f>
        <v>0</v>
      </c>
      <c r="H1775" s="10">
        <f>SUMIFS(Timecards!$E:$E,Timecards!$D:$D,H$2,Timecards!$C:$C,$B1775,Timecards!$N:$N,$E1775)+SUMIFS(Timecards!$G:$G,Timecards!$F:$F,H$2,Timecards!$C:$C,$B1775,Timecards!$N:$N,$E1775)</f>
        <v>0</v>
      </c>
      <c r="I1775" s="5">
        <f t="shared" si="283"/>
        <v>0</v>
      </c>
      <c r="J1775" s="10">
        <f>SUMIFS(Timecards!$E:$E,Timecards!$D:$D,J$2,Timecards!$C:$C,$B1775,Timecards!$N:$N,$E1775)+SUMIFS(Timecards!$G:$G,Timecards!$F:$F,J$2,Timecards!$C:$C,$B1775,Timecards!$N:$N,$E1775)</f>
        <v>0</v>
      </c>
      <c r="K1775" s="5">
        <f t="shared" si="284"/>
        <v>0</v>
      </c>
      <c r="L1775" s="10">
        <f>SUMIFS(Timecards!$E:$E,Timecards!$D:$D,L$2,Timecards!$C:$C,$B1775,Timecards!$N:$N,$E1775)+SUMIFS(Timecards!$G:$G,Timecards!$F:$F,L$2,Timecards!$C:$C,$B1775,Timecards!$N:$N,$E1775)</f>
        <v>0</v>
      </c>
      <c r="M1775" s="5">
        <f t="shared" si="285"/>
        <v>0</v>
      </c>
      <c r="N1775" s="10">
        <f>SUMIFS(Timecards!$E:$E,Timecards!$D:$D,N$2,Timecards!$C:$C,$B1775,Timecards!$N:$N,$E1775)+SUMIFS(Timecards!$G:$G,Timecards!$F:$F,N$2,Timecards!$C:$C,$B1775,Timecards!$N:$N,$E1775)</f>
        <v>0</v>
      </c>
      <c r="O1775" s="5">
        <f t="shared" si="286"/>
        <v>0</v>
      </c>
      <c r="P1775" s="10">
        <f>SUMIFS(Timecards!$E:$E,Timecards!$D:$D,P$2,Timecards!$C:$C,$B1775,Timecards!$N:$N,$E1775)+SUMIFS(Timecards!$G:$G,Timecards!$F:$F,P$2,Timecards!$C:$C,$B1775,Timecards!$N:$N,$E1775)</f>
        <v>0</v>
      </c>
      <c r="Q1775" s="5">
        <f t="shared" si="287"/>
        <v>0</v>
      </c>
      <c r="R1775" s="10">
        <f>SUMIFS(Timecards!$E:$E,Timecards!$D:$D,R$2,Timecards!$C:$C,$B1775,Timecards!$N:$N,$E1775)+SUMIFS(Timecards!$G:$G,Timecards!$F:$F,R$2,Timecards!$C:$C,$B1775,Timecards!$N:$N,$E1775)</f>
        <v>0</v>
      </c>
      <c r="S1775" s="5">
        <f t="shared" si="288"/>
        <v>0</v>
      </c>
      <c r="T1775" s="10">
        <f t="shared" si="290"/>
        <v>0</v>
      </c>
      <c r="U1775" s="14">
        <f t="shared" si="290"/>
        <v>0</v>
      </c>
    </row>
    <row r="1776" spans="2:21" hidden="1">
      <c r="B1776" s="7" t="str">
        <f>IF(Timecards!O1774="","",Timecards!C1774)</f>
        <v/>
      </c>
      <c r="C1776" s="7" t="str">
        <f>IF(B1776="","",Timecards!L1774)</f>
        <v/>
      </c>
      <c r="D1776" s="7" t="str">
        <f>IF(B1776="","",SUMIFS(Timecards!$M:$M,Timecards!$C:$C,Summary!$B1776,Timecards!$L:$L,Summary!$C1776,Timecards!$O:$O,1))</f>
        <v/>
      </c>
      <c r="E1776" s="7" t="str">
        <f>IF(B1776="","",VLOOKUP(D1776,'GD rates'!$B$3:$C$9,2,FALSE))</f>
        <v/>
      </c>
      <c r="F1776" s="23" t="str">
        <f t="shared" si="282"/>
        <v/>
      </c>
      <c r="G1776" s="5">
        <f>IF(ISERROR(VLOOKUP(E1776,'GD rates'!C:D,2,FALSE)),0,VLOOKUP(E1776,'GD rates'!C:D,2,FALSE))</f>
        <v>0</v>
      </c>
      <c r="H1776" s="10">
        <f>SUMIFS(Timecards!$E:$E,Timecards!$D:$D,H$2,Timecards!$C:$C,$B1776,Timecards!$N:$N,$E1776)+SUMIFS(Timecards!$G:$G,Timecards!$F:$F,H$2,Timecards!$C:$C,$B1776,Timecards!$N:$N,$E1776)</f>
        <v>0</v>
      </c>
      <c r="I1776" s="5">
        <f t="shared" si="283"/>
        <v>0</v>
      </c>
      <c r="J1776" s="10">
        <f>SUMIFS(Timecards!$E:$E,Timecards!$D:$D,J$2,Timecards!$C:$C,$B1776,Timecards!$N:$N,$E1776)+SUMIFS(Timecards!$G:$G,Timecards!$F:$F,J$2,Timecards!$C:$C,$B1776,Timecards!$N:$N,$E1776)</f>
        <v>0</v>
      </c>
      <c r="K1776" s="5">
        <f t="shared" si="284"/>
        <v>0</v>
      </c>
      <c r="L1776" s="10">
        <f>SUMIFS(Timecards!$E:$E,Timecards!$D:$D,L$2,Timecards!$C:$C,$B1776,Timecards!$N:$N,$E1776)+SUMIFS(Timecards!$G:$G,Timecards!$F:$F,L$2,Timecards!$C:$C,$B1776,Timecards!$N:$N,$E1776)</f>
        <v>0</v>
      </c>
      <c r="M1776" s="5">
        <f t="shared" si="285"/>
        <v>0</v>
      </c>
      <c r="N1776" s="10">
        <f>SUMIFS(Timecards!$E:$E,Timecards!$D:$D,N$2,Timecards!$C:$C,$B1776,Timecards!$N:$N,$E1776)+SUMIFS(Timecards!$G:$G,Timecards!$F:$F,N$2,Timecards!$C:$C,$B1776,Timecards!$N:$N,$E1776)</f>
        <v>0</v>
      </c>
      <c r="O1776" s="5">
        <f t="shared" si="286"/>
        <v>0</v>
      </c>
      <c r="P1776" s="10">
        <f>SUMIFS(Timecards!$E:$E,Timecards!$D:$D,P$2,Timecards!$C:$C,$B1776,Timecards!$N:$N,$E1776)+SUMIFS(Timecards!$G:$G,Timecards!$F:$F,P$2,Timecards!$C:$C,$B1776,Timecards!$N:$N,$E1776)</f>
        <v>0</v>
      </c>
      <c r="Q1776" s="5">
        <f t="shared" si="287"/>
        <v>0</v>
      </c>
      <c r="R1776" s="10">
        <f>SUMIFS(Timecards!$E:$E,Timecards!$D:$D,R$2,Timecards!$C:$C,$B1776,Timecards!$N:$N,$E1776)+SUMIFS(Timecards!$G:$G,Timecards!$F:$F,R$2,Timecards!$C:$C,$B1776,Timecards!$N:$N,$E1776)</f>
        <v>0</v>
      </c>
      <c r="S1776" s="5">
        <f t="shared" si="288"/>
        <v>0</v>
      </c>
      <c r="T1776" s="10">
        <f t="shared" si="290"/>
        <v>0</v>
      </c>
      <c r="U1776" s="14">
        <f t="shared" si="290"/>
        <v>0</v>
      </c>
    </row>
    <row r="1777" spans="2:21" hidden="1">
      <c r="B1777" s="7" t="str">
        <f>IF(Timecards!O1775="","",Timecards!C1775)</f>
        <v/>
      </c>
      <c r="C1777" s="7" t="str">
        <f>IF(B1777="","",Timecards!L1775)</f>
        <v/>
      </c>
      <c r="D1777" s="7" t="str">
        <f>IF(B1777="","",SUMIFS(Timecards!$M:$M,Timecards!$C:$C,Summary!$B1777,Timecards!$L:$L,Summary!$C1777,Timecards!$O:$O,1))</f>
        <v/>
      </c>
      <c r="E1777" s="7" t="str">
        <f>IF(B1777="","",VLOOKUP(D1777,'GD rates'!$B$3:$C$9,2,FALSE))</f>
        <v/>
      </c>
      <c r="F1777" s="23" t="str">
        <f t="shared" si="282"/>
        <v/>
      </c>
      <c r="G1777" s="5">
        <f>IF(ISERROR(VLOOKUP(E1777,'GD rates'!C:D,2,FALSE)),0,VLOOKUP(E1777,'GD rates'!C:D,2,FALSE))</f>
        <v>0</v>
      </c>
      <c r="H1777" s="10">
        <f>SUMIFS(Timecards!$E:$E,Timecards!$D:$D,H$2,Timecards!$C:$C,$B1777,Timecards!$N:$N,$E1777)+SUMIFS(Timecards!$G:$G,Timecards!$F:$F,H$2,Timecards!$C:$C,$B1777,Timecards!$N:$N,$E1777)</f>
        <v>0</v>
      </c>
      <c r="I1777" s="5">
        <f t="shared" si="283"/>
        <v>0</v>
      </c>
      <c r="J1777" s="10">
        <f>SUMIFS(Timecards!$E:$E,Timecards!$D:$D,J$2,Timecards!$C:$C,$B1777,Timecards!$N:$N,$E1777)+SUMIFS(Timecards!$G:$G,Timecards!$F:$F,J$2,Timecards!$C:$C,$B1777,Timecards!$N:$N,$E1777)</f>
        <v>0</v>
      </c>
      <c r="K1777" s="5">
        <f t="shared" si="284"/>
        <v>0</v>
      </c>
      <c r="L1777" s="10">
        <f>SUMIFS(Timecards!$E:$E,Timecards!$D:$D,L$2,Timecards!$C:$C,$B1777,Timecards!$N:$N,$E1777)+SUMIFS(Timecards!$G:$G,Timecards!$F:$F,L$2,Timecards!$C:$C,$B1777,Timecards!$N:$N,$E1777)</f>
        <v>0</v>
      </c>
      <c r="M1777" s="5">
        <f t="shared" si="285"/>
        <v>0</v>
      </c>
      <c r="N1777" s="10">
        <f>SUMIFS(Timecards!$E:$E,Timecards!$D:$D,N$2,Timecards!$C:$C,$B1777,Timecards!$N:$N,$E1777)+SUMIFS(Timecards!$G:$G,Timecards!$F:$F,N$2,Timecards!$C:$C,$B1777,Timecards!$N:$N,$E1777)</f>
        <v>0</v>
      </c>
      <c r="O1777" s="5">
        <f t="shared" si="286"/>
        <v>0</v>
      </c>
      <c r="P1777" s="10">
        <f>SUMIFS(Timecards!$E:$E,Timecards!$D:$D,P$2,Timecards!$C:$C,$B1777,Timecards!$N:$N,$E1777)+SUMIFS(Timecards!$G:$G,Timecards!$F:$F,P$2,Timecards!$C:$C,$B1777,Timecards!$N:$N,$E1777)</f>
        <v>0</v>
      </c>
      <c r="Q1777" s="5">
        <f t="shared" si="287"/>
        <v>0</v>
      </c>
      <c r="R1777" s="10">
        <f>SUMIFS(Timecards!$E:$E,Timecards!$D:$D,R$2,Timecards!$C:$C,$B1777,Timecards!$N:$N,$E1777)+SUMIFS(Timecards!$G:$G,Timecards!$F:$F,R$2,Timecards!$C:$C,$B1777,Timecards!$N:$N,$E1777)</f>
        <v>0</v>
      </c>
      <c r="S1777" s="5">
        <f t="shared" si="288"/>
        <v>0</v>
      </c>
      <c r="T1777" s="10">
        <f t="shared" si="290"/>
        <v>0</v>
      </c>
      <c r="U1777" s="14">
        <f t="shared" si="290"/>
        <v>0</v>
      </c>
    </row>
    <row r="1778" spans="2:21" hidden="1">
      <c r="B1778" s="7" t="str">
        <f>IF(Timecards!O1776="","",Timecards!C1776)</f>
        <v/>
      </c>
      <c r="C1778" s="7" t="str">
        <f>IF(B1778="","",Timecards!L1776)</f>
        <v/>
      </c>
      <c r="D1778" s="7" t="str">
        <f>IF(B1778="","",SUMIFS(Timecards!$M:$M,Timecards!$C:$C,Summary!$B1778,Timecards!$L:$L,Summary!$C1778,Timecards!$O:$O,1))</f>
        <v/>
      </c>
      <c r="E1778" s="7" t="str">
        <f>IF(B1778="","",VLOOKUP(D1778,'GD rates'!$B$3:$C$9,2,FALSE))</f>
        <v/>
      </c>
      <c r="F1778" s="23" t="str">
        <f t="shared" si="282"/>
        <v/>
      </c>
      <c r="G1778" s="5">
        <f>IF(ISERROR(VLOOKUP(E1778,'GD rates'!C:D,2,FALSE)),0,VLOOKUP(E1778,'GD rates'!C:D,2,FALSE))</f>
        <v>0</v>
      </c>
      <c r="H1778" s="10">
        <f>SUMIFS(Timecards!$E:$E,Timecards!$D:$D,H$2,Timecards!$C:$C,$B1778,Timecards!$N:$N,$E1778)+SUMIFS(Timecards!$G:$G,Timecards!$F:$F,H$2,Timecards!$C:$C,$B1778,Timecards!$N:$N,$E1778)</f>
        <v>0</v>
      </c>
      <c r="I1778" s="5">
        <f t="shared" si="283"/>
        <v>0</v>
      </c>
      <c r="J1778" s="10">
        <f>SUMIFS(Timecards!$E:$E,Timecards!$D:$D,J$2,Timecards!$C:$C,$B1778,Timecards!$N:$N,$E1778)+SUMIFS(Timecards!$G:$G,Timecards!$F:$F,J$2,Timecards!$C:$C,$B1778,Timecards!$N:$N,$E1778)</f>
        <v>0</v>
      </c>
      <c r="K1778" s="5">
        <f t="shared" si="284"/>
        <v>0</v>
      </c>
      <c r="L1778" s="10">
        <f>SUMIFS(Timecards!$E:$E,Timecards!$D:$D,L$2,Timecards!$C:$C,$B1778,Timecards!$N:$N,$E1778)+SUMIFS(Timecards!$G:$G,Timecards!$F:$F,L$2,Timecards!$C:$C,$B1778,Timecards!$N:$N,$E1778)</f>
        <v>0</v>
      </c>
      <c r="M1778" s="5">
        <f t="shared" si="285"/>
        <v>0</v>
      </c>
      <c r="N1778" s="10">
        <f>SUMIFS(Timecards!$E:$E,Timecards!$D:$D,N$2,Timecards!$C:$C,$B1778,Timecards!$N:$N,$E1778)+SUMIFS(Timecards!$G:$G,Timecards!$F:$F,N$2,Timecards!$C:$C,$B1778,Timecards!$N:$N,$E1778)</f>
        <v>0</v>
      </c>
      <c r="O1778" s="5">
        <f t="shared" si="286"/>
        <v>0</v>
      </c>
      <c r="P1778" s="10">
        <f>SUMIFS(Timecards!$E:$E,Timecards!$D:$D,P$2,Timecards!$C:$C,$B1778,Timecards!$N:$N,$E1778)+SUMIFS(Timecards!$G:$G,Timecards!$F:$F,P$2,Timecards!$C:$C,$B1778,Timecards!$N:$N,$E1778)</f>
        <v>0</v>
      </c>
      <c r="Q1778" s="5">
        <f t="shared" si="287"/>
        <v>0</v>
      </c>
      <c r="R1778" s="10">
        <f>SUMIFS(Timecards!$E:$E,Timecards!$D:$D,R$2,Timecards!$C:$C,$B1778,Timecards!$N:$N,$E1778)+SUMIFS(Timecards!$G:$G,Timecards!$F:$F,R$2,Timecards!$C:$C,$B1778,Timecards!$N:$N,$E1778)</f>
        <v>0</v>
      </c>
      <c r="S1778" s="5">
        <f t="shared" si="288"/>
        <v>0</v>
      </c>
      <c r="T1778" s="10">
        <f t="shared" si="290"/>
        <v>0</v>
      </c>
      <c r="U1778" s="14">
        <f t="shared" si="290"/>
        <v>0</v>
      </c>
    </row>
    <row r="1779" spans="2:21" hidden="1">
      <c r="B1779" s="7" t="str">
        <f>IF(Timecards!O1777="","",Timecards!C1777)</f>
        <v/>
      </c>
      <c r="C1779" s="7" t="str">
        <f>IF(B1779="","",Timecards!L1777)</f>
        <v/>
      </c>
      <c r="D1779" s="7" t="str">
        <f>IF(B1779="","",SUMIFS(Timecards!$M:$M,Timecards!$C:$C,Summary!$B1779,Timecards!$L:$L,Summary!$C1779,Timecards!$O:$O,1))</f>
        <v/>
      </c>
      <c r="E1779" s="7" t="str">
        <f>IF(B1779="","",VLOOKUP(D1779,'GD rates'!$B$3:$C$9,2,FALSE))</f>
        <v/>
      </c>
      <c r="F1779" s="23" t="str">
        <f t="shared" si="282"/>
        <v/>
      </c>
      <c r="G1779" s="5">
        <f>IF(ISERROR(VLOOKUP(E1779,'GD rates'!C:D,2,FALSE)),0,VLOOKUP(E1779,'GD rates'!C:D,2,FALSE))</f>
        <v>0</v>
      </c>
      <c r="H1779" s="10">
        <f>SUMIFS(Timecards!$E:$E,Timecards!$D:$D,H$2,Timecards!$C:$C,$B1779,Timecards!$N:$N,$E1779)+SUMIFS(Timecards!$G:$G,Timecards!$F:$F,H$2,Timecards!$C:$C,$B1779,Timecards!$N:$N,$E1779)</f>
        <v>0</v>
      </c>
      <c r="I1779" s="5">
        <f t="shared" si="283"/>
        <v>0</v>
      </c>
      <c r="J1779" s="10">
        <f>SUMIFS(Timecards!$E:$E,Timecards!$D:$D,J$2,Timecards!$C:$C,$B1779,Timecards!$N:$N,$E1779)+SUMIFS(Timecards!$G:$G,Timecards!$F:$F,J$2,Timecards!$C:$C,$B1779,Timecards!$N:$N,$E1779)</f>
        <v>0</v>
      </c>
      <c r="K1779" s="5">
        <f t="shared" si="284"/>
        <v>0</v>
      </c>
      <c r="L1779" s="10">
        <f>SUMIFS(Timecards!$E:$E,Timecards!$D:$D,L$2,Timecards!$C:$C,$B1779,Timecards!$N:$N,$E1779)+SUMIFS(Timecards!$G:$G,Timecards!$F:$F,L$2,Timecards!$C:$C,$B1779,Timecards!$N:$N,$E1779)</f>
        <v>0</v>
      </c>
      <c r="M1779" s="5">
        <f t="shared" si="285"/>
        <v>0</v>
      </c>
      <c r="N1779" s="10">
        <f>SUMIFS(Timecards!$E:$E,Timecards!$D:$D,N$2,Timecards!$C:$C,$B1779,Timecards!$N:$N,$E1779)+SUMIFS(Timecards!$G:$G,Timecards!$F:$F,N$2,Timecards!$C:$C,$B1779,Timecards!$N:$N,$E1779)</f>
        <v>0</v>
      </c>
      <c r="O1779" s="5">
        <f t="shared" si="286"/>
        <v>0</v>
      </c>
      <c r="P1779" s="10">
        <f>SUMIFS(Timecards!$E:$E,Timecards!$D:$D,P$2,Timecards!$C:$C,$B1779,Timecards!$N:$N,$E1779)+SUMIFS(Timecards!$G:$G,Timecards!$F:$F,P$2,Timecards!$C:$C,$B1779,Timecards!$N:$N,$E1779)</f>
        <v>0</v>
      </c>
      <c r="Q1779" s="5">
        <f t="shared" si="287"/>
        <v>0</v>
      </c>
      <c r="R1779" s="10">
        <f>SUMIFS(Timecards!$E:$E,Timecards!$D:$D,R$2,Timecards!$C:$C,$B1779,Timecards!$N:$N,$E1779)+SUMIFS(Timecards!$G:$G,Timecards!$F:$F,R$2,Timecards!$C:$C,$B1779,Timecards!$N:$N,$E1779)</f>
        <v>0</v>
      </c>
      <c r="S1779" s="5">
        <f t="shared" si="288"/>
        <v>0</v>
      </c>
      <c r="T1779" s="10">
        <f t="shared" si="290"/>
        <v>0</v>
      </c>
      <c r="U1779" s="14">
        <f t="shared" si="290"/>
        <v>0</v>
      </c>
    </row>
    <row r="1780" spans="2:21" hidden="1">
      <c r="B1780" s="7" t="str">
        <f>IF(Timecards!O1778="","",Timecards!C1778)</f>
        <v/>
      </c>
      <c r="C1780" s="7" t="str">
        <f>IF(B1780="","",Timecards!L1778)</f>
        <v/>
      </c>
      <c r="D1780" s="7" t="str">
        <f>IF(B1780="","",SUMIFS(Timecards!$M:$M,Timecards!$C:$C,Summary!$B1780,Timecards!$L:$L,Summary!$C1780,Timecards!$O:$O,1))</f>
        <v/>
      </c>
      <c r="E1780" s="7" t="str">
        <f>IF(B1780="","",VLOOKUP(D1780,'GD rates'!$B$3:$C$9,2,FALSE))</f>
        <v/>
      </c>
      <c r="F1780" s="23" t="str">
        <f t="shared" si="282"/>
        <v/>
      </c>
      <c r="G1780" s="5">
        <f>IF(ISERROR(VLOOKUP(E1780,'GD rates'!C:D,2,FALSE)),0,VLOOKUP(E1780,'GD rates'!C:D,2,FALSE))</f>
        <v>0</v>
      </c>
      <c r="H1780" s="10">
        <f>SUMIFS(Timecards!$E:$E,Timecards!$D:$D,H$2,Timecards!$C:$C,$B1780,Timecards!$N:$N,$E1780)+SUMIFS(Timecards!$G:$G,Timecards!$F:$F,H$2,Timecards!$C:$C,$B1780,Timecards!$N:$N,$E1780)</f>
        <v>0</v>
      </c>
      <c r="I1780" s="5">
        <f t="shared" si="283"/>
        <v>0</v>
      </c>
      <c r="J1780" s="10">
        <f>SUMIFS(Timecards!$E:$E,Timecards!$D:$D,J$2,Timecards!$C:$C,$B1780,Timecards!$N:$N,$E1780)+SUMIFS(Timecards!$G:$G,Timecards!$F:$F,J$2,Timecards!$C:$C,$B1780,Timecards!$N:$N,$E1780)</f>
        <v>0</v>
      </c>
      <c r="K1780" s="5">
        <f t="shared" si="284"/>
        <v>0</v>
      </c>
      <c r="L1780" s="10">
        <f>SUMIFS(Timecards!$E:$E,Timecards!$D:$D,L$2,Timecards!$C:$C,$B1780,Timecards!$N:$N,$E1780)+SUMIFS(Timecards!$G:$G,Timecards!$F:$F,L$2,Timecards!$C:$C,$B1780,Timecards!$N:$N,$E1780)</f>
        <v>0</v>
      </c>
      <c r="M1780" s="5">
        <f t="shared" si="285"/>
        <v>0</v>
      </c>
      <c r="N1780" s="10">
        <f>SUMIFS(Timecards!$E:$E,Timecards!$D:$D,N$2,Timecards!$C:$C,$B1780,Timecards!$N:$N,$E1780)+SUMIFS(Timecards!$G:$G,Timecards!$F:$F,N$2,Timecards!$C:$C,$B1780,Timecards!$N:$N,$E1780)</f>
        <v>0</v>
      </c>
      <c r="O1780" s="5">
        <f t="shared" si="286"/>
        <v>0</v>
      </c>
      <c r="P1780" s="10">
        <f>SUMIFS(Timecards!$E:$E,Timecards!$D:$D,P$2,Timecards!$C:$C,$B1780,Timecards!$N:$N,$E1780)+SUMIFS(Timecards!$G:$G,Timecards!$F:$F,P$2,Timecards!$C:$C,$B1780,Timecards!$N:$N,$E1780)</f>
        <v>0</v>
      </c>
      <c r="Q1780" s="5">
        <f t="shared" si="287"/>
        <v>0</v>
      </c>
      <c r="R1780" s="10">
        <f>SUMIFS(Timecards!$E:$E,Timecards!$D:$D,R$2,Timecards!$C:$C,$B1780,Timecards!$N:$N,$E1780)+SUMIFS(Timecards!$G:$G,Timecards!$F:$F,R$2,Timecards!$C:$C,$B1780,Timecards!$N:$N,$E1780)</f>
        <v>0</v>
      </c>
      <c r="S1780" s="5">
        <f t="shared" si="288"/>
        <v>0</v>
      </c>
      <c r="T1780" s="10">
        <f t="shared" si="290"/>
        <v>0</v>
      </c>
      <c r="U1780" s="14">
        <f t="shared" si="290"/>
        <v>0</v>
      </c>
    </row>
    <row r="1781" spans="2:21" hidden="1">
      <c r="B1781" s="7" t="str">
        <f>IF(Timecards!O1779="","",Timecards!C1779)</f>
        <v/>
      </c>
      <c r="C1781" s="7" t="str">
        <f>IF(B1781="","",Timecards!L1779)</f>
        <v/>
      </c>
      <c r="D1781" s="7" t="str">
        <f>IF(B1781="","",SUMIFS(Timecards!$M:$M,Timecards!$C:$C,Summary!$B1781,Timecards!$L:$L,Summary!$C1781,Timecards!$O:$O,1))</f>
        <v/>
      </c>
      <c r="E1781" s="7" t="str">
        <f>IF(B1781="","",VLOOKUP(D1781,'GD rates'!$B$3:$C$9,2,FALSE))</f>
        <v/>
      </c>
      <c r="F1781" s="23" t="str">
        <f t="shared" si="282"/>
        <v/>
      </c>
      <c r="G1781" s="5">
        <f>IF(ISERROR(VLOOKUP(E1781,'GD rates'!C:D,2,FALSE)),0,VLOOKUP(E1781,'GD rates'!C:D,2,FALSE))</f>
        <v>0</v>
      </c>
      <c r="H1781" s="10">
        <f>SUMIFS(Timecards!$E:$E,Timecards!$D:$D,H$2,Timecards!$C:$C,$B1781,Timecards!$N:$N,$E1781)+SUMIFS(Timecards!$G:$G,Timecards!$F:$F,H$2,Timecards!$C:$C,$B1781,Timecards!$N:$N,$E1781)</f>
        <v>0</v>
      </c>
      <c r="I1781" s="5">
        <f t="shared" si="283"/>
        <v>0</v>
      </c>
      <c r="J1781" s="10">
        <f>SUMIFS(Timecards!$E:$E,Timecards!$D:$D,J$2,Timecards!$C:$C,$B1781,Timecards!$N:$N,$E1781)+SUMIFS(Timecards!$G:$G,Timecards!$F:$F,J$2,Timecards!$C:$C,$B1781,Timecards!$N:$N,$E1781)</f>
        <v>0</v>
      </c>
      <c r="K1781" s="5">
        <f t="shared" si="284"/>
        <v>0</v>
      </c>
      <c r="L1781" s="10">
        <f>SUMIFS(Timecards!$E:$E,Timecards!$D:$D,L$2,Timecards!$C:$C,$B1781,Timecards!$N:$N,$E1781)+SUMIFS(Timecards!$G:$G,Timecards!$F:$F,L$2,Timecards!$C:$C,$B1781,Timecards!$N:$N,$E1781)</f>
        <v>0</v>
      </c>
      <c r="M1781" s="5">
        <f t="shared" si="285"/>
        <v>0</v>
      </c>
      <c r="N1781" s="10">
        <f>SUMIFS(Timecards!$E:$E,Timecards!$D:$D,N$2,Timecards!$C:$C,$B1781,Timecards!$N:$N,$E1781)+SUMIFS(Timecards!$G:$G,Timecards!$F:$F,N$2,Timecards!$C:$C,$B1781,Timecards!$N:$N,$E1781)</f>
        <v>0</v>
      </c>
      <c r="O1781" s="5">
        <f t="shared" si="286"/>
        <v>0</v>
      </c>
      <c r="P1781" s="10">
        <f>SUMIFS(Timecards!$E:$E,Timecards!$D:$D,P$2,Timecards!$C:$C,$B1781,Timecards!$N:$N,$E1781)+SUMIFS(Timecards!$G:$G,Timecards!$F:$F,P$2,Timecards!$C:$C,$B1781,Timecards!$N:$N,$E1781)</f>
        <v>0</v>
      </c>
      <c r="Q1781" s="5">
        <f t="shared" si="287"/>
        <v>0</v>
      </c>
      <c r="R1781" s="10">
        <f>SUMIFS(Timecards!$E:$E,Timecards!$D:$D,R$2,Timecards!$C:$C,$B1781,Timecards!$N:$N,$E1781)+SUMIFS(Timecards!$G:$G,Timecards!$F:$F,R$2,Timecards!$C:$C,$B1781,Timecards!$N:$N,$E1781)</f>
        <v>0</v>
      </c>
      <c r="S1781" s="5">
        <f t="shared" si="288"/>
        <v>0</v>
      </c>
      <c r="T1781" s="10">
        <f t="shared" si="290"/>
        <v>0</v>
      </c>
      <c r="U1781" s="14">
        <f t="shared" si="290"/>
        <v>0</v>
      </c>
    </row>
    <row r="1782" spans="2:21" hidden="1">
      <c r="B1782" s="7" t="str">
        <f>IF(Timecards!O1780="","",Timecards!C1780)</f>
        <v/>
      </c>
      <c r="C1782" s="7" t="str">
        <f>IF(B1782="","",Timecards!L1780)</f>
        <v/>
      </c>
      <c r="D1782" s="7" t="str">
        <f>IF(B1782="","",SUMIFS(Timecards!$M:$M,Timecards!$C:$C,Summary!$B1782,Timecards!$L:$L,Summary!$C1782,Timecards!$O:$O,1))</f>
        <v/>
      </c>
      <c r="E1782" s="7" t="str">
        <f>IF(B1782="","",VLOOKUP(D1782,'GD rates'!$B$3:$C$9,2,FALSE))</f>
        <v/>
      </c>
      <c r="F1782" s="23" t="str">
        <f t="shared" si="282"/>
        <v/>
      </c>
      <c r="G1782" s="5">
        <f>IF(ISERROR(VLOOKUP(E1782,'GD rates'!C:D,2,FALSE)),0,VLOOKUP(E1782,'GD rates'!C:D,2,FALSE))</f>
        <v>0</v>
      </c>
      <c r="H1782" s="10">
        <f>SUMIFS(Timecards!$E:$E,Timecards!$D:$D,H$2,Timecards!$C:$C,$B1782,Timecards!$N:$N,$E1782)+SUMIFS(Timecards!$G:$G,Timecards!$F:$F,H$2,Timecards!$C:$C,$B1782,Timecards!$N:$N,$E1782)</f>
        <v>0</v>
      </c>
      <c r="I1782" s="5">
        <f t="shared" si="283"/>
        <v>0</v>
      </c>
      <c r="J1782" s="10">
        <f>SUMIFS(Timecards!$E:$E,Timecards!$D:$D,J$2,Timecards!$C:$C,$B1782,Timecards!$N:$N,$E1782)+SUMIFS(Timecards!$G:$G,Timecards!$F:$F,J$2,Timecards!$C:$C,$B1782,Timecards!$N:$N,$E1782)</f>
        <v>0</v>
      </c>
      <c r="K1782" s="5">
        <f t="shared" si="284"/>
        <v>0</v>
      </c>
      <c r="L1782" s="10">
        <f>SUMIFS(Timecards!$E:$E,Timecards!$D:$D,L$2,Timecards!$C:$C,$B1782,Timecards!$N:$N,$E1782)+SUMIFS(Timecards!$G:$G,Timecards!$F:$F,L$2,Timecards!$C:$C,$B1782,Timecards!$N:$N,$E1782)</f>
        <v>0</v>
      </c>
      <c r="M1782" s="5">
        <f t="shared" si="285"/>
        <v>0</v>
      </c>
      <c r="N1782" s="10">
        <f>SUMIFS(Timecards!$E:$E,Timecards!$D:$D,N$2,Timecards!$C:$C,$B1782,Timecards!$N:$N,$E1782)+SUMIFS(Timecards!$G:$G,Timecards!$F:$F,N$2,Timecards!$C:$C,$B1782,Timecards!$N:$N,$E1782)</f>
        <v>0</v>
      </c>
      <c r="O1782" s="5">
        <f t="shared" si="286"/>
        <v>0</v>
      </c>
      <c r="P1782" s="10">
        <f>SUMIFS(Timecards!$E:$E,Timecards!$D:$D,P$2,Timecards!$C:$C,$B1782,Timecards!$N:$N,$E1782)+SUMIFS(Timecards!$G:$G,Timecards!$F:$F,P$2,Timecards!$C:$C,$B1782,Timecards!$N:$N,$E1782)</f>
        <v>0</v>
      </c>
      <c r="Q1782" s="5">
        <f t="shared" si="287"/>
        <v>0</v>
      </c>
      <c r="R1782" s="10">
        <f>SUMIFS(Timecards!$E:$E,Timecards!$D:$D,R$2,Timecards!$C:$C,$B1782,Timecards!$N:$N,$E1782)+SUMIFS(Timecards!$G:$G,Timecards!$F:$F,R$2,Timecards!$C:$C,$B1782,Timecards!$N:$N,$E1782)</f>
        <v>0</v>
      </c>
      <c r="S1782" s="5">
        <f t="shared" si="288"/>
        <v>0</v>
      </c>
      <c r="T1782" s="10">
        <f t="shared" si="290"/>
        <v>0</v>
      </c>
      <c r="U1782" s="14">
        <f t="shared" si="290"/>
        <v>0</v>
      </c>
    </row>
    <row r="1783" spans="2:21" hidden="1">
      <c r="B1783" s="7" t="str">
        <f>IF(Timecards!O1781="","",Timecards!C1781)</f>
        <v/>
      </c>
      <c r="C1783" s="7" t="str">
        <f>IF(B1783="","",Timecards!L1781)</f>
        <v/>
      </c>
      <c r="D1783" s="7" t="str">
        <f>IF(B1783="","",SUMIFS(Timecards!$M:$M,Timecards!$C:$C,Summary!$B1783,Timecards!$L:$L,Summary!$C1783,Timecards!$O:$O,1))</f>
        <v/>
      </c>
      <c r="E1783" s="7" t="str">
        <f>IF(B1783="","",VLOOKUP(D1783,'GD rates'!$B$3:$C$9,2,FALSE))</f>
        <v/>
      </c>
      <c r="F1783" s="23" t="str">
        <f t="shared" si="282"/>
        <v/>
      </c>
      <c r="G1783" s="5">
        <f>IF(ISERROR(VLOOKUP(E1783,'GD rates'!C:D,2,FALSE)),0,VLOOKUP(E1783,'GD rates'!C:D,2,FALSE))</f>
        <v>0</v>
      </c>
      <c r="H1783" s="10">
        <f>SUMIFS(Timecards!$E:$E,Timecards!$D:$D,H$2,Timecards!$C:$C,$B1783,Timecards!$N:$N,$E1783)+SUMIFS(Timecards!$G:$G,Timecards!$F:$F,H$2,Timecards!$C:$C,$B1783,Timecards!$N:$N,$E1783)</f>
        <v>0</v>
      </c>
      <c r="I1783" s="5">
        <f t="shared" si="283"/>
        <v>0</v>
      </c>
      <c r="J1783" s="10">
        <f>SUMIFS(Timecards!$E:$E,Timecards!$D:$D,J$2,Timecards!$C:$C,$B1783,Timecards!$N:$N,$E1783)+SUMIFS(Timecards!$G:$G,Timecards!$F:$F,J$2,Timecards!$C:$C,$B1783,Timecards!$N:$N,$E1783)</f>
        <v>0</v>
      </c>
      <c r="K1783" s="5">
        <f t="shared" si="284"/>
        <v>0</v>
      </c>
      <c r="L1783" s="10">
        <f>SUMIFS(Timecards!$E:$E,Timecards!$D:$D,L$2,Timecards!$C:$C,$B1783,Timecards!$N:$N,$E1783)+SUMIFS(Timecards!$G:$G,Timecards!$F:$F,L$2,Timecards!$C:$C,$B1783,Timecards!$N:$N,$E1783)</f>
        <v>0</v>
      </c>
      <c r="M1783" s="5">
        <f t="shared" si="285"/>
        <v>0</v>
      </c>
      <c r="N1783" s="10">
        <f>SUMIFS(Timecards!$E:$E,Timecards!$D:$D,N$2,Timecards!$C:$C,$B1783,Timecards!$N:$N,$E1783)+SUMIFS(Timecards!$G:$G,Timecards!$F:$F,N$2,Timecards!$C:$C,$B1783,Timecards!$N:$N,$E1783)</f>
        <v>0</v>
      </c>
      <c r="O1783" s="5">
        <f t="shared" si="286"/>
        <v>0</v>
      </c>
      <c r="P1783" s="10">
        <f>SUMIFS(Timecards!$E:$E,Timecards!$D:$D,P$2,Timecards!$C:$C,$B1783,Timecards!$N:$N,$E1783)+SUMIFS(Timecards!$G:$G,Timecards!$F:$F,P$2,Timecards!$C:$C,$B1783,Timecards!$N:$N,$E1783)</f>
        <v>0</v>
      </c>
      <c r="Q1783" s="5">
        <f t="shared" si="287"/>
        <v>0</v>
      </c>
      <c r="R1783" s="10">
        <f>SUMIFS(Timecards!$E:$E,Timecards!$D:$D,R$2,Timecards!$C:$C,$B1783,Timecards!$N:$N,$E1783)+SUMIFS(Timecards!$G:$G,Timecards!$F:$F,R$2,Timecards!$C:$C,$B1783,Timecards!$N:$N,$E1783)</f>
        <v>0</v>
      </c>
      <c r="S1783" s="5">
        <f t="shared" si="288"/>
        <v>0</v>
      </c>
      <c r="T1783" s="10">
        <f t="shared" si="290"/>
        <v>0</v>
      </c>
      <c r="U1783" s="14">
        <f t="shared" si="290"/>
        <v>0</v>
      </c>
    </row>
    <row r="1784" spans="2:21" hidden="1">
      <c r="B1784" s="7" t="str">
        <f>IF(Timecards!O1782="","",Timecards!C1782)</f>
        <v/>
      </c>
      <c r="C1784" s="7" t="str">
        <f>IF(B1784="","",Timecards!L1782)</f>
        <v/>
      </c>
      <c r="D1784" s="7" t="str">
        <f>IF(B1784="","",SUMIFS(Timecards!$M:$M,Timecards!$C:$C,Summary!$B1784,Timecards!$L:$L,Summary!$C1784,Timecards!$O:$O,1))</f>
        <v/>
      </c>
      <c r="E1784" s="7" t="str">
        <f>IF(B1784="","",VLOOKUP(D1784,'GD rates'!$B$3:$C$9,2,FALSE))</f>
        <v/>
      </c>
      <c r="F1784" s="23" t="str">
        <f t="shared" si="282"/>
        <v/>
      </c>
      <c r="G1784" s="5">
        <f>IF(ISERROR(VLOOKUP(E1784,'GD rates'!C:D,2,FALSE)),0,VLOOKUP(E1784,'GD rates'!C:D,2,FALSE))</f>
        <v>0</v>
      </c>
      <c r="H1784" s="10">
        <f>SUMIFS(Timecards!$E:$E,Timecards!$D:$D,H$2,Timecards!$C:$C,$B1784,Timecards!$N:$N,$E1784)+SUMIFS(Timecards!$G:$G,Timecards!$F:$F,H$2,Timecards!$C:$C,$B1784,Timecards!$N:$N,$E1784)</f>
        <v>0</v>
      </c>
      <c r="I1784" s="5">
        <f t="shared" si="283"/>
        <v>0</v>
      </c>
      <c r="J1784" s="10">
        <f>SUMIFS(Timecards!$E:$E,Timecards!$D:$D,J$2,Timecards!$C:$C,$B1784,Timecards!$N:$N,$E1784)+SUMIFS(Timecards!$G:$G,Timecards!$F:$F,J$2,Timecards!$C:$C,$B1784,Timecards!$N:$N,$E1784)</f>
        <v>0</v>
      </c>
      <c r="K1784" s="5">
        <f t="shared" si="284"/>
        <v>0</v>
      </c>
      <c r="L1784" s="10">
        <f>SUMIFS(Timecards!$E:$E,Timecards!$D:$D,L$2,Timecards!$C:$C,$B1784,Timecards!$N:$N,$E1784)+SUMIFS(Timecards!$G:$G,Timecards!$F:$F,L$2,Timecards!$C:$C,$B1784,Timecards!$N:$N,$E1784)</f>
        <v>0</v>
      </c>
      <c r="M1784" s="5">
        <f t="shared" si="285"/>
        <v>0</v>
      </c>
      <c r="N1784" s="10">
        <f>SUMIFS(Timecards!$E:$E,Timecards!$D:$D,N$2,Timecards!$C:$C,$B1784,Timecards!$N:$N,$E1784)+SUMIFS(Timecards!$G:$G,Timecards!$F:$F,N$2,Timecards!$C:$C,$B1784,Timecards!$N:$N,$E1784)</f>
        <v>0</v>
      </c>
      <c r="O1784" s="5">
        <f t="shared" si="286"/>
        <v>0</v>
      </c>
      <c r="P1784" s="10">
        <f>SUMIFS(Timecards!$E:$E,Timecards!$D:$D,P$2,Timecards!$C:$C,$B1784,Timecards!$N:$N,$E1784)+SUMIFS(Timecards!$G:$G,Timecards!$F:$F,P$2,Timecards!$C:$C,$B1784,Timecards!$N:$N,$E1784)</f>
        <v>0</v>
      </c>
      <c r="Q1784" s="5">
        <f t="shared" si="287"/>
        <v>0</v>
      </c>
      <c r="R1784" s="10">
        <f>SUMIFS(Timecards!$E:$E,Timecards!$D:$D,R$2,Timecards!$C:$C,$B1784,Timecards!$N:$N,$E1784)+SUMIFS(Timecards!$G:$G,Timecards!$F:$F,R$2,Timecards!$C:$C,$B1784,Timecards!$N:$N,$E1784)</f>
        <v>0</v>
      </c>
      <c r="S1784" s="5">
        <f t="shared" si="288"/>
        <v>0</v>
      </c>
      <c r="T1784" s="10">
        <f t="shared" ref="T1784:U1803" si="291">SUMIF($H$3:$S$3,T$3,$H1784:$S1784)</f>
        <v>0</v>
      </c>
      <c r="U1784" s="14">
        <f t="shared" si="291"/>
        <v>0</v>
      </c>
    </row>
    <row r="1785" spans="2:21" hidden="1">
      <c r="B1785" s="7" t="str">
        <f>IF(Timecards!O1783="","",Timecards!C1783)</f>
        <v/>
      </c>
      <c r="C1785" s="7" t="str">
        <f>IF(B1785="","",Timecards!L1783)</f>
        <v/>
      </c>
      <c r="D1785" s="7" t="str">
        <f>IF(B1785="","",SUMIFS(Timecards!$M:$M,Timecards!$C:$C,Summary!$B1785,Timecards!$L:$L,Summary!$C1785,Timecards!$O:$O,1))</f>
        <v/>
      </c>
      <c r="E1785" s="7" t="str">
        <f>IF(B1785="","",VLOOKUP(D1785,'GD rates'!$B$3:$C$9,2,FALSE))</f>
        <v/>
      </c>
      <c r="F1785" s="23" t="str">
        <f t="shared" si="282"/>
        <v/>
      </c>
      <c r="G1785" s="5">
        <f>IF(ISERROR(VLOOKUP(E1785,'GD rates'!C:D,2,FALSE)),0,VLOOKUP(E1785,'GD rates'!C:D,2,FALSE))</f>
        <v>0</v>
      </c>
      <c r="H1785" s="10">
        <f>SUMIFS(Timecards!$E:$E,Timecards!$D:$D,H$2,Timecards!$C:$C,$B1785,Timecards!$N:$N,$E1785)+SUMIFS(Timecards!$G:$G,Timecards!$F:$F,H$2,Timecards!$C:$C,$B1785,Timecards!$N:$N,$E1785)</f>
        <v>0</v>
      </c>
      <c r="I1785" s="5">
        <f t="shared" si="283"/>
        <v>0</v>
      </c>
      <c r="J1785" s="10">
        <f>SUMIFS(Timecards!$E:$E,Timecards!$D:$D,J$2,Timecards!$C:$C,$B1785,Timecards!$N:$N,$E1785)+SUMIFS(Timecards!$G:$G,Timecards!$F:$F,J$2,Timecards!$C:$C,$B1785,Timecards!$N:$N,$E1785)</f>
        <v>0</v>
      </c>
      <c r="K1785" s="5">
        <f t="shared" si="284"/>
        <v>0</v>
      </c>
      <c r="L1785" s="10">
        <f>SUMIFS(Timecards!$E:$E,Timecards!$D:$D,L$2,Timecards!$C:$C,$B1785,Timecards!$N:$N,$E1785)+SUMIFS(Timecards!$G:$G,Timecards!$F:$F,L$2,Timecards!$C:$C,$B1785,Timecards!$N:$N,$E1785)</f>
        <v>0</v>
      </c>
      <c r="M1785" s="5">
        <f t="shared" si="285"/>
        <v>0</v>
      </c>
      <c r="N1785" s="10">
        <f>SUMIFS(Timecards!$E:$E,Timecards!$D:$D,N$2,Timecards!$C:$C,$B1785,Timecards!$N:$N,$E1785)+SUMIFS(Timecards!$G:$G,Timecards!$F:$F,N$2,Timecards!$C:$C,$B1785,Timecards!$N:$N,$E1785)</f>
        <v>0</v>
      </c>
      <c r="O1785" s="5">
        <f t="shared" si="286"/>
        <v>0</v>
      </c>
      <c r="P1785" s="10">
        <f>SUMIFS(Timecards!$E:$E,Timecards!$D:$D,P$2,Timecards!$C:$C,$B1785,Timecards!$N:$N,$E1785)+SUMIFS(Timecards!$G:$G,Timecards!$F:$F,P$2,Timecards!$C:$C,$B1785,Timecards!$N:$N,$E1785)</f>
        <v>0</v>
      </c>
      <c r="Q1785" s="5">
        <f t="shared" si="287"/>
        <v>0</v>
      </c>
      <c r="R1785" s="10">
        <f>SUMIFS(Timecards!$E:$E,Timecards!$D:$D,R$2,Timecards!$C:$C,$B1785,Timecards!$N:$N,$E1785)+SUMIFS(Timecards!$G:$G,Timecards!$F:$F,R$2,Timecards!$C:$C,$B1785,Timecards!$N:$N,$E1785)</f>
        <v>0</v>
      </c>
      <c r="S1785" s="5">
        <f t="shared" si="288"/>
        <v>0</v>
      </c>
      <c r="T1785" s="10">
        <f t="shared" si="291"/>
        <v>0</v>
      </c>
      <c r="U1785" s="14">
        <f t="shared" si="291"/>
        <v>0</v>
      </c>
    </row>
    <row r="1786" spans="2:21" hidden="1">
      <c r="B1786" s="7" t="str">
        <f>IF(Timecards!O1784="","",Timecards!C1784)</f>
        <v/>
      </c>
      <c r="C1786" s="7" t="str">
        <f>IF(B1786="","",Timecards!L1784)</f>
        <v/>
      </c>
      <c r="D1786" s="7" t="str">
        <f>IF(B1786="","",SUMIFS(Timecards!$M:$M,Timecards!$C:$C,Summary!$B1786,Timecards!$L:$L,Summary!$C1786,Timecards!$O:$O,1))</f>
        <v/>
      </c>
      <c r="E1786" s="7" t="str">
        <f>IF(B1786="","",VLOOKUP(D1786,'GD rates'!$B$3:$C$9,2,FALSE))</f>
        <v/>
      </c>
      <c r="F1786" s="23" t="str">
        <f t="shared" si="282"/>
        <v/>
      </c>
      <c r="G1786" s="5">
        <f>IF(ISERROR(VLOOKUP(E1786,'GD rates'!C:D,2,FALSE)),0,VLOOKUP(E1786,'GD rates'!C:D,2,FALSE))</f>
        <v>0</v>
      </c>
      <c r="H1786" s="10">
        <f>SUMIFS(Timecards!$E:$E,Timecards!$D:$D,H$2,Timecards!$C:$C,$B1786,Timecards!$N:$N,$E1786)+SUMIFS(Timecards!$G:$G,Timecards!$F:$F,H$2,Timecards!$C:$C,$B1786,Timecards!$N:$N,$E1786)</f>
        <v>0</v>
      </c>
      <c r="I1786" s="5">
        <f t="shared" si="283"/>
        <v>0</v>
      </c>
      <c r="J1786" s="10">
        <f>SUMIFS(Timecards!$E:$E,Timecards!$D:$D,J$2,Timecards!$C:$C,$B1786,Timecards!$N:$N,$E1786)+SUMIFS(Timecards!$G:$G,Timecards!$F:$F,J$2,Timecards!$C:$C,$B1786,Timecards!$N:$N,$E1786)</f>
        <v>0</v>
      </c>
      <c r="K1786" s="5">
        <f t="shared" si="284"/>
        <v>0</v>
      </c>
      <c r="L1786" s="10">
        <f>SUMIFS(Timecards!$E:$E,Timecards!$D:$D,L$2,Timecards!$C:$C,$B1786,Timecards!$N:$N,$E1786)+SUMIFS(Timecards!$G:$G,Timecards!$F:$F,L$2,Timecards!$C:$C,$B1786,Timecards!$N:$N,$E1786)</f>
        <v>0</v>
      </c>
      <c r="M1786" s="5">
        <f t="shared" si="285"/>
        <v>0</v>
      </c>
      <c r="N1786" s="10">
        <f>SUMIFS(Timecards!$E:$E,Timecards!$D:$D,N$2,Timecards!$C:$C,$B1786,Timecards!$N:$N,$E1786)+SUMIFS(Timecards!$G:$G,Timecards!$F:$F,N$2,Timecards!$C:$C,$B1786,Timecards!$N:$N,$E1786)</f>
        <v>0</v>
      </c>
      <c r="O1786" s="5">
        <f t="shared" si="286"/>
        <v>0</v>
      </c>
      <c r="P1786" s="10">
        <f>SUMIFS(Timecards!$E:$E,Timecards!$D:$D,P$2,Timecards!$C:$C,$B1786,Timecards!$N:$N,$E1786)+SUMIFS(Timecards!$G:$G,Timecards!$F:$F,P$2,Timecards!$C:$C,$B1786,Timecards!$N:$N,$E1786)</f>
        <v>0</v>
      </c>
      <c r="Q1786" s="5">
        <f t="shared" si="287"/>
        <v>0</v>
      </c>
      <c r="R1786" s="10">
        <f>SUMIFS(Timecards!$E:$E,Timecards!$D:$D,R$2,Timecards!$C:$C,$B1786,Timecards!$N:$N,$E1786)+SUMIFS(Timecards!$G:$G,Timecards!$F:$F,R$2,Timecards!$C:$C,$B1786,Timecards!$N:$N,$E1786)</f>
        <v>0</v>
      </c>
      <c r="S1786" s="5">
        <f t="shared" si="288"/>
        <v>0</v>
      </c>
      <c r="T1786" s="10">
        <f t="shared" si="291"/>
        <v>0</v>
      </c>
      <c r="U1786" s="14">
        <f t="shared" si="291"/>
        <v>0</v>
      </c>
    </row>
    <row r="1787" spans="2:21" hidden="1">
      <c r="B1787" s="7" t="str">
        <f>IF(Timecards!O1785="","",Timecards!C1785)</f>
        <v/>
      </c>
      <c r="C1787" s="7" t="str">
        <f>IF(B1787="","",Timecards!L1785)</f>
        <v/>
      </c>
      <c r="D1787" s="7" t="str">
        <f>IF(B1787="","",SUMIFS(Timecards!$M:$M,Timecards!$C:$C,Summary!$B1787,Timecards!$L:$L,Summary!$C1787,Timecards!$O:$O,1))</f>
        <v/>
      </c>
      <c r="E1787" s="7" t="str">
        <f>IF(B1787="","",VLOOKUP(D1787,'GD rates'!$B$3:$C$9,2,FALSE))</f>
        <v/>
      </c>
      <c r="F1787" s="23" t="str">
        <f t="shared" si="282"/>
        <v/>
      </c>
      <c r="G1787" s="5">
        <f>IF(ISERROR(VLOOKUP(E1787,'GD rates'!C:D,2,FALSE)),0,VLOOKUP(E1787,'GD rates'!C:D,2,FALSE))</f>
        <v>0</v>
      </c>
      <c r="H1787" s="10">
        <f>SUMIFS(Timecards!$E:$E,Timecards!$D:$D,H$2,Timecards!$C:$C,$B1787,Timecards!$N:$N,$E1787)+SUMIFS(Timecards!$G:$G,Timecards!$F:$F,H$2,Timecards!$C:$C,$B1787,Timecards!$N:$N,$E1787)</f>
        <v>0</v>
      </c>
      <c r="I1787" s="5">
        <f t="shared" si="283"/>
        <v>0</v>
      </c>
      <c r="J1787" s="10">
        <f>SUMIFS(Timecards!$E:$E,Timecards!$D:$D,J$2,Timecards!$C:$C,$B1787,Timecards!$N:$N,$E1787)+SUMIFS(Timecards!$G:$G,Timecards!$F:$F,J$2,Timecards!$C:$C,$B1787,Timecards!$N:$N,$E1787)</f>
        <v>0</v>
      </c>
      <c r="K1787" s="5">
        <f t="shared" si="284"/>
        <v>0</v>
      </c>
      <c r="L1787" s="10">
        <f>SUMIFS(Timecards!$E:$E,Timecards!$D:$D,L$2,Timecards!$C:$C,$B1787,Timecards!$N:$N,$E1787)+SUMIFS(Timecards!$G:$G,Timecards!$F:$F,L$2,Timecards!$C:$C,$B1787,Timecards!$N:$N,$E1787)</f>
        <v>0</v>
      </c>
      <c r="M1787" s="5">
        <f t="shared" si="285"/>
        <v>0</v>
      </c>
      <c r="N1787" s="10">
        <f>SUMIFS(Timecards!$E:$E,Timecards!$D:$D,N$2,Timecards!$C:$C,$B1787,Timecards!$N:$N,$E1787)+SUMIFS(Timecards!$G:$G,Timecards!$F:$F,N$2,Timecards!$C:$C,$B1787,Timecards!$N:$N,$E1787)</f>
        <v>0</v>
      </c>
      <c r="O1787" s="5">
        <f t="shared" si="286"/>
        <v>0</v>
      </c>
      <c r="P1787" s="10">
        <f>SUMIFS(Timecards!$E:$E,Timecards!$D:$D,P$2,Timecards!$C:$C,$B1787,Timecards!$N:$N,$E1787)+SUMIFS(Timecards!$G:$G,Timecards!$F:$F,P$2,Timecards!$C:$C,$B1787,Timecards!$N:$N,$E1787)</f>
        <v>0</v>
      </c>
      <c r="Q1787" s="5">
        <f t="shared" si="287"/>
        <v>0</v>
      </c>
      <c r="R1787" s="10">
        <f>SUMIFS(Timecards!$E:$E,Timecards!$D:$D,R$2,Timecards!$C:$C,$B1787,Timecards!$N:$N,$E1787)+SUMIFS(Timecards!$G:$G,Timecards!$F:$F,R$2,Timecards!$C:$C,$B1787,Timecards!$N:$N,$E1787)</f>
        <v>0</v>
      </c>
      <c r="S1787" s="5">
        <f t="shared" si="288"/>
        <v>0</v>
      </c>
      <c r="T1787" s="10">
        <f t="shared" si="291"/>
        <v>0</v>
      </c>
      <c r="U1787" s="14">
        <f t="shared" si="291"/>
        <v>0</v>
      </c>
    </row>
    <row r="1788" spans="2:21" hidden="1">
      <c r="B1788" s="7" t="str">
        <f>IF(Timecards!O1786="","",Timecards!C1786)</f>
        <v/>
      </c>
      <c r="C1788" s="7" t="str">
        <f>IF(B1788="","",Timecards!L1786)</f>
        <v/>
      </c>
      <c r="D1788" s="7" t="str">
        <f>IF(B1788="","",SUMIFS(Timecards!$M:$M,Timecards!$C:$C,Summary!$B1788,Timecards!$L:$L,Summary!$C1788,Timecards!$O:$O,1))</f>
        <v/>
      </c>
      <c r="E1788" s="7" t="str">
        <f>IF(B1788="","",VLOOKUP(D1788,'GD rates'!$B$3:$C$9,2,FALSE))</f>
        <v/>
      </c>
      <c r="F1788" s="23" t="str">
        <f t="shared" si="282"/>
        <v/>
      </c>
      <c r="G1788" s="5">
        <f>IF(ISERROR(VLOOKUP(E1788,'GD rates'!C:D,2,FALSE)),0,VLOOKUP(E1788,'GD rates'!C:D,2,FALSE))</f>
        <v>0</v>
      </c>
      <c r="H1788" s="10">
        <f>SUMIFS(Timecards!$E:$E,Timecards!$D:$D,H$2,Timecards!$C:$C,$B1788,Timecards!$N:$N,$E1788)+SUMIFS(Timecards!$G:$G,Timecards!$F:$F,H$2,Timecards!$C:$C,$B1788,Timecards!$N:$N,$E1788)</f>
        <v>0</v>
      </c>
      <c r="I1788" s="5">
        <f t="shared" si="283"/>
        <v>0</v>
      </c>
      <c r="J1788" s="10">
        <f>SUMIFS(Timecards!$E:$E,Timecards!$D:$D,J$2,Timecards!$C:$C,$B1788,Timecards!$N:$N,$E1788)+SUMIFS(Timecards!$G:$G,Timecards!$F:$F,J$2,Timecards!$C:$C,$B1788,Timecards!$N:$N,$E1788)</f>
        <v>0</v>
      </c>
      <c r="K1788" s="5">
        <f t="shared" si="284"/>
        <v>0</v>
      </c>
      <c r="L1788" s="10">
        <f>SUMIFS(Timecards!$E:$E,Timecards!$D:$D,L$2,Timecards!$C:$C,$B1788,Timecards!$N:$N,$E1788)+SUMIFS(Timecards!$G:$G,Timecards!$F:$F,L$2,Timecards!$C:$C,$B1788,Timecards!$N:$N,$E1788)</f>
        <v>0</v>
      </c>
      <c r="M1788" s="5">
        <f t="shared" si="285"/>
        <v>0</v>
      </c>
      <c r="N1788" s="10">
        <f>SUMIFS(Timecards!$E:$E,Timecards!$D:$D,N$2,Timecards!$C:$C,$B1788,Timecards!$N:$N,$E1788)+SUMIFS(Timecards!$G:$G,Timecards!$F:$F,N$2,Timecards!$C:$C,$B1788,Timecards!$N:$N,$E1788)</f>
        <v>0</v>
      </c>
      <c r="O1788" s="5">
        <f t="shared" si="286"/>
        <v>0</v>
      </c>
      <c r="P1788" s="10">
        <f>SUMIFS(Timecards!$E:$E,Timecards!$D:$D,P$2,Timecards!$C:$C,$B1788,Timecards!$N:$N,$E1788)+SUMIFS(Timecards!$G:$G,Timecards!$F:$F,P$2,Timecards!$C:$C,$B1788,Timecards!$N:$N,$E1788)</f>
        <v>0</v>
      </c>
      <c r="Q1788" s="5">
        <f t="shared" si="287"/>
        <v>0</v>
      </c>
      <c r="R1788" s="10">
        <f>SUMIFS(Timecards!$E:$E,Timecards!$D:$D,R$2,Timecards!$C:$C,$B1788,Timecards!$N:$N,$E1788)+SUMIFS(Timecards!$G:$G,Timecards!$F:$F,R$2,Timecards!$C:$C,$B1788,Timecards!$N:$N,$E1788)</f>
        <v>0</v>
      </c>
      <c r="S1788" s="5">
        <f t="shared" si="288"/>
        <v>0</v>
      </c>
      <c r="T1788" s="10">
        <f t="shared" si="291"/>
        <v>0</v>
      </c>
      <c r="U1788" s="14">
        <f t="shared" si="291"/>
        <v>0</v>
      </c>
    </row>
    <row r="1789" spans="2:21" hidden="1">
      <c r="B1789" s="7" t="str">
        <f>IF(Timecards!O1787="","",Timecards!C1787)</f>
        <v/>
      </c>
      <c r="C1789" s="7" t="str">
        <f>IF(B1789="","",Timecards!L1787)</f>
        <v/>
      </c>
      <c r="D1789" s="7" t="str">
        <f>IF(B1789="","",SUMIFS(Timecards!$M:$M,Timecards!$C:$C,Summary!$B1789,Timecards!$L:$L,Summary!$C1789,Timecards!$O:$O,1))</f>
        <v/>
      </c>
      <c r="E1789" s="7" t="str">
        <f>IF(B1789="","",VLOOKUP(D1789,'GD rates'!$B$3:$C$9,2,FALSE))</f>
        <v/>
      </c>
      <c r="F1789" s="23" t="str">
        <f t="shared" si="282"/>
        <v/>
      </c>
      <c r="G1789" s="5">
        <f>IF(ISERROR(VLOOKUP(E1789,'GD rates'!C:D,2,FALSE)),0,VLOOKUP(E1789,'GD rates'!C:D,2,FALSE))</f>
        <v>0</v>
      </c>
      <c r="H1789" s="10">
        <f>SUMIFS(Timecards!$E:$E,Timecards!$D:$D,H$2,Timecards!$C:$C,$B1789,Timecards!$N:$N,$E1789)+SUMIFS(Timecards!$G:$G,Timecards!$F:$F,H$2,Timecards!$C:$C,$B1789,Timecards!$N:$N,$E1789)</f>
        <v>0</v>
      </c>
      <c r="I1789" s="5">
        <f t="shared" si="283"/>
        <v>0</v>
      </c>
      <c r="J1789" s="10">
        <f>SUMIFS(Timecards!$E:$E,Timecards!$D:$D,J$2,Timecards!$C:$C,$B1789,Timecards!$N:$N,$E1789)+SUMIFS(Timecards!$G:$G,Timecards!$F:$F,J$2,Timecards!$C:$C,$B1789,Timecards!$N:$N,$E1789)</f>
        <v>0</v>
      </c>
      <c r="K1789" s="5">
        <f t="shared" si="284"/>
        <v>0</v>
      </c>
      <c r="L1789" s="10">
        <f>SUMIFS(Timecards!$E:$E,Timecards!$D:$D,L$2,Timecards!$C:$C,$B1789,Timecards!$N:$N,$E1789)+SUMIFS(Timecards!$G:$G,Timecards!$F:$F,L$2,Timecards!$C:$C,$B1789,Timecards!$N:$N,$E1789)</f>
        <v>0</v>
      </c>
      <c r="M1789" s="5">
        <f t="shared" si="285"/>
        <v>0</v>
      </c>
      <c r="N1789" s="10">
        <f>SUMIFS(Timecards!$E:$E,Timecards!$D:$D,N$2,Timecards!$C:$C,$B1789,Timecards!$N:$N,$E1789)+SUMIFS(Timecards!$G:$G,Timecards!$F:$F,N$2,Timecards!$C:$C,$B1789,Timecards!$N:$N,$E1789)</f>
        <v>0</v>
      </c>
      <c r="O1789" s="5">
        <f t="shared" si="286"/>
        <v>0</v>
      </c>
      <c r="P1789" s="10">
        <f>SUMIFS(Timecards!$E:$E,Timecards!$D:$D,P$2,Timecards!$C:$C,$B1789,Timecards!$N:$N,$E1789)+SUMIFS(Timecards!$G:$G,Timecards!$F:$F,P$2,Timecards!$C:$C,$B1789,Timecards!$N:$N,$E1789)</f>
        <v>0</v>
      </c>
      <c r="Q1789" s="5">
        <f t="shared" si="287"/>
        <v>0</v>
      </c>
      <c r="R1789" s="10">
        <f>SUMIFS(Timecards!$E:$E,Timecards!$D:$D,R$2,Timecards!$C:$C,$B1789,Timecards!$N:$N,$E1789)+SUMIFS(Timecards!$G:$G,Timecards!$F:$F,R$2,Timecards!$C:$C,$B1789,Timecards!$N:$N,$E1789)</f>
        <v>0</v>
      </c>
      <c r="S1789" s="5">
        <f t="shared" si="288"/>
        <v>0</v>
      </c>
      <c r="T1789" s="10">
        <f t="shared" si="291"/>
        <v>0</v>
      </c>
      <c r="U1789" s="14">
        <f t="shared" si="291"/>
        <v>0</v>
      </c>
    </row>
    <row r="1790" spans="2:21" hidden="1">
      <c r="B1790" s="7" t="str">
        <f>IF(Timecards!O1788="","",Timecards!C1788)</f>
        <v/>
      </c>
      <c r="C1790" s="7" t="str">
        <f>IF(B1790="","",Timecards!L1788)</f>
        <v/>
      </c>
      <c r="D1790" s="7" t="str">
        <f>IF(B1790="","",SUMIFS(Timecards!$M:$M,Timecards!$C:$C,Summary!$B1790,Timecards!$L:$L,Summary!$C1790,Timecards!$O:$O,1))</f>
        <v/>
      </c>
      <c r="E1790" s="7" t="str">
        <f>IF(B1790="","",VLOOKUP(D1790,'GD rates'!$B$3:$C$9,2,FALSE))</f>
        <v/>
      </c>
      <c r="F1790" s="23" t="str">
        <f t="shared" si="282"/>
        <v/>
      </c>
      <c r="G1790" s="5">
        <f>IF(ISERROR(VLOOKUP(E1790,'GD rates'!C:D,2,FALSE)),0,VLOOKUP(E1790,'GD rates'!C:D,2,FALSE))</f>
        <v>0</v>
      </c>
      <c r="H1790" s="10">
        <f>SUMIFS(Timecards!$E:$E,Timecards!$D:$D,H$2,Timecards!$C:$C,$B1790,Timecards!$N:$N,$E1790)+SUMIFS(Timecards!$G:$G,Timecards!$F:$F,H$2,Timecards!$C:$C,$B1790,Timecards!$N:$N,$E1790)</f>
        <v>0</v>
      </c>
      <c r="I1790" s="5">
        <f t="shared" si="283"/>
        <v>0</v>
      </c>
      <c r="J1790" s="10">
        <f>SUMIFS(Timecards!$E:$E,Timecards!$D:$D,J$2,Timecards!$C:$C,$B1790,Timecards!$N:$N,$E1790)+SUMIFS(Timecards!$G:$G,Timecards!$F:$F,J$2,Timecards!$C:$C,$B1790,Timecards!$N:$N,$E1790)</f>
        <v>0</v>
      </c>
      <c r="K1790" s="5">
        <f t="shared" si="284"/>
        <v>0</v>
      </c>
      <c r="L1790" s="10">
        <f>SUMIFS(Timecards!$E:$E,Timecards!$D:$D,L$2,Timecards!$C:$C,$B1790,Timecards!$N:$N,$E1790)+SUMIFS(Timecards!$G:$G,Timecards!$F:$F,L$2,Timecards!$C:$C,$B1790,Timecards!$N:$N,$E1790)</f>
        <v>0</v>
      </c>
      <c r="M1790" s="5">
        <f t="shared" si="285"/>
        <v>0</v>
      </c>
      <c r="N1790" s="10">
        <f>SUMIFS(Timecards!$E:$E,Timecards!$D:$D,N$2,Timecards!$C:$C,$B1790,Timecards!$N:$N,$E1790)+SUMIFS(Timecards!$G:$G,Timecards!$F:$F,N$2,Timecards!$C:$C,$B1790,Timecards!$N:$N,$E1790)</f>
        <v>0</v>
      </c>
      <c r="O1790" s="5">
        <f t="shared" si="286"/>
        <v>0</v>
      </c>
      <c r="P1790" s="10">
        <f>SUMIFS(Timecards!$E:$E,Timecards!$D:$D,P$2,Timecards!$C:$C,$B1790,Timecards!$N:$N,$E1790)+SUMIFS(Timecards!$G:$G,Timecards!$F:$F,P$2,Timecards!$C:$C,$B1790,Timecards!$N:$N,$E1790)</f>
        <v>0</v>
      </c>
      <c r="Q1790" s="5">
        <f t="shared" si="287"/>
        <v>0</v>
      </c>
      <c r="R1790" s="10">
        <f>SUMIFS(Timecards!$E:$E,Timecards!$D:$D,R$2,Timecards!$C:$C,$B1790,Timecards!$N:$N,$E1790)+SUMIFS(Timecards!$G:$G,Timecards!$F:$F,R$2,Timecards!$C:$C,$B1790,Timecards!$N:$N,$E1790)</f>
        <v>0</v>
      </c>
      <c r="S1790" s="5">
        <f t="shared" si="288"/>
        <v>0</v>
      </c>
      <c r="T1790" s="10">
        <f t="shared" si="291"/>
        <v>0</v>
      </c>
      <c r="U1790" s="14">
        <f t="shared" si="291"/>
        <v>0</v>
      </c>
    </row>
    <row r="1791" spans="2:21" hidden="1">
      <c r="B1791" s="7" t="str">
        <f>IF(Timecards!O1789="","",Timecards!C1789)</f>
        <v/>
      </c>
      <c r="C1791" s="7" t="str">
        <f>IF(B1791="","",Timecards!L1789)</f>
        <v/>
      </c>
      <c r="D1791" s="7" t="str">
        <f>IF(B1791="","",SUMIFS(Timecards!$M:$M,Timecards!$C:$C,Summary!$B1791,Timecards!$L:$L,Summary!$C1791,Timecards!$O:$O,1))</f>
        <v/>
      </c>
      <c r="E1791" s="7" t="str">
        <f>IF(B1791="","",VLOOKUP(D1791,'GD rates'!$B$3:$C$9,2,FALSE))</f>
        <v/>
      </c>
      <c r="F1791" s="23" t="str">
        <f t="shared" si="282"/>
        <v/>
      </c>
      <c r="G1791" s="5">
        <f>IF(ISERROR(VLOOKUP(E1791,'GD rates'!C:D,2,FALSE)),0,VLOOKUP(E1791,'GD rates'!C:D,2,FALSE))</f>
        <v>0</v>
      </c>
      <c r="H1791" s="10">
        <f>SUMIFS(Timecards!$E:$E,Timecards!$D:$D,H$2,Timecards!$C:$C,$B1791,Timecards!$N:$N,$E1791)+SUMIFS(Timecards!$G:$G,Timecards!$F:$F,H$2,Timecards!$C:$C,$B1791,Timecards!$N:$N,$E1791)</f>
        <v>0</v>
      </c>
      <c r="I1791" s="5">
        <f t="shared" si="283"/>
        <v>0</v>
      </c>
      <c r="J1791" s="10">
        <f>SUMIFS(Timecards!$E:$E,Timecards!$D:$D,J$2,Timecards!$C:$C,$B1791,Timecards!$N:$N,$E1791)+SUMIFS(Timecards!$G:$G,Timecards!$F:$F,J$2,Timecards!$C:$C,$B1791,Timecards!$N:$N,$E1791)</f>
        <v>0</v>
      </c>
      <c r="K1791" s="5">
        <f t="shared" si="284"/>
        <v>0</v>
      </c>
      <c r="L1791" s="10">
        <f>SUMIFS(Timecards!$E:$E,Timecards!$D:$D,L$2,Timecards!$C:$C,$B1791,Timecards!$N:$N,$E1791)+SUMIFS(Timecards!$G:$G,Timecards!$F:$F,L$2,Timecards!$C:$C,$B1791,Timecards!$N:$N,$E1791)</f>
        <v>0</v>
      </c>
      <c r="M1791" s="5">
        <f t="shared" si="285"/>
        <v>0</v>
      </c>
      <c r="N1791" s="10">
        <f>SUMIFS(Timecards!$E:$E,Timecards!$D:$D,N$2,Timecards!$C:$C,$B1791,Timecards!$N:$N,$E1791)+SUMIFS(Timecards!$G:$G,Timecards!$F:$F,N$2,Timecards!$C:$C,$B1791,Timecards!$N:$N,$E1791)</f>
        <v>0</v>
      </c>
      <c r="O1791" s="5">
        <f t="shared" si="286"/>
        <v>0</v>
      </c>
      <c r="P1791" s="10">
        <f>SUMIFS(Timecards!$E:$E,Timecards!$D:$D,P$2,Timecards!$C:$C,$B1791,Timecards!$N:$N,$E1791)+SUMIFS(Timecards!$G:$G,Timecards!$F:$F,P$2,Timecards!$C:$C,$B1791,Timecards!$N:$N,$E1791)</f>
        <v>0</v>
      </c>
      <c r="Q1791" s="5">
        <f t="shared" si="287"/>
        <v>0</v>
      </c>
      <c r="R1791" s="10">
        <f>SUMIFS(Timecards!$E:$E,Timecards!$D:$D,R$2,Timecards!$C:$C,$B1791,Timecards!$N:$N,$E1791)+SUMIFS(Timecards!$G:$G,Timecards!$F:$F,R$2,Timecards!$C:$C,$B1791,Timecards!$N:$N,$E1791)</f>
        <v>0</v>
      </c>
      <c r="S1791" s="5">
        <f t="shared" si="288"/>
        <v>0</v>
      </c>
      <c r="T1791" s="10">
        <f t="shared" si="291"/>
        <v>0</v>
      </c>
      <c r="U1791" s="14">
        <f t="shared" si="291"/>
        <v>0</v>
      </c>
    </row>
    <row r="1792" spans="2:21" hidden="1">
      <c r="B1792" s="7" t="str">
        <f>IF(Timecards!O1790="","",Timecards!C1790)</f>
        <v/>
      </c>
      <c r="C1792" s="7" t="str">
        <f>IF(B1792="","",Timecards!L1790)</f>
        <v/>
      </c>
      <c r="D1792" s="7" t="str">
        <f>IF(B1792="","",SUMIFS(Timecards!$M:$M,Timecards!$C:$C,Summary!$B1792,Timecards!$L:$L,Summary!$C1792,Timecards!$O:$O,1))</f>
        <v/>
      </c>
      <c r="E1792" s="7" t="str">
        <f>IF(B1792="","",VLOOKUP(D1792,'GD rates'!$B$3:$C$9,2,FALSE))</f>
        <v/>
      </c>
      <c r="F1792" s="23" t="str">
        <f t="shared" si="282"/>
        <v/>
      </c>
      <c r="G1792" s="5">
        <f>IF(ISERROR(VLOOKUP(E1792,'GD rates'!C:D,2,FALSE)),0,VLOOKUP(E1792,'GD rates'!C:D,2,FALSE))</f>
        <v>0</v>
      </c>
      <c r="H1792" s="10">
        <f>SUMIFS(Timecards!$E:$E,Timecards!$D:$D,H$2,Timecards!$C:$C,$B1792,Timecards!$N:$N,$E1792)+SUMIFS(Timecards!$G:$G,Timecards!$F:$F,H$2,Timecards!$C:$C,$B1792,Timecards!$N:$N,$E1792)</f>
        <v>0</v>
      </c>
      <c r="I1792" s="5">
        <f t="shared" si="283"/>
        <v>0</v>
      </c>
      <c r="J1792" s="10">
        <f>SUMIFS(Timecards!$E:$E,Timecards!$D:$D,J$2,Timecards!$C:$C,$B1792,Timecards!$N:$N,$E1792)+SUMIFS(Timecards!$G:$G,Timecards!$F:$F,J$2,Timecards!$C:$C,$B1792,Timecards!$N:$N,$E1792)</f>
        <v>0</v>
      </c>
      <c r="K1792" s="5">
        <f t="shared" si="284"/>
        <v>0</v>
      </c>
      <c r="L1792" s="10">
        <f>SUMIFS(Timecards!$E:$E,Timecards!$D:$D,L$2,Timecards!$C:$C,$B1792,Timecards!$N:$N,$E1792)+SUMIFS(Timecards!$G:$G,Timecards!$F:$F,L$2,Timecards!$C:$C,$B1792,Timecards!$N:$N,$E1792)</f>
        <v>0</v>
      </c>
      <c r="M1792" s="5">
        <f t="shared" si="285"/>
        <v>0</v>
      </c>
      <c r="N1792" s="10">
        <f>SUMIFS(Timecards!$E:$E,Timecards!$D:$D,N$2,Timecards!$C:$C,$B1792,Timecards!$N:$N,$E1792)+SUMIFS(Timecards!$G:$G,Timecards!$F:$F,N$2,Timecards!$C:$C,$B1792,Timecards!$N:$N,$E1792)</f>
        <v>0</v>
      </c>
      <c r="O1792" s="5">
        <f t="shared" si="286"/>
        <v>0</v>
      </c>
      <c r="P1792" s="10">
        <f>SUMIFS(Timecards!$E:$E,Timecards!$D:$D,P$2,Timecards!$C:$C,$B1792,Timecards!$N:$N,$E1792)+SUMIFS(Timecards!$G:$G,Timecards!$F:$F,P$2,Timecards!$C:$C,$B1792,Timecards!$N:$N,$E1792)</f>
        <v>0</v>
      </c>
      <c r="Q1792" s="5">
        <f t="shared" si="287"/>
        <v>0</v>
      </c>
      <c r="R1792" s="10">
        <f>SUMIFS(Timecards!$E:$E,Timecards!$D:$D,R$2,Timecards!$C:$C,$B1792,Timecards!$N:$N,$E1792)+SUMIFS(Timecards!$G:$G,Timecards!$F:$F,R$2,Timecards!$C:$C,$B1792,Timecards!$N:$N,$E1792)</f>
        <v>0</v>
      </c>
      <c r="S1792" s="5">
        <f t="shared" si="288"/>
        <v>0</v>
      </c>
      <c r="T1792" s="10">
        <f t="shared" si="291"/>
        <v>0</v>
      </c>
      <c r="U1792" s="14">
        <f t="shared" si="291"/>
        <v>0</v>
      </c>
    </row>
    <row r="1793" spans="2:21" hidden="1">
      <c r="B1793" s="7" t="str">
        <f>IF(Timecards!O1791="","",Timecards!C1791)</f>
        <v/>
      </c>
      <c r="C1793" s="7" t="str">
        <f>IF(B1793="","",Timecards!L1791)</f>
        <v/>
      </c>
      <c r="D1793" s="7" t="str">
        <f>IF(B1793="","",SUMIFS(Timecards!$M:$M,Timecards!$C:$C,Summary!$B1793,Timecards!$L:$L,Summary!$C1793,Timecards!$O:$O,1))</f>
        <v/>
      </c>
      <c r="E1793" s="7" t="str">
        <f>IF(B1793="","",VLOOKUP(D1793,'GD rates'!$B$3:$C$9,2,FALSE))</f>
        <v/>
      </c>
      <c r="F1793" s="23" t="str">
        <f t="shared" si="282"/>
        <v/>
      </c>
      <c r="G1793" s="5">
        <f>IF(ISERROR(VLOOKUP(E1793,'GD rates'!C:D,2,FALSE)),0,VLOOKUP(E1793,'GD rates'!C:D,2,FALSE))</f>
        <v>0</v>
      </c>
      <c r="H1793" s="10">
        <f>SUMIFS(Timecards!$E:$E,Timecards!$D:$D,H$2,Timecards!$C:$C,$B1793,Timecards!$N:$N,$E1793)+SUMIFS(Timecards!$G:$G,Timecards!$F:$F,H$2,Timecards!$C:$C,$B1793,Timecards!$N:$N,$E1793)</f>
        <v>0</v>
      </c>
      <c r="I1793" s="5">
        <f t="shared" si="283"/>
        <v>0</v>
      </c>
      <c r="J1793" s="10">
        <f>SUMIFS(Timecards!$E:$E,Timecards!$D:$D,J$2,Timecards!$C:$C,$B1793,Timecards!$N:$N,$E1793)+SUMIFS(Timecards!$G:$G,Timecards!$F:$F,J$2,Timecards!$C:$C,$B1793,Timecards!$N:$N,$E1793)</f>
        <v>0</v>
      </c>
      <c r="K1793" s="5">
        <f t="shared" si="284"/>
        <v>0</v>
      </c>
      <c r="L1793" s="10">
        <f>SUMIFS(Timecards!$E:$E,Timecards!$D:$D,L$2,Timecards!$C:$C,$B1793,Timecards!$N:$N,$E1793)+SUMIFS(Timecards!$G:$G,Timecards!$F:$F,L$2,Timecards!$C:$C,$B1793,Timecards!$N:$N,$E1793)</f>
        <v>0</v>
      </c>
      <c r="M1793" s="5">
        <f t="shared" si="285"/>
        <v>0</v>
      </c>
      <c r="N1793" s="10">
        <f>SUMIFS(Timecards!$E:$E,Timecards!$D:$D,N$2,Timecards!$C:$C,$B1793,Timecards!$N:$N,$E1793)+SUMIFS(Timecards!$G:$G,Timecards!$F:$F,N$2,Timecards!$C:$C,$B1793,Timecards!$N:$N,$E1793)</f>
        <v>0</v>
      </c>
      <c r="O1793" s="5">
        <f t="shared" si="286"/>
        <v>0</v>
      </c>
      <c r="P1793" s="10">
        <f>SUMIFS(Timecards!$E:$E,Timecards!$D:$D,P$2,Timecards!$C:$C,$B1793,Timecards!$N:$N,$E1793)+SUMIFS(Timecards!$G:$G,Timecards!$F:$F,P$2,Timecards!$C:$C,$B1793,Timecards!$N:$N,$E1793)</f>
        <v>0</v>
      </c>
      <c r="Q1793" s="5">
        <f t="shared" si="287"/>
        <v>0</v>
      </c>
      <c r="R1793" s="10">
        <f>SUMIFS(Timecards!$E:$E,Timecards!$D:$D,R$2,Timecards!$C:$C,$B1793,Timecards!$N:$N,$E1793)+SUMIFS(Timecards!$G:$G,Timecards!$F:$F,R$2,Timecards!$C:$C,$B1793,Timecards!$N:$N,$E1793)</f>
        <v>0</v>
      </c>
      <c r="S1793" s="5">
        <f t="shared" si="288"/>
        <v>0</v>
      </c>
      <c r="T1793" s="10">
        <f t="shared" si="291"/>
        <v>0</v>
      </c>
      <c r="U1793" s="14">
        <f t="shared" si="291"/>
        <v>0</v>
      </c>
    </row>
    <row r="1794" spans="2:21" hidden="1">
      <c r="B1794" s="7" t="str">
        <f>IF(Timecards!O1792="","",Timecards!C1792)</f>
        <v/>
      </c>
      <c r="C1794" s="7" t="str">
        <f>IF(B1794="","",Timecards!L1792)</f>
        <v/>
      </c>
      <c r="D1794" s="7" t="str">
        <f>IF(B1794="","",SUMIFS(Timecards!$M:$M,Timecards!$C:$C,Summary!$B1794,Timecards!$L:$L,Summary!$C1794,Timecards!$O:$O,1))</f>
        <v/>
      </c>
      <c r="E1794" s="7" t="str">
        <f>IF(B1794="","",VLOOKUP(D1794,'GD rates'!$B$3:$C$9,2,FALSE))</f>
        <v/>
      </c>
      <c r="F1794" s="23" t="str">
        <f t="shared" si="282"/>
        <v/>
      </c>
      <c r="G1794" s="5">
        <f>IF(ISERROR(VLOOKUP(E1794,'GD rates'!C:D,2,FALSE)),0,VLOOKUP(E1794,'GD rates'!C:D,2,FALSE))</f>
        <v>0</v>
      </c>
      <c r="H1794" s="10">
        <f>SUMIFS(Timecards!$E:$E,Timecards!$D:$D,H$2,Timecards!$C:$C,$B1794,Timecards!$N:$N,$E1794)+SUMIFS(Timecards!$G:$G,Timecards!$F:$F,H$2,Timecards!$C:$C,$B1794,Timecards!$N:$N,$E1794)</f>
        <v>0</v>
      </c>
      <c r="I1794" s="5">
        <f t="shared" si="283"/>
        <v>0</v>
      </c>
      <c r="J1794" s="10">
        <f>SUMIFS(Timecards!$E:$E,Timecards!$D:$D,J$2,Timecards!$C:$C,$B1794,Timecards!$N:$N,$E1794)+SUMIFS(Timecards!$G:$G,Timecards!$F:$F,J$2,Timecards!$C:$C,$B1794,Timecards!$N:$N,$E1794)</f>
        <v>0</v>
      </c>
      <c r="K1794" s="5">
        <f t="shared" si="284"/>
        <v>0</v>
      </c>
      <c r="L1794" s="10">
        <f>SUMIFS(Timecards!$E:$E,Timecards!$D:$D,L$2,Timecards!$C:$C,$B1794,Timecards!$N:$N,$E1794)+SUMIFS(Timecards!$G:$G,Timecards!$F:$F,L$2,Timecards!$C:$C,$B1794,Timecards!$N:$N,$E1794)</f>
        <v>0</v>
      </c>
      <c r="M1794" s="5">
        <f t="shared" si="285"/>
        <v>0</v>
      </c>
      <c r="N1794" s="10">
        <f>SUMIFS(Timecards!$E:$E,Timecards!$D:$D,N$2,Timecards!$C:$C,$B1794,Timecards!$N:$N,$E1794)+SUMIFS(Timecards!$G:$G,Timecards!$F:$F,N$2,Timecards!$C:$C,$B1794,Timecards!$N:$N,$E1794)</f>
        <v>0</v>
      </c>
      <c r="O1794" s="5">
        <f t="shared" si="286"/>
        <v>0</v>
      </c>
      <c r="P1794" s="10">
        <f>SUMIFS(Timecards!$E:$E,Timecards!$D:$D,P$2,Timecards!$C:$C,$B1794,Timecards!$N:$N,$E1794)+SUMIFS(Timecards!$G:$G,Timecards!$F:$F,P$2,Timecards!$C:$C,$B1794,Timecards!$N:$N,$E1794)</f>
        <v>0</v>
      </c>
      <c r="Q1794" s="5">
        <f t="shared" si="287"/>
        <v>0</v>
      </c>
      <c r="R1794" s="10">
        <f>SUMIFS(Timecards!$E:$E,Timecards!$D:$D,R$2,Timecards!$C:$C,$B1794,Timecards!$N:$N,$E1794)+SUMIFS(Timecards!$G:$G,Timecards!$F:$F,R$2,Timecards!$C:$C,$B1794,Timecards!$N:$N,$E1794)</f>
        <v>0</v>
      </c>
      <c r="S1794" s="5">
        <f t="shared" si="288"/>
        <v>0</v>
      </c>
      <c r="T1794" s="10">
        <f t="shared" si="291"/>
        <v>0</v>
      </c>
      <c r="U1794" s="14">
        <f t="shared" si="291"/>
        <v>0</v>
      </c>
    </row>
    <row r="1795" spans="2:21" hidden="1">
      <c r="B1795" s="7" t="str">
        <f>IF(Timecards!O1793="","",Timecards!C1793)</f>
        <v/>
      </c>
      <c r="C1795" s="7" t="str">
        <f>IF(B1795="","",Timecards!L1793)</f>
        <v/>
      </c>
      <c r="D1795" s="7" t="str">
        <f>IF(B1795="","",SUMIFS(Timecards!$M:$M,Timecards!$C:$C,Summary!$B1795,Timecards!$L:$L,Summary!$C1795,Timecards!$O:$O,1))</f>
        <v/>
      </c>
      <c r="E1795" s="7" t="str">
        <f>IF(B1795="","",VLOOKUP(D1795,'GD rates'!$B$3:$C$9,2,FALSE))</f>
        <v/>
      </c>
      <c r="F1795" s="23" t="str">
        <f t="shared" si="282"/>
        <v/>
      </c>
      <c r="G1795" s="5">
        <f>IF(ISERROR(VLOOKUP(E1795,'GD rates'!C:D,2,FALSE)),0,VLOOKUP(E1795,'GD rates'!C:D,2,FALSE))</f>
        <v>0</v>
      </c>
      <c r="H1795" s="10">
        <f>SUMIFS(Timecards!$E:$E,Timecards!$D:$D,H$2,Timecards!$C:$C,$B1795,Timecards!$N:$N,$E1795)+SUMIFS(Timecards!$G:$G,Timecards!$F:$F,H$2,Timecards!$C:$C,$B1795,Timecards!$N:$N,$E1795)</f>
        <v>0</v>
      </c>
      <c r="I1795" s="5">
        <f t="shared" si="283"/>
        <v>0</v>
      </c>
      <c r="J1795" s="10">
        <f>SUMIFS(Timecards!$E:$E,Timecards!$D:$D,J$2,Timecards!$C:$C,$B1795,Timecards!$N:$N,$E1795)+SUMIFS(Timecards!$G:$G,Timecards!$F:$F,J$2,Timecards!$C:$C,$B1795,Timecards!$N:$N,$E1795)</f>
        <v>0</v>
      </c>
      <c r="K1795" s="5">
        <f t="shared" si="284"/>
        <v>0</v>
      </c>
      <c r="L1795" s="10">
        <f>SUMIFS(Timecards!$E:$E,Timecards!$D:$D,L$2,Timecards!$C:$C,$B1795,Timecards!$N:$N,$E1795)+SUMIFS(Timecards!$G:$G,Timecards!$F:$F,L$2,Timecards!$C:$C,$B1795,Timecards!$N:$N,$E1795)</f>
        <v>0</v>
      </c>
      <c r="M1795" s="5">
        <f t="shared" si="285"/>
        <v>0</v>
      </c>
      <c r="N1795" s="10">
        <f>SUMIFS(Timecards!$E:$E,Timecards!$D:$D,N$2,Timecards!$C:$C,$B1795,Timecards!$N:$N,$E1795)+SUMIFS(Timecards!$G:$G,Timecards!$F:$F,N$2,Timecards!$C:$C,$B1795,Timecards!$N:$N,$E1795)</f>
        <v>0</v>
      </c>
      <c r="O1795" s="5">
        <f t="shared" si="286"/>
        <v>0</v>
      </c>
      <c r="P1795" s="10">
        <f>SUMIFS(Timecards!$E:$E,Timecards!$D:$D,P$2,Timecards!$C:$C,$B1795,Timecards!$N:$N,$E1795)+SUMIFS(Timecards!$G:$G,Timecards!$F:$F,P$2,Timecards!$C:$C,$B1795,Timecards!$N:$N,$E1795)</f>
        <v>0</v>
      </c>
      <c r="Q1795" s="5">
        <f t="shared" si="287"/>
        <v>0</v>
      </c>
      <c r="R1795" s="10">
        <f>SUMIFS(Timecards!$E:$E,Timecards!$D:$D,R$2,Timecards!$C:$C,$B1795,Timecards!$N:$N,$E1795)+SUMIFS(Timecards!$G:$G,Timecards!$F:$F,R$2,Timecards!$C:$C,$B1795,Timecards!$N:$N,$E1795)</f>
        <v>0</v>
      </c>
      <c r="S1795" s="5">
        <f t="shared" si="288"/>
        <v>0</v>
      </c>
      <c r="T1795" s="10">
        <f t="shared" si="291"/>
        <v>0</v>
      </c>
      <c r="U1795" s="14">
        <f t="shared" si="291"/>
        <v>0</v>
      </c>
    </row>
    <row r="1796" spans="2:21" hidden="1">
      <c r="B1796" s="7" t="str">
        <f>IF(Timecards!O1794="","",Timecards!C1794)</f>
        <v/>
      </c>
      <c r="C1796" s="7" t="str">
        <f>IF(B1796="","",Timecards!L1794)</f>
        <v/>
      </c>
      <c r="D1796" s="7" t="str">
        <f>IF(B1796="","",SUMIFS(Timecards!$M:$M,Timecards!$C:$C,Summary!$B1796,Timecards!$L:$L,Summary!$C1796,Timecards!$O:$O,1))</f>
        <v/>
      </c>
      <c r="E1796" s="7" t="str">
        <f>IF(B1796="","",VLOOKUP(D1796,'GD rates'!$B$3:$C$9,2,FALSE))</f>
        <v/>
      </c>
      <c r="F1796" s="23" t="str">
        <f t="shared" si="282"/>
        <v/>
      </c>
      <c r="G1796" s="5">
        <f>IF(ISERROR(VLOOKUP(E1796,'GD rates'!C:D,2,FALSE)),0,VLOOKUP(E1796,'GD rates'!C:D,2,FALSE))</f>
        <v>0</v>
      </c>
      <c r="H1796" s="10">
        <f>SUMIFS(Timecards!$E:$E,Timecards!$D:$D,H$2,Timecards!$C:$C,$B1796,Timecards!$N:$N,$E1796)+SUMIFS(Timecards!$G:$G,Timecards!$F:$F,H$2,Timecards!$C:$C,$B1796,Timecards!$N:$N,$E1796)</f>
        <v>0</v>
      </c>
      <c r="I1796" s="5">
        <f t="shared" si="283"/>
        <v>0</v>
      </c>
      <c r="J1796" s="10">
        <f>SUMIFS(Timecards!$E:$E,Timecards!$D:$D,J$2,Timecards!$C:$C,$B1796,Timecards!$N:$N,$E1796)+SUMIFS(Timecards!$G:$G,Timecards!$F:$F,J$2,Timecards!$C:$C,$B1796,Timecards!$N:$N,$E1796)</f>
        <v>0</v>
      </c>
      <c r="K1796" s="5">
        <f t="shared" si="284"/>
        <v>0</v>
      </c>
      <c r="L1796" s="10">
        <f>SUMIFS(Timecards!$E:$E,Timecards!$D:$D,L$2,Timecards!$C:$C,$B1796,Timecards!$N:$N,$E1796)+SUMIFS(Timecards!$G:$G,Timecards!$F:$F,L$2,Timecards!$C:$C,$B1796,Timecards!$N:$N,$E1796)</f>
        <v>0</v>
      </c>
      <c r="M1796" s="5">
        <f t="shared" si="285"/>
        <v>0</v>
      </c>
      <c r="N1796" s="10">
        <f>SUMIFS(Timecards!$E:$E,Timecards!$D:$D,N$2,Timecards!$C:$C,$B1796,Timecards!$N:$N,$E1796)+SUMIFS(Timecards!$G:$G,Timecards!$F:$F,N$2,Timecards!$C:$C,$B1796,Timecards!$N:$N,$E1796)</f>
        <v>0</v>
      </c>
      <c r="O1796" s="5">
        <f t="shared" si="286"/>
        <v>0</v>
      </c>
      <c r="P1796" s="10">
        <f>SUMIFS(Timecards!$E:$E,Timecards!$D:$D,P$2,Timecards!$C:$C,$B1796,Timecards!$N:$N,$E1796)+SUMIFS(Timecards!$G:$G,Timecards!$F:$F,P$2,Timecards!$C:$C,$B1796,Timecards!$N:$N,$E1796)</f>
        <v>0</v>
      </c>
      <c r="Q1796" s="5">
        <f t="shared" si="287"/>
        <v>0</v>
      </c>
      <c r="R1796" s="10">
        <f>SUMIFS(Timecards!$E:$E,Timecards!$D:$D,R$2,Timecards!$C:$C,$B1796,Timecards!$N:$N,$E1796)+SUMIFS(Timecards!$G:$G,Timecards!$F:$F,R$2,Timecards!$C:$C,$B1796,Timecards!$N:$N,$E1796)</f>
        <v>0</v>
      </c>
      <c r="S1796" s="5">
        <f t="shared" si="288"/>
        <v>0</v>
      </c>
      <c r="T1796" s="10">
        <f t="shared" si="291"/>
        <v>0</v>
      </c>
      <c r="U1796" s="14">
        <f t="shared" si="291"/>
        <v>0</v>
      </c>
    </row>
    <row r="1797" spans="2:21" hidden="1">
      <c r="B1797" s="7" t="str">
        <f>IF(Timecards!O1795="","",Timecards!C1795)</f>
        <v/>
      </c>
      <c r="C1797" s="7" t="str">
        <f>IF(B1797="","",Timecards!L1795)</f>
        <v/>
      </c>
      <c r="D1797" s="7" t="str">
        <f>IF(B1797="","",SUMIFS(Timecards!$M:$M,Timecards!$C:$C,Summary!$B1797,Timecards!$L:$L,Summary!$C1797,Timecards!$O:$O,1))</f>
        <v/>
      </c>
      <c r="E1797" s="7" t="str">
        <f>IF(B1797="","",VLOOKUP(D1797,'GD rates'!$B$3:$C$9,2,FALSE))</f>
        <v/>
      </c>
      <c r="F1797" s="23" t="str">
        <f t="shared" ref="F1797:F1860" si="292">IF(B1797="","",CONCATENATE(E1797," / ",LEFT(B1797,FIND("&lt;",B1797)-2)))</f>
        <v/>
      </c>
      <c r="G1797" s="5">
        <f>IF(ISERROR(VLOOKUP(E1797,'GD rates'!C:D,2,FALSE)),0,VLOOKUP(E1797,'GD rates'!C:D,2,FALSE))</f>
        <v>0</v>
      </c>
      <c r="H1797" s="10">
        <f>SUMIFS(Timecards!$E:$E,Timecards!$D:$D,H$2,Timecards!$C:$C,$B1797,Timecards!$N:$N,$E1797)+SUMIFS(Timecards!$G:$G,Timecards!$F:$F,H$2,Timecards!$C:$C,$B1797,Timecards!$N:$N,$E1797)</f>
        <v>0</v>
      </c>
      <c r="I1797" s="5">
        <f t="shared" ref="I1797:I1860" si="293">H1797*$G1797</f>
        <v>0</v>
      </c>
      <c r="J1797" s="10">
        <f>SUMIFS(Timecards!$E:$E,Timecards!$D:$D,J$2,Timecards!$C:$C,$B1797,Timecards!$N:$N,$E1797)+SUMIFS(Timecards!$G:$G,Timecards!$F:$F,J$2,Timecards!$C:$C,$B1797,Timecards!$N:$N,$E1797)</f>
        <v>0</v>
      </c>
      <c r="K1797" s="5">
        <f t="shared" ref="K1797:K1860" si="294">J1797*$G1797</f>
        <v>0</v>
      </c>
      <c r="L1797" s="10">
        <f>SUMIFS(Timecards!$E:$E,Timecards!$D:$D,L$2,Timecards!$C:$C,$B1797,Timecards!$N:$N,$E1797)+SUMIFS(Timecards!$G:$G,Timecards!$F:$F,L$2,Timecards!$C:$C,$B1797,Timecards!$N:$N,$E1797)</f>
        <v>0</v>
      </c>
      <c r="M1797" s="5">
        <f t="shared" ref="M1797:M1860" si="295">L1797*$G1797</f>
        <v>0</v>
      </c>
      <c r="N1797" s="10">
        <f>SUMIFS(Timecards!$E:$E,Timecards!$D:$D,N$2,Timecards!$C:$C,$B1797,Timecards!$N:$N,$E1797)+SUMIFS(Timecards!$G:$G,Timecards!$F:$F,N$2,Timecards!$C:$C,$B1797,Timecards!$N:$N,$E1797)</f>
        <v>0</v>
      </c>
      <c r="O1797" s="5">
        <f t="shared" ref="O1797:O1860" si="296">N1797*$G1797</f>
        <v>0</v>
      </c>
      <c r="P1797" s="10">
        <f>SUMIFS(Timecards!$E:$E,Timecards!$D:$D,P$2,Timecards!$C:$C,$B1797,Timecards!$N:$N,$E1797)+SUMIFS(Timecards!$G:$G,Timecards!$F:$F,P$2,Timecards!$C:$C,$B1797,Timecards!$N:$N,$E1797)</f>
        <v>0</v>
      </c>
      <c r="Q1797" s="5">
        <f t="shared" ref="Q1797:Q1860" si="297">P1797*$G1797</f>
        <v>0</v>
      </c>
      <c r="R1797" s="10">
        <f>SUMIFS(Timecards!$E:$E,Timecards!$D:$D,R$2,Timecards!$C:$C,$B1797,Timecards!$N:$N,$E1797)+SUMIFS(Timecards!$G:$G,Timecards!$F:$F,R$2,Timecards!$C:$C,$B1797,Timecards!$N:$N,$E1797)</f>
        <v>0</v>
      </c>
      <c r="S1797" s="5">
        <f t="shared" ref="S1797:S1860" si="298">R1797*$G1797</f>
        <v>0</v>
      </c>
      <c r="T1797" s="10">
        <f t="shared" si="291"/>
        <v>0</v>
      </c>
      <c r="U1797" s="14">
        <f t="shared" si="291"/>
        <v>0</v>
      </c>
    </row>
    <row r="1798" spans="2:21" hidden="1">
      <c r="B1798" s="7" t="str">
        <f>IF(Timecards!O1796="","",Timecards!C1796)</f>
        <v/>
      </c>
      <c r="C1798" s="7" t="str">
        <f>IF(B1798="","",Timecards!L1796)</f>
        <v/>
      </c>
      <c r="D1798" s="7" t="str">
        <f>IF(B1798="","",SUMIFS(Timecards!$M:$M,Timecards!$C:$C,Summary!$B1798,Timecards!$L:$L,Summary!$C1798,Timecards!$O:$O,1))</f>
        <v/>
      </c>
      <c r="E1798" s="7" t="str">
        <f>IF(B1798="","",VLOOKUP(D1798,'GD rates'!$B$3:$C$9,2,FALSE))</f>
        <v/>
      </c>
      <c r="F1798" s="23" t="str">
        <f t="shared" si="292"/>
        <v/>
      </c>
      <c r="G1798" s="5">
        <f>IF(ISERROR(VLOOKUP(E1798,'GD rates'!C:D,2,FALSE)),0,VLOOKUP(E1798,'GD rates'!C:D,2,FALSE))</f>
        <v>0</v>
      </c>
      <c r="H1798" s="10">
        <f>SUMIFS(Timecards!$E:$E,Timecards!$D:$D,H$2,Timecards!$C:$C,$B1798,Timecards!$N:$N,$E1798)+SUMIFS(Timecards!$G:$G,Timecards!$F:$F,H$2,Timecards!$C:$C,$B1798,Timecards!$N:$N,$E1798)</f>
        <v>0</v>
      </c>
      <c r="I1798" s="5">
        <f t="shared" si="293"/>
        <v>0</v>
      </c>
      <c r="J1798" s="10">
        <f>SUMIFS(Timecards!$E:$E,Timecards!$D:$D,J$2,Timecards!$C:$C,$B1798,Timecards!$N:$N,$E1798)+SUMIFS(Timecards!$G:$G,Timecards!$F:$F,J$2,Timecards!$C:$C,$B1798,Timecards!$N:$N,$E1798)</f>
        <v>0</v>
      </c>
      <c r="K1798" s="5">
        <f t="shared" si="294"/>
        <v>0</v>
      </c>
      <c r="L1798" s="10">
        <f>SUMIFS(Timecards!$E:$E,Timecards!$D:$D,L$2,Timecards!$C:$C,$B1798,Timecards!$N:$N,$E1798)+SUMIFS(Timecards!$G:$G,Timecards!$F:$F,L$2,Timecards!$C:$C,$B1798,Timecards!$N:$N,$E1798)</f>
        <v>0</v>
      </c>
      <c r="M1798" s="5">
        <f t="shared" si="295"/>
        <v>0</v>
      </c>
      <c r="N1798" s="10">
        <f>SUMIFS(Timecards!$E:$E,Timecards!$D:$D,N$2,Timecards!$C:$C,$B1798,Timecards!$N:$N,$E1798)+SUMIFS(Timecards!$G:$G,Timecards!$F:$F,N$2,Timecards!$C:$C,$B1798,Timecards!$N:$N,$E1798)</f>
        <v>0</v>
      </c>
      <c r="O1798" s="5">
        <f t="shared" si="296"/>
        <v>0</v>
      </c>
      <c r="P1798" s="10">
        <f>SUMIFS(Timecards!$E:$E,Timecards!$D:$D,P$2,Timecards!$C:$C,$B1798,Timecards!$N:$N,$E1798)+SUMIFS(Timecards!$G:$G,Timecards!$F:$F,P$2,Timecards!$C:$C,$B1798,Timecards!$N:$N,$E1798)</f>
        <v>0</v>
      </c>
      <c r="Q1798" s="5">
        <f t="shared" si="297"/>
        <v>0</v>
      </c>
      <c r="R1798" s="10">
        <f>SUMIFS(Timecards!$E:$E,Timecards!$D:$D,R$2,Timecards!$C:$C,$B1798,Timecards!$N:$N,$E1798)+SUMIFS(Timecards!$G:$G,Timecards!$F:$F,R$2,Timecards!$C:$C,$B1798,Timecards!$N:$N,$E1798)</f>
        <v>0</v>
      </c>
      <c r="S1798" s="5">
        <f t="shared" si="298"/>
        <v>0</v>
      </c>
      <c r="T1798" s="10">
        <f t="shared" si="291"/>
        <v>0</v>
      </c>
      <c r="U1798" s="14">
        <f t="shared" si="291"/>
        <v>0</v>
      </c>
    </row>
    <row r="1799" spans="2:21" hidden="1">
      <c r="B1799" s="7" t="str">
        <f>IF(Timecards!O1797="","",Timecards!C1797)</f>
        <v/>
      </c>
      <c r="C1799" s="7" t="str">
        <f>IF(B1799="","",Timecards!L1797)</f>
        <v/>
      </c>
      <c r="D1799" s="7" t="str">
        <f>IF(B1799="","",SUMIFS(Timecards!$M:$M,Timecards!$C:$C,Summary!$B1799,Timecards!$L:$L,Summary!$C1799,Timecards!$O:$O,1))</f>
        <v/>
      </c>
      <c r="E1799" s="7" t="str">
        <f>IF(B1799="","",VLOOKUP(D1799,'GD rates'!$B$3:$C$9,2,FALSE))</f>
        <v/>
      </c>
      <c r="F1799" s="23" t="str">
        <f t="shared" si="292"/>
        <v/>
      </c>
      <c r="G1799" s="5">
        <f>IF(ISERROR(VLOOKUP(E1799,'GD rates'!C:D,2,FALSE)),0,VLOOKUP(E1799,'GD rates'!C:D,2,FALSE))</f>
        <v>0</v>
      </c>
      <c r="H1799" s="10">
        <f>SUMIFS(Timecards!$E:$E,Timecards!$D:$D,H$2,Timecards!$C:$C,$B1799,Timecards!$N:$N,$E1799)+SUMIFS(Timecards!$G:$G,Timecards!$F:$F,H$2,Timecards!$C:$C,$B1799,Timecards!$N:$N,$E1799)</f>
        <v>0</v>
      </c>
      <c r="I1799" s="5">
        <f t="shared" si="293"/>
        <v>0</v>
      </c>
      <c r="J1799" s="10">
        <f>SUMIFS(Timecards!$E:$E,Timecards!$D:$D,J$2,Timecards!$C:$C,$B1799,Timecards!$N:$N,$E1799)+SUMIFS(Timecards!$G:$G,Timecards!$F:$F,J$2,Timecards!$C:$C,$B1799,Timecards!$N:$N,$E1799)</f>
        <v>0</v>
      </c>
      <c r="K1799" s="5">
        <f t="shared" si="294"/>
        <v>0</v>
      </c>
      <c r="L1799" s="10">
        <f>SUMIFS(Timecards!$E:$E,Timecards!$D:$D,L$2,Timecards!$C:$C,$B1799,Timecards!$N:$N,$E1799)+SUMIFS(Timecards!$G:$G,Timecards!$F:$F,L$2,Timecards!$C:$C,$B1799,Timecards!$N:$N,$E1799)</f>
        <v>0</v>
      </c>
      <c r="M1799" s="5">
        <f t="shared" si="295"/>
        <v>0</v>
      </c>
      <c r="N1799" s="10">
        <f>SUMIFS(Timecards!$E:$E,Timecards!$D:$D,N$2,Timecards!$C:$C,$B1799,Timecards!$N:$N,$E1799)+SUMIFS(Timecards!$G:$G,Timecards!$F:$F,N$2,Timecards!$C:$C,$B1799,Timecards!$N:$N,$E1799)</f>
        <v>0</v>
      </c>
      <c r="O1799" s="5">
        <f t="shared" si="296"/>
        <v>0</v>
      </c>
      <c r="P1799" s="10">
        <f>SUMIFS(Timecards!$E:$E,Timecards!$D:$D,P$2,Timecards!$C:$C,$B1799,Timecards!$N:$N,$E1799)+SUMIFS(Timecards!$G:$G,Timecards!$F:$F,P$2,Timecards!$C:$C,$B1799,Timecards!$N:$N,$E1799)</f>
        <v>0</v>
      </c>
      <c r="Q1799" s="5">
        <f t="shared" si="297"/>
        <v>0</v>
      </c>
      <c r="R1799" s="10">
        <f>SUMIFS(Timecards!$E:$E,Timecards!$D:$D,R$2,Timecards!$C:$C,$B1799,Timecards!$N:$N,$E1799)+SUMIFS(Timecards!$G:$G,Timecards!$F:$F,R$2,Timecards!$C:$C,$B1799,Timecards!$N:$N,$E1799)</f>
        <v>0</v>
      </c>
      <c r="S1799" s="5">
        <f t="shared" si="298"/>
        <v>0</v>
      </c>
      <c r="T1799" s="10">
        <f t="shared" si="291"/>
        <v>0</v>
      </c>
      <c r="U1799" s="14">
        <f t="shared" si="291"/>
        <v>0</v>
      </c>
    </row>
    <row r="1800" spans="2:21" hidden="1">
      <c r="B1800" s="7" t="str">
        <f>IF(Timecards!O1798="","",Timecards!C1798)</f>
        <v/>
      </c>
      <c r="C1800" s="7" t="str">
        <f>IF(B1800="","",Timecards!L1798)</f>
        <v/>
      </c>
      <c r="D1800" s="7" t="str">
        <f>IF(B1800="","",SUMIFS(Timecards!$M:$M,Timecards!$C:$C,Summary!$B1800,Timecards!$L:$L,Summary!$C1800,Timecards!$O:$O,1))</f>
        <v/>
      </c>
      <c r="E1800" s="7" t="str">
        <f>IF(B1800="","",VLOOKUP(D1800,'GD rates'!$B$3:$C$9,2,FALSE))</f>
        <v/>
      </c>
      <c r="F1800" s="23" t="str">
        <f t="shared" si="292"/>
        <v/>
      </c>
      <c r="G1800" s="5">
        <f>IF(ISERROR(VLOOKUP(E1800,'GD rates'!C:D,2,FALSE)),0,VLOOKUP(E1800,'GD rates'!C:D,2,FALSE))</f>
        <v>0</v>
      </c>
      <c r="H1800" s="10">
        <f>SUMIFS(Timecards!$E:$E,Timecards!$D:$D,H$2,Timecards!$C:$C,$B1800,Timecards!$N:$N,$E1800)+SUMIFS(Timecards!$G:$G,Timecards!$F:$F,H$2,Timecards!$C:$C,$B1800,Timecards!$N:$N,$E1800)</f>
        <v>0</v>
      </c>
      <c r="I1800" s="5">
        <f t="shared" si="293"/>
        <v>0</v>
      </c>
      <c r="J1800" s="10">
        <f>SUMIFS(Timecards!$E:$E,Timecards!$D:$D,J$2,Timecards!$C:$C,$B1800,Timecards!$N:$N,$E1800)+SUMIFS(Timecards!$G:$G,Timecards!$F:$F,J$2,Timecards!$C:$C,$B1800,Timecards!$N:$N,$E1800)</f>
        <v>0</v>
      </c>
      <c r="K1800" s="5">
        <f t="shared" si="294"/>
        <v>0</v>
      </c>
      <c r="L1800" s="10">
        <f>SUMIFS(Timecards!$E:$E,Timecards!$D:$D,L$2,Timecards!$C:$C,$B1800,Timecards!$N:$N,$E1800)+SUMIFS(Timecards!$G:$G,Timecards!$F:$F,L$2,Timecards!$C:$C,$B1800,Timecards!$N:$N,$E1800)</f>
        <v>0</v>
      </c>
      <c r="M1800" s="5">
        <f t="shared" si="295"/>
        <v>0</v>
      </c>
      <c r="N1800" s="10">
        <f>SUMIFS(Timecards!$E:$E,Timecards!$D:$D,N$2,Timecards!$C:$C,$B1800,Timecards!$N:$N,$E1800)+SUMIFS(Timecards!$G:$G,Timecards!$F:$F,N$2,Timecards!$C:$C,$B1800,Timecards!$N:$N,$E1800)</f>
        <v>0</v>
      </c>
      <c r="O1800" s="5">
        <f t="shared" si="296"/>
        <v>0</v>
      </c>
      <c r="P1800" s="10">
        <f>SUMIFS(Timecards!$E:$E,Timecards!$D:$D,P$2,Timecards!$C:$C,$B1800,Timecards!$N:$N,$E1800)+SUMIFS(Timecards!$G:$G,Timecards!$F:$F,P$2,Timecards!$C:$C,$B1800,Timecards!$N:$N,$E1800)</f>
        <v>0</v>
      </c>
      <c r="Q1800" s="5">
        <f t="shared" si="297"/>
        <v>0</v>
      </c>
      <c r="R1800" s="10">
        <f>SUMIFS(Timecards!$E:$E,Timecards!$D:$D,R$2,Timecards!$C:$C,$B1800,Timecards!$N:$N,$E1800)+SUMIFS(Timecards!$G:$G,Timecards!$F:$F,R$2,Timecards!$C:$C,$B1800,Timecards!$N:$N,$E1800)</f>
        <v>0</v>
      </c>
      <c r="S1800" s="5">
        <f t="shared" si="298"/>
        <v>0</v>
      </c>
      <c r="T1800" s="10">
        <f t="shared" si="291"/>
        <v>0</v>
      </c>
      <c r="U1800" s="14">
        <f t="shared" si="291"/>
        <v>0</v>
      </c>
    </row>
    <row r="1801" spans="2:21" hidden="1">
      <c r="B1801" s="7" t="str">
        <f>IF(Timecards!O1799="","",Timecards!C1799)</f>
        <v/>
      </c>
      <c r="C1801" s="7" t="str">
        <f>IF(B1801="","",Timecards!L1799)</f>
        <v/>
      </c>
      <c r="D1801" s="7" t="str">
        <f>IF(B1801="","",SUMIFS(Timecards!$M:$M,Timecards!$C:$C,Summary!$B1801,Timecards!$L:$L,Summary!$C1801,Timecards!$O:$O,1))</f>
        <v/>
      </c>
      <c r="E1801" s="7" t="str">
        <f>IF(B1801="","",VLOOKUP(D1801,'GD rates'!$B$3:$C$9,2,FALSE))</f>
        <v/>
      </c>
      <c r="F1801" s="23" t="str">
        <f t="shared" si="292"/>
        <v/>
      </c>
      <c r="G1801" s="5">
        <f>IF(ISERROR(VLOOKUP(E1801,'GD rates'!C:D,2,FALSE)),0,VLOOKUP(E1801,'GD rates'!C:D,2,FALSE))</f>
        <v>0</v>
      </c>
      <c r="H1801" s="10">
        <f>SUMIFS(Timecards!$E:$E,Timecards!$D:$D,H$2,Timecards!$C:$C,$B1801,Timecards!$N:$N,$E1801)+SUMIFS(Timecards!$G:$G,Timecards!$F:$F,H$2,Timecards!$C:$C,$B1801,Timecards!$N:$N,$E1801)</f>
        <v>0</v>
      </c>
      <c r="I1801" s="5">
        <f t="shared" si="293"/>
        <v>0</v>
      </c>
      <c r="J1801" s="10">
        <f>SUMIFS(Timecards!$E:$E,Timecards!$D:$D,J$2,Timecards!$C:$C,$B1801,Timecards!$N:$N,$E1801)+SUMIFS(Timecards!$G:$G,Timecards!$F:$F,J$2,Timecards!$C:$C,$B1801,Timecards!$N:$N,$E1801)</f>
        <v>0</v>
      </c>
      <c r="K1801" s="5">
        <f t="shared" si="294"/>
        <v>0</v>
      </c>
      <c r="L1801" s="10">
        <f>SUMIFS(Timecards!$E:$E,Timecards!$D:$D,L$2,Timecards!$C:$C,$B1801,Timecards!$N:$N,$E1801)+SUMIFS(Timecards!$G:$G,Timecards!$F:$F,L$2,Timecards!$C:$C,$B1801,Timecards!$N:$N,$E1801)</f>
        <v>0</v>
      </c>
      <c r="M1801" s="5">
        <f t="shared" si="295"/>
        <v>0</v>
      </c>
      <c r="N1801" s="10">
        <f>SUMIFS(Timecards!$E:$E,Timecards!$D:$D,N$2,Timecards!$C:$C,$B1801,Timecards!$N:$N,$E1801)+SUMIFS(Timecards!$G:$G,Timecards!$F:$F,N$2,Timecards!$C:$C,$B1801,Timecards!$N:$N,$E1801)</f>
        <v>0</v>
      </c>
      <c r="O1801" s="5">
        <f t="shared" si="296"/>
        <v>0</v>
      </c>
      <c r="P1801" s="10">
        <f>SUMIFS(Timecards!$E:$E,Timecards!$D:$D,P$2,Timecards!$C:$C,$B1801,Timecards!$N:$N,$E1801)+SUMIFS(Timecards!$G:$G,Timecards!$F:$F,P$2,Timecards!$C:$C,$B1801,Timecards!$N:$N,$E1801)</f>
        <v>0</v>
      </c>
      <c r="Q1801" s="5">
        <f t="shared" si="297"/>
        <v>0</v>
      </c>
      <c r="R1801" s="10">
        <f>SUMIFS(Timecards!$E:$E,Timecards!$D:$D,R$2,Timecards!$C:$C,$B1801,Timecards!$N:$N,$E1801)+SUMIFS(Timecards!$G:$G,Timecards!$F:$F,R$2,Timecards!$C:$C,$B1801,Timecards!$N:$N,$E1801)</f>
        <v>0</v>
      </c>
      <c r="S1801" s="5">
        <f t="shared" si="298"/>
        <v>0</v>
      </c>
      <c r="T1801" s="10">
        <f t="shared" si="291"/>
        <v>0</v>
      </c>
      <c r="U1801" s="14">
        <f t="shared" si="291"/>
        <v>0</v>
      </c>
    </row>
    <row r="1802" spans="2:21" hidden="1">
      <c r="B1802" s="7" t="str">
        <f>IF(Timecards!O1800="","",Timecards!C1800)</f>
        <v/>
      </c>
      <c r="C1802" s="7" t="str">
        <f>IF(B1802="","",Timecards!L1800)</f>
        <v/>
      </c>
      <c r="D1802" s="7" t="str">
        <f>IF(B1802="","",SUMIFS(Timecards!$M:$M,Timecards!$C:$C,Summary!$B1802,Timecards!$L:$L,Summary!$C1802,Timecards!$O:$O,1))</f>
        <v/>
      </c>
      <c r="E1802" s="7" t="str">
        <f>IF(B1802="","",VLOOKUP(D1802,'GD rates'!$B$3:$C$9,2,FALSE))</f>
        <v/>
      </c>
      <c r="F1802" s="23" t="str">
        <f t="shared" si="292"/>
        <v/>
      </c>
      <c r="G1802" s="5">
        <f>IF(ISERROR(VLOOKUP(E1802,'GD rates'!C:D,2,FALSE)),0,VLOOKUP(E1802,'GD rates'!C:D,2,FALSE))</f>
        <v>0</v>
      </c>
      <c r="H1802" s="10">
        <f>SUMIFS(Timecards!$E:$E,Timecards!$D:$D,H$2,Timecards!$C:$C,$B1802,Timecards!$N:$N,$E1802)+SUMIFS(Timecards!$G:$G,Timecards!$F:$F,H$2,Timecards!$C:$C,$B1802,Timecards!$N:$N,$E1802)</f>
        <v>0</v>
      </c>
      <c r="I1802" s="5">
        <f t="shared" si="293"/>
        <v>0</v>
      </c>
      <c r="J1802" s="10">
        <f>SUMIFS(Timecards!$E:$E,Timecards!$D:$D,J$2,Timecards!$C:$C,$B1802,Timecards!$N:$N,$E1802)+SUMIFS(Timecards!$G:$G,Timecards!$F:$F,J$2,Timecards!$C:$C,$B1802,Timecards!$N:$N,$E1802)</f>
        <v>0</v>
      </c>
      <c r="K1802" s="5">
        <f t="shared" si="294"/>
        <v>0</v>
      </c>
      <c r="L1802" s="10">
        <f>SUMIFS(Timecards!$E:$E,Timecards!$D:$D,L$2,Timecards!$C:$C,$B1802,Timecards!$N:$N,$E1802)+SUMIFS(Timecards!$G:$G,Timecards!$F:$F,L$2,Timecards!$C:$C,$B1802,Timecards!$N:$N,$E1802)</f>
        <v>0</v>
      </c>
      <c r="M1802" s="5">
        <f t="shared" si="295"/>
        <v>0</v>
      </c>
      <c r="N1802" s="10">
        <f>SUMIFS(Timecards!$E:$E,Timecards!$D:$D,N$2,Timecards!$C:$C,$B1802,Timecards!$N:$N,$E1802)+SUMIFS(Timecards!$G:$G,Timecards!$F:$F,N$2,Timecards!$C:$C,$B1802,Timecards!$N:$N,$E1802)</f>
        <v>0</v>
      </c>
      <c r="O1802" s="5">
        <f t="shared" si="296"/>
        <v>0</v>
      </c>
      <c r="P1802" s="10">
        <f>SUMIFS(Timecards!$E:$E,Timecards!$D:$D,P$2,Timecards!$C:$C,$B1802,Timecards!$N:$N,$E1802)+SUMIFS(Timecards!$G:$G,Timecards!$F:$F,P$2,Timecards!$C:$C,$B1802,Timecards!$N:$N,$E1802)</f>
        <v>0</v>
      </c>
      <c r="Q1802" s="5">
        <f t="shared" si="297"/>
        <v>0</v>
      </c>
      <c r="R1802" s="10">
        <f>SUMIFS(Timecards!$E:$E,Timecards!$D:$D,R$2,Timecards!$C:$C,$B1802,Timecards!$N:$N,$E1802)+SUMIFS(Timecards!$G:$G,Timecards!$F:$F,R$2,Timecards!$C:$C,$B1802,Timecards!$N:$N,$E1802)</f>
        <v>0</v>
      </c>
      <c r="S1802" s="5">
        <f t="shared" si="298"/>
        <v>0</v>
      </c>
      <c r="T1802" s="10">
        <f t="shared" si="291"/>
        <v>0</v>
      </c>
      <c r="U1802" s="14">
        <f t="shared" si="291"/>
        <v>0</v>
      </c>
    </row>
    <row r="1803" spans="2:21" hidden="1">
      <c r="B1803" s="7" t="str">
        <f>IF(Timecards!O1801="","",Timecards!C1801)</f>
        <v/>
      </c>
      <c r="C1803" s="7" t="str">
        <f>IF(B1803="","",Timecards!L1801)</f>
        <v/>
      </c>
      <c r="D1803" s="7" t="str">
        <f>IF(B1803="","",SUMIFS(Timecards!$M:$M,Timecards!$C:$C,Summary!$B1803,Timecards!$L:$L,Summary!$C1803,Timecards!$O:$O,1))</f>
        <v/>
      </c>
      <c r="E1803" s="7" t="str">
        <f>IF(B1803="","",VLOOKUP(D1803,'GD rates'!$B$3:$C$9,2,FALSE))</f>
        <v/>
      </c>
      <c r="F1803" s="23" t="str">
        <f t="shared" si="292"/>
        <v/>
      </c>
      <c r="G1803" s="5">
        <f>IF(ISERROR(VLOOKUP(E1803,'GD rates'!C:D,2,FALSE)),0,VLOOKUP(E1803,'GD rates'!C:D,2,FALSE))</f>
        <v>0</v>
      </c>
      <c r="H1803" s="10">
        <f>SUMIFS(Timecards!$E:$E,Timecards!$D:$D,H$2,Timecards!$C:$C,$B1803,Timecards!$N:$N,$E1803)+SUMIFS(Timecards!$G:$G,Timecards!$F:$F,H$2,Timecards!$C:$C,$B1803,Timecards!$N:$N,$E1803)</f>
        <v>0</v>
      </c>
      <c r="I1803" s="5">
        <f t="shared" si="293"/>
        <v>0</v>
      </c>
      <c r="J1803" s="10">
        <f>SUMIFS(Timecards!$E:$E,Timecards!$D:$D,J$2,Timecards!$C:$C,$B1803,Timecards!$N:$N,$E1803)+SUMIFS(Timecards!$G:$G,Timecards!$F:$F,J$2,Timecards!$C:$C,$B1803,Timecards!$N:$N,$E1803)</f>
        <v>0</v>
      </c>
      <c r="K1803" s="5">
        <f t="shared" si="294"/>
        <v>0</v>
      </c>
      <c r="L1803" s="10">
        <f>SUMIFS(Timecards!$E:$E,Timecards!$D:$D,L$2,Timecards!$C:$C,$B1803,Timecards!$N:$N,$E1803)+SUMIFS(Timecards!$G:$G,Timecards!$F:$F,L$2,Timecards!$C:$C,$B1803,Timecards!$N:$N,$E1803)</f>
        <v>0</v>
      </c>
      <c r="M1803" s="5">
        <f t="shared" si="295"/>
        <v>0</v>
      </c>
      <c r="N1803" s="10">
        <f>SUMIFS(Timecards!$E:$E,Timecards!$D:$D,N$2,Timecards!$C:$C,$B1803,Timecards!$N:$N,$E1803)+SUMIFS(Timecards!$G:$G,Timecards!$F:$F,N$2,Timecards!$C:$C,$B1803,Timecards!$N:$N,$E1803)</f>
        <v>0</v>
      </c>
      <c r="O1803" s="5">
        <f t="shared" si="296"/>
        <v>0</v>
      </c>
      <c r="P1803" s="10">
        <f>SUMIFS(Timecards!$E:$E,Timecards!$D:$D,P$2,Timecards!$C:$C,$B1803,Timecards!$N:$N,$E1803)+SUMIFS(Timecards!$G:$G,Timecards!$F:$F,P$2,Timecards!$C:$C,$B1803,Timecards!$N:$N,$E1803)</f>
        <v>0</v>
      </c>
      <c r="Q1803" s="5">
        <f t="shared" si="297"/>
        <v>0</v>
      </c>
      <c r="R1803" s="10">
        <f>SUMIFS(Timecards!$E:$E,Timecards!$D:$D,R$2,Timecards!$C:$C,$B1803,Timecards!$N:$N,$E1803)+SUMIFS(Timecards!$G:$G,Timecards!$F:$F,R$2,Timecards!$C:$C,$B1803,Timecards!$N:$N,$E1803)</f>
        <v>0</v>
      </c>
      <c r="S1803" s="5">
        <f t="shared" si="298"/>
        <v>0</v>
      </c>
      <c r="T1803" s="10">
        <f t="shared" si="291"/>
        <v>0</v>
      </c>
      <c r="U1803" s="14">
        <f t="shared" si="291"/>
        <v>0</v>
      </c>
    </row>
    <row r="1804" spans="2:21" hidden="1">
      <c r="B1804" s="7" t="str">
        <f>IF(Timecards!O1802="","",Timecards!C1802)</f>
        <v/>
      </c>
      <c r="C1804" s="7" t="str">
        <f>IF(B1804="","",Timecards!L1802)</f>
        <v/>
      </c>
      <c r="D1804" s="7" t="str">
        <f>IF(B1804="","",SUMIFS(Timecards!$M:$M,Timecards!$C:$C,Summary!$B1804,Timecards!$L:$L,Summary!$C1804,Timecards!$O:$O,1))</f>
        <v/>
      </c>
      <c r="E1804" s="7" t="str">
        <f>IF(B1804="","",VLOOKUP(D1804,'GD rates'!$B$3:$C$9,2,FALSE))</f>
        <v/>
      </c>
      <c r="F1804" s="23" t="str">
        <f t="shared" si="292"/>
        <v/>
      </c>
      <c r="G1804" s="5">
        <f>IF(ISERROR(VLOOKUP(E1804,'GD rates'!C:D,2,FALSE)),0,VLOOKUP(E1804,'GD rates'!C:D,2,FALSE))</f>
        <v>0</v>
      </c>
      <c r="H1804" s="10">
        <f>SUMIFS(Timecards!$E:$E,Timecards!$D:$D,H$2,Timecards!$C:$C,$B1804,Timecards!$N:$N,$E1804)+SUMIFS(Timecards!$G:$G,Timecards!$F:$F,H$2,Timecards!$C:$C,$B1804,Timecards!$N:$N,$E1804)</f>
        <v>0</v>
      </c>
      <c r="I1804" s="5">
        <f t="shared" si="293"/>
        <v>0</v>
      </c>
      <c r="J1804" s="10">
        <f>SUMIFS(Timecards!$E:$E,Timecards!$D:$D,J$2,Timecards!$C:$C,$B1804,Timecards!$N:$N,$E1804)+SUMIFS(Timecards!$G:$G,Timecards!$F:$F,J$2,Timecards!$C:$C,$B1804,Timecards!$N:$N,$E1804)</f>
        <v>0</v>
      </c>
      <c r="K1804" s="5">
        <f t="shared" si="294"/>
        <v>0</v>
      </c>
      <c r="L1804" s="10">
        <f>SUMIFS(Timecards!$E:$E,Timecards!$D:$D,L$2,Timecards!$C:$C,$B1804,Timecards!$N:$N,$E1804)+SUMIFS(Timecards!$G:$G,Timecards!$F:$F,L$2,Timecards!$C:$C,$B1804,Timecards!$N:$N,$E1804)</f>
        <v>0</v>
      </c>
      <c r="M1804" s="5">
        <f t="shared" si="295"/>
        <v>0</v>
      </c>
      <c r="N1804" s="10">
        <f>SUMIFS(Timecards!$E:$E,Timecards!$D:$D,N$2,Timecards!$C:$C,$B1804,Timecards!$N:$N,$E1804)+SUMIFS(Timecards!$G:$G,Timecards!$F:$F,N$2,Timecards!$C:$C,$B1804,Timecards!$N:$N,$E1804)</f>
        <v>0</v>
      </c>
      <c r="O1804" s="5">
        <f t="shared" si="296"/>
        <v>0</v>
      </c>
      <c r="P1804" s="10">
        <f>SUMIFS(Timecards!$E:$E,Timecards!$D:$D,P$2,Timecards!$C:$C,$B1804,Timecards!$N:$N,$E1804)+SUMIFS(Timecards!$G:$G,Timecards!$F:$F,P$2,Timecards!$C:$C,$B1804,Timecards!$N:$N,$E1804)</f>
        <v>0</v>
      </c>
      <c r="Q1804" s="5">
        <f t="shared" si="297"/>
        <v>0</v>
      </c>
      <c r="R1804" s="10">
        <f>SUMIFS(Timecards!$E:$E,Timecards!$D:$D,R$2,Timecards!$C:$C,$B1804,Timecards!$N:$N,$E1804)+SUMIFS(Timecards!$G:$G,Timecards!$F:$F,R$2,Timecards!$C:$C,$B1804,Timecards!$N:$N,$E1804)</f>
        <v>0</v>
      </c>
      <c r="S1804" s="5">
        <f t="shared" si="298"/>
        <v>0</v>
      </c>
      <c r="T1804" s="10">
        <f t="shared" ref="T1804:U1823" si="299">SUMIF($H$3:$S$3,T$3,$H1804:$S1804)</f>
        <v>0</v>
      </c>
      <c r="U1804" s="14">
        <f t="shared" si="299"/>
        <v>0</v>
      </c>
    </row>
    <row r="1805" spans="2:21" hidden="1">
      <c r="B1805" s="7" t="str">
        <f>IF(Timecards!O1803="","",Timecards!C1803)</f>
        <v/>
      </c>
      <c r="C1805" s="7" t="str">
        <f>IF(B1805="","",Timecards!L1803)</f>
        <v/>
      </c>
      <c r="D1805" s="7" t="str">
        <f>IF(B1805="","",SUMIFS(Timecards!$M:$M,Timecards!$C:$C,Summary!$B1805,Timecards!$L:$L,Summary!$C1805,Timecards!$O:$O,1))</f>
        <v/>
      </c>
      <c r="E1805" s="7" t="str">
        <f>IF(B1805="","",VLOOKUP(D1805,'GD rates'!$B$3:$C$9,2,FALSE))</f>
        <v/>
      </c>
      <c r="F1805" s="23" t="str">
        <f t="shared" si="292"/>
        <v/>
      </c>
      <c r="G1805" s="5">
        <f>IF(ISERROR(VLOOKUP(E1805,'GD rates'!C:D,2,FALSE)),0,VLOOKUP(E1805,'GD rates'!C:D,2,FALSE))</f>
        <v>0</v>
      </c>
      <c r="H1805" s="10">
        <f>SUMIFS(Timecards!$E:$E,Timecards!$D:$D,H$2,Timecards!$C:$C,$B1805,Timecards!$N:$N,$E1805)+SUMIFS(Timecards!$G:$G,Timecards!$F:$F,H$2,Timecards!$C:$C,$B1805,Timecards!$N:$N,$E1805)</f>
        <v>0</v>
      </c>
      <c r="I1805" s="5">
        <f t="shared" si="293"/>
        <v>0</v>
      </c>
      <c r="J1805" s="10">
        <f>SUMIFS(Timecards!$E:$E,Timecards!$D:$D,J$2,Timecards!$C:$C,$B1805,Timecards!$N:$N,$E1805)+SUMIFS(Timecards!$G:$G,Timecards!$F:$F,J$2,Timecards!$C:$C,$B1805,Timecards!$N:$N,$E1805)</f>
        <v>0</v>
      </c>
      <c r="K1805" s="5">
        <f t="shared" si="294"/>
        <v>0</v>
      </c>
      <c r="L1805" s="10">
        <f>SUMIFS(Timecards!$E:$E,Timecards!$D:$D,L$2,Timecards!$C:$C,$B1805,Timecards!$N:$N,$E1805)+SUMIFS(Timecards!$G:$G,Timecards!$F:$F,L$2,Timecards!$C:$C,$B1805,Timecards!$N:$N,$E1805)</f>
        <v>0</v>
      </c>
      <c r="M1805" s="5">
        <f t="shared" si="295"/>
        <v>0</v>
      </c>
      <c r="N1805" s="10">
        <f>SUMIFS(Timecards!$E:$E,Timecards!$D:$D,N$2,Timecards!$C:$C,$B1805,Timecards!$N:$N,$E1805)+SUMIFS(Timecards!$G:$G,Timecards!$F:$F,N$2,Timecards!$C:$C,$B1805,Timecards!$N:$N,$E1805)</f>
        <v>0</v>
      </c>
      <c r="O1805" s="5">
        <f t="shared" si="296"/>
        <v>0</v>
      </c>
      <c r="P1805" s="10">
        <f>SUMIFS(Timecards!$E:$E,Timecards!$D:$D,P$2,Timecards!$C:$C,$B1805,Timecards!$N:$N,$E1805)+SUMIFS(Timecards!$G:$G,Timecards!$F:$F,P$2,Timecards!$C:$C,$B1805,Timecards!$N:$N,$E1805)</f>
        <v>0</v>
      </c>
      <c r="Q1805" s="5">
        <f t="shared" si="297"/>
        <v>0</v>
      </c>
      <c r="R1805" s="10">
        <f>SUMIFS(Timecards!$E:$E,Timecards!$D:$D,R$2,Timecards!$C:$C,$B1805,Timecards!$N:$N,$E1805)+SUMIFS(Timecards!$G:$G,Timecards!$F:$F,R$2,Timecards!$C:$C,$B1805,Timecards!$N:$N,$E1805)</f>
        <v>0</v>
      </c>
      <c r="S1805" s="5">
        <f t="shared" si="298"/>
        <v>0</v>
      </c>
      <c r="T1805" s="10">
        <f t="shared" si="299"/>
        <v>0</v>
      </c>
      <c r="U1805" s="14">
        <f t="shared" si="299"/>
        <v>0</v>
      </c>
    </row>
    <row r="1806" spans="2:21" hidden="1">
      <c r="B1806" s="7" t="str">
        <f>IF(Timecards!O1804="","",Timecards!C1804)</f>
        <v/>
      </c>
      <c r="C1806" s="7" t="str">
        <f>IF(B1806="","",Timecards!L1804)</f>
        <v/>
      </c>
      <c r="D1806" s="7" t="str">
        <f>IF(B1806="","",SUMIFS(Timecards!$M:$M,Timecards!$C:$C,Summary!$B1806,Timecards!$L:$L,Summary!$C1806,Timecards!$O:$O,1))</f>
        <v/>
      </c>
      <c r="E1806" s="7" t="str">
        <f>IF(B1806="","",VLOOKUP(D1806,'GD rates'!$B$3:$C$9,2,FALSE))</f>
        <v/>
      </c>
      <c r="F1806" s="23" t="str">
        <f t="shared" si="292"/>
        <v/>
      </c>
      <c r="G1806" s="5">
        <f>IF(ISERROR(VLOOKUP(E1806,'GD rates'!C:D,2,FALSE)),0,VLOOKUP(E1806,'GD rates'!C:D,2,FALSE))</f>
        <v>0</v>
      </c>
      <c r="H1806" s="10">
        <f>SUMIFS(Timecards!$E:$E,Timecards!$D:$D,H$2,Timecards!$C:$C,$B1806,Timecards!$N:$N,$E1806)+SUMIFS(Timecards!$G:$G,Timecards!$F:$F,H$2,Timecards!$C:$C,$B1806,Timecards!$N:$N,$E1806)</f>
        <v>0</v>
      </c>
      <c r="I1806" s="5">
        <f t="shared" si="293"/>
        <v>0</v>
      </c>
      <c r="J1806" s="10">
        <f>SUMIFS(Timecards!$E:$E,Timecards!$D:$D,J$2,Timecards!$C:$C,$B1806,Timecards!$N:$N,$E1806)+SUMIFS(Timecards!$G:$G,Timecards!$F:$F,J$2,Timecards!$C:$C,$B1806,Timecards!$N:$N,$E1806)</f>
        <v>0</v>
      </c>
      <c r="K1806" s="5">
        <f t="shared" si="294"/>
        <v>0</v>
      </c>
      <c r="L1806" s="10">
        <f>SUMIFS(Timecards!$E:$E,Timecards!$D:$D,L$2,Timecards!$C:$C,$B1806,Timecards!$N:$N,$E1806)+SUMIFS(Timecards!$G:$G,Timecards!$F:$F,L$2,Timecards!$C:$C,$B1806,Timecards!$N:$N,$E1806)</f>
        <v>0</v>
      </c>
      <c r="M1806" s="5">
        <f t="shared" si="295"/>
        <v>0</v>
      </c>
      <c r="N1806" s="10">
        <f>SUMIFS(Timecards!$E:$E,Timecards!$D:$D,N$2,Timecards!$C:$C,$B1806,Timecards!$N:$N,$E1806)+SUMIFS(Timecards!$G:$G,Timecards!$F:$F,N$2,Timecards!$C:$C,$B1806,Timecards!$N:$N,$E1806)</f>
        <v>0</v>
      </c>
      <c r="O1806" s="5">
        <f t="shared" si="296"/>
        <v>0</v>
      </c>
      <c r="P1806" s="10">
        <f>SUMIFS(Timecards!$E:$E,Timecards!$D:$D,P$2,Timecards!$C:$C,$B1806,Timecards!$N:$N,$E1806)+SUMIFS(Timecards!$G:$G,Timecards!$F:$F,P$2,Timecards!$C:$C,$B1806,Timecards!$N:$N,$E1806)</f>
        <v>0</v>
      </c>
      <c r="Q1806" s="5">
        <f t="shared" si="297"/>
        <v>0</v>
      </c>
      <c r="R1806" s="10">
        <f>SUMIFS(Timecards!$E:$E,Timecards!$D:$D,R$2,Timecards!$C:$C,$B1806,Timecards!$N:$N,$E1806)+SUMIFS(Timecards!$G:$G,Timecards!$F:$F,R$2,Timecards!$C:$C,$B1806,Timecards!$N:$N,$E1806)</f>
        <v>0</v>
      </c>
      <c r="S1806" s="5">
        <f t="shared" si="298"/>
        <v>0</v>
      </c>
      <c r="T1806" s="10">
        <f t="shared" si="299"/>
        <v>0</v>
      </c>
      <c r="U1806" s="14">
        <f t="shared" si="299"/>
        <v>0</v>
      </c>
    </row>
    <row r="1807" spans="2:21" hidden="1">
      <c r="B1807" s="7" t="str">
        <f>IF(Timecards!O1805="","",Timecards!C1805)</f>
        <v/>
      </c>
      <c r="C1807" s="7" t="str">
        <f>IF(B1807="","",Timecards!L1805)</f>
        <v/>
      </c>
      <c r="D1807" s="7" t="str">
        <f>IF(B1807="","",SUMIFS(Timecards!$M:$M,Timecards!$C:$C,Summary!$B1807,Timecards!$L:$L,Summary!$C1807,Timecards!$O:$O,1))</f>
        <v/>
      </c>
      <c r="E1807" s="7" t="str">
        <f>IF(B1807="","",VLOOKUP(D1807,'GD rates'!$B$3:$C$9,2,FALSE))</f>
        <v/>
      </c>
      <c r="F1807" s="23" t="str">
        <f t="shared" si="292"/>
        <v/>
      </c>
      <c r="G1807" s="5">
        <f>IF(ISERROR(VLOOKUP(E1807,'GD rates'!C:D,2,FALSE)),0,VLOOKUP(E1807,'GD rates'!C:D,2,FALSE))</f>
        <v>0</v>
      </c>
      <c r="H1807" s="10">
        <f>SUMIFS(Timecards!$E:$E,Timecards!$D:$D,H$2,Timecards!$C:$C,$B1807,Timecards!$N:$N,$E1807)+SUMIFS(Timecards!$G:$G,Timecards!$F:$F,H$2,Timecards!$C:$C,$B1807,Timecards!$N:$N,$E1807)</f>
        <v>0</v>
      </c>
      <c r="I1807" s="5">
        <f t="shared" si="293"/>
        <v>0</v>
      </c>
      <c r="J1807" s="10">
        <f>SUMIFS(Timecards!$E:$E,Timecards!$D:$D,J$2,Timecards!$C:$C,$B1807,Timecards!$N:$N,$E1807)+SUMIFS(Timecards!$G:$G,Timecards!$F:$F,J$2,Timecards!$C:$C,$B1807,Timecards!$N:$N,$E1807)</f>
        <v>0</v>
      </c>
      <c r="K1807" s="5">
        <f t="shared" si="294"/>
        <v>0</v>
      </c>
      <c r="L1807" s="10">
        <f>SUMIFS(Timecards!$E:$E,Timecards!$D:$D,L$2,Timecards!$C:$C,$B1807,Timecards!$N:$N,$E1807)+SUMIFS(Timecards!$G:$G,Timecards!$F:$F,L$2,Timecards!$C:$C,$B1807,Timecards!$N:$N,$E1807)</f>
        <v>0</v>
      </c>
      <c r="M1807" s="5">
        <f t="shared" si="295"/>
        <v>0</v>
      </c>
      <c r="N1807" s="10">
        <f>SUMIFS(Timecards!$E:$E,Timecards!$D:$D,N$2,Timecards!$C:$C,$B1807,Timecards!$N:$N,$E1807)+SUMIFS(Timecards!$G:$G,Timecards!$F:$F,N$2,Timecards!$C:$C,$B1807,Timecards!$N:$N,$E1807)</f>
        <v>0</v>
      </c>
      <c r="O1807" s="5">
        <f t="shared" si="296"/>
        <v>0</v>
      </c>
      <c r="P1807" s="10">
        <f>SUMIFS(Timecards!$E:$E,Timecards!$D:$D,P$2,Timecards!$C:$C,$B1807,Timecards!$N:$N,$E1807)+SUMIFS(Timecards!$G:$G,Timecards!$F:$F,P$2,Timecards!$C:$C,$B1807,Timecards!$N:$N,$E1807)</f>
        <v>0</v>
      </c>
      <c r="Q1807" s="5">
        <f t="shared" si="297"/>
        <v>0</v>
      </c>
      <c r="R1807" s="10">
        <f>SUMIFS(Timecards!$E:$E,Timecards!$D:$D,R$2,Timecards!$C:$C,$B1807,Timecards!$N:$N,$E1807)+SUMIFS(Timecards!$G:$G,Timecards!$F:$F,R$2,Timecards!$C:$C,$B1807,Timecards!$N:$N,$E1807)</f>
        <v>0</v>
      </c>
      <c r="S1807" s="5">
        <f t="shared" si="298"/>
        <v>0</v>
      </c>
      <c r="T1807" s="10">
        <f t="shared" si="299"/>
        <v>0</v>
      </c>
      <c r="U1807" s="14">
        <f t="shared" si="299"/>
        <v>0</v>
      </c>
    </row>
    <row r="1808" spans="2:21" hidden="1">
      <c r="B1808" s="7" t="str">
        <f>IF(Timecards!O1806="","",Timecards!C1806)</f>
        <v/>
      </c>
      <c r="C1808" s="7" t="str">
        <f>IF(B1808="","",Timecards!L1806)</f>
        <v/>
      </c>
      <c r="D1808" s="7" t="str">
        <f>IF(B1808="","",SUMIFS(Timecards!$M:$M,Timecards!$C:$C,Summary!$B1808,Timecards!$L:$L,Summary!$C1808,Timecards!$O:$O,1))</f>
        <v/>
      </c>
      <c r="E1808" s="7" t="str">
        <f>IF(B1808="","",VLOOKUP(D1808,'GD rates'!$B$3:$C$9,2,FALSE))</f>
        <v/>
      </c>
      <c r="F1808" s="23" t="str">
        <f t="shared" si="292"/>
        <v/>
      </c>
      <c r="G1808" s="5">
        <f>IF(ISERROR(VLOOKUP(E1808,'GD rates'!C:D,2,FALSE)),0,VLOOKUP(E1808,'GD rates'!C:D,2,FALSE))</f>
        <v>0</v>
      </c>
      <c r="H1808" s="10">
        <f>SUMIFS(Timecards!$E:$E,Timecards!$D:$D,H$2,Timecards!$C:$C,$B1808,Timecards!$N:$N,$E1808)+SUMIFS(Timecards!$G:$G,Timecards!$F:$F,H$2,Timecards!$C:$C,$B1808,Timecards!$N:$N,$E1808)</f>
        <v>0</v>
      </c>
      <c r="I1808" s="5">
        <f t="shared" si="293"/>
        <v>0</v>
      </c>
      <c r="J1808" s="10">
        <f>SUMIFS(Timecards!$E:$E,Timecards!$D:$D,J$2,Timecards!$C:$C,$B1808,Timecards!$N:$N,$E1808)+SUMIFS(Timecards!$G:$G,Timecards!$F:$F,J$2,Timecards!$C:$C,$B1808,Timecards!$N:$N,$E1808)</f>
        <v>0</v>
      </c>
      <c r="K1808" s="5">
        <f t="shared" si="294"/>
        <v>0</v>
      </c>
      <c r="L1808" s="10">
        <f>SUMIFS(Timecards!$E:$E,Timecards!$D:$D,L$2,Timecards!$C:$C,$B1808,Timecards!$N:$N,$E1808)+SUMIFS(Timecards!$G:$G,Timecards!$F:$F,L$2,Timecards!$C:$C,$B1808,Timecards!$N:$N,$E1808)</f>
        <v>0</v>
      </c>
      <c r="M1808" s="5">
        <f t="shared" si="295"/>
        <v>0</v>
      </c>
      <c r="N1808" s="10">
        <f>SUMIFS(Timecards!$E:$E,Timecards!$D:$D,N$2,Timecards!$C:$C,$B1808,Timecards!$N:$N,$E1808)+SUMIFS(Timecards!$G:$G,Timecards!$F:$F,N$2,Timecards!$C:$C,$B1808,Timecards!$N:$N,$E1808)</f>
        <v>0</v>
      </c>
      <c r="O1808" s="5">
        <f t="shared" si="296"/>
        <v>0</v>
      </c>
      <c r="P1808" s="10">
        <f>SUMIFS(Timecards!$E:$E,Timecards!$D:$D,P$2,Timecards!$C:$C,$B1808,Timecards!$N:$N,$E1808)+SUMIFS(Timecards!$G:$G,Timecards!$F:$F,P$2,Timecards!$C:$C,$B1808,Timecards!$N:$N,$E1808)</f>
        <v>0</v>
      </c>
      <c r="Q1808" s="5">
        <f t="shared" si="297"/>
        <v>0</v>
      </c>
      <c r="R1808" s="10">
        <f>SUMIFS(Timecards!$E:$E,Timecards!$D:$D,R$2,Timecards!$C:$C,$B1808,Timecards!$N:$N,$E1808)+SUMIFS(Timecards!$G:$G,Timecards!$F:$F,R$2,Timecards!$C:$C,$B1808,Timecards!$N:$N,$E1808)</f>
        <v>0</v>
      </c>
      <c r="S1808" s="5">
        <f t="shared" si="298"/>
        <v>0</v>
      </c>
      <c r="T1808" s="10">
        <f t="shared" si="299"/>
        <v>0</v>
      </c>
      <c r="U1808" s="14">
        <f t="shared" si="299"/>
        <v>0</v>
      </c>
    </row>
    <row r="1809" spans="2:21" hidden="1">
      <c r="B1809" s="7" t="str">
        <f>IF(Timecards!O1807="","",Timecards!C1807)</f>
        <v/>
      </c>
      <c r="C1809" s="7" t="str">
        <f>IF(B1809="","",Timecards!L1807)</f>
        <v/>
      </c>
      <c r="D1809" s="7" t="str">
        <f>IF(B1809="","",SUMIFS(Timecards!$M:$M,Timecards!$C:$C,Summary!$B1809,Timecards!$L:$L,Summary!$C1809,Timecards!$O:$O,1))</f>
        <v/>
      </c>
      <c r="E1809" s="7" t="str">
        <f>IF(B1809="","",VLOOKUP(D1809,'GD rates'!$B$3:$C$9,2,FALSE))</f>
        <v/>
      </c>
      <c r="F1809" s="23" t="str">
        <f t="shared" si="292"/>
        <v/>
      </c>
      <c r="G1809" s="5">
        <f>IF(ISERROR(VLOOKUP(E1809,'GD rates'!C:D,2,FALSE)),0,VLOOKUP(E1809,'GD rates'!C:D,2,FALSE))</f>
        <v>0</v>
      </c>
      <c r="H1809" s="10">
        <f>SUMIFS(Timecards!$E:$E,Timecards!$D:$D,H$2,Timecards!$C:$C,$B1809,Timecards!$N:$N,$E1809)+SUMIFS(Timecards!$G:$G,Timecards!$F:$F,H$2,Timecards!$C:$C,$B1809,Timecards!$N:$N,$E1809)</f>
        <v>0</v>
      </c>
      <c r="I1809" s="5">
        <f t="shared" si="293"/>
        <v>0</v>
      </c>
      <c r="J1809" s="10">
        <f>SUMIFS(Timecards!$E:$E,Timecards!$D:$D,J$2,Timecards!$C:$C,$B1809,Timecards!$N:$N,$E1809)+SUMIFS(Timecards!$G:$G,Timecards!$F:$F,J$2,Timecards!$C:$C,$B1809,Timecards!$N:$N,$E1809)</f>
        <v>0</v>
      </c>
      <c r="K1809" s="5">
        <f t="shared" si="294"/>
        <v>0</v>
      </c>
      <c r="L1809" s="10">
        <f>SUMIFS(Timecards!$E:$E,Timecards!$D:$D,L$2,Timecards!$C:$C,$B1809,Timecards!$N:$N,$E1809)+SUMIFS(Timecards!$G:$G,Timecards!$F:$F,L$2,Timecards!$C:$C,$B1809,Timecards!$N:$N,$E1809)</f>
        <v>0</v>
      </c>
      <c r="M1809" s="5">
        <f t="shared" si="295"/>
        <v>0</v>
      </c>
      <c r="N1809" s="10">
        <f>SUMIFS(Timecards!$E:$E,Timecards!$D:$D,N$2,Timecards!$C:$C,$B1809,Timecards!$N:$N,$E1809)+SUMIFS(Timecards!$G:$G,Timecards!$F:$F,N$2,Timecards!$C:$C,$B1809,Timecards!$N:$N,$E1809)</f>
        <v>0</v>
      </c>
      <c r="O1809" s="5">
        <f t="shared" si="296"/>
        <v>0</v>
      </c>
      <c r="P1809" s="10">
        <f>SUMIFS(Timecards!$E:$E,Timecards!$D:$D,P$2,Timecards!$C:$C,$B1809,Timecards!$N:$N,$E1809)+SUMIFS(Timecards!$G:$G,Timecards!$F:$F,P$2,Timecards!$C:$C,$B1809,Timecards!$N:$N,$E1809)</f>
        <v>0</v>
      </c>
      <c r="Q1809" s="5">
        <f t="shared" si="297"/>
        <v>0</v>
      </c>
      <c r="R1809" s="10">
        <f>SUMIFS(Timecards!$E:$E,Timecards!$D:$D,R$2,Timecards!$C:$C,$B1809,Timecards!$N:$N,$E1809)+SUMIFS(Timecards!$G:$G,Timecards!$F:$F,R$2,Timecards!$C:$C,$B1809,Timecards!$N:$N,$E1809)</f>
        <v>0</v>
      </c>
      <c r="S1809" s="5">
        <f t="shared" si="298"/>
        <v>0</v>
      </c>
      <c r="T1809" s="10">
        <f t="shared" si="299"/>
        <v>0</v>
      </c>
      <c r="U1809" s="14">
        <f t="shared" si="299"/>
        <v>0</v>
      </c>
    </row>
    <row r="1810" spans="2:21" hidden="1">
      <c r="B1810" s="7" t="str">
        <f>IF(Timecards!O1808="","",Timecards!C1808)</f>
        <v/>
      </c>
      <c r="C1810" s="7" t="str">
        <f>IF(B1810="","",Timecards!L1808)</f>
        <v/>
      </c>
      <c r="D1810" s="7" t="str">
        <f>IF(B1810="","",SUMIFS(Timecards!$M:$M,Timecards!$C:$C,Summary!$B1810,Timecards!$L:$L,Summary!$C1810,Timecards!$O:$O,1))</f>
        <v/>
      </c>
      <c r="E1810" s="7" t="str">
        <f>IF(B1810="","",VLOOKUP(D1810,'GD rates'!$B$3:$C$9,2,FALSE))</f>
        <v/>
      </c>
      <c r="F1810" s="23" t="str">
        <f t="shared" si="292"/>
        <v/>
      </c>
      <c r="G1810" s="5">
        <f>IF(ISERROR(VLOOKUP(E1810,'GD rates'!C:D,2,FALSE)),0,VLOOKUP(E1810,'GD rates'!C:D,2,FALSE))</f>
        <v>0</v>
      </c>
      <c r="H1810" s="10">
        <f>SUMIFS(Timecards!$E:$E,Timecards!$D:$D,H$2,Timecards!$C:$C,$B1810,Timecards!$N:$N,$E1810)+SUMIFS(Timecards!$G:$G,Timecards!$F:$F,H$2,Timecards!$C:$C,$B1810,Timecards!$N:$N,$E1810)</f>
        <v>0</v>
      </c>
      <c r="I1810" s="5">
        <f t="shared" si="293"/>
        <v>0</v>
      </c>
      <c r="J1810" s="10">
        <f>SUMIFS(Timecards!$E:$E,Timecards!$D:$D,J$2,Timecards!$C:$C,$B1810,Timecards!$N:$N,$E1810)+SUMIFS(Timecards!$G:$G,Timecards!$F:$F,J$2,Timecards!$C:$C,$B1810,Timecards!$N:$N,$E1810)</f>
        <v>0</v>
      </c>
      <c r="K1810" s="5">
        <f t="shared" si="294"/>
        <v>0</v>
      </c>
      <c r="L1810" s="10">
        <f>SUMIFS(Timecards!$E:$E,Timecards!$D:$D,L$2,Timecards!$C:$C,$B1810,Timecards!$N:$N,$E1810)+SUMIFS(Timecards!$G:$G,Timecards!$F:$F,L$2,Timecards!$C:$C,$B1810,Timecards!$N:$N,$E1810)</f>
        <v>0</v>
      </c>
      <c r="M1810" s="5">
        <f t="shared" si="295"/>
        <v>0</v>
      </c>
      <c r="N1810" s="10">
        <f>SUMIFS(Timecards!$E:$E,Timecards!$D:$D,N$2,Timecards!$C:$C,$B1810,Timecards!$N:$N,$E1810)+SUMIFS(Timecards!$G:$G,Timecards!$F:$F,N$2,Timecards!$C:$C,$B1810,Timecards!$N:$N,$E1810)</f>
        <v>0</v>
      </c>
      <c r="O1810" s="5">
        <f t="shared" si="296"/>
        <v>0</v>
      </c>
      <c r="P1810" s="10">
        <f>SUMIFS(Timecards!$E:$E,Timecards!$D:$D,P$2,Timecards!$C:$C,$B1810,Timecards!$N:$N,$E1810)+SUMIFS(Timecards!$G:$G,Timecards!$F:$F,P$2,Timecards!$C:$C,$B1810,Timecards!$N:$N,$E1810)</f>
        <v>0</v>
      </c>
      <c r="Q1810" s="5">
        <f t="shared" si="297"/>
        <v>0</v>
      </c>
      <c r="R1810" s="10">
        <f>SUMIFS(Timecards!$E:$E,Timecards!$D:$D,R$2,Timecards!$C:$C,$B1810,Timecards!$N:$N,$E1810)+SUMIFS(Timecards!$G:$G,Timecards!$F:$F,R$2,Timecards!$C:$C,$B1810,Timecards!$N:$N,$E1810)</f>
        <v>0</v>
      </c>
      <c r="S1810" s="5">
        <f t="shared" si="298"/>
        <v>0</v>
      </c>
      <c r="T1810" s="10">
        <f t="shared" si="299"/>
        <v>0</v>
      </c>
      <c r="U1810" s="14">
        <f t="shared" si="299"/>
        <v>0</v>
      </c>
    </row>
    <row r="1811" spans="2:21" hidden="1">
      <c r="B1811" s="7" t="str">
        <f>IF(Timecards!O1809="","",Timecards!C1809)</f>
        <v/>
      </c>
      <c r="C1811" s="7" t="str">
        <f>IF(B1811="","",Timecards!L1809)</f>
        <v/>
      </c>
      <c r="D1811" s="7" t="str">
        <f>IF(B1811="","",SUMIFS(Timecards!$M:$M,Timecards!$C:$C,Summary!$B1811,Timecards!$L:$L,Summary!$C1811,Timecards!$O:$O,1))</f>
        <v/>
      </c>
      <c r="E1811" s="7" t="str">
        <f>IF(B1811="","",VLOOKUP(D1811,'GD rates'!$B$3:$C$9,2,FALSE))</f>
        <v/>
      </c>
      <c r="F1811" s="23" t="str">
        <f t="shared" si="292"/>
        <v/>
      </c>
      <c r="G1811" s="5">
        <f>IF(ISERROR(VLOOKUP(E1811,'GD rates'!C:D,2,FALSE)),0,VLOOKUP(E1811,'GD rates'!C:D,2,FALSE))</f>
        <v>0</v>
      </c>
      <c r="H1811" s="10">
        <f>SUMIFS(Timecards!$E:$E,Timecards!$D:$D,H$2,Timecards!$C:$C,$B1811,Timecards!$N:$N,$E1811)+SUMIFS(Timecards!$G:$G,Timecards!$F:$F,H$2,Timecards!$C:$C,$B1811,Timecards!$N:$N,$E1811)</f>
        <v>0</v>
      </c>
      <c r="I1811" s="5">
        <f t="shared" si="293"/>
        <v>0</v>
      </c>
      <c r="J1811" s="10">
        <f>SUMIFS(Timecards!$E:$E,Timecards!$D:$D,J$2,Timecards!$C:$C,$B1811,Timecards!$N:$N,$E1811)+SUMIFS(Timecards!$G:$G,Timecards!$F:$F,J$2,Timecards!$C:$C,$B1811,Timecards!$N:$N,$E1811)</f>
        <v>0</v>
      </c>
      <c r="K1811" s="5">
        <f t="shared" si="294"/>
        <v>0</v>
      </c>
      <c r="L1811" s="10">
        <f>SUMIFS(Timecards!$E:$E,Timecards!$D:$D,L$2,Timecards!$C:$C,$B1811,Timecards!$N:$N,$E1811)+SUMIFS(Timecards!$G:$G,Timecards!$F:$F,L$2,Timecards!$C:$C,$B1811,Timecards!$N:$N,$E1811)</f>
        <v>0</v>
      </c>
      <c r="M1811" s="5">
        <f t="shared" si="295"/>
        <v>0</v>
      </c>
      <c r="N1811" s="10">
        <f>SUMIFS(Timecards!$E:$E,Timecards!$D:$D,N$2,Timecards!$C:$C,$B1811,Timecards!$N:$N,$E1811)+SUMIFS(Timecards!$G:$G,Timecards!$F:$F,N$2,Timecards!$C:$C,$B1811,Timecards!$N:$N,$E1811)</f>
        <v>0</v>
      </c>
      <c r="O1811" s="5">
        <f t="shared" si="296"/>
        <v>0</v>
      </c>
      <c r="P1811" s="10">
        <f>SUMIFS(Timecards!$E:$E,Timecards!$D:$D,P$2,Timecards!$C:$C,$B1811,Timecards!$N:$N,$E1811)+SUMIFS(Timecards!$G:$G,Timecards!$F:$F,P$2,Timecards!$C:$C,$B1811,Timecards!$N:$N,$E1811)</f>
        <v>0</v>
      </c>
      <c r="Q1811" s="5">
        <f t="shared" si="297"/>
        <v>0</v>
      </c>
      <c r="R1811" s="10">
        <f>SUMIFS(Timecards!$E:$E,Timecards!$D:$D,R$2,Timecards!$C:$C,$B1811,Timecards!$N:$N,$E1811)+SUMIFS(Timecards!$G:$G,Timecards!$F:$F,R$2,Timecards!$C:$C,$B1811,Timecards!$N:$N,$E1811)</f>
        <v>0</v>
      </c>
      <c r="S1811" s="5">
        <f t="shared" si="298"/>
        <v>0</v>
      </c>
      <c r="T1811" s="10">
        <f t="shared" si="299"/>
        <v>0</v>
      </c>
      <c r="U1811" s="14">
        <f t="shared" si="299"/>
        <v>0</v>
      </c>
    </row>
    <row r="1812" spans="2:21" hidden="1">
      <c r="B1812" s="7" t="str">
        <f>IF(Timecards!O1810="","",Timecards!C1810)</f>
        <v/>
      </c>
      <c r="C1812" s="7" t="str">
        <f>IF(B1812="","",Timecards!L1810)</f>
        <v/>
      </c>
      <c r="D1812" s="7" t="str">
        <f>IF(B1812="","",SUMIFS(Timecards!$M:$M,Timecards!$C:$C,Summary!$B1812,Timecards!$L:$L,Summary!$C1812,Timecards!$O:$O,1))</f>
        <v/>
      </c>
      <c r="E1812" s="7" t="str">
        <f>IF(B1812="","",VLOOKUP(D1812,'GD rates'!$B$3:$C$9,2,FALSE))</f>
        <v/>
      </c>
      <c r="F1812" s="23" t="str">
        <f t="shared" si="292"/>
        <v/>
      </c>
      <c r="G1812" s="5">
        <f>IF(ISERROR(VLOOKUP(E1812,'GD rates'!C:D,2,FALSE)),0,VLOOKUP(E1812,'GD rates'!C:D,2,FALSE))</f>
        <v>0</v>
      </c>
      <c r="H1812" s="10">
        <f>SUMIFS(Timecards!$E:$E,Timecards!$D:$D,H$2,Timecards!$C:$C,$B1812,Timecards!$N:$N,$E1812)+SUMIFS(Timecards!$G:$G,Timecards!$F:$F,H$2,Timecards!$C:$C,$B1812,Timecards!$N:$N,$E1812)</f>
        <v>0</v>
      </c>
      <c r="I1812" s="5">
        <f t="shared" si="293"/>
        <v>0</v>
      </c>
      <c r="J1812" s="10">
        <f>SUMIFS(Timecards!$E:$E,Timecards!$D:$D,J$2,Timecards!$C:$C,$B1812,Timecards!$N:$N,$E1812)+SUMIFS(Timecards!$G:$G,Timecards!$F:$F,J$2,Timecards!$C:$C,$B1812,Timecards!$N:$N,$E1812)</f>
        <v>0</v>
      </c>
      <c r="K1812" s="5">
        <f t="shared" si="294"/>
        <v>0</v>
      </c>
      <c r="L1812" s="10">
        <f>SUMIFS(Timecards!$E:$E,Timecards!$D:$D,L$2,Timecards!$C:$C,$B1812,Timecards!$N:$N,$E1812)+SUMIFS(Timecards!$G:$G,Timecards!$F:$F,L$2,Timecards!$C:$C,$B1812,Timecards!$N:$N,$E1812)</f>
        <v>0</v>
      </c>
      <c r="M1812" s="5">
        <f t="shared" si="295"/>
        <v>0</v>
      </c>
      <c r="N1812" s="10">
        <f>SUMIFS(Timecards!$E:$E,Timecards!$D:$D,N$2,Timecards!$C:$C,$B1812,Timecards!$N:$N,$E1812)+SUMIFS(Timecards!$G:$G,Timecards!$F:$F,N$2,Timecards!$C:$C,$B1812,Timecards!$N:$N,$E1812)</f>
        <v>0</v>
      </c>
      <c r="O1812" s="5">
        <f t="shared" si="296"/>
        <v>0</v>
      </c>
      <c r="P1812" s="10">
        <f>SUMIFS(Timecards!$E:$E,Timecards!$D:$D,P$2,Timecards!$C:$C,$B1812,Timecards!$N:$N,$E1812)+SUMIFS(Timecards!$G:$G,Timecards!$F:$F,P$2,Timecards!$C:$C,$B1812,Timecards!$N:$N,$E1812)</f>
        <v>0</v>
      </c>
      <c r="Q1812" s="5">
        <f t="shared" si="297"/>
        <v>0</v>
      </c>
      <c r="R1812" s="10">
        <f>SUMIFS(Timecards!$E:$E,Timecards!$D:$D,R$2,Timecards!$C:$C,$B1812,Timecards!$N:$N,$E1812)+SUMIFS(Timecards!$G:$G,Timecards!$F:$F,R$2,Timecards!$C:$C,$B1812,Timecards!$N:$N,$E1812)</f>
        <v>0</v>
      </c>
      <c r="S1812" s="5">
        <f t="shared" si="298"/>
        <v>0</v>
      </c>
      <c r="T1812" s="10">
        <f t="shared" si="299"/>
        <v>0</v>
      </c>
      <c r="U1812" s="14">
        <f t="shared" si="299"/>
        <v>0</v>
      </c>
    </row>
    <row r="1813" spans="2:21" hidden="1">
      <c r="B1813" s="7" t="str">
        <f>IF(Timecards!O1811="","",Timecards!C1811)</f>
        <v/>
      </c>
      <c r="C1813" s="7" t="str">
        <f>IF(B1813="","",Timecards!L1811)</f>
        <v/>
      </c>
      <c r="D1813" s="7" t="str">
        <f>IF(B1813="","",SUMIFS(Timecards!$M:$M,Timecards!$C:$C,Summary!$B1813,Timecards!$L:$L,Summary!$C1813,Timecards!$O:$O,1))</f>
        <v/>
      </c>
      <c r="E1813" s="7" t="str">
        <f>IF(B1813="","",VLOOKUP(D1813,'GD rates'!$B$3:$C$9,2,FALSE))</f>
        <v/>
      </c>
      <c r="F1813" s="23" t="str">
        <f t="shared" si="292"/>
        <v/>
      </c>
      <c r="G1813" s="5">
        <f>IF(ISERROR(VLOOKUP(E1813,'GD rates'!C:D,2,FALSE)),0,VLOOKUP(E1813,'GD rates'!C:D,2,FALSE))</f>
        <v>0</v>
      </c>
      <c r="H1813" s="10">
        <f>SUMIFS(Timecards!$E:$E,Timecards!$D:$D,H$2,Timecards!$C:$C,$B1813,Timecards!$N:$N,$E1813)+SUMIFS(Timecards!$G:$G,Timecards!$F:$F,H$2,Timecards!$C:$C,$B1813,Timecards!$N:$N,$E1813)</f>
        <v>0</v>
      </c>
      <c r="I1813" s="5">
        <f t="shared" si="293"/>
        <v>0</v>
      </c>
      <c r="J1813" s="10">
        <f>SUMIFS(Timecards!$E:$E,Timecards!$D:$D,J$2,Timecards!$C:$C,$B1813,Timecards!$N:$N,$E1813)+SUMIFS(Timecards!$G:$G,Timecards!$F:$F,J$2,Timecards!$C:$C,$B1813,Timecards!$N:$N,$E1813)</f>
        <v>0</v>
      </c>
      <c r="K1813" s="5">
        <f t="shared" si="294"/>
        <v>0</v>
      </c>
      <c r="L1813" s="10">
        <f>SUMIFS(Timecards!$E:$E,Timecards!$D:$D,L$2,Timecards!$C:$C,$B1813,Timecards!$N:$N,$E1813)+SUMIFS(Timecards!$G:$G,Timecards!$F:$F,L$2,Timecards!$C:$C,$B1813,Timecards!$N:$N,$E1813)</f>
        <v>0</v>
      </c>
      <c r="M1813" s="5">
        <f t="shared" si="295"/>
        <v>0</v>
      </c>
      <c r="N1813" s="10">
        <f>SUMIFS(Timecards!$E:$E,Timecards!$D:$D,N$2,Timecards!$C:$C,$B1813,Timecards!$N:$N,$E1813)+SUMIFS(Timecards!$G:$G,Timecards!$F:$F,N$2,Timecards!$C:$C,$B1813,Timecards!$N:$N,$E1813)</f>
        <v>0</v>
      </c>
      <c r="O1813" s="5">
        <f t="shared" si="296"/>
        <v>0</v>
      </c>
      <c r="P1813" s="10">
        <f>SUMIFS(Timecards!$E:$E,Timecards!$D:$D,P$2,Timecards!$C:$C,$B1813,Timecards!$N:$N,$E1813)+SUMIFS(Timecards!$G:$G,Timecards!$F:$F,P$2,Timecards!$C:$C,$B1813,Timecards!$N:$N,$E1813)</f>
        <v>0</v>
      </c>
      <c r="Q1813" s="5">
        <f t="shared" si="297"/>
        <v>0</v>
      </c>
      <c r="R1813" s="10">
        <f>SUMIFS(Timecards!$E:$E,Timecards!$D:$D,R$2,Timecards!$C:$C,$B1813,Timecards!$N:$N,$E1813)+SUMIFS(Timecards!$G:$G,Timecards!$F:$F,R$2,Timecards!$C:$C,$B1813,Timecards!$N:$N,$E1813)</f>
        <v>0</v>
      </c>
      <c r="S1813" s="5">
        <f t="shared" si="298"/>
        <v>0</v>
      </c>
      <c r="T1813" s="10">
        <f t="shared" si="299"/>
        <v>0</v>
      </c>
      <c r="U1813" s="14">
        <f t="shared" si="299"/>
        <v>0</v>
      </c>
    </row>
    <row r="1814" spans="2:21" hidden="1">
      <c r="B1814" s="7" t="str">
        <f>IF(Timecards!O1812="","",Timecards!C1812)</f>
        <v/>
      </c>
      <c r="C1814" s="7" t="str">
        <f>IF(B1814="","",Timecards!L1812)</f>
        <v/>
      </c>
      <c r="D1814" s="7" t="str">
        <f>IF(B1814="","",SUMIFS(Timecards!$M:$M,Timecards!$C:$C,Summary!$B1814,Timecards!$L:$L,Summary!$C1814,Timecards!$O:$O,1))</f>
        <v/>
      </c>
      <c r="E1814" s="7" t="str">
        <f>IF(B1814="","",VLOOKUP(D1814,'GD rates'!$B$3:$C$9,2,FALSE))</f>
        <v/>
      </c>
      <c r="F1814" s="23" t="str">
        <f t="shared" si="292"/>
        <v/>
      </c>
      <c r="G1814" s="5">
        <f>IF(ISERROR(VLOOKUP(E1814,'GD rates'!C:D,2,FALSE)),0,VLOOKUP(E1814,'GD rates'!C:D,2,FALSE))</f>
        <v>0</v>
      </c>
      <c r="H1814" s="10">
        <f>SUMIFS(Timecards!$E:$E,Timecards!$D:$D,H$2,Timecards!$C:$C,$B1814,Timecards!$N:$N,$E1814)+SUMIFS(Timecards!$G:$G,Timecards!$F:$F,H$2,Timecards!$C:$C,$B1814,Timecards!$N:$N,$E1814)</f>
        <v>0</v>
      </c>
      <c r="I1814" s="5">
        <f t="shared" si="293"/>
        <v>0</v>
      </c>
      <c r="J1814" s="10">
        <f>SUMIFS(Timecards!$E:$E,Timecards!$D:$D,J$2,Timecards!$C:$C,$B1814,Timecards!$N:$N,$E1814)+SUMIFS(Timecards!$G:$G,Timecards!$F:$F,J$2,Timecards!$C:$C,$B1814,Timecards!$N:$N,$E1814)</f>
        <v>0</v>
      </c>
      <c r="K1814" s="5">
        <f t="shared" si="294"/>
        <v>0</v>
      </c>
      <c r="L1814" s="10">
        <f>SUMIFS(Timecards!$E:$E,Timecards!$D:$D,L$2,Timecards!$C:$C,$B1814,Timecards!$N:$N,$E1814)+SUMIFS(Timecards!$G:$G,Timecards!$F:$F,L$2,Timecards!$C:$C,$B1814,Timecards!$N:$N,$E1814)</f>
        <v>0</v>
      </c>
      <c r="M1814" s="5">
        <f t="shared" si="295"/>
        <v>0</v>
      </c>
      <c r="N1814" s="10">
        <f>SUMIFS(Timecards!$E:$E,Timecards!$D:$D,N$2,Timecards!$C:$C,$B1814,Timecards!$N:$N,$E1814)+SUMIFS(Timecards!$G:$G,Timecards!$F:$F,N$2,Timecards!$C:$C,$B1814,Timecards!$N:$N,$E1814)</f>
        <v>0</v>
      </c>
      <c r="O1814" s="5">
        <f t="shared" si="296"/>
        <v>0</v>
      </c>
      <c r="P1814" s="10">
        <f>SUMIFS(Timecards!$E:$E,Timecards!$D:$D,P$2,Timecards!$C:$C,$B1814,Timecards!$N:$N,$E1814)+SUMIFS(Timecards!$G:$G,Timecards!$F:$F,P$2,Timecards!$C:$C,$B1814,Timecards!$N:$N,$E1814)</f>
        <v>0</v>
      </c>
      <c r="Q1814" s="5">
        <f t="shared" si="297"/>
        <v>0</v>
      </c>
      <c r="R1814" s="10">
        <f>SUMIFS(Timecards!$E:$E,Timecards!$D:$D,R$2,Timecards!$C:$C,$B1814,Timecards!$N:$N,$E1814)+SUMIFS(Timecards!$G:$G,Timecards!$F:$F,R$2,Timecards!$C:$C,$B1814,Timecards!$N:$N,$E1814)</f>
        <v>0</v>
      </c>
      <c r="S1814" s="5">
        <f t="shared" si="298"/>
        <v>0</v>
      </c>
      <c r="T1814" s="10">
        <f t="shared" si="299"/>
        <v>0</v>
      </c>
      <c r="U1814" s="14">
        <f t="shared" si="299"/>
        <v>0</v>
      </c>
    </row>
    <row r="1815" spans="2:21" hidden="1">
      <c r="B1815" s="7" t="str">
        <f>IF(Timecards!O1813="","",Timecards!C1813)</f>
        <v/>
      </c>
      <c r="C1815" s="7" t="str">
        <f>IF(B1815="","",Timecards!L1813)</f>
        <v/>
      </c>
      <c r="D1815" s="7" t="str">
        <f>IF(B1815="","",SUMIFS(Timecards!$M:$M,Timecards!$C:$C,Summary!$B1815,Timecards!$L:$L,Summary!$C1815,Timecards!$O:$O,1))</f>
        <v/>
      </c>
      <c r="E1815" s="7" t="str">
        <f>IF(B1815="","",VLOOKUP(D1815,'GD rates'!$B$3:$C$9,2,FALSE))</f>
        <v/>
      </c>
      <c r="F1815" s="23" t="str">
        <f t="shared" si="292"/>
        <v/>
      </c>
      <c r="G1815" s="5">
        <f>IF(ISERROR(VLOOKUP(E1815,'GD rates'!C:D,2,FALSE)),0,VLOOKUP(E1815,'GD rates'!C:D,2,FALSE))</f>
        <v>0</v>
      </c>
      <c r="H1815" s="10">
        <f>SUMIFS(Timecards!$E:$E,Timecards!$D:$D,H$2,Timecards!$C:$C,$B1815,Timecards!$N:$N,$E1815)+SUMIFS(Timecards!$G:$G,Timecards!$F:$F,H$2,Timecards!$C:$C,$B1815,Timecards!$N:$N,$E1815)</f>
        <v>0</v>
      </c>
      <c r="I1815" s="5">
        <f t="shared" si="293"/>
        <v>0</v>
      </c>
      <c r="J1815" s="10">
        <f>SUMIFS(Timecards!$E:$E,Timecards!$D:$D,J$2,Timecards!$C:$C,$B1815,Timecards!$N:$N,$E1815)+SUMIFS(Timecards!$G:$G,Timecards!$F:$F,J$2,Timecards!$C:$C,$B1815,Timecards!$N:$N,$E1815)</f>
        <v>0</v>
      </c>
      <c r="K1815" s="5">
        <f t="shared" si="294"/>
        <v>0</v>
      </c>
      <c r="L1815" s="10">
        <f>SUMIFS(Timecards!$E:$E,Timecards!$D:$D,L$2,Timecards!$C:$C,$B1815,Timecards!$N:$N,$E1815)+SUMIFS(Timecards!$G:$G,Timecards!$F:$F,L$2,Timecards!$C:$C,$B1815,Timecards!$N:$N,$E1815)</f>
        <v>0</v>
      </c>
      <c r="M1815" s="5">
        <f t="shared" si="295"/>
        <v>0</v>
      </c>
      <c r="N1815" s="10">
        <f>SUMIFS(Timecards!$E:$E,Timecards!$D:$D,N$2,Timecards!$C:$C,$B1815,Timecards!$N:$N,$E1815)+SUMIFS(Timecards!$G:$G,Timecards!$F:$F,N$2,Timecards!$C:$C,$B1815,Timecards!$N:$N,$E1815)</f>
        <v>0</v>
      </c>
      <c r="O1815" s="5">
        <f t="shared" si="296"/>
        <v>0</v>
      </c>
      <c r="P1815" s="10">
        <f>SUMIFS(Timecards!$E:$E,Timecards!$D:$D,P$2,Timecards!$C:$C,$B1815,Timecards!$N:$N,$E1815)+SUMIFS(Timecards!$G:$G,Timecards!$F:$F,P$2,Timecards!$C:$C,$B1815,Timecards!$N:$N,$E1815)</f>
        <v>0</v>
      </c>
      <c r="Q1815" s="5">
        <f t="shared" si="297"/>
        <v>0</v>
      </c>
      <c r="R1815" s="10">
        <f>SUMIFS(Timecards!$E:$E,Timecards!$D:$D,R$2,Timecards!$C:$C,$B1815,Timecards!$N:$N,$E1815)+SUMIFS(Timecards!$G:$G,Timecards!$F:$F,R$2,Timecards!$C:$C,$B1815,Timecards!$N:$N,$E1815)</f>
        <v>0</v>
      </c>
      <c r="S1815" s="5">
        <f t="shared" si="298"/>
        <v>0</v>
      </c>
      <c r="T1815" s="10">
        <f t="shared" si="299"/>
        <v>0</v>
      </c>
      <c r="U1815" s="14">
        <f t="shared" si="299"/>
        <v>0</v>
      </c>
    </row>
    <row r="1816" spans="2:21" hidden="1">
      <c r="B1816" s="7" t="str">
        <f>IF(Timecards!O1814="","",Timecards!C1814)</f>
        <v/>
      </c>
      <c r="C1816" s="7" t="str">
        <f>IF(B1816="","",Timecards!L1814)</f>
        <v/>
      </c>
      <c r="D1816" s="7" t="str">
        <f>IF(B1816="","",SUMIFS(Timecards!$M:$M,Timecards!$C:$C,Summary!$B1816,Timecards!$L:$L,Summary!$C1816,Timecards!$O:$O,1))</f>
        <v/>
      </c>
      <c r="E1816" s="7" t="str">
        <f>IF(B1816="","",VLOOKUP(D1816,'GD rates'!$B$3:$C$9,2,FALSE))</f>
        <v/>
      </c>
      <c r="F1816" s="23" t="str">
        <f t="shared" si="292"/>
        <v/>
      </c>
      <c r="G1816" s="5">
        <f>IF(ISERROR(VLOOKUP(E1816,'GD rates'!C:D,2,FALSE)),0,VLOOKUP(E1816,'GD rates'!C:D,2,FALSE))</f>
        <v>0</v>
      </c>
      <c r="H1816" s="10">
        <f>SUMIFS(Timecards!$E:$E,Timecards!$D:$D,H$2,Timecards!$C:$C,$B1816,Timecards!$N:$N,$E1816)+SUMIFS(Timecards!$G:$G,Timecards!$F:$F,H$2,Timecards!$C:$C,$B1816,Timecards!$N:$N,$E1816)</f>
        <v>0</v>
      </c>
      <c r="I1816" s="5">
        <f t="shared" si="293"/>
        <v>0</v>
      </c>
      <c r="J1816" s="10">
        <f>SUMIFS(Timecards!$E:$E,Timecards!$D:$D,J$2,Timecards!$C:$C,$B1816,Timecards!$N:$N,$E1816)+SUMIFS(Timecards!$G:$G,Timecards!$F:$F,J$2,Timecards!$C:$C,$B1816,Timecards!$N:$N,$E1816)</f>
        <v>0</v>
      </c>
      <c r="K1816" s="5">
        <f t="shared" si="294"/>
        <v>0</v>
      </c>
      <c r="L1816" s="10">
        <f>SUMIFS(Timecards!$E:$E,Timecards!$D:$D,L$2,Timecards!$C:$C,$B1816,Timecards!$N:$N,$E1816)+SUMIFS(Timecards!$G:$G,Timecards!$F:$F,L$2,Timecards!$C:$C,$B1816,Timecards!$N:$N,$E1816)</f>
        <v>0</v>
      </c>
      <c r="M1816" s="5">
        <f t="shared" si="295"/>
        <v>0</v>
      </c>
      <c r="N1816" s="10">
        <f>SUMIFS(Timecards!$E:$E,Timecards!$D:$D,N$2,Timecards!$C:$C,$B1816,Timecards!$N:$N,$E1816)+SUMIFS(Timecards!$G:$G,Timecards!$F:$F,N$2,Timecards!$C:$C,$B1816,Timecards!$N:$N,$E1816)</f>
        <v>0</v>
      </c>
      <c r="O1816" s="5">
        <f t="shared" si="296"/>
        <v>0</v>
      </c>
      <c r="P1816" s="10">
        <f>SUMIFS(Timecards!$E:$E,Timecards!$D:$D,P$2,Timecards!$C:$C,$B1816,Timecards!$N:$N,$E1816)+SUMIFS(Timecards!$G:$G,Timecards!$F:$F,P$2,Timecards!$C:$C,$B1816,Timecards!$N:$N,$E1816)</f>
        <v>0</v>
      </c>
      <c r="Q1816" s="5">
        <f t="shared" si="297"/>
        <v>0</v>
      </c>
      <c r="R1816" s="10">
        <f>SUMIFS(Timecards!$E:$E,Timecards!$D:$D,R$2,Timecards!$C:$C,$B1816,Timecards!$N:$N,$E1816)+SUMIFS(Timecards!$G:$G,Timecards!$F:$F,R$2,Timecards!$C:$C,$B1816,Timecards!$N:$N,$E1816)</f>
        <v>0</v>
      </c>
      <c r="S1816" s="5">
        <f t="shared" si="298"/>
        <v>0</v>
      </c>
      <c r="T1816" s="10">
        <f t="shared" si="299"/>
        <v>0</v>
      </c>
      <c r="U1816" s="14">
        <f t="shared" si="299"/>
        <v>0</v>
      </c>
    </row>
    <row r="1817" spans="2:21" hidden="1">
      <c r="B1817" s="7" t="str">
        <f>IF(Timecards!O1815="","",Timecards!C1815)</f>
        <v/>
      </c>
      <c r="C1817" s="7" t="str">
        <f>IF(B1817="","",Timecards!L1815)</f>
        <v/>
      </c>
      <c r="D1817" s="7" t="str">
        <f>IF(B1817="","",SUMIFS(Timecards!$M:$M,Timecards!$C:$C,Summary!$B1817,Timecards!$L:$L,Summary!$C1817,Timecards!$O:$O,1))</f>
        <v/>
      </c>
      <c r="E1817" s="7" t="str">
        <f>IF(B1817="","",VLOOKUP(D1817,'GD rates'!$B$3:$C$9,2,FALSE))</f>
        <v/>
      </c>
      <c r="F1817" s="23" t="str">
        <f t="shared" si="292"/>
        <v/>
      </c>
      <c r="G1817" s="5">
        <f>IF(ISERROR(VLOOKUP(E1817,'GD rates'!C:D,2,FALSE)),0,VLOOKUP(E1817,'GD rates'!C:D,2,FALSE))</f>
        <v>0</v>
      </c>
      <c r="H1817" s="10">
        <f>SUMIFS(Timecards!$E:$E,Timecards!$D:$D,H$2,Timecards!$C:$C,$B1817,Timecards!$N:$N,$E1817)+SUMIFS(Timecards!$G:$G,Timecards!$F:$F,H$2,Timecards!$C:$C,$B1817,Timecards!$N:$N,$E1817)</f>
        <v>0</v>
      </c>
      <c r="I1817" s="5">
        <f t="shared" si="293"/>
        <v>0</v>
      </c>
      <c r="J1817" s="10">
        <f>SUMIFS(Timecards!$E:$E,Timecards!$D:$D,J$2,Timecards!$C:$C,$B1817,Timecards!$N:$N,$E1817)+SUMIFS(Timecards!$G:$G,Timecards!$F:$F,J$2,Timecards!$C:$C,$B1817,Timecards!$N:$N,$E1817)</f>
        <v>0</v>
      </c>
      <c r="K1817" s="5">
        <f t="shared" si="294"/>
        <v>0</v>
      </c>
      <c r="L1817" s="10">
        <f>SUMIFS(Timecards!$E:$E,Timecards!$D:$D,L$2,Timecards!$C:$C,$B1817,Timecards!$N:$N,$E1817)+SUMIFS(Timecards!$G:$G,Timecards!$F:$F,L$2,Timecards!$C:$C,$B1817,Timecards!$N:$N,$E1817)</f>
        <v>0</v>
      </c>
      <c r="M1817" s="5">
        <f t="shared" si="295"/>
        <v>0</v>
      </c>
      <c r="N1817" s="10">
        <f>SUMIFS(Timecards!$E:$E,Timecards!$D:$D,N$2,Timecards!$C:$C,$B1817,Timecards!$N:$N,$E1817)+SUMIFS(Timecards!$G:$G,Timecards!$F:$F,N$2,Timecards!$C:$C,$B1817,Timecards!$N:$N,$E1817)</f>
        <v>0</v>
      </c>
      <c r="O1817" s="5">
        <f t="shared" si="296"/>
        <v>0</v>
      </c>
      <c r="P1817" s="10">
        <f>SUMIFS(Timecards!$E:$E,Timecards!$D:$D,P$2,Timecards!$C:$C,$B1817,Timecards!$N:$N,$E1817)+SUMIFS(Timecards!$G:$G,Timecards!$F:$F,P$2,Timecards!$C:$C,$B1817,Timecards!$N:$N,$E1817)</f>
        <v>0</v>
      </c>
      <c r="Q1817" s="5">
        <f t="shared" si="297"/>
        <v>0</v>
      </c>
      <c r="R1817" s="10">
        <f>SUMIFS(Timecards!$E:$E,Timecards!$D:$D,R$2,Timecards!$C:$C,$B1817,Timecards!$N:$N,$E1817)+SUMIFS(Timecards!$G:$G,Timecards!$F:$F,R$2,Timecards!$C:$C,$B1817,Timecards!$N:$N,$E1817)</f>
        <v>0</v>
      </c>
      <c r="S1817" s="5">
        <f t="shared" si="298"/>
        <v>0</v>
      </c>
      <c r="T1817" s="10">
        <f t="shared" si="299"/>
        <v>0</v>
      </c>
      <c r="U1817" s="14">
        <f t="shared" si="299"/>
        <v>0</v>
      </c>
    </row>
    <row r="1818" spans="2:21" hidden="1">
      <c r="B1818" s="7" t="str">
        <f>IF(Timecards!O1816="","",Timecards!C1816)</f>
        <v/>
      </c>
      <c r="C1818" s="7" t="str">
        <f>IF(B1818="","",Timecards!L1816)</f>
        <v/>
      </c>
      <c r="D1818" s="7" t="str">
        <f>IF(B1818="","",SUMIFS(Timecards!$M:$M,Timecards!$C:$C,Summary!$B1818,Timecards!$L:$L,Summary!$C1818,Timecards!$O:$O,1))</f>
        <v/>
      </c>
      <c r="E1818" s="7" t="str">
        <f>IF(B1818="","",VLOOKUP(D1818,'GD rates'!$B$3:$C$9,2,FALSE))</f>
        <v/>
      </c>
      <c r="F1818" s="23" t="str">
        <f t="shared" si="292"/>
        <v/>
      </c>
      <c r="G1818" s="5">
        <f>IF(ISERROR(VLOOKUP(E1818,'GD rates'!C:D,2,FALSE)),0,VLOOKUP(E1818,'GD rates'!C:D,2,FALSE))</f>
        <v>0</v>
      </c>
      <c r="H1818" s="10">
        <f>SUMIFS(Timecards!$E:$E,Timecards!$D:$D,H$2,Timecards!$C:$C,$B1818,Timecards!$N:$N,$E1818)+SUMIFS(Timecards!$G:$G,Timecards!$F:$F,H$2,Timecards!$C:$C,$B1818,Timecards!$N:$N,$E1818)</f>
        <v>0</v>
      </c>
      <c r="I1818" s="5">
        <f t="shared" si="293"/>
        <v>0</v>
      </c>
      <c r="J1818" s="10">
        <f>SUMIFS(Timecards!$E:$E,Timecards!$D:$D,J$2,Timecards!$C:$C,$B1818,Timecards!$N:$N,$E1818)+SUMIFS(Timecards!$G:$G,Timecards!$F:$F,J$2,Timecards!$C:$C,$B1818,Timecards!$N:$N,$E1818)</f>
        <v>0</v>
      </c>
      <c r="K1818" s="5">
        <f t="shared" si="294"/>
        <v>0</v>
      </c>
      <c r="L1818" s="10">
        <f>SUMIFS(Timecards!$E:$E,Timecards!$D:$D,L$2,Timecards!$C:$C,$B1818,Timecards!$N:$N,$E1818)+SUMIFS(Timecards!$G:$G,Timecards!$F:$F,L$2,Timecards!$C:$C,$B1818,Timecards!$N:$N,$E1818)</f>
        <v>0</v>
      </c>
      <c r="M1818" s="5">
        <f t="shared" si="295"/>
        <v>0</v>
      </c>
      <c r="N1818" s="10">
        <f>SUMIFS(Timecards!$E:$E,Timecards!$D:$D,N$2,Timecards!$C:$C,$B1818,Timecards!$N:$N,$E1818)+SUMIFS(Timecards!$G:$G,Timecards!$F:$F,N$2,Timecards!$C:$C,$B1818,Timecards!$N:$N,$E1818)</f>
        <v>0</v>
      </c>
      <c r="O1818" s="5">
        <f t="shared" si="296"/>
        <v>0</v>
      </c>
      <c r="P1818" s="10">
        <f>SUMIFS(Timecards!$E:$E,Timecards!$D:$D,P$2,Timecards!$C:$C,$B1818,Timecards!$N:$N,$E1818)+SUMIFS(Timecards!$G:$G,Timecards!$F:$F,P$2,Timecards!$C:$C,$B1818,Timecards!$N:$N,$E1818)</f>
        <v>0</v>
      </c>
      <c r="Q1818" s="5">
        <f t="shared" si="297"/>
        <v>0</v>
      </c>
      <c r="R1818" s="10">
        <f>SUMIFS(Timecards!$E:$E,Timecards!$D:$D,R$2,Timecards!$C:$C,$B1818,Timecards!$N:$N,$E1818)+SUMIFS(Timecards!$G:$G,Timecards!$F:$F,R$2,Timecards!$C:$C,$B1818,Timecards!$N:$N,$E1818)</f>
        <v>0</v>
      </c>
      <c r="S1818" s="5">
        <f t="shared" si="298"/>
        <v>0</v>
      </c>
      <c r="T1818" s="10">
        <f t="shared" si="299"/>
        <v>0</v>
      </c>
      <c r="U1818" s="14">
        <f t="shared" si="299"/>
        <v>0</v>
      </c>
    </row>
    <row r="1819" spans="2:21" hidden="1">
      <c r="B1819" s="7" t="str">
        <f>IF(Timecards!O1817="","",Timecards!C1817)</f>
        <v/>
      </c>
      <c r="C1819" s="7" t="str">
        <f>IF(B1819="","",Timecards!L1817)</f>
        <v/>
      </c>
      <c r="D1819" s="7" t="str">
        <f>IF(B1819="","",SUMIFS(Timecards!$M:$M,Timecards!$C:$C,Summary!$B1819,Timecards!$L:$L,Summary!$C1819,Timecards!$O:$O,1))</f>
        <v/>
      </c>
      <c r="E1819" s="7" t="str">
        <f>IF(B1819="","",VLOOKUP(D1819,'GD rates'!$B$3:$C$9,2,FALSE))</f>
        <v/>
      </c>
      <c r="F1819" s="23" t="str">
        <f t="shared" si="292"/>
        <v/>
      </c>
      <c r="G1819" s="5">
        <f>IF(ISERROR(VLOOKUP(E1819,'GD rates'!C:D,2,FALSE)),0,VLOOKUP(E1819,'GD rates'!C:D,2,FALSE))</f>
        <v>0</v>
      </c>
      <c r="H1819" s="10">
        <f>SUMIFS(Timecards!$E:$E,Timecards!$D:$D,H$2,Timecards!$C:$C,$B1819,Timecards!$N:$N,$E1819)+SUMIFS(Timecards!$G:$G,Timecards!$F:$F,H$2,Timecards!$C:$C,$B1819,Timecards!$N:$N,$E1819)</f>
        <v>0</v>
      </c>
      <c r="I1819" s="5">
        <f t="shared" si="293"/>
        <v>0</v>
      </c>
      <c r="J1819" s="10">
        <f>SUMIFS(Timecards!$E:$E,Timecards!$D:$D,J$2,Timecards!$C:$C,$B1819,Timecards!$N:$N,$E1819)+SUMIFS(Timecards!$G:$G,Timecards!$F:$F,J$2,Timecards!$C:$C,$B1819,Timecards!$N:$N,$E1819)</f>
        <v>0</v>
      </c>
      <c r="K1819" s="5">
        <f t="shared" si="294"/>
        <v>0</v>
      </c>
      <c r="L1819" s="10">
        <f>SUMIFS(Timecards!$E:$E,Timecards!$D:$D,L$2,Timecards!$C:$C,$B1819,Timecards!$N:$N,$E1819)+SUMIFS(Timecards!$G:$G,Timecards!$F:$F,L$2,Timecards!$C:$C,$B1819,Timecards!$N:$N,$E1819)</f>
        <v>0</v>
      </c>
      <c r="M1819" s="5">
        <f t="shared" si="295"/>
        <v>0</v>
      </c>
      <c r="N1819" s="10">
        <f>SUMIFS(Timecards!$E:$E,Timecards!$D:$D,N$2,Timecards!$C:$C,$B1819,Timecards!$N:$N,$E1819)+SUMIFS(Timecards!$G:$G,Timecards!$F:$F,N$2,Timecards!$C:$C,$B1819,Timecards!$N:$N,$E1819)</f>
        <v>0</v>
      </c>
      <c r="O1819" s="5">
        <f t="shared" si="296"/>
        <v>0</v>
      </c>
      <c r="P1819" s="10">
        <f>SUMIFS(Timecards!$E:$E,Timecards!$D:$D,P$2,Timecards!$C:$C,$B1819,Timecards!$N:$N,$E1819)+SUMIFS(Timecards!$G:$G,Timecards!$F:$F,P$2,Timecards!$C:$C,$B1819,Timecards!$N:$N,$E1819)</f>
        <v>0</v>
      </c>
      <c r="Q1819" s="5">
        <f t="shared" si="297"/>
        <v>0</v>
      </c>
      <c r="R1819" s="10">
        <f>SUMIFS(Timecards!$E:$E,Timecards!$D:$D,R$2,Timecards!$C:$C,$B1819,Timecards!$N:$N,$E1819)+SUMIFS(Timecards!$G:$G,Timecards!$F:$F,R$2,Timecards!$C:$C,$B1819,Timecards!$N:$N,$E1819)</f>
        <v>0</v>
      </c>
      <c r="S1819" s="5">
        <f t="shared" si="298"/>
        <v>0</v>
      </c>
      <c r="T1819" s="10">
        <f t="shared" si="299"/>
        <v>0</v>
      </c>
      <c r="U1819" s="14">
        <f t="shared" si="299"/>
        <v>0</v>
      </c>
    </row>
    <row r="1820" spans="2:21" hidden="1">
      <c r="B1820" s="7" t="str">
        <f>IF(Timecards!O1818="","",Timecards!C1818)</f>
        <v/>
      </c>
      <c r="C1820" s="7" t="str">
        <f>IF(B1820="","",Timecards!L1818)</f>
        <v/>
      </c>
      <c r="D1820" s="7" t="str">
        <f>IF(B1820="","",SUMIFS(Timecards!$M:$M,Timecards!$C:$C,Summary!$B1820,Timecards!$L:$L,Summary!$C1820,Timecards!$O:$O,1))</f>
        <v/>
      </c>
      <c r="E1820" s="7" t="str">
        <f>IF(B1820="","",VLOOKUP(D1820,'GD rates'!$B$3:$C$9,2,FALSE))</f>
        <v/>
      </c>
      <c r="F1820" s="23" t="str">
        <f t="shared" si="292"/>
        <v/>
      </c>
      <c r="G1820" s="5">
        <f>IF(ISERROR(VLOOKUP(E1820,'GD rates'!C:D,2,FALSE)),0,VLOOKUP(E1820,'GD rates'!C:D,2,FALSE))</f>
        <v>0</v>
      </c>
      <c r="H1820" s="10">
        <f>SUMIFS(Timecards!$E:$E,Timecards!$D:$D,H$2,Timecards!$C:$C,$B1820,Timecards!$N:$N,$E1820)+SUMIFS(Timecards!$G:$G,Timecards!$F:$F,H$2,Timecards!$C:$C,$B1820,Timecards!$N:$N,$E1820)</f>
        <v>0</v>
      </c>
      <c r="I1820" s="5">
        <f t="shared" si="293"/>
        <v>0</v>
      </c>
      <c r="J1820" s="10">
        <f>SUMIFS(Timecards!$E:$E,Timecards!$D:$D,J$2,Timecards!$C:$C,$B1820,Timecards!$N:$N,$E1820)+SUMIFS(Timecards!$G:$G,Timecards!$F:$F,J$2,Timecards!$C:$C,$B1820,Timecards!$N:$N,$E1820)</f>
        <v>0</v>
      </c>
      <c r="K1820" s="5">
        <f t="shared" si="294"/>
        <v>0</v>
      </c>
      <c r="L1820" s="10">
        <f>SUMIFS(Timecards!$E:$E,Timecards!$D:$D,L$2,Timecards!$C:$C,$B1820,Timecards!$N:$N,$E1820)+SUMIFS(Timecards!$G:$G,Timecards!$F:$F,L$2,Timecards!$C:$C,$B1820,Timecards!$N:$N,$E1820)</f>
        <v>0</v>
      </c>
      <c r="M1820" s="5">
        <f t="shared" si="295"/>
        <v>0</v>
      </c>
      <c r="N1820" s="10">
        <f>SUMIFS(Timecards!$E:$E,Timecards!$D:$D,N$2,Timecards!$C:$C,$B1820,Timecards!$N:$N,$E1820)+SUMIFS(Timecards!$G:$G,Timecards!$F:$F,N$2,Timecards!$C:$C,$B1820,Timecards!$N:$N,$E1820)</f>
        <v>0</v>
      </c>
      <c r="O1820" s="5">
        <f t="shared" si="296"/>
        <v>0</v>
      </c>
      <c r="P1820" s="10">
        <f>SUMIFS(Timecards!$E:$E,Timecards!$D:$D,P$2,Timecards!$C:$C,$B1820,Timecards!$N:$N,$E1820)+SUMIFS(Timecards!$G:$G,Timecards!$F:$F,P$2,Timecards!$C:$C,$B1820,Timecards!$N:$N,$E1820)</f>
        <v>0</v>
      </c>
      <c r="Q1820" s="5">
        <f t="shared" si="297"/>
        <v>0</v>
      </c>
      <c r="R1820" s="10">
        <f>SUMIFS(Timecards!$E:$E,Timecards!$D:$D,R$2,Timecards!$C:$C,$B1820,Timecards!$N:$N,$E1820)+SUMIFS(Timecards!$G:$G,Timecards!$F:$F,R$2,Timecards!$C:$C,$B1820,Timecards!$N:$N,$E1820)</f>
        <v>0</v>
      </c>
      <c r="S1820" s="5">
        <f t="shared" si="298"/>
        <v>0</v>
      </c>
      <c r="T1820" s="10">
        <f t="shared" si="299"/>
        <v>0</v>
      </c>
      <c r="U1820" s="14">
        <f t="shared" si="299"/>
        <v>0</v>
      </c>
    </row>
    <row r="1821" spans="2:21" hidden="1">
      <c r="B1821" s="7" t="str">
        <f>IF(Timecards!O1819="","",Timecards!C1819)</f>
        <v/>
      </c>
      <c r="C1821" s="7" t="str">
        <f>IF(B1821="","",Timecards!L1819)</f>
        <v/>
      </c>
      <c r="D1821" s="7" t="str">
        <f>IF(B1821="","",SUMIFS(Timecards!$M:$M,Timecards!$C:$C,Summary!$B1821,Timecards!$L:$L,Summary!$C1821,Timecards!$O:$O,1))</f>
        <v/>
      </c>
      <c r="E1821" s="7" t="str">
        <f>IF(B1821="","",VLOOKUP(D1821,'GD rates'!$B$3:$C$9,2,FALSE))</f>
        <v/>
      </c>
      <c r="F1821" s="23" t="str">
        <f t="shared" si="292"/>
        <v/>
      </c>
      <c r="G1821" s="5">
        <f>IF(ISERROR(VLOOKUP(E1821,'GD rates'!C:D,2,FALSE)),0,VLOOKUP(E1821,'GD rates'!C:D,2,FALSE))</f>
        <v>0</v>
      </c>
      <c r="H1821" s="10">
        <f>SUMIFS(Timecards!$E:$E,Timecards!$D:$D,H$2,Timecards!$C:$C,$B1821,Timecards!$N:$N,$E1821)+SUMIFS(Timecards!$G:$G,Timecards!$F:$F,H$2,Timecards!$C:$C,$B1821,Timecards!$N:$N,$E1821)</f>
        <v>0</v>
      </c>
      <c r="I1821" s="5">
        <f t="shared" si="293"/>
        <v>0</v>
      </c>
      <c r="J1821" s="10">
        <f>SUMIFS(Timecards!$E:$E,Timecards!$D:$D,J$2,Timecards!$C:$C,$B1821,Timecards!$N:$N,$E1821)+SUMIFS(Timecards!$G:$G,Timecards!$F:$F,J$2,Timecards!$C:$C,$B1821,Timecards!$N:$N,$E1821)</f>
        <v>0</v>
      </c>
      <c r="K1821" s="5">
        <f t="shared" si="294"/>
        <v>0</v>
      </c>
      <c r="L1821" s="10">
        <f>SUMIFS(Timecards!$E:$E,Timecards!$D:$D,L$2,Timecards!$C:$C,$B1821,Timecards!$N:$N,$E1821)+SUMIFS(Timecards!$G:$G,Timecards!$F:$F,L$2,Timecards!$C:$C,$B1821,Timecards!$N:$N,$E1821)</f>
        <v>0</v>
      </c>
      <c r="M1821" s="5">
        <f t="shared" si="295"/>
        <v>0</v>
      </c>
      <c r="N1821" s="10">
        <f>SUMIFS(Timecards!$E:$E,Timecards!$D:$D,N$2,Timecards!$C:$C,$B1821,Timecards!$N:$N,$E1821)+SUMIFS(Timecards!$G:$G,Timecards!$F:$F,N$2,Timecards!$C:$C,$B1821,Timecards!$N:$N,$E1821)</f>
        <v>0</v>
      </c>
      <c r="O1821" s="5">
        <f t="shared" si="296"/>
        <v>0</v>
      </c>
      <c r="P1821" s="10">
        <f>SUMIFS(Timecards!$E:$E,Timecards!$D:$D,P$2,Timecards!$C:$C,$B1821,Timecards!$N:$N,$E1821)+SUMIFS(Timecards!$G:$G,Timecards!$F:$F,P$2,Timecards!$C:$C,$B1821,Timecards!$N:$N,$E1821)</f>
        <v>0</v>
      </c>
      <c r="Q1821" s="5">
        <f t="shared" si="297"/>
        <v>0</v>
      </c>
      <c r="R1821" s="10">
        <f>SUMIFS(Timecards!$E:$E,Timecards!$D:$D,R$2,Timecards!$C:$C,$B1821,Timecards!$N:$N,$E1821)+SUMIFS(Timecards!$G:$G,Timecards!$F:$F,R$2,Timecards!$C:$C,$B1821,Timecards!$N:$N,$E1821)</f>
        <v>0</v>
      </c>
      <c r="S1821" s="5">
        <f t="shared" si="298"/>
        <v>0</v>
      </c>
      <c r="T1821" s="10">
        <f t="shared" si="299"/>
        <v>0</v>
      </c>
      <c r="U1821" s="14">
        <f t="shared" si="299"/>
        <v>0</v>
      </c>
    </row>
    <row r="1822" spans="2:21" hidden="1">
      <c r="B1822" s="7" t="str">
        <f>IF(Timecards!O1820="","",Timecards!C1820)</f>
        <v/>
      </c>
      <c r="C1822" s="7" t="str">
        <f>IF(B1822="","",Timecards!L1820)</f>
        <v/>
      </c>
      <c r="D1822" s="7" t="str">
        <f>IF(B1822="","",SUMIFS(Timecards!$M:$M,Timecards!$C:$C,Summary!$B1822,Timecards!$L:$L,Summary!$C1822,Timecards!$O:$O,1))</f>
        <v/>
      </c>
      <c r="E1822" s="7" t="str">
        <f>IF(B1822="","",VLOOKUP(D1822,'GD rates'!$B$3:$C$9,2,FALSE))</f>
        <v/>
      </c>
      <c r="F1822" s="23" t="str">
        <f t="shared" si="292"/>
        <v/>
      </c>
      <c r="G1822" s="5">
        <f>IF(ISERROR(VLOOKUP(E1822,'GD rates'!C:D,2,FALSE)),0,VLOOKUP(E1822,'GD rates'!C:D,2,FALSE))</f>
        <v>0</v>
      </c>
      <c r="H1822" s="10">
        <f>SUMIFS(Timecards!$E:$E,Timecards!$D:$D,H$2,Timecards!$C:$C,$B1822,Timecards!$N:$N,$E1822)+SUMIFS(Timecards!$G:$G,Timecards!$F:$F,H$2,Timecards!$C:$C,$B1822,Timecards!$N:$N,$E1822)</f>
        <v>0</v>
      </c>
      <c r="I1822" s="5">
        <f t="shared" si="293"/>
        <v>0</v>
      </c>
      <c r="J1822" s="10">
        <f>SUMIFS(Timecards!$E:$E,Timecards!$D:$D,J$2,Timecards!$C:$C,$B1822,Timecards!$N:$N,$E1822)+SUMIFS(Timecards!$G:$G,Timecards!$F:$F,J$2,Timecards!$C:$C,$B1822,Timecards!$N:$N,$E1822)</f>
        <v>0</v>
      </c>
      <c r="K1822" s="5">
        <f t="shared" si="294"/>
        <v>0</v>
      </c>
      <c r="L1822" s="10">
        <f>SUMIFS(Timecards!$E:$E,Timecards!$D:$D,L$2,Timecards!$C:$C,$B1822,Timecards!$N:$N,$E1822)+SUMIFS(Timecards!$G:$G,Timecards!$F:$F,L$2,Timecards!$C:$C,$B1822,Timecards!$N:$N,$E1822)</f>
        <v>0</v>
      </c>
      <c r="M1822" s="5">
        <f t="shared" si="295"/>
        <v>0</v>
      </c>
      <c r="N1822" s="10">
        <f>SUMIFS(Timecards!$E:$E,Timecards!$D:$D,N$2,Timecards!$C:$C,$B1822,Timecards!$N:$N,$E1822)+SUMIFS(Timecards!$G:$G,Timecards!$F:$F,N$2,Timecards!$C:$C,$B1822,Timecards!$N:$N,$E1822)</f>
        <v>0</v>
      </c>
      <c r="O1822" s="5">
        <f t="shared" si="296"/>
        <v>0</v>
      </c>
      <c r="P1822" s="10">
        <f>SUMIFS(Timecards!$E:$E,Timecards!$D:$D,P$2,Timecards!$C:$C,$B1822,Timecards!$N:$N,$E1822)+SUMIFS(Timecards!$G:$G,Timecards!$F:$F,P$2,Timecards!$C:$C,$B1822,Timecards!$N:$N,$E1822)</f>
        <v>0</v>
      </c>
      <c r="Q1822" s="5">
        <f t="shared" si="297"/>
        <v>0</v>
      </c>
      <c r="R1822" s="10">
        <f>SUMIFS(Timecards!$E:$E,Timecards!$D:$D,R$2,Timecards!$C:$C,$B1822,Timecards!$N:$N,$E1822)+SUMIFS(Timecards!$G:$G,Timecards!$F:$F,R$2,Timecards!$C:$C,$B1822,Timecards!$N:$N,$E1822)</f>
        <v>0</v>
      </c>
      <c r="S1822" s="5">
        <f t="shared" si="298"/>
        <v>0</v>
      </c>
      <c r="T1822" s="10">
        <f t="shared" si="299"/>
        <v>0</v>
      </c>
      <c r="U1822" s="14">
        <f t="shared" si="299"/>
        <v>0</v>
      </c>
    </row>
    <row r="1823" spans="2:21" hidden="1">
      <c r="B1823" s="7" t="str">
        <f>IF(Timecards!O1821="","",Timecards!C1821)</f>
        <v/>
      </c>
      <c r="C1823" s="7" t="str">
        <f>IF(B1823="","",Timecards!L1821)</f>
        <v/>
      </c>
      <c r="D1823" s="7" t="str">
        <f>IF(B1823="","",SUMIFS(Timecards!$M:$M,Timecards!$C:$C,Summary!$B1823,Timecards!$L:$L,Summary!$C1823,Timecards!$O:$O,1))</f>
        <v/>
      </c>
      <c r="E1823" s="7" t="str">
        <f>IF(B1823="","",VLOOKUP(D1823,'GD rates'!$B$3:$C$9,2,FALSE))</f>
        <v/>
      </c>
      <c r="F1823" s="23" t="str">
        <f t="shared" si="292"/>
        <v/>
      </c>
      <c r="G1823" s="5">
        <f>IF(ISERROR(VLOOKUP(E1823,'GD rates'!C:D,2,FALSE)),0,VLOOKUP(E1823,'GD rates'!C:D,2,FALSE))</f>
        <v>0</v>
      </c>
      <c r="H1823" s="10">
        <f>SUMIFS(Timecards!$E:$E,Timecards!$D:$D,H$2,Timecards!$C:$C,$B1823,Timecards!$N:$N,$E1823)+SUMIFS(Timecards!$G:$G,Timecards!$F:$F,H$2,Timecards!$C:$C,$B1823,Timecards!$N:$N,$E1823)</f>
        <v>0</v>
      </c>
      <c r="I1823" s="5">
        <f t="shared" si="293"/>
        <v>0</v>
      </c>
      <c r="J1823" s="10">
        <f>SUMIFS(Timecards!$E:$E,Timecards!$D:$D,J$2,Timecards!$C:$C,$B1823,Timecards!$N:$N,$E1823)+SUMIFS(Timecards!$G:$G,Timecards!$F:$F,J$2,Timecards!$C:$C,$B1823,Timecards!$N:$N,$E1823)</f>
        <v>0</v>
      </c>
      <c r="K1823" s="5">
        <f t="shared" si="294"/>
        <v>0</v>
      </c>
      <c r="L1823" s="10">
        <f>SUMIFS(Timecards!$E:$E,Timecards!$D:$D,L$2,Timecards!$C:$C,$B1823,Timecards!$N:$N,$E1823)+SUMIFS(Timecards!$G:$G,Timecards!$F:$F,L$2,Timecards!$C:$C,$B1823,Timecards!$N:$N,$E1823)</f>
        <v>0</v>
      </c>
      <c r="M1823" s="5">
        <f t="shared" si="295"/>
        <v>0</v>
      </c>
      <c r="N1823" s="10">
        <f>SUMIFS(Timecards!$E:$E,Timecards!$D:$D,N$2,Timecards!$C:$C,$B1823,Timecards!$N:$N,$E1823)+SUMIFS(Timecards!$G:$G,Timecards!$F:$F,N$2,Timecards!$C:$C,$B1823,Timecards!$N:$N,$E1823)</f>
        <v>0</v>
      </c>
      <c r="O1823" s="5">
        <f t="shared" si="296"/>
        <v>0</v>
      </c>
      <c r="P1823" s="10">
        <f>SUMIFS(Timecards!$E:$E,Timecards!$D:$D,P$2,Timecards!$C:$C,$B1823,Timecards!$N:$N,$E1823)+SUMIFS(Timecards!$G:$G,Timecards!$F:$F,P$2,Timecards!$C:$C,$B1823,Timecards!$N:$N,$E1823)</f>
        <v>0</v>
      </c>
      <c r="Q1823" s="5">
        <f t="shared" si="297"/>
        <v>0</v>
      </c>
      <c r="R1823" s="10">
        <f>SUMIFS(Timecards!$E:$E,Timecards!$D:$D,R$2,Timecards!$C:$C,$B1823,Timecards!$N:$N,$E1823)+SUMIFS(Timecards!$G:$G,Timecards!$F:$F,R$2,Timecards!$C:$C,$B1823,Timecards!$N:$N,$E1823)</f>
        <v>0</v>
      </c>
      <c r="S1823" s="5">
        <f t="shared" si="298"/>
        <v>0</v>
      </c>
      <c r="T1823" s="10">
        <f t="shared" si="299"/>
        <v>0</v>
      </c>
      <c r="U1823" s="14">
        <f t="shared" si="299"/>
        <v>0</v>
      </c>
    </row>
    <row r="1824" spans="2:21" hidden="1">
      <c r="B1824" s="7" t="str">
        <f>IF(Timecards!O1822="","",Timecards!C1822)</f>
        <v/>
      </c>
      <c r="C1824" s="7" t="str">
        <f>IF(B1824="","",Timecards!L1822)</f>
        <v/>
      </c>
      <c r="D1824" s="7" t="str">
        <f>IF(B1824="","",SUMIFS(Timecards!$M:$M,Timecards!$C:$C,Summary!$B1824,Timecards!$L:$L,Summary!$C1824,Timecards!$O:$O,1))</f>
        <v/>
      </c>
      <c r="E1824" s="7" t="str">
        <f>IF(B1824="","",VLOOKUP(D1824,'GD rates'!$B$3:$C$9,2,FALSE))</f>
        <v/>
      </c>
      <c r="F1824" s="23" t="str">
        <f t="shared" si="292"/>
        <v/>
      </c>
      <c r="G1824" s="5">
        <f>IF(ISERROR(VLOOKUP(E1824,'GD rates'!C:D,2,FALSE)),0,VLOOKUP(E1824,'GD rates'!C:D,2,FALSE))</f>
        <v>0</v>
      </c>
      <c r="H1824" s="10">
        <f>SUMIFS(Timecards!$E:$E,Timecards!$D:$D,H$2,Timecards!$C:$C,$B1824,Timecards!$N:$N,$E1824)+SUMIFS(Timecards!$G:$G,Timecards!$F:$F,H$2,Timecards!$C:$C,$B1824,Timecards!$N:$N,$E1824)</f>
        <v>0</v>
      </c>
      <c r="I1824" s="5">
        <f t="shared" si="293"/>
        <v>0</v>
      </c>
      <c r="J1824" s="10">
        <f>SUMIFS(Timecards!$E:$E,Timecards!$D:$D,J$2,Timecards!$C:$C,$B1824,Timecards!$N:$N,$E1824)+SUMIFS(Timecards!$G:$G,Timecards!$F:$F,J$2,Timecards!$C:$C,$B1824,Timecards!$N:$N,$E1824)</f>
        <v>0</v>
      </c>
      <c r="K1824" s="5">
        <f t="shared" si="294"/>
        <v>0</v>
      </c>
      <c r="L1824" s="10">
        <f>SUMIFS(Timecards!$E:$E,Timecards!$D:$D,L$2,Timecards!$C:$C,$B1824,Timecards!$N:$N,$E1824)+SUMIFS(Timecards!$G:$G,Timecards!$F:$F,L$2,Timecards!$C:$C,$B1824,Timecards!$N:$N,$E1824)</f>
        <v>0</v>
      </c>
      <c r="M1824" s="5">
        <f t="shared" si="295"/>
        <v>0</v>
      </c>
      <c r="N1824" s="10">
        <f>SUMIFS(Timecards!$E:$E,Timecards!$D:$D,N$2,Timecards!$C:$C,$B1824,Timecards!$N:$N,$E1824)+SUMIFS(Timecards!$G:$G,Timecards!$F:$F,N$2,Timecards!$C:$C,$B1824,Timecards!$N:$N,$E1824)</f>
        <v>0</v>
      </c>
      <c r="O1824" s="5">
        <f t="shared" si="296"/>
        <v>0</v>
      </c>
      <c r="P1824" s="10">
        <f>SUMIFS(Timecards!$E:$E,Timecards!$D:$D,P$2,Timecards!$C:$C,$B1824,Timecards!$N:$N,$E1824)+SUMIFS(Timecards!$G:$G,Timecards!$F:$F,P$2,Timecards!$C:$C,$B1824,Timecards!$N:$N,$E1824)</f>
        <v>0</v>
      </c>
      <c r="Q1824" s="5">
        <f t="shared" si="297"/>
        <v>0</v>
      </c>
      <c r="R1824" s="10">
        <f>SUMIFS(Timecards!$E:$E,Timecards!$D:$D,R$2,Timecards!$C:$C,$B1824,Timecards!$N:$N,$E1824)+SUMIFS(Timecards!$G:$G,Timecards!$F:$F,R$2,Timecards!$C:$C,$B1824,Timecards!$N:$N,$E1824)</f>
        <v>0</v>
      </c>
      <c r="S1824" s="5">
        <f t="shared" si="298"/>
        <v>0</v>
      </c>
      <c r="T1824" s="10">
        <f t="shared" ref="T1824:U1843" si="300">SUMIF($H$3:$S$3,T$3,$H1824:$S1824)</f>
        <v>0</v>
      </c>
      <c r="U1824" s="14">
        <f t="shared" si="300"/>
        <v>0</v>
      </c>
    </row>
    <row r="1825" spans="2:21" hidden="1">
      <c r="B1825" s="7" t="str">
        <f>IF(Timecards!O1823="","",Timecards!C1823)</f>
        <v/>
      </c>
      <c r="C1825" s="7" t="str">
        <f>IF(B1825="","",Timecards!L1823)</f>
        <v/>
      </c>
      <c r="D1825" s="7" t="str">
        <f>IF(B1825="","",SUMIFS(Timecards!$M:$M,Timecards!$C:$C,Summary!$B1825,Timecards!$L:$L,Summary!$C1825,Timecards!$O:$O,1))</f>
        <v/>
      </c>
      <c r="E1825" s="7" t="str">
        <f>IF(B1825="","",VLOOKUP(D1825,'GD rates'!$B$3:$C$9,2,FALSE))</f>
        <v/>
      </c>
      <c r="F1825" s="23" t="str">
        <f t="shared" si="292"/>
        <v/>
      </c>
      <c r="G1825" s="5">
        <f>IF(ISERROR(VLOOKUP(E1825,'GD rates'!C:D,2,FALSE)),0,VLOOKUP(E1825,'GD rates'!C:D,2,FALSE))</f>
        <v>0</v>
      </c>
      <c r="H1825" s="10">
        <f>SUMIFS(Timecards!$E:$E,Timecards!$D:$D,H$2,Timecards!$C:$C,$B1825,Timecards!$N:$N,$E1825)+SUMIFS(Timecards!$G:$G,Timecards!$F:$F,H$2,Timecards!$C:$C,$B1825,Timecards!$N:$N,$E1825)</f>
        <v>0</v>
      </c>
      <c r="I1825" s="5">
        <f t="shared" si="293"/>
        <v>0</v>
      </c>
      <c r="J1825" s="10">
        <f>SUMIFS(Timecards!$E:$E,Timecards!$D:$D,J$2,Timecards!$C:$C,$B1825,Timecards!$N:$N,$E1825)+SUMIFS(Timecards!$G:$G,Timecards!$F:$F,J$2,Timecards!$C:$C,$B1825,Timecards!$N:$N,$E1825)</f>
        <v>0</v>
      </c>
      <c r="K1825" s="5">
        <f t="shared" si="294"/>
        <v>0</v>
      </c>
      <c r="L1825" s="10">
        <f>SUMIFS(Timecards!$E:$E,Timecards!$D:$D,L$2,Timecards!$C:$C,$B1825,Timecards!$N:$N,$E1825)+SUMIFS(Timecards!$G:$G,Timecards!$F:$F,L$2,Timecards!$C:$C,$B1825,Timecards!$N:$N,$E1825)</f>
        <v>0</v>
      </c>
      <c r="M1825" s="5">
        <f t="shared" si="295"/>
        <v>0</v>
      </c>
      <c r="N1825" s="10">
        <f>SUMIFS(Timecards!$E:$E,Timecards!$D:$D,N$2,Timecards!$C:$C,$B1825,Timecards!$N:$N,$E1825)+SUMIFS(Timecards!$G:$G,Timecards!$F:$F,N$2,Timecards!$C:$C,$B1825,Timecards!$N:$N,$E1825)</f>
        <v>0</v>
      </c>
      <c r="O1825" s="5">
        <f t="shared" si="296"/>
        <v>0</v>
      </c>
      <c r="P1825" s="10">
        <f>SUMIFS(Timecards!$E:$E,Timecards!$D:$D,P$2,Timecards!$C:$C,$B1825,Timecards!$N:$N,$E1825)+SUMIFS(Timecards!$G:$G,Timecards!$F:$F,P$2,Timecards!$C:$C,$B1825,Timecards!$N:$N,$E1825)</f>
        <v>0</v>
      </c>
      <c r="Q1825" s="5">
        <f t="shared" si="297"/>
        <v>0</v>
      </c>
      <c r="R1825" s="10">
        <f>SUMIFS(Timecards!$E:$E,Timecards!$D:$D,R$2,Timecards!$C:$C,$B1825,Timecards!$N:$N,$E1825)+SUMIFS(Timecards!$G:$G,Timecards!$F:$F,R$2,Timecards!$C:$C,$B1825,Timecards!$N:$N,$E1825)</f>
        <v>0</v>
      </c>
      <c r="S1825" s="5">
        <f t="shared" si="298"/>
        <v>0</v>
      </c>
      <c r="T1825" s="10">
        <f t="shared" si="300"/>
        <v>0</v>
      </c>
      <c r="U1825" s="14">
        <f t="shared" si="300"/>
        <v>0</v>
      </c>
    </row>
    <row r="1826" spans="2:21" hidden="1">
      <c r="B1826" s="7" t="str">
        <f>IF(Timecards!O1824="","",Timecards!C1824)</f>
        <v/>
      </c>
      <c r="C1826" s="7" t="str">
        <f>IF(B1826="","",Timecards!L1824)</f>
        <v/>
      </c>
      <c r="D1826" s="7" t="str">
        <f>IF(B1826="","",SUMIFS(Timecards!$M:$M,Timecards!$C:$C,Summary!$B1826,Timecards!$L:$L,Summary!$C1826,Timecards!$O:$O,1))</f>
        <v/>
      </c>
      <c r="E1826" s="7" t="str">
        <f>IF(B1826="","",VLOOKUP(D1826,'GD rates'!$B$3:$C$9,2,FALSE))</f>
        <v/>
      </c>
      <c r="F1826" s="23" t="str">
        <f t="shared" si="292"/>
        <v/>
      </c>
      <c r="G1826" s="5">
        <f>IF(ISERROR(VLOOKUP(E1826,'GD rates'!C:D,2,FALSE)),0,VLOOKUP(E1826,'GD rates'!C:D,2,FALSE))</f>
        <v>0</v>
      </c>
      <c r="H1826" s="10">
        <f>SUMIFS(Timecards!$E:$E,Timecards!$D:$D,H$2,Timecards!$C:$C,$B1826,Timecards!$N:$N,$E1826)+SUMIFS(Timecards!$G:$G,Timecards!$F:$F,H$2,Timecards!$C:$C,$B1826,Timecards!$N:$N,$E1826)</f>
        <v>0</v>
      </c>
      <c r="I1826" s="5">
        <f t="shared" si="293"/>
        <v>0</v>
      </c>
      <c r="J1826" s="10">
        <f>SUMIFS(Timecards!$E:$E,Timecards!$D:$D,J$2,Timecards!$C:$C,$B1826,Timecards!$N:$N,$E1826)+SUMIFS(Timecards!$G:$G,Timecards!$F:$F,J$2,Timecards!$C:$C,$B1826,Timecards!$N:$N,$E1826)</f>
        <v>0</v>
      </c>
      <c r="K1826" s="5">
        <f t="shared" si="294"/>
        <v>0</v>
      </c>
      <c r="L1826" s="10">
        <f>SUMIFS(Timecards!$E:$E,Timecards!$D:$D,L$2,Timecards!$C:$C,$B1826,Timecards!$N:$N,$E1826)+SUMIFS(Timecards!$G:$G,Timecards!$F:$F,L$2,Timecards!$C:$C,$B1826,Timecards!$N:$N,$E1826)</f>
        <v>0</v>
      </c>
      <c r="M1826" s="5">
        <f t="shared" si="295"/>
        <v>0</v>
      </c>
      <c r="N1826" s="10">
        <f>SUMIFS(Timecards!$E:$E,Timecards!$D:$D,N$2,Timecards!$C:$C,$B1826,Timecards!$N:$N,$E1826)+SUMIFS(Timecards!$G:$G,Timecards!$F:$F,N$2,Timecards!$C:$C,$B1826,Timecards!$N:$N,$E1826)</f>
        <v>0</v>
      </c>
      <c r="O1826" s="5">
        <f t="shared" si="296"/>
        <v>0</v>
      </c>
      <c r="P1826" s="10">
        <f>SUMIFS(Timecards!$E:$E,Timecards!$D:$D,P$2,Timecards!$C:$C,$B1826,Timecards!$N:$N,$E1826)+SUMIFS(Timecards!$G:$G,Timecards!$F:$F,P$2,Timecards!$C:$C,$B1826,Timecards!$N:$N,$E1826)</f>
        <v>0</v>
      </c>
      <c r="Q1826" s="5">
        <f t="shared" si="297"/>
        <v>0</v>
      </c>
      <c r="R1826" s="10">
        <f>SUMIFS(Timecards!$E:$E,Timecards!$D:$D,R$2,Timecards!$C:$C,$B1826,Timecards!$N:$N,$E1826)+SUMIFS(Timecards!$G:$G,Timecards!$F:$F,R$2,Timecards!$C:$C,$B1826,Timecards!$N:$N,$E1826)</f>
        <v>0</v>
      </c>
      <c r="S1826" s="5">
        <f t="shared" si="298"/>
        <v>0</v>
      </c>
      <c r="T1826" s="10">
        <f t="shared" si="300"/>
        <v>0</v>
      </c>
      <c r="U1826" s="14">
        <f t="shared" si="300"/>
        <v>0</v>
      </c>
    </row>
    <row r="1827" spans="2:21" hidden="1">
      <c r="B1827" s="7" t="str">
        <f>IF(Timecards!O1825="","",Timecards!C1825)</f>
        <v/>
      </c>
      <c r="C1827" s="7" t="str">
        <f>IF(B1827="","",Timecards!L1825)</f>
        <v/>
      </c>
      <c r="D1827" s="7" t="str">
        <f>IF(B1827="","",SUMIFS(Timecards!$M:$M,Timecards!$C:$C,Summary!$B1827,Timecards!$L:$L,Summary!$C1827,Timecards!$O:$O,1))</f>
        <v/>
      </c>
      <c r="E1827" s="7" t="str">
        <f>IF(B1827="","",VLOOKUP(D1827,'GD rates'!$B$3:$C$9,2,FALSE))</f>
        <v/>
      </c>
      <c r="F1827" s="23" t="str">
        <f t="shared" si="292"/>
        <v/>
      </c>
      <c r="G1827" s="5">
        <f>IF(ISERROR(VLOOKUP(E1827,'GD rates'!C:D,2,FALSE)),0,VLOOKUP(E1827,'GD rates'!C:D,2,FALSE))</f>
        <v>0</v>
      </c>
      <c r="H1827" s="10">
        <f>SUMIFS(Timecards!$E:$E,Timecards!$D:$D,H$2,Timecards!$C:$C,$B1827,Timecards!$N:$N,$E1827)+SUMIFS(Timecards!$G:$G,Timecards!$F:$F,H$2,Timecards!$C:$C,$B1827,Timecards!$N:$N,$E1827)</f>
        <v>0</v>
      </c>
      <c r="I1827" s="5">
        <f t="shared" si="293"/>
        <v>0</v>
      </c>
      <c r="J1827" s="10">
        <f>SUMIFS(Timecards!$E:$E,Timecards!$D:$D,J$2,Timecards!$C:$C,$B1827,Timecards!$N:$N,$E1827)+SUMIFS(Timecards!$G:$G,Timecards!$F:$F,J$2,Timecards!$C:$C,$B1827,Timecards!$N:$N,$E1827)</f>
        <v>0</v>
      </c>
      <c r="K1827" s="5">
        <f t="shared" si="294"/>
        <v>0</v>
      </c>
      <c r="L1827" s="10">
        <f>SUMIFS(Timecards!$E:$E,Timecards!$D:$D,L$2,Timecards!$C:$C,$B1827,Timecards!$N:$N,$E1827)+SUMIFS(Timecards!$G:$G,Timecards!$F:$F,L$2,Timecards!$C:$C,$B1827,Timecards!$N:$N,$E1827)</f>
        <v>0</v>
      </c>
      <c r="M1827" s="5">
        <f t="shared" si="295"/>
        <v>0</v>
      </c>
      <c r="N1827" s="10">
        <f>SUMIFS(Timecards!$E:$E,Timecards!$D:$D,N$2,Timecards!$C:$C,$B1827,Timecards!$N:$N,$E1827)+SUMIFS(Timecards!$G:$G,Timecards!$F:$F,N$2,Timecards!$C:$C,$B1827,Timecards!$N:$N,$E1827)</f>
        <v>0</v>
      </c>
      <c r="O1827" s="5">
        <f t="shared" si="296"/>
        <v>0</v>
      </c>
      <c r="P1827" s="10">
        <f>SUMIFS(Timecards!$E:$E,Timecards!$D:$D,P$2,Timecards!$C:$C,$B1827,Timecards!$N:$N,$E1827)+SUMIFS(Timecards!$G:$G,Timecards!$F:$F,P$2,Timecards!$C:$C,$B1827,Timecards!$N:$N,$E1827)</f>
        <v>0</v>
      </c>
      <c r="Q1827" s="5">
        <f t="shared" si="297"/>
        <v>0</v>
      </c>
      <c r="R1827" s="10">
        <f>SUMIFS(Timecards!$E:$E,Timecards!$D:$D,R$2,Timecards!$C:$C,$B1827,Timecards!$N:$N,$E1827)+SUMIFS(Timecards!$G:$G,Timecards!$F:$F,R$2,Timecards!$C:$C,$B1827,Timecards!$N:$N,$E1827)</f>
        <v>0</v>
      </c>
      <c r="S1827" s="5">
        <f t="shared" si="298"/>
        <v>0</v>
      </c>
      <c r="T1827" s="10">
        <f t="shared" si="300"/>
        <v>0</v>
      </c>
      <c r="U1827" s="14">
        <f t="shared" si="300"/>
        <v>0</v>
      </c>
    </row>
    <row r="1828" spans="2:21" hidden="1">
      <c r="B1828" s="7" t="str">
        <f>IF(Timecards!O1826="","",Timecards!C1826)</f>
        <v/>
      </c>
      <c r="C1828" s="7" t="str">
        <f>IF(B1828="","",Timecards!L1826)</f>
        <v/>
      </c>
      <c r="D1828" s="7" t="str">
        <f>IF(B1828="","",SUMIFS(Timecards!$M:$M,Timecards!$C:$C,Summary!$B1828,Timecards!$L:$L,Summary!$C1828,Timecards!$O:$O,1))</f>
        <v/>
      </c>
      <c r="E1828" s="7" t="str">
        <f>IF(B1828="","",VLOOKUP(D1828,'GD rates'!$B$3:$C$9,2,FALSE))</f>
        <v/>
      </c>
      <c r="F1828" s="23" t="str">
        <f t="shared" si="292"/>
        <v/>
      </c>
      <c r="G1828" s="5">
        <f>IF(ISERROR(VLOOKUP(E1828,'GD rates'!C:D,2,FALSE)),0,VLOOKUP(E1828,'GD rates'!C:D,2,FALSE))</f>
        <v>0</v>
      </c>
      <c r="H1828" s="10">
        <f>SUMIFS(Timecards!$E:$E,Timecards!$D:$D,H$2,Timecards!$C:$C,$B1828,Timecards!$N:$N,$E1828)+SUMIFS(Timecards!$G:$G,Timecards!$F:$F,H$2,Timecards!$C:$C,$B1828,Timecards!$N:$N,$E1828)</f>
        <v>0</v>
      </c>
      <c r="I1828" s="5">
        <f t="shared" si="293"/>
        <v>0</v>
      </c>
      <c r="J1828" s="10">
        <f>SUMIFS(Timecards!$E:$E,Timecards!$D:$D,J$2,Timecards!$C:$C,$B1828,Timecards!$N:$N,$E1828)+SUMIFS(Timecards!$G:$G,Timecards!$F:$F,J$2,Timecards!$C:$C,$B1828,Timecards!$N:$N,$E1828)</f>
        <v>0</v>
      </c>
      <c r="K1828" s="5">
        <f t="shared" si="294"/>
        <v>0</v>
      </c>
      <c r="L1828" s="10">
        <f>SUMIFS(Timecards!$E:$E,Timecards!$D:$D,L$2,Timecards!$C:$C,$B1828,Timecards!$N:$N,$E1828)+SUMIFS(Timecards!$G:$G,Timecards!$F:$F,L$2,Timecards!$C:$C,$B1828,Timecards!$N:$N,$E1828)</f>
        <v>0</v>
      </c>
      <c r="M1828" s="5">
        <f t="shared" si="295"/>
        <v>0</v>
      </c>
      <c r="N1828" s="10">
        <f>SUMIFS(Timecards!$E:$E,Timecards!$D:$D,N$2,Timecards!$C:$C,$B1828,Timecards!$N:$N,$E1828)+SUMIFS(Timecards!$G:$G,Timecards!$F:$F,N$2,Timecards!$C:$C,$B1828,Timecards!$N:$N,$E1828)</f>
        <v>0</v>
      </c>
      <c r="O1828" s="5">
        <f t="shared" si="296"/>
        <v>0</v>
      </c>
      <c r="P1828" s="10">
        <f>SUMIFS(Timecards!$E:$E,Timecards!$D:$D,P$2,Timecards!$C:$C,$B1828,Timecards!$N:$N,$E1828)+SUMIFS(Timecards!$G:$G,Timecards!$F:$F,P$2,Timecards!$C:$C,$B1828,Timecards!$N:$N,$E1828)</f>
        <v>0</v>
      </c>
      <c r="Q1828" s="5">
        <f t="shared" si="297"/>
        <v>0</v>
      </c>
      <c r="R1828" s="10">
        <f>SUMIFS(Timecards!$E:$E,Timecards!$D:$D,R$2,Timecards!$C:$C,$B1828,Timecards!$N:$N,$E1828)+SUMIFS(Timecards!$G:$G,Timecards!$F:$F,R$2,Timecards!$C:$C,$B1828,Timecards!$N:$N,$E1828)</f>
        <v>0</v>
      </c>
      <c r="S1828" s="5">
        <f t="shared" si="298"/>
        <v>0</v>
      </c>
      <c r="T1828" s="10">
        <f t="shared" si="300"/>
        <v>0</v>
      </c>
      <c r="U1828" s="14">
        <f t="shared" si="300"/>
        <v>0</v>
      </c>
    </row>
    <row r="1829" spans="2:21" hidden="1">
      <c r="B1829" s="7" t="str">
        <f>IF(Timecards!O1827="","",Timecards!C1827)</f>
        <v/>
      </c>
      <c r="C1829" s="7" t="str">
        <f>IF(B1829="","",Timecards!L1827)</f>
        <v/>
      </c>
      <c r="D1829" s="7" t="str">
        <f>IF(B1829="","",SUMIFS(Timecards!$M:$M,Timecards!$C:$C,Summary!$B1829,Timecards!$L:$L,Summary!$C1829,Timecards!$O:$O,1))</f>
        <v/>
      </c>
      <c r="E1829" s="7" t="str">
        <f>IF(B1829="","",VLOOKUP(D1829,'GD rates'!$B$3:$C$9,2,FALSE))</f>
        <v/>
      </c>
      <c r="F1829" s="23" t="str">
        <f t="shared" si="292"/>
        <v/>
      </c>
      <c r="G1829" s="5">
        <f>IF(ISERROR(VLOOKUP(E1829,'GD rates'!C:D,2,FALSE)),0,VLOOKUP(E1829,'GD rates'!C:D,2,FALSE))</f>
        <v>0</v>
      </c>
      <c r="H1829" s="10">
        <f>SUMIFS(Timecards!$E:$E,Timecards!$D:$D,H$2,Timecards!$C:$C,$B1829,Timecards!$N:$N,$E1829)+SUMIFS(Timecards!$G:$G,Timecards!$F:$F,H$2,Timecards!$C:$C,$B1829,Timecards!$N:$N,$E1829)</f>
        <v>0</v>
      </c>
      <c r="I1829" s="5">
        <f t="shared" si="293"/>
        <v>0</v>
      </c>
      <c r="J1829" s="10">
        <f>SUMIFS(Timecards!$E:$E,Timecards!$D:$D,J$2,Timecards!$C:$C,$B1829,Timecards!$N:$N,$E1829)+SUMIFS(Timecards!$G:$G,Timecards!$F:$F,J$2,Timecards!$C:$C,$B1829,Timecards!$N:$N,$E1829)</f>
        <v>0</v>
      </c>
      <c r="K1829" s="5">
        <f t="shared" si="294"/>
        <v>0</v>
      </c>
      <c r="L1829" s="10">
        <f>SUMIFS(Timecards!$E:$E,Timecards!$D:$D,L$2,Timecards!$C:$C,$B1829,Timecards!$N:$N,$E1829)+SUMIFS(Timecards!$G:$G,Timecards!$F:$F,L$2,Timecards!$C:$C,$B1829,Timecards!$N:$N,$E1829)</f>
        <v>0</v>
      </c>
      <c r="M1829" s="5">
        <f t="shared" si="295"/>
        <v>0</v>
      </c>
      <c r="N1829" s="10">
        <f>SUMIFS(Timecards!$E:$E,Timecards!$D:$D,N$2,Timecards!$C:$C,$B1829,Timecards!$N:$N,$E1829)+SUMIFS(Timecards!$G:$G,Timecards!$F:$F,N$2,Timecards!$C:$C,$B1829,Timecards!$N:$N,$E1829)</f>
        <v>0</v>
      </c>
      <c r="O1829" s="5">
        <f t="shared" si="296"/>
        <v>0</v>
      </c>
      <c r="P1829" s="10">
        <f>SUMIFS(Timecards!$E:$E,Timecards!$D:$D,P$2,Timecards!$C:$C,$B1829,Timecards!$N:$N,$E1829)+SUMIFS(Timecards!$G:$G,Timecards!$F:$F,P$2,Timecards!$C:$C,$B1829,Timecards!$N:$N,$E1829)</f>
        <v>0</v>
      </c>
      <c r="Q1829" s="5">
        <f t="shared" si="297"/>
        <v>0</v>
      </c>
      <c r="R1829" s="10">
        <f>SUMIFS(Timecards!$E:$E,Timecards!$D:$D,R$2,Timecards!$C:$C,$B1829,Timecards!$N:$N,$E1829)+SUMIFS(Timecards!$G:$G,Timecards!$F:$F,R$2,Timecards!$C:$C,$B1829,Timecards!$N:$N,$E1829)</f>
        <v>0</v>
      </c>
      <c r="S1829" s="5">
        <f t="shared" si="298"/>
        <v>0</v>
      </c>
      <c r="T1829" s="10">
        <f t="shared" si="300"/>
        <v>0</v>
      </c>
      <c r="U1829" s="14">
        <f t="shared" si="300"/>
        <v>0</v>
      </c>
    </row>
    <row r="1830" spans="2:21" hidden="1">
      <c r="B1830" s="7" t="str">
        <f>IF(Timecards!O1828="","",Timecards!C1828)</f>
        <v/>
      </c>
      <c r="C1830" s="7" t="str">
        <f>IF(B1830="","",Timecards!L1828)</f>
        <v/>
      </c>
      <c r="D1830" s="7" t="str">
        <f>IF(B1830="","",SUMIFS(Timecards!$M:$M,Timecards!$C:$C,Summary!$B1830,Timecards!$L:$L,Summary!$C1830,Timecards!$O:$O,1))</f>
        <v/>
      </c>
      <c r="E1830" s="7" t="str">
        <f>IF(B1830="","",VLOOKUP(D1830,'GD rates'!$B$3:$C$9,2,FALSE))</f>
        <v/>
      </c>
      <c r="F1830" s="23" t="str">
        <f t="shared" si="292"/>
        <v/>
      </c>
      <c r="G1830" s="5">
        <f>IF(ISERROR(VLOOKUP(E1830,'GD rates'!C:D,2,FALSE)),0,VLOOKUP(E1830,'GD rates'!C:D,2,FALSE))</f>
        <v>0</v>
      </c>
      <c r="H1830" s="10">
        <f>SUMIFS(Timecards!$E:$E,Timecards!$D:$D,H$2,Timecards!$C:$C,$B1830,Timecards!$N:$N,$E1830)+SUMIFS(Timecards!$G:$G,Timecards!$F:$F,H$2,Timecards!$C:$C,$B1830,Timecards!$N:$N,$E1830)</f>
        <v>0</v>
      </c>
      <c r="I1830" s="5">
        <f t="shared" si="293"/>
        <v>0</v>
      </c>
      <c r="J1830" s="10">
        <f>SUMIFS(Timecards!$E:$E,Timecards!$D:$D,J$2,Timecards!$C:$C,$B1830,Timecards!$N:$N,$E1830)+SUMIFS(Timecards!$G:$G,Timecards!$F:$F,J$2,Timecards!$C:$C,$B1830,Timecards!$N:$N,$E1830)</f>
        <v>0</v>
      </c>
      <c r="K1830" s="5">
        <f t="shared" si="294"/>
        <v>0</v>
      </c>
      <c r="L1830" s="10">
        <f>SUMIFS(Timecards!$E:$E,Timecards!$D:$D,L$2,Timecards!$C:$C,$B1830,Timecards!$N:$N,$E1830)+SUMIFS(Timecards!$G:$G,Timecards!$F:$F,L$2,Timecards!$C:$C,$B1830,Timecards!$N:$N,$E1830)</f>
        <v>0</v>
      </c>
      <c r="M1830" s="5">
        <f t="shared" si="295"/>
        <v>0</v>
      </c>
      <c r="N1830" s="10">
        <f>SUMIFS(Timecards!$E:$E,Timecards!$D:$D,N$2,Timecards!$C:$C,$B1830,Timecards!$N:$N,$E1830)+SUMIFS(Timecards!$G:$G,Timecards!$F:$F,N$2,Timecards!$C:$C,$B1830,Timecards!$N:$N,$E1830)</f>
        <v>0</v>
      </c>
      <c r="O1830" s="5">
        <f t="shared" si="296"/>
        <v>0</v>
      </c>
      <c r="P1830" s="10">
        <f>SUMIFS(Timecards!$E:$E,Timecards!$D:$D,P$2,Timecards!$C:$C,$B1830,Timecards!$N:$N,$E1830)+SUMIFS(Timecards!$G:$G,Timecards!$F:$F,P$2,Timecards!$C:$C,$B1830,Timecards!$N:$N,$E1830)</f>
        <v>0</v>
      </c>
      <c r="Q1830" s="5">
        <f t="shared" si="297"/>
        <v>0</v>
      </c>
      <c r="R1830" s="10">
        <f>SUMIFS(Timecards!$E:$E,Timecards!$D:$D,R$2,Timecards!$C:$C,$B1830,Timecards!$N:$N,$E1830)+SUMIFS(Timecards!$G:$G,Timecards!$F:$F,R$2,Timecards!$C:$C,$B1830,Timecards!$N:$N,$E1830)</f>
        <v>0</v>
      </c>
      <c r="S1830" s="5">
        <f t="shared" si="298"/>
        <v>0</v>
      </c>
      <c r="T1830" s="10">
        <f t="shared" si="300"/>
        <v>0</v>
      </c>
      <c r="U1830" s="14">
        <f t="shared" si="300"/>
        <v>0</v>
      </c>
    </row>
    <row r="1831" spans="2:21" hidden="1">
      <c r="B1831" s="7" t="str">
        <f>IF(Timecards!O1829="","",Timecards!C1829)</f>
        <v/>
      </c>
      <c r="C1831" s="7" t="str">
        <f>IF(B1831="","",Timecards!L1829)</f>
        <v/>
      </c>
      <c r="D1831" s="7" t="str">
        <f>IF(B1831="","",SUMIFS(Timecards!$M:$M,Timecards!$C:$C,Summary!$B1831,Timecards!$L:$L,Summary!$C1831,Timecards!$O:$O,1))</f>
        <v/>
      </c>
      <c r="E1831" s="7" t="str">
        <f>IF(B1831="","",VLOOKUP(D1831,'GD rates'!$B$3:$C$9,2,FALSE))</f>
        <v/>
      </c>
      <c r="F1831" s="23" t="str">
        <f t="shared" si="292"/>
        <v/>
      </c>
      <c r="G1831" s="5">
        <f>IF(ISERROR(VLOOKUP(E1831,'GD rates'!C:D,2,FALSE)),0,VLOOKUP(E1831,'GD rates'!C:D,2,FALSE))</f>
        <v>0</v>
      </c>
      <c r="H1831" s="10">
        <f>SUMIFS(Timecards!$E:$E,Timecards!$D:$D,H$2,Timecards!$C:$C,$B1831,Timecards!$N:$N,$E1831)+SUMIFS(Timecards!$G:$G,Timecards!$F:$F,H$2,Timecards!$C:$C,$B1831,Timecards!$N:$N,$E1831)</f>
        <v>0</v>
      </c>
      <c r="I1831" s="5">
        <f t="shared" si="293"/>
        <v>0</v>
      </c>
      <c r="J1831" s="10">
        <f>SUMIFS(Timecards!$E:$E,Timecards!$D:$D,J$2,Timecards!$C:$C,$B1831,Timecards!$N:$N,$E1831)+SUMIFS(Timecards!$G:$G,Timecards!$F:$F,J$2,Timecards!$C:$C,$B1831,Timecards!$N:$N,$E1831)</f>
        <v>0</v>
      </c>
      <c r="K1831" s="5">
        <f t="shared" si="294"/>
        <v>0</v>
      </c>
      <c r="L1831" s="10">
        <f>SUMIFS(Timecards!$E:$E,Timecards!$D:$D,L$2,Timecards!$C:$C,$B1831,Timecards!$N:$N,$E1831)+SUMIFS(Timecards!$G:$G,Timecards!$F:$F,L$2,Timecards!$C:$C,$B1831,Timecards!$N:$N,$E1831)</f>
        <v>0</v>
      </c>
      <c r="M1831" s="5">
        <f t="shared" si="295"/>
        <v>0</v>
      </c>
      <c r="N1831" s="10">
        <f>SUMIFS(Timecards!$E:$E,Timecards!$D:$D,N$2,Timecards!$C:$C,$B1831,Timecards!$N:$N,$E1831)+SUMIFS(Timecards!$G:$G,Timecards!$F:$F,N$2,Timecards!$C:$C,$B1831,Timecards!$N:$N,$E1831)</f>
        <v>0</v>
      </c>
      <c r="O1831" s="5">
        <f t="shared" si="296"/>
        <v>0</v>
      </c>
      <c r="P1831" s="10">
        <f>SUMIFS(Timecards!$E:$E,Timecards!$D:$D,P$2,Timecards!$C:$C,$B1831,Timecards!$N:$N,$E1831)+SUMIFS(Timecards!$G:$G,Timecards!$F:$F,P$2,Timecards!$C:$C,$B1831,Timecards!$N:$N,$E1831)</f>
        <v>0</v>
      </c>
      <c r="Q1831" s="5">
        <f t="shared" si="297"/>
        <v>0</v>
      </c>
      <c r="R1831" s="10">
        <f>SUMIFS(Timecards!$E:$E,Timecards!$D:$D,R$2,Timecards!$C:$C,$B1831,Timecards!$N:$N,$E1831)+SUMIFS(Timecards!$G:$G,Timecards!$F:$F,R$2,Timecards!$C:$C,$B1831,Timecards!$N:$N,$E1831)</f>
        <v>0</v>
      </c>
      <c r="S1831" s="5">
        <f t="shared" si="298"/>
        <v>0</v>
      </c>
      <c r="T1831" s="10">
        <f t="shared" si="300"/>
        <v>0</v>
      </c>
      <c r="U1831" s="14">
        <f t="shared" si="300"/>
        <v>0</v>
      </c>
    </row>
    <row r="1832" spans="2:21" hidden="1">
      <c r="B1832" s="7" t="str">
        <f>IF(Timecards!O1830="","",Timecards!C1830)</f>
        <v/>
      </c>
      <c r="C1832" s="7" t="str">
        <f>IF(B1832="","",Timecards!L1830)</f>
        <v/>
      </c>
      <c r="D1832" s="7" t="str">
        <f>IF(B1832="","",SUMIFS(Timecards!$M:$M,Timecards!$C:$C,Summary!$B1832,Timecards!$L:$L,Summary!$C1832,Timecards!$O:$O,1))</f>
        <v/>
      </c>
      <c r="E1832" s="7" t="str">
        <f>IF(B1832="","",VLOOKUP(D1832,'GD rates'!$B$3:$C$9,2,FALSE))</f>
        <v/>
      </c>
      <c r="F1832" s="23" t="str">
        <f t="shared" si="292"/>
        <v/>
      </c>
      <c r="G1832" s="5">
        <f>IF(ISERROR(VLOOKUP(E1832,'GD rates'!C:D,2,FALSE)),0,VLOOKUP(E1832,'GD rates'!C:D,2,FALSE))</f>
        <v>0</v>
      </c>
      <c r="H1832" s="10">
        <f>SUMIFS(Timecards!$E:$E,Timecards!$D:$D,H$2,Timecards!$C:$C,$B1832,Timecards!$N:$N,$E1832)+SUMIFS(Timecards!$G:$G,Timecards!$F:$F,H$2,Timecards!$C:$C,$B1832,Timecards!$N:$N,$E1832)</f>
        <v>0</v>
      </c>
      <c r="I1832" s="5">
        <f t="shared" si="293"/>
        <v>0</v>
      </c>
      <c r="J1832" s="10">
        <f>SUMIFS(Timecards!$E:$E,Timecards!$D:$D,J$2,Timecards!$C:$C,$B1832,Timecards!$N:$N,$E1832)+SUMIFS(Timecards!$G:$G,Timecards!$F:$F,J$2,Timecards!$C:$C,$B1832,Timecards!$N:$N,$E1832)</f>
        <v>0</v>
      </c>
      <c r="K1832" s="5">
        <f t="shared" si="294"/>
        <v>0</v>
      </c>
      <c r="L1832" s="10">
        <f>SUMIFS(Timecards!$E:$E,Timecards!$D:$D,L$2,Timecards!$C:$C,$B1832,Timecards!$N:$N,$E1832)+SUMIFS(Timecards!$G:$G,Timecards!$F:$F,L$2,Timecards!$C:$C,$B1832,Timecards!$N:$N,$E1832)</f>
        <v>0</v>
      </c>
      <c r="M1832" s="5">
        <f t="shared" si="295"/>
        <v>0</v>
      </c>
      <c r="N1832" s="10">
        <f>SUMIFS(Timecards!$E:$E,Timecards!$D:$D,N$2,Timecards!$C:$C,$B1832,Timecards!$N:$N,$E1832)+SUMIFS(Timecards!$G:$G,Timecards!$F:$F,N$2,Timecards!$C:$C,$B1832,Timecards!$N:$N,$E1832)</f>
        <v>0</v>
      </c>
      <c r="O1832" s="5">
        <f t="shared" si="296"/>
        <v>0</v>
      </c>
      <c r="P1832" s="10">
        <f>SUMIFS(Timecards!$E:$E,Timecards!$D:$D,P$2,Timecards!$C:$C,$B1832,Timecards!$N:$N,$E1832)+SUMIFS(Timecards!$G:$G,Timecards!$F:$F,P$2,Timecards!$C:$C,$B1832,Timecards!$N:$N,$E1832)</f>
        <v>0</v>
      </c>
      <c r="Q1832" s="5">
        <f t="shared" si="297"/>
        <v>0</v>
      </c>
      <c r="R1832" s="10">
        <f>SUMIFS(Timecards!$E:$E,Timecards!$D:$D,R$2,Timecards!$C:$C,$B1832,Timecards!$N:$N,$E1832)+SUMIFS(Timecards!$G:$G,Timecards!$F:$F,R$2,Timecards!$C:$C,$B1832,Timecards!$N:$N,$E1832)</f>
        <v>0</v>
      </c>
      <c r="S1832" s="5">
        <f t="shared" si="298"/>
        <v>0</v>
      </c>
      <c r="T1832" s="10">
        <f t="shared" si="300"/>
        <v>0</v>
      </c>
      <c r="U1832" s="14">
        <f t="shared" si="300"/>
        <v>0</v>
      </c>
    </row>
    <row r="1833" spans="2:21" hidden="1">
      <c r="B1833" s="7" t="str">
        <f>IF(Timecards!O1831="","",Timecards!C1831)</f>
        <v/>
      </c>
      <c r="C1833" s="7" t="str">
        <f>IF(B1833="","",Timecards!L1831)</f>
        <v/>
      </c>
      <c r="D1833" s="7" t="str">
        <f>IF(B1833="","",SUMIFS(Timecards!$M:$M,Timecards!$C:$C,Summary!$B1833,Timecards!$L:$L,Summary!$C1833,Timecards!$O:$O,1))</f>
        <v/>
      </c>
      <c r="E1833" s="7" t="str">
        <f>IF(B1833="","",VLOOKUP(D1833,'GD rates'!$B$3:$C$9,2,FALSE))</f>
        <v/>
      </c>
      <c r="F1833" s="23" t="str">
        <f t="shared" si="292"/>
        <v/>
      </c>
      <c r="G1833" s="5">
        <f>IF(ISERROR(VLOOKUP(E1833,'GD rates'!C:D,2,FALSE)),0,VLOOKUP(E1833,'GD rates'!C:D,2,FALSE))</f>
        <v>0</v>
      </c>
      <c r="H1833" s="10">
        <f>SUMIFS(Timecards!$E:$E,Timecards!$D:$D,H$2,Timecards!$C:$C,$B1833,Timecards!$N:$N,$E1833)+SUMIFS(Timecards!$G:$G,Timecards!$F:$F,H$2,Timecards!$C:$C,$B1833,Timecards!$N:$N,$E1833)</f>
        <v>0</v>
      </c>
      <c r="I1833" s="5">
        <f t="shared" si="293"/>
        <v>0</v>
      </c>
      <c r="J1833" s="10">
        <f>SUMIFS(Timecards!$E:$E,Timecards!$D:$D,J$2,Timecards!$C:$C,$B1833,Timecards!$N:$N,$E1833)+SUMIFS(Timecards!$G:$G,Timecards!$F:$F,J$2,Timecards!$C:$C,$B1833,Timecards!$N:$N,$E1833)</f>
        <v>0</v>
      </c>
      <c r="K1833" s="5">
        <f t="shared" si="294"/>
        <v>0</v>
      </c>
      <c r="L1833" s="10">
        <f>SUMIFS(Timecards!$E:$E,Timecards!$D:$D,L$2,Timecards!$C:$C,$B1833,Timecards!$N:$N,$E1833)+SUMIFS(Timecards!$G:$G,Timecards!$F:$F,L$2,Timecards!$C:$C,$B1833,Timecards!$N:$N,$E1833)</f>
        <v>0</v>
      </c>
      <c r="M1833" s="5">
        <f t="shared" si="295"/>
        <v>0</v>
      </c>
      <c r="N1833" s="10">
        <f>SUMIFS(Timecards!$E:$E,Timecards!$D:$D,N$2,Timecards!$C:$C,$B1833,Timecards!$N:$N,$E1833)+SUMIFS(Timecards!$G:$G,Timecards!$F:$F,N$2,Timecards!$C:$C,$B1833,Timecards!$N:$N,$E1833)</f>
        <v>0</v>
      </c>
      <c r="O1833" s="5">
        <f t="shared" si="296"/>
        <v>0</v>
      </c>
      <c r="P1833" s="10">
        <f>SUMIFS(Timecards!$E:$E,Timecards!$D:$D,P$2,Timecards!$C:$C,$B1833,Timecards!$N:$N,$E1833)+SUMIFS(Timecards!$G:$G,Timecards!$F:$F,P$2,Timecards!$C:$C,$B1833,Timecards!$N:$N,$E1833)</f>
        <v>0</v>
      </c>
      <c r="Q1833" s="5">
        <f t="shared" si="297"/>
        <v>0</v>
      </c>
      <c r="R1833" s="10">
        <f>SUMIFS(Timecards!$E:$E,Timecards!$D:$D,R$2,Timecards!$C:$C,$B1833,Timecards!$N:$N,$E1833)+SUMIFS(Timecards!$G:$G,Timecards!$F:$F,R$2,Timecards!$C:$C,$B1833,Timecards!$N:$N,$E1833)</f>
        <v>0</v>
      </c>
      <c r="S1833" s="5">
        <f t="shared" si="298"/>
        <v>0</v>
      </c>
      <c r="T1833" s="10">
        <f t="shared" si="300"/>
        <v>0</v>
      </c>
      <c r="U1833" s="14">
        <f t="shared" si="300"/>
        <v>0</v>
      </c>
    </row>
    <row r="1834" spans="2:21" hidden="1">
      <c r="B1834" s="7" t="str">
        <f>IF(Timecards!O1832="","",Timecards!C1832)</f>
        <v/>
      </c>
      <c r="C1834" s="7" t="str">
        <f>IF(B1834="","",Timecards!L1832)</f>
        <v/>
      </c>
      <c r="D1834" s="7" t="str">
        <f>IF(B1834="","",SUMIFS(Timecards!$M:$M,Timecards!$C:$C,Summary!$B1834,Timecards!$L:$L,Summary!$C1834,Timecards!$O:$O,1))</f>
        <v/>
      </c>
      <c r="E1834" s="7" t="str">
        <f>IF(B1834="","",VLOOKUP(D1834,'GD rates'!$B$3:$C$9,2,FALSE))</f>
        <v/>
      </c>
      <c r="F1834" s="23" t="str">
        <f t="shared" si="292"/>
        <v/>
      </c>
      <c r="G1834" s="5">
        <f>IF(ISERROR(VLOOKUP(E1834,'GD rates'!C:D,2,FALSE)),0,VLOOKUP(E1834,'GD rates'!C:D,2,FALSE))</f>
        <v>0</v>
      </c>
      <c r="H1834" s="10">
        <f>SUMIFS(Timecards!$E:$E,Timecards!$D:$D,H$2,Timecards!$C:$C,$B1834,Timecards!$N:$N,$E1834)+SUMIFS(Timecards!$G:$G,Timecards!$F:$F,H$2,Timecards!$C:$C,$B1834,Timecards!$N:$N,$E1834)</f>
        <v>0</v>
      </c>
      <c r="I1834" s="5">
        <f t="shared" si="293"/>
        <v>0</v>
      </c>
      <c r="J1834" s="10">
        <f>SUMIFS(Timecards!$E:$E,Timecards!$D:$D,J$2,Timecards!$C:$C,$B1834,Timecards!$N:$N,$E1834)+SUMIFS(Timecards!$G:$G,Timecards!$F:$F,J$2,Timecards!$C:$C,$B1834,Timecards!$N:$N,$E1834)</f>
        <v>0</v>
      </c>
      <c r="K1834" s="5">
        <f t="shared" si="294"/>
        <v>0</v>
      </c>
      <c r="L1834" s="10">
        <f>SUMIFS(Timecards!$E:$E,Timecards!$D:$D,L$2,Timecards!$C:$C,$B1834,Timecards!$N:$N,$E1834)+SUMIFS(Timecards!$G:$G,Timecards!$F:$F,L$2,Timecards!$C:$C,$B1834,Timecards!$N:$N,$E1834)</f>
        <v>0</v>
      </c>
      <c r="M1834" s="5">
        <f t="shared" si="295"/>
        <v>0</v>
      </c>
      <c r="N1834" s="10">
        <f>SUMIFS(Timecards!$E:$E,Timecards!$D:$D,N$2,Timecards!$C:$C,$B1834,Timecards!$N:$N,$E1834)+SUMIFS(Timecards!$G:$G,Timecards!$F:$F,N$2,Timecards!$C:$C,$B1834,Timecards!$N:$N,$E1834)</f>
        <v>0</v>
      </c>
      <c r="O1834" s="5">
        <f t="shared" si="296"/>
        <v>0</v>
      </c>
      <c r="P1834" s="10">
        <f>SUMIFS(Timecards!$E:$E,Timecards!$D:$D,P$2,Timecards!$C:$C,$B1834,Timecards!$N:$N,$E1834)+SUMIFS(Timecards!$G:$G,Timecards!$F:$F,P$2,Timecards!$C:$C,$B1834,Timecards!$N:$N,$E1834)</f>
        <v>0</v>
      </c>
      <c r="Q1834" s="5">
        <f t="shared" si="297"/>
        <v>0</v>
      </c>
      <c r="R1834" s="10">
        <f>SUMIFS(Timecards!$E:$E,Timecards!$D:$D,R$2,Timecards!$C:$C,$B1834,Timecards!$N:$N,$E1834)+SUMIFS(Timecards!$G:$G,Timecards!$F:$F,R$2,Timecards!$C:$C,$B1834,Timecards!$N:$N,$E1834)</f>
        <v>0</v>
      </c>
      <c r="S1834" s="5">
        <f t="shared" si="298"/>
        <v>0</v>
      </c>
      <c r="T1834" s="10">
        <f t="shared" si="300"/>
        <v>0</v>
      </c>
      <c r="U1834" s="14">
        <f t="shared" si="300"/>
        <v>0</v>
      </c>
    </row>
    <row r="1835" spans="2:21" hidden="1">
      <c r="B1835" s="7" t="str">
        <f>IF(Timecards!O1833="","",Timecards!C1833)</f>
        <v/>
      </c>
      <c r="C1835" s="7" t="str">
        <f>IF(B1835="","",Timecards!L1833)</f>
        <v/>
      </c>
      <c r="D1835" s="7" t="str">
        <f>IF(B1835="","",SUMIFS(Timecards!$M:$M,Timecards!$C:$C,Summary!$B1835,Timecards!$L:$L,Summary!$C1835,Timecards!$O:$O,1))</f>
        <v/>
      </c>
      <c r="E1835" s="7" t="str">
        <f>IF(B1835="","",VLOOKUP(D1835,'GD rates'!$B$3:$C$9,2,FALSE))</f>
        <v/>
      </c>
      <c r="F1835" s="23" t="str">
        <f t="shared" si="292"/>
        <v/>
      </c>
      <c r="G1835" s="5">
        <f>IF(ISERROR(VLOOKUP(E1835,'GD rates'!C:D,2,FALSE)),0,VLOOKUP(E1835,'GD rates'!C:D,2,FALSE))</f>
        <v>0</v>
      </c>
      <c r="H1835" s="10">
        <f>SUMIFS(Timecards!$E:$E,Timecards!$D:$D,H$2,Timecards!$C:$C,$B1835,Timecards!$N:$N,$E1835)+SUMIFS(Timecards!$G:$G,Timecards!$F:$F,H$2,Timecards!$C:$C,$B1835,Timecards!$N:$N,$E1835)</f>
        <v>0</v>
      </c>
      <c r="I1835" s="5">
        <f t="shared" si="293"/>
        <v>0</v>
      </c>
      <c r="J1835" s="10">
        <f>SUMIFS(Timecards!$E:$E,Timecards!$D:$D,J$2,Timecards!$C:$C,$B1835,Timecards!$N:$N,$E1835)+SUMIFS(Timecards!$G:$G,Timecards!$F:$F,J$2,Timecards!$C:$C,$B1835,Timecards!$N:$N,$E1835)</f>
        <v>0</v>
      </c>
      <c r="K1835" s="5">
        <f t="shared" si="294"/>
        <v>0</v>
      </c>
      <c r="L1835" s="10">
        <f>SUMIFS(Timecards!$E:$E,Timecards!$D:$D,L$2,Timecards!$C:$C,$B1835,Timecards!$N:$N,$E1835)+SUMIFS(Timecards!$G:$G,Timecards!$F:$F,L$2,Timecards!$C:$C,$B1835,Timecards!$N:$N,$E1835)</f>
        <v>0</v>
      </c>
      <c r="M1835" s="5">
        <f t="shared" si="295"/>
        <v>0</v>
      </c>
      <c r="N1835" s="10">
        <f>SUMIFS(Timecards!$E:$E,Timecards!$D:$D,N$2,Timecards!$C:$C,$B1835,Timecards!$N:$N,$E1835)+SUMIFS(Timecards!$G:$G,Timecards!$F:$F,N$2,Timecards!$C:$C,$B1835,Timecards!$N:$N,$E1835)</f>
        <v>0</v>
      </c>
      <c r="O1835" s="5">
        <f t="shared" si="296"/>
        <v>0</v>
      </c>
      <c r="P1835" s="10">
        <f>SUMIFS(Timecards!$E:$E,Timecards!$D:$D,P$2,Timecards!$C:$C,$B1835,Timecards!$N:$N,$E1835)+SUMIFS(Timecards!$G:$G,Timecards!$F:$F,P$2,Timecards!$C:$C,$B1835,Timecards!$N:$N,$E1835)</f>
        <v>0</v>
      </c>
      <c r="Q1835" s="5">
        <f t="shared" si="297"/>
        <v>0</v>
      </c>
      <c r="R1835" s="10">
        <f>SUMIFS(Timecards!$E:$E,Timecards!$D:$D,R$2,Timecards!$C:$C,$B1835,Timecards!$N:$N,$E1835)+SUMIFS(Timecards!$G:$G,Timecards!$F:$F,R$2,Timecards!$C:$C,$B1835,Timecards!$N:$N,$E1835)</f>
        <v>0</v>
      </c>
      <c r="S1835" s="5">
        <f t="shared" si="298"/>
        <v>0</v>
      </c>
      <c r="T1835" s="10">
        <f t="shared" si="300"/>
        <v>0</v>
      </c>
      <c r="U1835" s="14">
        <f t="shared" si="300"/>
        <v>0</v>
      </c>
    </row>
    <row r="1836" spans="2:21" hidden="1">
      <c r="B1836" s="7" t="str">
        <f>IF(Timecards!O1834="","",Timecards!C1834)</f>
        <v/>
      </c>
      <c r="C1836" s="7" t="str">
        <f>IF(B1836="","",Timecards!L1834)</f>
        <v/>
      </c>
      <c r="D1836" s="7" t="str">
        <f>IF(B1836="","",SUMIFS(Timecards!$M:$M,Timecards!$C:$C,Summary!$B1836,Timecards!$L:$L,Summary!$C1836,Timecards!$O:$O,1))</f>
        <v/>
      </c>
      <c r="E1836" s="7" t="str">
        <f>IF(B1836="","",VLOOKUP(D1836,'GD rates'!$B$3:$C$9,2,FALSE))</f>
        <v/>
      </c>
      <c r="F1836" s="23" t="str">
        <f t="shared" si="292"/>
        <v/>
      </c>
      <c r="G1836" s="5">
        <f>IF(ISERROR(VLOOKUP(E1836,'GD rates'!C:D,2,FALSE)),0,VLOOKUP(E1836,'GD rates'!C:D,2,FALSE))</f>
        <v>0</v>
      </c>
      <c r="H1836" s="10">
        <f>SUMIFS(Timecards!$E:$E,Timecards!$D:$D,H$2,Timecards!$C:$C,$B1836,Timecards!$N:$N,$E1836)+SUMIFS(Timecards!$G:$G,Timecards!$F:$F,H$2,Timecards!$C:$C,$B1836,Timecards!$N:$N,$E1836)</f>
        <v>0</v>
      </c>
      <c r="I1836" s="5">
        <f t="shared" si="293"/>
        <v>0</v>
      </c>
      <c r="J1836" s="10">
        <f>SUMIFS(Timecards!$E:$E,Timecards!$D:$D,J$2,Timecards!$C:$C,$B1836,Timecards!$N:$N,$E1836)+SUMIFS(Timecards!$G:$G,Timecards!$F:$F,J$2,Timecards!$C:$C,$B1836,Timecards!$N:$N,$E1836)</f>
        <v>0</v>
      </c>
      <c r="K1836" s="5">
        <f t="shared" si="294"/>
        <v>0</v>
      </c>
      <c r="L1836" s="10">
        <f>SUMIFS(Timecards!$E:$E,Timecards!$D:$D,L$2,Timecards!$C:$C,$B1836,Timecards!$N:$N,$E1836)+SUMIFS(Timecards!$G:$G,Timecards!$F:$F,L$2,Timecards!$C:$C,$B1836,Timecards!$N:$N,$E1836)</f>
        <v>0</v>
      </c>
      <c r="M1836" s="5">
        <f t="shared" si="295"/>
        <v>0</v>
      </c>
      <c r="N1836" s="10">
        <f>SUMIFS(Timecards!$E:$E,Timecards!$D:$D,N$2,Timecards!$C:$C,$B1836,Timecards!$N:$N,$E1836)+SUMIFS(Timecards!$G:$G,Timecards!$F:$F,N$2,Timecards!$C:$C,$B1836,Timecards!$N:$N,$E1836)</f>
        <v>0</v>
      </c>
      <c r="O1836" s="5">
        <f t="shared" si="296"/>
        <v>0</v>
      </c>
      <c r="P1836" s="10">
        <f>SUMIFS(Timecards!$E:$E,Timecards!$D:$D,P$2,Timecards!$C:$C,$B1836,Timecards!$N:$N,$E1836)+SUMIFS(Timecards!$G:$G,Timecards!$F:$F,P$2,Timecards!$C:$C,$B1836,Timecards!$N:$N,$E1836)</f>
        <v>0</v>
      </c>
      <c r="Q1836" s="5">
        <f t="shared" si="297"/>
        <v>0</v>
      </c>
      <c r="R1836" s="10">
        <f>SUMIFS(Timecards!$E:$E,Timecards!$D:$D,R$2,Timecards!$C:$C,$B1836,Timecards!$N:$N,$E1836)+SUMIFS(Timecards!$G:$G,Timecards!$F:$F,R$2,Timecards!$C:$C,$B1836,Timecards!$N:$N,$E1836)</f>
        <v>0</v>
      </c>
      <c r="S1836" s="5">
        <f t="shared" si="298"/>
        <v>0</v>
      </c>
      <c r="T1836" s="10">
        <f t="shared" si="300"/>
        <v>0</v>
      </c>
      <c r="U1836" s="14">
        <f t="shared" si="300"/>
        <v>0</v>
      </c>
    </row>
    <row r="1837" spans="2:21" hidden="1">
      <c r="B1837" s="7" t="str">
        <f>IF(Timecards!O1835="","",Timecards!C1835)</f>
        <v/>
      </c>
      <c r="C1837" s="7" t="str">
        <f>IF(B1837="","",Timecards!L1835)</f>
        <v/>
      </c>
      <c r="D1837" s="7" t="str">
        <f>IF(B1837="","",SUMIFS(Timecards!$M:$M,Timecards!$C:$C,Summary!$B1837,Timecards!$L:$L,Summary!$C1837,Timecards!$O:$O,1))</f>
        <v/>
      </c>
      <c r="E1837" s="7" t="str">
        <f>IF(B1837="","",VLOOKUP(D1837,'GD rates'!$B$3:$C$9,2,FALSE))</f>
        <v/>
      </c>
      <c r="F1837" s="23" t="str">
        <f t="shared" si="292"/>
        <v/>
      </c>
      <c r="G1837" s="5">
        <f>IF(ISERROR(VLOOKUP(E1837,'GD rates'!C:D,2,FALSE)),0,VLOOKUP(E1837,'GD rates'!C:D,2,FALSE))</f>
        <v>0</v>
      </c>
      <c r="H1837" s="10">
        <f>SUMIFS(Timecards!$E:$E,Timecards!$D:$D,H$2,Timecards!$C:$C,$B1837,Timecards!$N:$N,$E1837)+SUMIFS(Timecards!$G:$G,Timecards!$F:$F,H$2,Timecards!$C:$C,$B1837,Timecards!$N:$N,$E1837)</f>
        <v>0</v>
      </c>
      <c r="I1837" s="5">
        <f t="shared" si="293"/>
        <v>0</v>
      </c>
      <c r="J1837" s="10">
        <f>SUMIFS(Timecards!$E:$E,Timecards!$D:$D,J$2,Timecards!$C:$C,$B1837,Timecards!$N:$N,$E1837)+SUMIFS(Timecards!$G:$G,Timecards!$F:$F,J$2,Timecards!$C:$C,$B1837,Timecards!$N:$N,$E1837)</f>
        <v>0</v>
      </c>
      <c r="K1837" s="5">
        <f t="shared" si="294"/>
        <v>0</v>
      </c>
      <c r="L1837" s="10">
        <f>SUMIFS(Timecards!$E:$E,Timecards!$D:$D,L$2,Timecards!$C:$C,$B1837,Timecards!$N:$N,$E1837)+SUMIFS(Timecards!$G:$G,Timecards!$F:$F,L$2,Timecards!$C:$C,$B1837,Timecards!$N:$N,$E1837)</f>
        <v>0</v>
      </c>
      <c r="M1837" s="5">
        <f t="shared" si="295"/>
        <v>0</v>
      </c>
      <c r="N1837" s="10">
        <f>SUMIFS(Timecards!$E:$E,Timecards!$D:$D,N$2,Timecards!$C:$C,$B1837,Timecards!$N:$N,$E1837)+SUMIFS(Timecards!$G:$G,Timecards!$F:$F,N$2,Timecards!$C:$C,$B1837,Timecards!$N:$N,$E1837)</f>
        <v>0</v>
      </c>
      <c r="O1837" s="5">
        <f t="shared" si="296"/>
        <v>0</v>
      </c>
      <c r="P1837" s="10">
        <f>SUMIFS(Timecards!$E:$E,Timecards!$D:$D,P$2,Timecards!$C:$C,$B1837,Timecards!$N:$N,$E1837)+SUMIFS(Timecards!$G:$G,Timecards!$F:$F,P$2,Timecards!$C:$C,$B1837,Timecards!$N:$N,$E1837)</f>
        <v>0</v>
      </c>
      <c r="Q1837" s="5">
        <f t="shared" si="297"/>
        <v>0</v>
      </c>
      <c r="R1837" s="10">
        <f>SUMIFS(Timecards!$E:$E,Timecards!$D:$D,R$2,Timecards!$C:$C,$B1837,Timecards!$N:$N,$E1837)+SUMIFS(Timecards!$G:$G,Timecards!$F:$F,R$2,Timecards!$C:$C,$B1837,Timecards!$N:$N,$E1837)</f>
        <v>0</v>
      </c>
      <c r="S1837" s="5">
        <f t="shared" si="298"/>
        <v>0</v>
      </c>
      <c r="T1837" s="10">
        <f t="shared" si="300"/>
        <v>0</v>
      </c>
      <c r="U1837" s="14">
        <f t="shared" si="300"/>
        <v>0</v>
      </c>
    </row>
    <row r="1838" spans="2:21" hidden="1">
      <c r="B1838" s="7" t="str">
        <f>IF(Timecards!O1836="","",Timecards!C1836)</f>
        <v/>
      </c>
      <c r="C1838" s="7" t="str">
        <f>IF(B1838="","",Timecards!L1836)</f>
        <v/>
      </c>
      <c r="D1838" s="7" t="str">
        <f>IF(B1838="","",SUMIFS(Timecards!$M:$M,Timecards!$C:$C,Summary!$B1838,Timecards!$L:$L,Summary!$C1838,Timecards!$O:$O,1))</f>
        <v/>
      </c>
      <c r="E1838" s="7" t="str">
        <f>IF(B1838="","",VLOOKUP(D1838,'GD rates'!$B$3:$C$9,2,FALSE))</f>
        <v/>
      </c>
      <c r="F1838" s="23" t="str">
        <f t="shared" si="292"/>
        <v/>
      </c>
      <c r="G1838" s="5">
        <f>IF(ISERROR(VLOOKUP(E1838,'GD rates'!C:D,2,FALSE)),0,VLOOKUP(E1838,'GD rates'!C:D,2,FALSE))</f>
        <v>0</v>
      </c>
      <c r="H1838" s="10">
        <f>SUMIFS(Timecards!$E:$E,Timecards!$D:$D,H$2,Timecards!$C:$C,$B1838,Timecards!$N:$N,$E1838)+SUMIFS(Timecards!$G:$G,Timecards!$F:$F,H$2,Timecards!$C:$C,$B1838,Timecards!$N:$N,$E1838)</f>
        <v>0</v>
      </c>
      <c r="I1838" s="5">
        <f t="shared" si="293"/>
        <v>0</v>
      </c>
      <c r="J1838" s="10">
        <f>SUMIFS(Timecards!$E:$E,Timecards!$D:$D,J$2,Timecards!$C:$C,$B1838,Timecards!$N:$N,$E1838)+SUMIFS(Timecards!$G:$G,Timecards!$F:$F,J$2,Timecards!$C:$C,$B1838,Timecards!$N:$N,$E1838)</f>
        <v>0</v>
      </c>
      <c r="K1838" s="5">
        <f t="shared" si="294"/>
        <v>0</v>
      </c>
      <c r="L1838" s="10">
        <f>SUMIFS(Timecards!$E:$E,Timecards!$D:$D,L$2,Timecards!$C:$C,$B1838,Timecards!$N:$N,$E1838)+SUMIFS(Timecards!$G:$G,Timecards!$F:$F,L$2,Timecards!$C:$C,$B1838,Timecards!$N:$N,$E1838)</f>
        <v>0</v>
      </c>
      <c r="M1838" s="5">
        <f t="shared" si="295"/>
        <v>0</v>
      </c>
      <c r="N1838" s="10">
        <f>SUMIFS(Timecards!$E:$E,Timecards!$D:$D,N$2,Timecards!$C:$C,$B1838,Timecards!$N:$N,$E1838)+SUMIFS(Timecards!$G:$G,Timecards!$F:$F,N$2,Timecards!$C:$C,$B1838,Timecards!$N:$N,$E1838)</f>
        <v>0</v>
      </c>
      <c r="O1838" s="5">
        <f t="shared" si="296"/>
        <v>0</v>
      </c>
      <c r="P1838" s="10">
        <f>SUMIFS(Timecards!$E:$E,Timecards!$D:$D,P$2,Timecards!$C:$C,$B1838,Timecards!$N:$N,$E1838)+SUMIFS(Timecards!$G:$G,Timecards!$F:$F,P$2,Timecards!$C:$C,$B1838,Timecards!$N:$N,$E1838)</f>
        <v>0</v>
      </c>
      <c r="Q1838" s="5">
        <f t="shared" si="297"/>
        <v>0</v>
      </c>
      <c r="R1838" s="10">
        <f>SUMIFS(Timecards!$E:$E,Timecards!$D:$D,R$2,Timecards!$C:$C,$B1838,Timecards!$N:$N,$E1838)+SUMIFS(Timecards!$G:$G,Timecards!$F:$F,R$2,Timecards!$C:$C,$B1838,Timecards!$N:$N,$E1838)</f>
        <v>0</v>
      </c>
      <c r="S1838" s="5">
        <f t="shared" si="298"/>
        <v>0</v>
      </c>
      <c r="T1838" s="10">
        <f t="shared" si="300"/>
        <v>0</v>
      </c>
      <c r="U1838" s="14">
        <f t="shared" si="300"/>
        <v>0</v>
      </c>
    </row>
    <row r="1839" spans="2:21" hidden="1">
      <c r="B1839" s="7" t="str">
        <f>IF(Timecards!O1837="","",Timecards!C1837)</f>
        <v/>
      </c>
      <c r="C1839" s="7" t="str">
        <f>IF(B1839="","",Timecards!L1837)</f>
        <v/>
      </c>
      <c r="D1839" s="7" t="str">
        <f>IF(B1839="","",SUMIFS(Timecards!$M:$M,Timecards!$C:$C,Summary!$B1839,Timecards!$L:$L,Summary!$C1839,Timecards!$O:$O,1))</f>
        <v/>
      </c>
      <c r="E1839" s="7" t="str">
        <f>IF(B1839="","",VLOOKUP(D1839,'GD rates'!$B$3:$C$9,2,FALSE))</f>
        <v/>
      </c>
      <c r="F1839" s="23" t="str">
        <f t="shared" si="292"/>
        <v/>
      </c>
      <c r="G1839" s="5">
        <f>IF(ISERROR(VLOOKUP(E1839,'GD rates'!C:D,2,FALSE)),0,VLOOKUP(E1839,'GD rates'!C:D,2,FALSE))</f>
        <v>0</v>
      </c>
      <c r="H1839" s="10">
        <f>SUMIFS(Timecards!$E:$E,Timecards!$D:$D,H$2,Timecards!$C:$C,$B1839,Timecards!$N:$N,$E1839)+SUMIFS(Timecards!$G:$G,Timecards!$F:$F,H$2,Timecards!$C:$C,$B1839,Timecards!$N:$N,$E1839)</f>
        <v>0</v>
      </c>
      <c r="I1839" s="5">
        <f t="shared" si="293"/>
        <v>0</v>
      </c>
      <c r="J1839" s="10">
        <f>SUMIFS(Timecards!$E:$E,Timecards!$D:$D,J$2,Timecards!$C:$C,$B1839,Timecards!$N:$N,$E1839)+SUMIFS(Timecards!$G:$G,Timecards!$F:$F,J$2,Timecards!$C:$C,$B1839,Timecards!$N:$N,$E1839)</f>
        <v>0</v>
      </c>
      <c r="K1839" s="5">
        <f t="shared" si="294"/>
        <v>0</v>
      </c>
      <c r="L1839" s="10">
        <f>SUMIFS(Timecards!$E:$E,Timecards!$D:$D,L$2,Timecards!$C:$C,$B1839,Timecards!$N:$N,$E1839)+SUMIFS(Timecards!$G:$G,Timecards!$F:$F,L$2,Timecards!$C:$C,$B1839,Timecards!$N:$N,$E1839)</f>
        <v>0</v>
      </c>
      <c r="M1839" s="5">
        <f t="shared" si="295"/>
        <v>0</v>
      </c>
      <c r="N1839" s="10">
        <f>SUMIFS(Timecards!$E:$E,Timecards!$D:$D,N$2,Timecards!$C:$C,$B1839,Timecards!$N:$N,$E1839)+SUMIFS(Timecards!$G:$G,Timecards!$F:$F,N$2,Timecards!$C:$C,$B1839,Timecards!$N:$N,$E1839)</f>
        <v>0</v>
      </c>
      <c r="O1839" s="5">
        <f t="shared" si="296"/>
        <v>0</v>
      </c>
      <c r="P1839" s="10">
        <f>SUMIFS(Timecards!$E:$E,Timecards!$D:$D,P$2,Timecards!$C:$C,$B1839,Timecards!$N:$N,$E1839)+SUMIFS(Timecards!$G:$G,Timecards!$F:$F,P$2,Timecards!$C:$C,$B1839,Timecards!$N:$N,$E1839)</f>
        <v>0</v>
      </c>
      <c r="Q1839" s="5">
        <f t="shared" si="297"/>
        <v>0</v>
      </c>
      <c r="R1839" s="10">
        <f>SUMIFS(Timecards!$E:$E,Timecards!$D:$D,R$2,Timecards!$C:$C,$B1839,Timecards!$N:$N,$E1839)+SUMIFS(Timecards!$G:$G,Timecards!$F:$F,R$2,Timecards!$C:$C,$B1839,Timecards!$N:$N,$E1839)</f>
        <v>0</v>
      </c>
      <c r="S1839" s="5">
        <f t="shared" si="298"/>
        <v>0</v>
      </c>
      <c r="T1839" s="10">
        <f t="shared" si="300"/>
        <v>0</v>
      </c>
      <c r="U1839" s="14">
        <f t="shared" si="300"/>
        <v>0</v>
      </c>
    </row>
    <row r="1840" spans="2:21" hidden="1">
      <c r="B1840" s="7" t="str">
        <f>IF(Timecards!O1838="","",Timecards!C1838)</f>
        <v/>
      </c>
      <c r="C1840" s="7" t="str">
        <f>IF(B1840="","",Timecards!L1838)</f>
        <v/>
      </c>
      <c r="D1840" s="7" t="str">
        <f>IF(B1840="","",SUMIFS(Timecards!$M:$M,Timecards!$C:$C,Summary!$B1840,Timecards!$L:$L,Summary!$C1840,Timecards!$O:$O,1))</f>
        <v/>
      </c>
      <c r="E1840" s="7" t="str">
        <f>IF(B1840="","",VLOOKUP(D1840,'GD rates'!$B$3:$C$9,2,FALSE))</f>
        <v/>
      </c>
      <c r="F1840" s="23" t="str">
        <f t="shared" si="292"/>
        <v/>
      </c>
      <c r="G1840" s="5">
        <f>IF(ISERROR(VLOOKUP(E1840,'GD rates'!C:D,2,FALSE)),0,VLOOKUP(E1840,'GD rates'!C:D,2,FALSE))</f>
        <v>0</v>
      </c>
      <c r="H1840" s="10">
        <f>SUMIFS(Timecards!$E:$E,Timecards!$D:$D,H$2,Timecards!$C:$C,$B1840,Timecards!$N:$N,$E1840)+SUMIFS(Timecards!$G:$G,Timecards!$F:$F,H$2,Timecards!$C:$C,$B1840,Timecards!$N:$N,$E1840)</f>
        <v>0</v>
      </c>
      <c r="I1840" s="5">
        <f t="shared" si="293"/>
        <v>0</v>
      </c>
      <c r="J1840" s="10">
        <f>SUMIFS(Timecards!$E:$E,Timecards!$D:$D,J$2,Timecards!$C:$C,$B1840,Timecards!$N:$N,$E1840)+SUMIFS(Timecards!$G:$G,Timecards!$F:$F,J$2,Timecards!$C:$C,$B1840,Timecards!$N:$N,$E1840)</f>
        <v>0</v>
      </c>
      <c r="K1840" s="5">
        <f t="shared" si="294"/>
        <v>0</v>
      </c>
      <c r="L1840" s="10">
        <f>SUMIFS(Timecards!$E:$E,Timecards!$D:$D,L$2,Timecards!$C:$C,$B1840,Timecards!$N:$N,$E1840)+SUMIFS(Timecards!$G:$G,Timecards!$F:$F,L$2,Timecards!$C:$C,$B1840,Timecards!$N:$N,$E1840)</f>
        <v>0</v>
      </c>
      <c r="M1840" s="5">
        <f t="shared" si="295"/>
        <v>0</v>
      </c>
      <c r="N1840" s="10">
        <f>SUMIFS(Timecards!$E:$E,Timecards!$D:$D,N$2,Timecards!$C:$C,$B1840,Timecards!$N:$N,$E1840)+SUMIFS(Timecards!$G:$G,Timecards!$F:$F,N$2,Timecards!$C:$C,$B1840,Timecards!$N:$N,$E1840)</f>
        <v>0</v>
      </c>
      <c r="O1840" s="5">
        <f t="shared" si="296"/>
        <v>0</v>
      </c>
      <c r="P1840" s="10">
        <f>SUMIFS(Timecards!$E:$E,Timecards!$D:$D,P$2,Timecards!$C:$C,$B1840,Timecards!$N:$N,$E1840)+SUMIFS(Timecards!$G:$G,Timecards!$F:$F,P$2,Timecards!$C:$C,$B1840,Timecards!$N:$N,$E1840)</f>
        <v>0</v>
      </c>
      <c r="Q1840" s="5">
        <f t="shared" si="297"/>
        <v>0</v>
      </c>
      <c r="R1840" s="10">
        <f>SUMIFS(Timecards!$E:$E,Timecards!$D:$D,R$2,Timecards!$C:$C,$B1840,Timecards!$N:$N,$E1840)+SUMIFS(Timecards!$G:$G,Timecards!$F:$F,R$2,Timecards!$C:$C,$B1840,Timecards!$N:$N,$E1840)</f>
        <v>0</v>
      </c>
      <c r="S1840" s="5">
        <f t="shared" si="298"/>
        <v>0</v>
      </c>
      <c r="T1840" s="10">
        <f t="shared" si="300"/>
        <v>0</v>
      </c>
      <c r="U1840" s="14">
        <f t="shared" si="300"/>
        <v>0</v>
      </c>
    </row>
    <row r="1841" spans="2:21" hidden="1">
      <c r="B1841" s="7" t="str">
        <f>IF(Timecards!O1839="","",Timecards!C1839)</f>
        <v/>
      </c>
      <c r="C1841" s="7" t="str">
        <f>IF(B1841="","",Timecards!L1839)</f>
        <v/>
      </c>
      <c r="D1841" s="7" t="str">
        <f>IF(B1841="","",SUMIFS(Timecards!$M:$M,Timecards!$C:$C,Summary!$B1841,Timecards!$L:$L,Summary!$C1841,Timecards!$O:$O,1))</f>
        <v/>
      </c>
      <c r="E1841" s="7" t="str">
        <f>IF(B1841="","",VLOOKUP(D1841,'GD rates'!$B$3:$C$9,2,FALSE))</f>
        <v/>
      </c>
      <c r="F1841" s="23" t="str">
        <f t="shared" si="292"/>
        <v/>
      </c>
      <c r="G1841" s="5">
        <f>IF(ISERROR(VLOOKUP(E1841,'GD rates'!C:D,2,FALSE)),0,VLOOKUP(E1841,'GD rates'!C:D,2,FALSE))</f>
        <v>0</v>
      </c>
      <c r="H1841" s="10">
        <f>SUMIFS(Timecards!$E:$E,Timecards!$D:$D,H$2,Timecards!$C:$C,$B1841,Timecards!$N:$N,$E1841)+SUMIFS(Timecards!$G:$G,Timecards!$F:$F,H$2,Timecards!$C:$C,$B1841,Timecards!$N:$N,$E1841)</f>
        <v>0</v>
      </c>
      <c r="I1841" s="5">
        <f t="shared" si="293"/>
        <v>0</v>
      </c>
      <c r="J1841" s="10">
        <f>SUMIFS(Timecards!$E:$E,Timecards!$D:$D,J$2,Timecards!$C:$C,$B1841,Timecards!$N:$N,$E1841)+SUMIFS(Timecards!$G:$G,Timecards!$F:$F,J$2,Timecards!$C:$C,$B1841,Timecards!$N:$N,$E1841)</f>
        <v>0</v>
      </c>
      <c r="K1841" s="5">
        <f t="shared" si="294"/>
        <v>0</v>
      </c>
      <c r="L1841" s="10">
        <f>SUMIFS(Timecards!$E:$E,Timecards!$D:$D,L$2,Timecards!$C:$C,$B1841,Timecards!$N:$N,$E1841)+SUMIFS(Timecards!$G:$G,Timecards!$F:$F,L$2,Timecards!$C:$C,$B1841,Timecards!$N:$N,$E1841)</f>
        <v>0</v>
      </c>
      <c r="M1841" s="5">
        <f t="shared" si="295"/>
        <v>0</v>
      </c>
      <c r="N1841" s="10">
        <f>SUMIFS(Timecards!$E:$E,Timecards!$D:$D,N$2,Timecards!$C:$C,$B1841,Timecards!$N:$N,$E1841)+SUMIFS(Timecards!$G:$G,Timecards!$F:$F,N$2,Timecards!$C:$C,$B1841,Timecards!$N:$N,$E1841)</f>
        <v>0</v>
      </c>
      <c r="O1841" s="5">
        <f t="shared" si="296"/>
        <v>0</v>
      </c>
      <c r="P1841" s="10">
        <f>SUMIFS(Timecards!$E:$E,Timecards!$D:$D,P$2,Timecards!$C:$C,$B1841,Timecards!$N:$N,$E1841)+SUMIFS(Timecards!$G:$G,Timecards!$F:$F,P$2,Timecards!$C:$C,$B1841,Timecards!$N:$N,$E1841)</f>
        <v>0</v>
      </c>
      <c r="Q1841" s="5">
        <f t="shared" si="297"/>
        <v>0</v>
      </c>
      <c r="R1841" s="10">
        <f>SUMIFS(Timecards!$E:$E,Timecards!$D:$D,R$2,Timecards!$C:$C,$B1841,Timecards!$N:$N,$E1841)+SUMIFS(Timecards!$G:$G,Timecards!$F:$F,R$2,Timecards!$C:$C,$B1841,Timecards!$N:$N,$E1841)</f>
        <v>0</v>
      </c>
      <c r="S1841" s="5">
        <f t="shared" si="298"/>
        <v>0</v>
      </c>
      <c r="T1841" s="10">
        <f t="shared" si="300"/>
        <v>0</v>
      </c>
      <c r="U1841" s="14">
        <f t="shared" si="300"/>
        <v>0</v>
      </c>
    </row>
    <row r="1842" spans="2:21" hidden="1">
      <c r="B1842" s="7" t="str">
        <f>IF(Timecards!O1840="","",Timecards!C1840)</f>
        <v/>
      </c>
      <c r="C1842" s="7" t="str">
        <f>IF(B1842="","",Timecards!L1840)</f>
        <v/>
      </c>
      <c r="D1842" s="7" t="str">
        <f>IF(B1842="","",SUMIFS(Timecards!$M:$M,Timecards!$C:$C,Summary!$B1842,Timecards!$L:$L,Summary!$C1842,Timecards!$O:$O,1))</f>
        <v/>
      </c>
      <c r="E1842" s="7" t="str">
        <f>IF(B1842="","",VLOOKUP(D1842,'GD rates'!$B$3:$C$9,2,FALSE))</f>
        <v/>
      </c>
      <c r="F1842" s="23" t="str">
        <f t="shared" si="292"/>
        <v/>
      </c>
      <c r="G1842" s="5">
        <f>IF(ISERROR(VLOOKUP(E1842,'GD rates'!C:D,2,FALSE)),0,VLOOKUP(E1842,'GD rates'!C:D,2,FALSE))</f>
        <v>0</v>
      </c>
      <c r="H1842" s="10">
        <f>SUMIFS(Timecards!$E:$E,Timecards!$D:$D,H$2,Timecards!$C:$C,$B1842,Timecards!$N:$N,$E1842)+SUMIFS(Timecards!$G:$G,Timecards!$F:$F,H$2,Timecards!$C:$C,$B1842,Timecards!$N:$N,$E1842)</f>
        <v>0</v>
      </c>
      <c r="I1842" s="5">
        <f t="shared" si="293"/>
        <v>0</v>
      </c>
      <c r="J1842" s="10">
        <f>SUMIFS(Timecards!$E:$E,Timecards!$D:$D,J$2,Timecards!$C:$C,$B1842,Timecards!$N:$N,$E1842)+SUMIFS(Timecards!$G:$G,Timecards!$F:$F,J$2,Timecards!$C:$C,$B1842,Timecards!$N:$N,$E1842)</f>
        <v>0</v>
      </c>
      <c r="K1842" s="5">
        <f t="shared" si="294"/>
        <v>0</v>
      </c>
      <c r="L1842" s="10">
        <f>SUMIFS(Timecards!$E:$E,Timecards!$D:$D,L$2,Timecards!$C:$C,$B1842,Timecards!$N:$N,$E1842)+SUMIFS(Timecards!$G:$G,Timecards!$F:$F,L$2,Timecards!$C:$C,$B1842,Timecards!$N:$N,$E1842)</f>
        <v>0</v>
      </c>
      <c r="M1842" s="5">
        <f t="shared" si="295"/>
        <v>0</v>
      </c>
      <c r="N1842" s="10">
        <f>SUMIFS(Timecards!$E:$E,Timecards!$D:$D,N$2,Timecards!$C:$C,$B1842,Timecards!$N:$N,$E1842)+SUMIFS(Timecards!$G:$G,Timecards!$F:$F,N$2,Timecards!$C:$C,$B1842,Timecards!$N:$N,$E1842)</f>
        <v>0</v>
      </c>
      <c r="O1842" s="5">
        <f t="shared" si="296"/>
        <v>0</v>
      </c>
      <c r="P1842" s="10">
        <f>SUMIFS(Timecards!$E:$E,Timecards!$D:$D,P$2,Timecards!$C:$C,$B1842,Timecards!$N:$N,$E1842)+SUMIFS(Timecards!$G:$G,Timecards!$F:$F,P$2,Timecards!$C:$C,$B1842,Timecards!$N:$N,$E1842)</f>
        <v>0</v>
      </c>
      <c r="Q1842" s="5">
        <f t="shared" si="297"/>
        <v>0</v>
      </c>
      <c r="R1842" s="10">
        <f>SUMIFS(Timecards!$E:$E,Timecards!$D:$D,R$2,Timecards!$C:$C,$B1842,Timecards!$N:$N,$E1842)+SUMIFS(Timecards!$G:$G,Timecards!$F:$F,R$2,Timecards!$C:$C,$B1842,Timecards!$N:$N,$E1842)</f>
        <v>0</v>
      </c>
      <c r="S1842" s="5">
        <f t="shared" si="298"/>
        <v>0</v>
      </c>
      <c r="T1842" s="10">
        <f t="shared" si="300"/>
        <v>0</v>
      </c>
      <c r="U1842" s="14">
        <f t="shared" si="300"/>
        <v>0</v>
      </c>
    </row>
    <row r="1843" spans="2:21" hidden="1">
      <c r="B1843" s="7" t="str">
        <f>IF(Timecards!O1841="","",Timecards!C1841)</f>
        <v/>
      </c>
      <c r="C1843" s="7" t="str">
        <f>IF(B1843="","",Timecards!L1841)</f>
        <v/>
      </c>
      <c r="D1843" s="7" t="str">
        <f>IF(B1843="","",SUMIFS(Timecards!$M:$M,Timecards!$C:$C,Summary!$B1843,Timecards!$L:$L,Summary!$C1843,Timecards!$O:$O,1))</f>
        <v/>
      </c>
      <c r="E1843" s="7" t="str">
        <f>IF(B1843="","",VLOOKUP(D1843,'GD rates'!$B$3:$C$9,2,FALSE))</f>
        <v/>
      </c>
      <c r="F1843" s="23" t="str">
        <f t="shared" si="292"/>
        <v/>
      </c>
      <c r="G1843" s="5">
        <f>IF(ISERROR(VLOOKUP(E1843,'GD rates'!C:D,2,FALSE)),0,VLOOKUP(E1843,'GD rates'!C:D,2,FALSE))</f>
        <v>0</v>
      </c>
      <c r="H1843" s="10">
        <f>SUMIFS(Timecards!$E:$E,Timecards!$D:$D,H$2,Timecards!$C:$C,$B1843,Timecards!$N:$N,$E1843)+SUMIFS(Timecards!$G:$G,Timecards!$F:$F,H$2,Timecards!$C:$C,$B1843,Timecards!$N:$N,$E1843)</f>
        <v>0</v>
      </c>
      <c r="I1843" s="5">
        <f t="shared" si="293"/>
        <v>0</v>
      </c>
      <c r="J1843" s="10">
        <f>SUMIFS(Timecards!$E:$E,Timecards!$D:$D,J$2,Timecards!$C:$C,$B1843,Timecards!$N:$N,$E1843)+SUMIFS(Timecards!$G:$G,Timecards!$F:$F,J$2,Timecards!$C:$C,$B1843,Timecards!$N:$N,$E1843)</f>
        <v>0</v>
      </c>
      <c r="K1843" s="5">
        <f t="shared" si="294"/>
        <v>0</v>
      </c>
      <c r="L1843" s="10">
        <f>SUMIFS(Timecards!$E:$E,Timecards!$D:$D,L$2,Timecards!$C:$C,$B1843,Timecards!$N:$N,$E1843)+SUMIFS(Timecards!$G:$G,Timecards!$F:$F,L$2,Timecards!$C:$C,$B1843,Timecards!$N:$N,$E1843)</f>
        <v>0</v>
      </c>
      <c r="M1843" s="5">
        <f t="shared" si="295"/>
        <v>0</v>
      </c>
      <c r="N1843" s="10">
        <f>SUMIFS(Timecards!$E:$E,Timecards!$D:$D,N$2,Timecards!$C:$C,$B1843,Timecards!$N:$N,$E1843)+SUMIFS(Timecards!$G:$G,Timecards!$F:$F,N$2,Timecards!$C:$C,$B1843,Timecards!$N:$N,$E1843)</f>
        <v>0</v>
      </c>
      <c r="O1843" s="5">
        <f t="shared" si="296"/>
        <v>0</v>
      </c>
      <c r="P1843" s="10">
        <f>SUMIFS(Timecards!$E:$E,Timecards!$D:$D,P$2,Timecards!$C:$C,$B1843,Timecards!$N:$N,$E1843)+SUMIFS(Timecards!$G:$G,Timecards!$F:$F,P$2,Timecards!$C:$C,$B1843,Timecards!$N:$N,$E1843)</f>
        <v>0</v>
      </c>
      <c r="Q1843" s="5">
        <f t="shared" si="297"/>
        <v>0</v>
      </c>
      <c r="R1843" s="10">
        <f>SUMIFS(Timecards!$E:$E,Timecards!$D:$D,R$2,Timecards!$C:$C,$B1843,Timecards!$N:$N,$E1843)+SUMIFS(Timecards!$G:$G,Timecards!$F:$F,R$2,Timecards!$C:$C,$B1843,Timecards!$N:$N,$E1843)</f>
        <v>0</v>
      </c>
      <c r="S1843" s="5">
        <f t="shared" si="298"/>
        <v>0</v>
      </c>
      <c r="T1843" s="10">
        <f t="shared" si="300"/>
        <v>0</v>
      </c>
      <c r="U1843" s="14">
        <f t="shared" si="300"/>
        <v>0</v>
      </c>
    </row>
    <row r="1844" spans="2:21" hidden="1">
      <c r="B1844" s="7" t="str">
        <f>IF(Timecards!O1842="","",Timecards!C1842)</f>
        <v/>
      </c>
      <c r="C1844" s="7" t="str">
        <f>IF(B1844="","",Timecards!L1842)</f>
        <v/>
      </c>
      <c r="D1844" s="7" t="str">
        <f>IF(B1844="","",SUMIFS(Timecards!$M:$M,Timecards!$C:$C,Summary!$B1844,Timecards!$L:$L,Summary!$C1844,Timecards!$O:$O,1))</f>
        <v/>
      </c>
      <c r="E1844" s="7" t="str">
        <f>IF(B1844="","",VLOOKUP(D1844,'GD rates'!$B$3:$C$9,2,FALSE))</f>
        <v/>
      </c>
      <c r="F1844" s="23" t="str">
        <f t="shared" si="292"/>
        <v/>
      </c>
      <c r="G1844" s="5">
        <f>IF(ISERROR(VLOOKUP(E1844,'GD rates'!C:D,2,FALSE)),0,VLOOKUP(E1844,'GD rates'!C:D,2,FALSE))</f>
        <v>0</v>
      </c>
      <c r="H1844" s="10">
        <f>SUMIFS(Timecards!$E:$E,Timecards!$D:$D,H$2,Timecards!$C:$C,$B1844,Timecards!$N:$N,$E1844)+SUMIFS(Timecards!$G:$G,Timecards!$F:$F,H$2,Timecards!$C:$C,$B1844,Timecards!$N:$N,$E1844)</f>
        <v>0</v>
      </c>
      <c r="I1844" s="5">
        <f t="shared" si="293"/>
        <v>0</v>
      </c>
      <c r="J1844" s="10">
        <f>SUMIFS(Timecards!$E:$E,Timecards!$D:$D,J$2,Timecards!$C:$C,$B1844,Timecards!$N:$N,$E1844)+SUMIFS(Timecards!$G:$G,Timecards!$F:$F,J$2,Timecards!$C:$C,$B1844,Timecards!$N:$N,$E1844)</f>
        <v>0</v>
      </c>
      <c r="K1844" s="5">
        <f t="shared" si="294"/>
        <v>0</v>
      </c>
      <c r="L1844" s="10">
        <f>SUMIFS(Timecards!$E:$E,Timecards!$D:$D,L$2,Timecards!$C:$C,$B1844,Timecards!$N:$N,$E1844)+SUMIFS(Timecards!$G:$G,Timecards!$F:$F,L$2,Timecards!$C:$C,$B1844,Timecards!$N:$N,$E1844)</f>
        <v>0</v>
      </c>
      <c r="M1844" s="5">
        <f t="shared" si="295"/>
        <v>0</v>
      </c>
      <c r="N1844" s="10">
        <f>SUMIFS(Timecards!$E:$E,Timecards!$D:$D,N$2,Timecards!$C:$C,$B1844,Timecards!$N:$N,$E1844)+SUMIFS(Timecards!$G:$G,Timecards!$F:$F,N$2,Timecards!$C:$C,$B1844,Timecards!$N:$N,$E1844)</f>
        <v>0</v>
      </c>
      <c r="O1844" s="5">
        <f t="shared" si="296"/>
        <v>0</v>
      </c>
      <c r="P1844" s="10">
        <f>SUMIFS(Timecards!$E:$E,Timecards!$D:$D,P$2,Timecards!$C:$C,$B1844,Timecards!$N:$N,$E1844)+SUMIFS(Timecards!$G:$G,Timecards!$F:$F,P$2,Timecards!$C:$C,$B1844,Timecards!$N:$N,$E1844)</f>
        <v>0</v>
      </c>
      <c r="Q1844" s="5">
        <f t="shared" si="297"/>
        <v>0</v>
      </c>
      <c r="R1844" s="10">
        <f>SUMIFS(Timecards!$E:$E,Timecards!$D:$D,R$2,Timecards!$C:$C,$B1844,Timecards!$N:$N,$E1844)+SUMIFS(Timecards!$G:$G,Timecards!$F:$F,R$2,Timecards!$C:$C,$B1844,Timecards!$N:$N,$E1844)</f>
        <v>0</v>
      </c>
      <c r="S1844" s="5">
        <f t="shared" si="298"/>
        <v>0</v>
      </c>
      <c r="T1844" s="10">
        <f t="shared" ref="T1844:U1863" si="301">SUMIF($H$3:$S$3,T$3,$H1844:$S1844)</f>
        <v>0</v>
      </c>
      <c r="U1844" s="14">
        <f t="shared" si="301"/>
        <v>0</v>
      </c>
    </row>
    <row r="1845" spans="2:21" hidden="1">
      <c r="B1845" s="7" t="str">
        <f>IF(Timecards!O1843="","",Timecards!C1843)</f>
        <v/>
      </c>
      <c r="C1845" s="7" t="str">
        <f>IF(B1845="","",Timecards!L1843)</f>
        <v/>
      </c>
      <c r="D1845" s="7" t="str">
        <f>IF(B1845="","",SUMIFS(Timecards!$M:$M,Timecards!$C:$C,Summary!$B1845,Timecards!$L:$L,Summary!$C1845,Timecards!$O:$O,1))</f>
        <v/>
      </c>
      <c r="E1845" s="7" t="str">
        <f>IF(B1845="","",VLOOKUP(D1845,'GD rates'!$B$3:$C$9,2,FALSE))</f>
        <v/>
      </c>
      <c r="F1845" s="23" t="str">
        <f t="shared" si="292"/>
        <v/>
      </c>
      <c r="G1845" s="5">
        <f>IF(ISERROR(VLOOKUP(E1845,'GD rates'!C:D,2,FALSE)),0,VLOOKUP(E1845,'GD rates'!C:D,2,FALSE))</f>
        <v>0</v>
      </c>
      <c r="H1845" s="10">
        <f>SUMIFS(Timecards!$E:$E,Timecards!$D:$D,H$2,Timecards!$C:$C,$B1845,Timecards!$N:$N,$E1845)+SUMIFS(Timecards!$G:$G,Timecards!$F:$F,H$2,Timecards!$C:$C,$B1845,Timecards!$N:$N,$E1845)</f>
        <v>0</v>
      </c>
      <c r="I1845" s="5">
        <f t="shared" si="293"/>
        <v>0</v>
      </c>
      <c r="J1845" s="10">
        <f>SUMIFS(Timecards!$E:$E,Timecards!$D:$D,J$2,Timecards!$C:$C,$B1845,Timecards!$N:$N,$E1845)+SUMIFS(Timecards!$G:$G,Timecards!$F:$F,J$2,Timecards!$C:$C,$B1845,Timecards!$N:$N,$E1845)</f>
        <v>0</v>
      </c>
      <c r="K1845" s="5">
        <f t="shared" si="294"/>
        <v>0</v>
      </c>
      <c r="L1845" s="10">
        <f>SUMIFS(Timecards!$E:$E,Timecards!$D:$D,L$2,Timecards!$C:$C,$B1845,Timecards!$N:$N,$E1845)+SUMIFS(Timecards!$G:$G,Timecards!$F:$F,L$2,Timecards!$C:$C,$B1845,Timecards!$N:$N,$E1845)</f>
        <v>0</v>
      </c>
      <c r="M1845" s="5">
        <f t="shared" si="295"/>
        <v>0</v>
      </c>
      <c r="N1845" s="10">
        <f>SUMIFS(Timecards!$E:$E,Timecards!$D:$D,N$2,Timecards!$C:$C,$B1845,Timecards!$N:$N,$E1845)+SUMIFS(Timecards!$G:$G,Timecards!$F:$F,N$2,Timecards!$C:$C,$B1845,Timecards!$N:$N,$E1845)</f>
        <v>0</v>
      </c>
      <c r="O1845" s="5">
        <f t="shared" si="296"/>
        <v>0</v>
      </c>
      <c r="P1845" s="10">
        <f>SUMIFS(Timecards!$E:$E,Timecards!$D:$D,P$2,Timecards!$C:$C,$B1845,Timecards!$N:$N,$E1845)+SUMIFS(Timecards!$G:$G,Timecards!$F:$F,P$2,Timecards!$C:$C,$B1845,Timecards!$N:$N,$E1845)</f>
        <v>0</v>
      </c>
      <c r="Q1845" s="5">
        <f t="shared" si="297"/>
        <v>0</v>
      </c>
      <c r="R1845" s="10">
        <f>SUMIFS(Timecards!$E:$E,Timecards!$D:$D,R$2,Timecards!$C:$C,$B1845,Timecards!$N:$N,$E1845)+SUMIFS(Timecards!$G:$G,Timecards!$F:$F,R$2,Timecards!$C:$C,$B1845,Timecards!$N:$N,$E1845)</f>
        <v>0</v>
      </c>
      <c r="S1845" s="5">
        <f t="shared" si="298"/>
        <v>0</v>
      </c>
      <c r="T1845" s="10">
        <f t="shared" si="301"/>
        <v>0</v>
      </c>
      <c r="U1845" s="14">
        <f t="shared" si="301"/>
        <v>0</v>
      </c>
    </row>
    <row r="1846" spans="2:21" hidden="1">
      <c r="B1846" s="7" t="str">
        <f>IF(Timecards!O1844="","",Timecards!C1844)</f>
        <v/>
      </c>
      <c r="C1846" s="7" t="str">
        <f>IF(B1846="","",Timecards!L1844)</f>
        <v/>
      </c>
      <c r="D1846" s="7" t="str">
        <f>IF(B1846="","",SUMIFS(Timecards!$M:$M,Timecards!$C:$C,Summary!$B1846,Timecards!$L:$L,Summary!$C1846,Timecards!$O:$O,1))</f>
        <v/>
      </c>
      <c r="E1846" s="7" t="str">
        <f>IF(B1846="","",VLOOKUP(D1846,'GD rates'!$B$3:$C$9,2,FALSE))</f>
        <v/>
      </c>
      <c r="F1846" s="23" t="str">
        <f t="shared" si="292"/>
        <v/>
      </c>
      <c r="G1846" s="5">
        <f>IF(ISERROR(VLOOKUP(E1846,'GD rates'!C:D,2,FALSE)),0,VLOOKUP(E1846,'GD rates'!C:D,2,FALSE))</f>
        <v>0</v>
      </c>
      <c r="H1846" s="10">
        <f>SUMIFS(Timecards!$E:$E,Timecards!$D:$D,H$2,Timecards!$C:$C,$B1846,Timecards!$N:$N,$E1846)+SUMIFS(Timecards!$G:$G,Timecards!$F:$F,H$2,Timecards!$C:$C,$B1846,Timecards!$N:$N,$E1846)</f>
        <v>0</v>
      </c>
      <c r="I1846" s="5">
        <f t="shared" si="293"/>
        <v>0</v>
      </c>
      <c r="J1846" s="10">
        <f>SUMIFS(Timecards!$E:$E,Timecards!$D:$D,J$2,Timecards!$C:$C,$B1846,Timecards!$N:$N,$E1846)+SUMIFS(Timecards!$G:$G,Timecards!$F:$F,J$2,Timecards!$C:$C,$B1846,Timecards!$N:$N,$E1846)</f>
        <v>0</v>
      </c>
      <c r="K1846" s="5">
        <f t="shared" si="294"/>
        <v>0</v>
      </c>
      <c r="L1846" s="10">
        <f>SUMIFS(Timecards!$E:$E,Timecards!$D:$D,L$2,Timecards!$C:$C,$B1846,Timecards!$N:$N,$E1846)+SUMIFS(Timecards!$G:$G,Timecards!$F:$F,L$2,Timecards!$C:$C,$B1846,Timecards!$N:$N,$E1846)</f>
        <v>0</v>
      </c>
      <c r="M1846" s="5">
        <f t="shared" si="295"/>
        <v>0</v>
      </c>
      <c r="N1846" s="10">
        <f>SUMIFS(Timecards!$E:$E,Timecards!$D:$D,N$2,Timecards!$C:$C,$B1846,Timecards!$N:$N,$E1846)+SUMIFS(Timecards!$G:$G,Timecards!$F:$F,N$2,Timecards!$C:$C,$B1846,Timecards!$N:$N,$E1846)</f>
        <v>0</v>
      </c>
      <c r="O1846" s="5">
        <f t="shared" si="296"/>
        <v>0</v>
      </c>
      <c r="P1846" s="10">
        <f>SUMIFS(Timecards!$E:$E,Timecards!$D:$D,P$2,Timecards!$C:$C,$B1846,Timecards!$N:$N,$E1846)+SUMIFS(Timecards!$G:$G,Timecards!$F:$F,P$2,Timecards!$C:$C,$B1846,Timecards!$N:$N,$E1846)</f>
        <v>0</v>
      </c>
      <c r="Q1846" s="5">
        <f t="shared" si="297"/>
        <v>0</v>
      </c>
      <c r="R1846" s="10">
        <f>SUMIFS(Timecards!$E:$E,Timecards!$D:$D,R$2,Timecards!$C:$C,$B1846,Timecards!$N:$N,$E1846)+SUMIFS(Timecards!$G:$G,Timecards!$F:$F,R$2,Timecards!$C:$C,$B1846,Timecards!$N:$N,$E1846)</f>
        <v>0</v>
      </c>
      <c r="S1846" s="5">
        <f t="shared" si="298"/>
        <v>0</v>
      </c>
      <c r="T1846" s="10">
        <f t="shared" si="301"/>
        <v>0</v>
      </c>
      <c r="U1846" s="14">
        <f t="shared" si="301"/>
        <v>0</v>
      </c>
    </row>
    <row r="1847" spans="2:21" hidden="1">
      <c r="B1847" s="7" t="str">
        <f>IF(Timecards!O1845="","",Timecards!C1845)</f>
        <v/>
      </c>
      <c r="C1847" s="7" t="str">
        <f>IF(B1847="","",Timecards!L1845)</f>
        <v/>
      </c>
      <c r="D1847" s="7" t="str">
        <f>IF(B1847="","",SUMIFS(Timecards!$M:$M,Timecards!$C:$C,Summary!$B1847,Timecards!$L:$L,Summary!$C1847,Timecards!$O:$O,1))</f>
        <v/>
      </c>
      <c r="E1847" s="7" t="str">
        <f>IF(B1847="","",VLOOKUP(D1847,'GD rates'!$B$3:$C$9,2,FALSE))</f>
        <v/>
      </c>
      <c r="F1847" s="23" t="str">
        <f t="shared" si="292"/>
        <v/>
      </c>
      <c r="G1847" s="5">
        <f>IF(ISERROR(VLOOKUP(E1847,'GD rates'!C:D,2,FALSE)),0,VLOOKUP(E1847,'GD rates'!C:D,2,FALSE))</f>
        <v>0</v>
      </c>
      <c r="H1847" s="10">
        <f>SUMIFS(Timecards!$E:$E,Timecards!$D:$D,H$2,Timecards!$C:$C,$B1847,Timecards!$N:$N,$E1847)+SUMIFS(Timecards!$G:$G,Timecards!$F:$F,H$2,Timecards!$C:$C,$B1847,Timecards!$N:$N,$E1847)</f>
        <v>0</v>
      </c>
      <c r="I1847" s="5">
        <f t="shared" si="293"/>
        <v>0</v>
      </c>
      <c r="J1847" s="10">
        <f>SUMIFS(Timecards!$E:$E,Timecards!$D:$D,J$2,Timecards!$C:$C,$B1847,Timecards!$N:$N,$E1847)+SUMIFS(Timecards!$G:$G,Timecards!$F:$F,J$2,Timecards!$C:$C,$B1847,Timecards!$N:$N,$E1847)</f>
        <v>0</v>
      </c>
      <c r="K1847" s="5">
        <f t="shared" si="294"/>
        <v>0</v>
      </c>
      <c r="L1847" s="10">
        <f>SUMIFS(Timecards!$E:$E,Timecards!$D:$D,L$2,Timecards!$C:$C,$B1847,Timecards!$N:$N,$E1847)+SUMIFS(Timecards!$G:$G,Timecards!$F:$F,L$2,Timecards!$C:$C,$B1847,Timecards!$N:$N,$E1847)</f>
        <v>0</v>
      </c>
      <c r="M1847" s="5">
        <f t="shared" si="295"/>
        <v>0</v>
      </c>
      <c r="N1847" s="10">
        <f>SUMIFS(Timecards!$E:$E,Timecards!$D:$D,N$2,Timecards!$C:$C,$B1847,Timecards!$N:$N,$E1847)+SUMIFS(Timecards!$G:$G,Timecards!$F:$F,N$2,Timecards!$C:$C,$B1847,Timecards!$N:$N,$E1847)</f>
        <v>0</v>
      </c>
      <c r="O1847" s="5">
        <f t="shared" si="296"/>
        <v>0</v>
      </c>
      <c r="P1847" s="10">
        <f>SUMIFS(Timecards!$E:$E,Timecards!$D:$D,P$2,Timecards!$C:$C,$B1847,Timecards!$N:$N,$E1847)+SUMIFS(Timecards!$G:$G,Timecards!$F:$F,P$2,Timecards!$C:$C,$B1847,Timecards!$N:$N,$E1847)</f>
        <v>0</v>
      </c>
      <c r="Q1847" s="5">
        <f t="shared" si="297"/>
        <v>0</v>
      </c>
      <c r="R1847" s="10">
        <f>SUMIFS(Timecards!$E:$E,Timecards!$D:$D,R$2,Timecards!$C:$C,$B1847,Timecards!$N:$N,$E1847)+SUMIFS(Timecards!$G:$G,Timecards!$F:$F,R$2,Timecards!$C:$C,$B1847,Timecards!$N:$N,$E1847)</f>
        <v>0</v>
      </c>
      <c r="S1847" s="5">
        <f t="shared" si="298"/>
        <v>0</v>
      </c>
      <c r="T1847" s="10">
        <f t="shared" si="301"/>
        <v>0</v>
      </c>
      <c r="U1847" s="14">
        <f t="shared" si="301"/>
        <v>0</v>
      </c>
    </row>
    <row r="1848" spans="2:21" hidden="1">
      <c r="B1848" s="7" t="str">
        <f>IF(Timecards!O1846="","",Timecards!C1846)</f>
        <v/>
      </c>
      <c r="C1848" s="7" t="str">
        <f>IF(B1848="","",Timecards!L1846)</f>
        <v/>
      </c>
      <c r="D1848" s="7" t="str">
        <f>IF(B1848="","",SUMIFS(Timecards!$M:$M,Timecards!$C:$C,Summary!$B1848,Timecards!$L:$L,Summary!$C1848,Timecards!$O:$O,1))</f>
        <v/>
      </c>
      <c r="E1848" s="7" t="str">
        <f>IF(B1848="","",VLOOKUP(D1848,'GD rates'!$B$3:$C$9,2,FALSE))</f>
        <v/>
      </c>
      <c r="F1848" s="23" t="str">
        <f t="shared" si="292"/>
        <v/>
      </c>
      <c r="G1848" s="5">
        <f>IF(ISERROR(VLOOKUP(E1848,'GD rates'!C:D,2,FALSE)),0,VLOOKUP(E1848,'GD rates'!C:D,2,FALSE))</f>
        <v>0</v>
      </c>
      <c r="H1848" s="10">
        <f>SUMIFS(Timecards!$E:$E,Timecards!$D:$D,H$2,Timecards!$C:$C,$B1848,Timecards!$N:$N,$E1848)+SUMIFS(Timecards!$G:$G,Timecards!$F:$F,H$2,Timecards!$C:$C,$B1848,Timecards!$N:$N,$E1848)</f>
        <v>0</v>
      </c>
      <c r="I1848" s="5">
        <f t="shared" si="293"/>
        <v>0</v>
      </c>
      <c r="J1848" s="10">
        <f>SUMIFS(Timecards!$E:$E,Timecards!$D:$D,J$2,Timecards!$C:$C,$B1848,Timecards!$N:$N,$E1848)+SUMIFS(Timecards!$G:$G,Timecards!$F:$F,J$2,Timecards!$C:$C,$B1848,Timecards!$N:$N,$E1848)</f>
        <v>0</v>
      </c>
      <c r="K1848" s="5">
        <f t="shared" si="294"/>
        <v>0</v>
      </c>
      <c r="L1848" s="10">
        <f>SUMIFS(Timecards!$E:$E,Timecards!$D:$D,L$2,Timecards!$C:$C,$B1848,Timecards!$N:$N,$E1848)+SUMIFS(Timecards!$G:$G,Timecards!$F:$F,L$2,Timecards!$C:$C,$B1848,Timecards!$N:$N,$E1848)</f>
        <v>0</v>
      </c>
      <c r="M1848" s="5">
        <f t="shared" si="295"/>
        <v>0</v>
      </c>
      <c r="N1848" s="10">
        <f>SUMIFS(Timecards!$E:$E,Timecards!$D:$D,N$2,Timecards!$C:$C,$B1848,Timecards!$N:$N,$E1848)+SUMIFS(Timecards!$G:$G,Timecards!$F:$F,N$2,Timecards!$C:$C,$B1848,Timecards!$N:$N,$E1848)</f>
        <v>0</v>
      </c>
      <c r="O1848" s="5">
        <f t="shared" si="296"/>
        <v>0</v>
      </c>
      <c r="P1848" s="10">
        <f>SUMIFS(Timecards!$E:$E,Timecards!$D:$D,P$2,Timecards!$C:$C,$B1848,Timecards!$N:$N,$E1848)+SUMIFS(Timecards!$G:$G,Timecards!$F:$F,P$2,Timecards!$C:$C,$B1848,Timecards!$N:$N,$E1848)</f>
        <v>0</v>
      </c>
      <c r="Q1848" s="5">
        <f t="shared" si="297"/>
        <v>0</v>
      </c>
      <c r="R1848" s="10">
        <f>SUMIFS(Timecards!$E:$E,Timecards!$D:$D,R$2,Timecards!$C:$C,$B1848,Timecards!$N:$N,$E1848)+SUMIFS(Timecards!$G:$G,Timecards!$F:$F,R$2,Timecards!$C:$C,$B1848,Timecards!$N:$N,$E1848)</f>
        <v>0</v>
      </c>
      <c r="S1848" s="5">
        <f t="shared" si="298"/>
        <v>0</v>
      </c>
      <c r="T1848" s="10">
        <f t="shared" si="301"/>
        <v>0</v>
      </c>
      <c r="U1848" s="14">
        <f t="shared" si="301"/>
        <v>0</v>
      </c>
    </row>
    <row r="1849" spans="2:21" hidden="1">
      <c r="B1849" s="7" t="str">
        <f>IF(Timecards!O1847="","",Timecards!C1847)</f>
        <v/>
      </c>
      <c r="C1849" s="7" t="str">
        <f>IF(B1849="","",Timecards!L1847)</f>
        <v/>
      </c>
      <c r="D1849" s="7" t="str">
        <f>IF(B1849="","",SUMIFS(Timecards!$M:$M,Timecards!$C:$C,Summary!$B1849,Timecards!$L:$L,Summary!$C1849,Timecards!$O:$O,1))</f>
        <v/>
      </c>
      <c r="E1849" s="7" t="str">
        <f>IF(B1849="","",VLOOKUP(D1849,'GD rates'!$B$3:$C$9,2,FALSE))</f>
        <v/>
      </c>
      <c r="F1849" s="23" t="str">
        <f t="shared" si="292"/>
        <v/>
      </c>
      <c r="G1849" s="5">
        <f>IF(ISERROR(VLOOKUP(E1849,'GD rates'!C:D,2,FALSE)),0,VLOOKUP(E1849,'GD rates'!C:D,2,FALSE))</f>
        <v>0</v>
      </c>
      <c r="H1849" s="10">
        <f>SUMIFS(Timecards!$E:$E,Timecards!$D:$D,H$2,Timecards!$C:$C,$B1849,Timecards!$N:$N,$E1849)+SUMIFS(Timecards!$G:$G,Timecards!$F:$F,H$2,Timecards!$C:$C,$B1849,Timecards!$N:$N,$E1849)</f>
        <v>0</v>
      </c>
      <c r="I1849" s="5">
        <f t="shared" si="293"/>
        <v>0</v>
      </c>
      <c r="J1849" s="10">
        <f>SUMIFS(Timecards!$E:$E,Timecards!$D:$D,J$2,Timecards!$C:$C,$B1849,Timecards!$N:$N,$E1849)+SUMIFS(Timecards!$G:$G,Timecards!$F:$F,J$2,Timecards!$C:$C,$B1849,Timecards!$N:$N,$E1849)</f>
        <v>0</v>
      </c>
      <c r="K1849" s="5">
        <f t="shared" si="294"/>
        <v>0</v>
      </c>
      <c r="L1849" s="10">
        <f>SUMIFS(Timecards!$E:$E,Timecards!$D:$D,L$2,Timecards!$C:$C,$B1849,Timecards!$N:$N,$E1849)+SUMIFS(Timecards!$G:$G,Timecards!$F:$F,L$2,Timecards!$C:$C,$B1849,Timecards!$N:$N,$E1849)</f>
        <v>0</v>
      </c>
      <c r="M1849" s="5">
        <f t="shared" si="295"/>
        <v>0</v>
      </c>
      <c r="N1849" s="10">
        <f>SUMIFS(Timecards!$E:$E,Timecards!$D:$D,N$2,Timecards!$C:$C,$B1849,Timecards!$N:$N,$E1849)+SUMIFS(Timecards!$G:$G,Timecards!$F:$F,N$2,Timecards!$C:$C,$B1849,Timecards!$N:$N,$E1849)</f>
        <v>0</v>
      </c>
      <c r="O1849" s="5">
        <f t="shared" si="296"/>
        <v>0</v>
      </c>
      <c r="P1849" s="10">
        <f>SUMIFS(Timecards!$E:$E,Timecards!$D:$D,P$2,Timecards!$C:$C,$B1849,Timecards!$N:$N,$E1849)+SUMIFS(Timecards!$G:$G,Timecards!$F:$F,P$2,Timecards!$C:$C,$B1849,Timecards!$N:$N,$E1849)</f>
        <v>0</v>
      </c>
      <c r="Q1849" s="5">
        <f t="shared" si="297"/>
        <v>0</v>
      </c>
      <c r="R1849" s="10">
        <f>SUMIFS(Timecards!$E:$E,Timecards!$D:$D,R$2,Timecards!$C:$C,$B1849,Timecards!$N:$N,$E1849)+SUMIFS(Timecards!$G:$G,Timecards!$F:$F,R$2,Timecards!$C:$C,$B1849,Timecards!$N:$N,$E1849)</f>
        <v>0</v>
      </c>
      <c r="S1849" s="5">
        <f t="shared" si="298"/>
        <v>0</v>
      </c>
      <c r="T1849" s="10">
        <f t="shared" si="301"/>
        <v>0</v>
      </c>
      <c r="U1849" s="14">
        <f t="shared" si="301"/>
        <v>0</v>
      </c>
    </row>
    <row r="1850" spans="2:21" hidden="1">
      <c r="B1850" s="7" t="str">
        <f>IF(Timecards!O1848="","",Timecards!C1848)</f>
        <v/>
      </c>
      <c r="C1850" s="7" t="str">
        <f>IF(B1850="","",Timecards!L1848)</f>
        <v/>
      </c>
      <c r="D1850" s="7" t="str">
        <f>IF(B1850="","",SUMIFS(Timecards!$M:$M,Timecards!$C:$C,Summary!$B1850,Timecards!$L:$L,Summary!$C1850,Timecards!$O:$O,1))</f>
        <v/>
      </c>
      <c r="E1850" s="7" t="str">
        <f>IF(B1850="","",VLOOKUP(D1850,'GD rates'!$B$3:$C$9,2,FALSE))</f>
        <v/>
      </c>
      <c r="F1850" s="23" t="str">
        <f t="shared" si="292"/>
        <v/>
      </c>
      <c r="G1850" s="5">
        <f>IF(ISERROR(VLOOKUP(E1850,'GD rates'!C:D,2,FALSE)),0,VLOOKUP(E1850,'GD rates'!C:D,2,FALSE))</f>
        <v>0</v>
      </c>
      <c r="H1850" s="10">
        <f>SUMIFS(Timecards!$E:$E,Timecards!$D:$D,H$2,Timecards!$C:$C,$B1850,Timecards!$N:$N,$E1850)+SUMIFS(Timecards!$G:$G,Timecards!$F:$F,H$2,Timecards!$C:$C,$B1850,Timecards!$N:$N,$E1850)</f>
        <v>0</v>
      </c>
      <c r="I1850" s="5">
        <f t="shared" si="293"/>
        <v>0</v>
      </c>
      <c r="J1850" s="10">
        <f>SUMIFS(Timecards!$E:$E,Timecards!$D:$D,J$2,Timecards!$C:$C,$B1850,Timecards!$N:$N,$E1850)+SUMIFS(Timecards!$G:$G,Timecards!$F:$F,J$2,Timecards!$C:$C,$B1850,Timecards!$N:$N,$E1850)</f>
        <v>0</v>
      </c>
      <c r="K1850" s="5">
        <f t="shared" si="294"/>
        <v>0</v>
      </c>
      <c r="L1850" s="10">
        <f>SUMIFS(Timecards!$E:$E,Timecards!$D:$D,L$2,Timecards!$C:$C,$B1850,Timecards!$N:$N,$E1850)+SUMIFS(Timecards!$G:$G,Timecards!$F:$F,L$2,Timecards!$C:$C,$B1850,Timecards!$N:$N,$E1850)</f>
        <v>0</v>
      </c>
      <c r="M1850" s="5">
        <f t="shared" si="295"/>
        <v>0</v>
      </c>
      <c r="N1850" s="10">
        <f>SUMIFS(Timecards!$E:$E,Timecards!$D:$D,N$2,Timecards!$C:$C,$B1850,Timecards!$N:$N,$E1850)+SUMIFS(Timecards!$G:$G,Timecards!$F:$F,N$2,Timecards!$C:$C,$B1850,Timecards!$N:$N,$E1850)</f>
        <v>0</v>
      </c>
      <c r="O1850" s="5">
        <f t="shared" si="296"/>
        <v>0</v>
      </c>
      <c r="P1850" s="10">
        <f>SUMIFS(Timecards!$E:$E,Timecards!$D:$D,P$2,Timecards!$C:$C,$B1850,Timecards!$N:$N,$E1850)+SUMIFS(Timecards!$G:$G,Timecards!$F:$F,P$2,Timecards!$C:$C,$B1850,Timecards!$N:$N,$E1850)</f>
        <v>0</v>
      </c>
      <c r="Q1850" s="5">
        <f t="shared" si="297"/>
        <v>0</v>
      </c>
      <c r="R1850" s="10">
        <f>SUMIFS(Timecards!$E:$E,Timecards!$D:$D,R$2,Timecards!$C:$C,$B1850,Timecards!$N:$N,$E1850)+SUMIFS(Timecards!$G:$G,Timecards!$F:$F,R$2,Timecards!$C:$C,$B1850,Timecards!$N:$N,$E1850)</f>
        <v>0</v>
      </c>
      <c r="S1850" s="5">
        <f t="shared" si="298"/>
        <v>0</v>
      </c>
      <c r="T1850" s="10">
        <f t="shared" si="301"/>
        <v>0</v>
      </c>
      <c r="U1850" s="14">
        <f t="shared" si="301"/>
        <v>0</v>
      </c>
    </row>
    <row r="1851" spans="2:21" hidden="1">
      <c r="B1851" s="7" t="str">
        <f>IF(Timecards!O1849="","",Timecards!C1849)</f>
        <v/>
      </c>
      <c r="C1851" s="7" t="str">
        <f>IF(B1851="","",Timecards!L1849)</f>
        <v/>
      </c>
      <c r="D1851" s="7" t="str">
        <f>IF(B1851="","",SUMIFS(Timecards!$M:$M,Timecards!$C:$C,Summary!$B1851,Timecards!$L:$L,Summary!$C1851,Timecards!$O:$O,1))</f>
        <v/>
      </c>
      <c r="E1851" s="7" t="str">
        <f>IF(B1851="","",VLOOKUP(D1851,'GD rates'!$B$3:$C$9,2,FALSE))</f>
        <v/>
      </c>
      <c r="F1851" s="23" t="str">
        <f t="shared" si="292"/>
        <v/>
      </c>
      <c r="G1851" s="5">
        <f>IF(ISERROR(VLOOKUP(E1851,'GD rates'!C:D,2,FALSE)),0,VLOOKUP(E1851,'GD rates'!C:D,2,FALSE))</f>
        <v>0</v>
      </c>
      <c r="H1851" s="10">
        <f>SUMIFS(Timecards!$E:$E,Timecards!$D:$D,H$2,Timecards!$C:$C,$B1851,Timecards!$N:$N,$E1851)+SUMIFS(Timecards!$G:$G,Timecards!$F:$F,H$2,Timecards!$C:$C,$B1851,Timecards!$N:$N,$E1851)</f>
        <v>0</v>
      </c>
      <c r="I1851" s="5">
        <f t="shared" si="293"/>
        <v>0</v>
      </c>
      <c r="J1851" s="10">
        <f>SUMIFS(Timecards!$E:$E,Timecards!$D:$D,J$2,Timecards!$C:$C,$B1851,Timecards!$N:$N,$E1851)+SUMIFS(Timecards!$G:$G,Timecards!$F:$F,J$2,Timecards!$C:$C,$B1851,Timecards!$N:$N,$E1851)</f>
        <v>0</v>
      </c>
      <c r="K1851" s="5">
        <f t="shared" si="294"/>
        <v>0</v>
      </c>
      <c r="L1851" s="10">
        <f>SUMIFS(Timecards!$E:$E,Timecards!$D:$D,L$2,Timecards!$C:$C,$B1851,Timecards!$N:$N,$E1851)+SUMIFS(Timecards!$G:$G,Timecards!$F:$F,L$2,Timecards!$C:$C,$B1851,Timecards!$N:$N,$E1851)</f>
        <v>0</v>
      </c>
      <c r="M1851" s="5">
        <f t="shared" si="295"/>
        <v>0</v>
      </c>
      <c r="N1851" s="10">
        <f>SUMIFS(Timecards!$E:$E,Timecards!$D:$D,N$2,Timecards!$C:$C,$B1851,Timecards!$N:$N,$E1851)+SUMIFS(Timecards!$G:$G,Timecards!$F:$F,N$2,Timecards!$C:$C,$B1851,Timecards!$N:$N,$E1851)</f>
        <v>0</v>
      </c>
      <c r="O1851" s="5">
        <f t="shared" si="296"/>
        <v>0</v>
      </c>
      <c r="P1851" s="10">
        <f>SUMIFS(Timecards!$E:$E,Timecards!$D:$D,P$2,Timecards!$C:$C,$B1851,Timecards!$N:$N,$E1851)+SUMIFS(Timecards!$G:$G,Timecards!$F:$F,P$2,Timecards!$C:$C,$B1851,Timecards!$N:$N,$E1851)</f>
        <v>0</v>
      </c>
      <c r="Q1851" s="5">
        <f t="shared" si="297"/>
        <v>0</v>
      </c>
      <c r="R1851" s="10">
        <f>SUMIFS(Timecards!$E:$E,Timecards!$D:$D,R$2,Timecards!$C:$C,$B1851,Timecards!$N:$N,$E1851)+SUMIFS(Timecards!$G:$G,Timecards!$F:$F,R$2,Timecards!$C:$C,$B1851,Timecards!$N:$N,$E1851)</f>
        <v>0</v>
      </c>
      <c r="S1851" s="5">
        <f t="shared" si="298"/>
        <v>0</v>
      </c>
      <c r="T1851" s="10">
        <f t="shared" si="301"/>
        <v>0</v>
      </c>
      <c r="U1851" s="14">
        <f t="shared" si="301"/>
        <v>0</v>
      </c>
    </row>
    <row r="1852" spans="2:21" hidden="1">
      <c r="B1852" s="7" t="str">
        <f>IF(Timecards!O1850="","",Timecards!C1850)</f>
        <v/>
      </c>
      <c r="C1852" s="7" t="str">
        <f>IF(B1852="","",Timecards!L1850)</f>
        <v/>
      </c>
      <c r="D1852" s="7" t="str">
        <f>IF(B1852="","",SUMIFS(Timecards!$M:$M,Timecards!$C:$C,Summary!$B1852,Timecards!$L:$L,Summary!$C1852,Timecards!$O:$O,1))</f>
        <v/>
      </c>
      <c r="E1852" s="7" t="str">
        <f>IF(B1852="","",VLOOKUP(D1852,'GD rates'!$B$3:$C$9,2,FALSE))</f>
        <v/>
      </c>
      <c r="F1852" s="23" t="str">
        <f t="shared" si="292"/>
        <v/>
      </c>
      <c r="G1852" s="5">
        <f>IF(ISERROR(VLOOKUP(E1852,'GD rates'!C:D,2,FALSE)),0,VLOOKUP(E1852,'GD rates'!C:D,2,FALSE))</f>
        <v>0</v>
      </c>
      <c r="H1852" s="10">
        <f>SUMIFS(Timecards!$E:$E,Timecards!$D:$D,H$2,Timecards!$C:$C,$B1852,Timecards!$N:$N,$E1852)+SUMIFS(Timecards!$G:$G,Timecards!$F:$F,H$2,Timecards!$C:$C,$B1852,Timecards!$N:$N,$E1852)</f>
        <v>0</v>
      </c>
      <c r="I1852" s="5">
        <f t="shared" si="293"/>
        <v>0</v>
      </c>
      <c r="J1852" s="10">
        <f>SUMIFS(Timecards!$E:$E,Timecards!$D:$D,J$2,Timecards!$C:$C,$B1852,Timecards!$N:$N,$E1852)+SUMIFS(Timecards!$G:$G,Timecards!$F:$F,J$2,Timecards!$C:$C,$B1852,Timecards!$N:$N,$E1852)</f>
        <v>0</v>
      </c>
      <c r="K1852" s="5">
        <f t="shared" si="294"/>
        <v>0</v>
      </c>
      <c r="L1852" s="10">
        <f>SUMIFS(Timecards!$E:$E,Timecards!$D:$D,L$2,Timecards!$C:$C,$B1852,Timecards!$N:$N,$E1852)+SUMIFS(Timecards!$G:$G,Timecards!$F:$F,L$2,Timecards!$C:$C,$B1852,Timecards!$N:$N,$E1852)</f>
        <v>0</v>
      </c>
      <c r="M1852" s="5">
        <f t="shared" si="295"/>
        <v>0</v>
      </c>
      <c r="N1852" s="10">
        <f>SUMIFS(Timecards!$E:$E,Timecards!$D:$D,N$2,Timecards!$C:$C,$B1852,Timecards!$N:$N,$E1852)+SUMIFS(Timecards!$G:$G,Timecards!$F:$F,N$2,Timecards!$C:$C,$B1852,Timecards!$N:$N,$E1852)</f>
        <v>0</v>
      </c>
      <c r="O1852" s="5">
        <f t="shared" si="296"/>
        <v>0</v>
      </c>
      <c r="P1852" s="10">
        <f>SUMIFS(Timecards!$E:$E,Timecards!$D:$D,P$2,Timecards!$C:$C,$B1852,Timecards!$N:$N,$E1852)+SUMIFS(Timecards!$G:$G,Timecards!$F:$F,P$2,Timecards!$C:$C,$B1852,Timecards!$N:$N,$E1852)</f>
        <v>0</v>
      </c>
      <c r="Q1852" s="5">
        <f t="shared" si="297"/>
        <v>0</v>
      </c>
      <c r="R1852" s="10">
        <f>SUMIFS(Timecards!$E:$E,Timecards!$D:$D,R$2,Timecards!$C:$C,$B1852,Timecards!$N:$N,$E1852)+SUMIFS(Timecards!$G:$G,Timecards!$F:$F,R$2,Timecards!$C:$C,$B1852,Timecards!$N:$N,$E1852)</f>
        <v>0</v>
      </c>
      <c r="S1852" s="5">
        <f t="shared" si="298"/>
        <v>0</v>
      </c>
      <c r="T1852" s="10">
        <f t="shared" si="301"/>
        <v>0</v>
      </c>
      <c r="U1852" s="14">
        <f t="shared" si="301"/>
        <v>0</v>
      </c>
    </row>
    <row r="1853" spans="2:21" hidden="1">
      <c r="B1853" s="7" t="str">
        <f>IF(Timecards!O1851="","",Timecards!C1851)</f>
        <v/>
      </c>
      <c r="C1853" s="7" t="str">
        <f>IF(B1853="","",Timecards!L1851)</f>
        <v/>
      </c>
      <c r="D1853" s="7" t="str">
        <f>IF(B1853="","",SUMIFS(Timecards!$M:$M,Timecards!$C:$C,Summary!$B1853,Timecards!$L:$L,Summary!$C1853,Timecards!$O:$O,1))</f>
        <v/>
      </c>
      <c r="E1853" s="7" t="str">
        <f>IF(B1853="","",VLOOKUP(D1853,'GD rates'!$B$3:$C$9,2,FALSE))</f>
        <v/>
      </c>
      <c r="F1853" s="23" t="str">
        <f t="shared" si="292"/>
        <v/>
      </c>
      <c r="G1853" s="5">
        <f>IF(ISERROR(VLOOKUP(E1853,'GD rates'!C:D,2,FALSE)),0,VLOOKUP(E1853,'GD rates'!C:D,2,FALSE))</f>
        <v>0</v>
      </c>
      <c r="H1853" s="10">
        <f>SUMIFS(Timecards!$E:$E,Timecards!$D:$D,H$2,Timecards!$C:$C,$B1853,Timecards!$N:$N,$E1853)+SUMIFS(Timecards!$G:$G,Timecards!$F:$F,H$2,Timecards!$C:$C,$B1853,Timecards!$N:$N,$E1853)</f>
        <v>0</v>
      </c>
      <c r="I1853" s="5">
        <f t="shared" si="293"/>
        <v>0</v>
      </c>
      <c r="J1853" s="10">
        <f>SUMIFS(Timecards!$E:$E,Timecards!$D:$D,J$2,Timecards!$C:$C,$B1853,Timecards!$N:$N,$E1853)+SUMIFS(Timecards!$G:$G,Timecards!$F:$F,J$2,Timecards!$C:$C,$B1853,Timecards!$N:$N,$E1853)</f>
        <v>0</v>
      </c>
      <c r="K1853" s="5">
        <f t="shared" si="294"/>
        <v>0</v>
      </c>
      <c r="L1853" s="10">
        <f>SUMIFS(Timecards!$E:$E,Timecards!$D:$D,L$2,Timecards!$C:$C,$B1853,Timecards!$N:$N,$E1853)+SUMIFS(Timecards!$G:$G,Timecards!$F:$F,L$2,Timecards!$C:$C,$B1853,Timecards!$N:$N,$E1853)</f>
        <v>0</v>
      </c>
      <c r="M1853" s="5">
        <f t="shared" si="295"/>
        <v>0</v>
      </c>
      <c r="N1853" s="10">
        <f>SUMIFS(Timecards!$E:$E,Timecards!$D:$D,N$2,Timecards!$C:$C,$B1853,Timecards!$N:$N,$E1853)+SUMIFS(Timecards!$G:$G,Timecards!$F:$F,N$2,Timecards!$C:$C,$B1853,Timecards!$N:$N,$E1853)</f>
        <v>0</v>
      </c>
      <c r="O1853" s="5">
        <f t="shared" si="296"/>
        <v>0</v>
      </c>
      <c r="P1853" s="10">
        <f>SUMIFS(Timecards!$E:$E,Timecards!$D:$D,P$2,Timecards!$C:$C,$B1853,Timecards!$N:$N,$E1853)+SUMIFS(Timecards!$G:$G,Timecards!$F:$F,P$2,Timecards!$C:$C,$B1853,Timecards!$N:$N,$E1853)</f>
        <v>0</v>
      </c>
      <c r="Q1853" s="5">
        <f t="shared" si="297"/>
        <v>0</v>
      </c>
      <c r="R1853" s="10">
        <f>SUMIFS(Timecards!$E:$E,Timecards!$D:$D,R$2,Timecards!$C:$C,$B1853,Timecards!$N:$N,$E1853)+SUMIFS(Timecards!$G:$G,Timecards!$F:$F,R$2,Timecards!$C:$C,$B1853,Timecards!$N:$N,$E1853)</f>
        <v>0</v>
      </c>
      <c r="S1853" s="5">
        <f t="shared" si="298"/>
        <v>0</v>
      </c>
      <c r="T1853" s="10">
        <f t="shared" si="301"/>
        <v>0</v>
      </c>
      <c r="U1853" s="14">
        <f t="shared" si="301"/>
        <v>0</v>
      </c>
    </row>
    <row r="1854" spans="2:21" hidden="1">
      <c r="B1854" s="7" t="str">
        <f>IF(Timecards!O1852="","",Timecards!C1852)</f>
        <v/>
      </c>
      <c r="C1854" s="7" t="str">
        <f>IF(B1854="","",Timecards!L1852)</f>
        <v/>
      </c>
      <c r="D1854" s="7" t="str">
        <f>IF(B1854="","",SUMIFS(Timecards!$M:$M,Timecards!$C:$C,Summary!$B1854,Timecards!$L:$L,Summary!$C1854,Timecards!$O:$O,1))</f>
        <v/>
      </c>
      <c r="E1854" s="7" t="str">
        <f>IF(B1854="","",VLOOKUP(D1854,'GD rates'!$B$3:$C$9,2,FALSE))</f>
        <v/>
      </c>
      <c r="F1854" s="23" t="str">
        <f t="shared" si="292"/>
        <v/>
      </c>
      <c r="G1854" s="5">
        <f>IF(ISERROR(VLOOKUP(E1854,'GD rates'!C:D,2,FALSE)),0,VLOOKUP(E1854,'GD rates'!C:D,2,FALSE))</f>
        <v>0</v>
      </c>
      <c r="H1854" s="10">
        <f>SUMIFS(Timecards!$E:$E,Timecards!$D:$D,H$2,Timecards!$C:$C,$B1854,Timecards!$N:$N,$E1854)+SUMIFS(Timecards!$G:$G,Timecards!$F:$F,H$2,Timecards!$C:$C,$B1854,Timecards!$N:$N,$E1854)</f>
        <v>0</v>
      </c>
      <c r="I1854" s="5">
        <f t="shared" si="293"/>
        <v>0</v>
      </c>
      <c r="J1854" s="10">
        <f>SUMIFS(Timecards!$E:$E,Timecards!$D:$D,J$2,Timecards!$C:$C,$B1854,Timecards!$N:$N,$E1854)+SUMIFS(Timecards!$G:$G,Timecards!$F:$F,J$2,Timecards!$C:$C,$B1854,Timecards!$N:$N,$E1854)</f>
        <v>0</v>
      </c>
      <c r="K1854" s="5">
        <f t="shared" si="294"/>
        <v>0</v>
      </c>
      <c r="L1854" s="10">
        <f>SUMIFS(Timecards!$E:$E,Timecards!$D:$D,L$2,Timecards!$C:$C,$B1854,Timecards!$N:$N,$E1854)+SUMIFS(Timecards!$G:$G,Timecards!$F:$F,L$2,Timecards!$C:$C,$B1854,Timecards!$N:$N,$E1854)</f>
        <v>0</v>
      </c>
      <c r="M1854" s="5">
        <f t="shared" si="295"/>
        <v>0</v>
      </c>
      <c r="N1854" s="10">
        <f>SUMIFS(Timecards!$E:$E,Timecards!$D:$D,N$2,Timecards!$C:$C,$B1854,Timecards!$N:$N,$E1854)+SUMIFS(Timecards!$G:$G,Timecards!$F:$F,N$2,Timecards!$C:$C,$B1854,Timecards!$N:$N,$E1854)</f>
        <v>0</v>
      </c>
      <c r="O1854" s="5">
        <f t="shared" si="296"/>
        <v>0</v>
      </c>
      <c r="P1854" s="10">
        <f>SUMIFS(Timecards!$E:$E,Timecards!$D:$D,P$2,Timecards!$C:$C,$B1854,Timecards!$N:$N,$E1854)+SUMIFS(Timecards!$G:$G,Timecards!$F:$F,P$2,Timecards!$C:$C,$B1854,Timecards!$N:$N,$E1854)</f>
        <v>0</v>
      </c>
      <c r="Q1854" s="5">
        <f t="shared" si="297"/>
        <v>0</v>
      </c>
      <c r="R1854" s="10">
        <f>SUMIFS(Timecards!$E:$E,Timecards!$D:$D,R$2,Timecards!$C:$C,$B1854,Timecards!$N:$N,$E1854)+SUMIFS(Timecards!$G:$G,Timecards!$F:$F,R$2,Timecards!$C:$C,$B1854,Timecards!$N:$N,$E1854)</f>
        <v>0</v>
      </c>
      <c r="S1854" s="5">
        <f t="shared" si="298"/>
        <v>0</v>
      </c>
      <c r="T1854" s="10">
        <f t="shared" si="301"/>
        <v>0</v>
      </c>
      <c r="U1854" s="14">
        <f t="shared" si="301"/>
        <v>0</v>
      </c>
    </row>
    <row r="1855" spans="2:21" hidden="1">
      <c r="B1855" s="7" t="str">
        <f>IF(Timecards!O1853="","",Timecards!C1853)</f>
        <v/>
      </c>
      <c r="C1855" s="7" t="str">
        <f>IF(B1855="","",Timecards!L1853)</f>
        <v/>
      </c>
      <c r="D1855" s="7" t="str">
        <f>IF(B1855="","",SUMIFS(Timecards!$M:$M,Timecards!$C:$C,Summary!$B1855,Timecards!$L:$L,Summary!$C1855,Timecards!$O:$O,1))</f>
        <v/>
      </c>
      <c r="E1855" s="7" t="str">
        <f>IF(B1855="","",VLOOKUP(D1855,'GD rates'!$B$3:$C$9,2,FALSE))</f>
        <v/>
      </c>
      <c r="F1855" s="23" t="str">
        <f t="shared" si="292"/>
        <v/>
      </c>
      <c r="G1855" s="5">
        <f>IF(ISERROR(VLOOKUP(E1855,'GD rates'!C:D,2,FALSE)),0,VLOOKUP(E1855,'GD rates'!C:D,2,FALSE))</f>
        <v>0</v>
      </c>
      <c r="H1855" s="10">
        <f>SUMIFS(Timecards!$E:$E,Timecards!$D:$D,H$2,Timecards!$C:$C,$B1855,Timecards!$N:$N,$E1855)+SUMIFS(Timecards!$G:$G,Timecards!$F:$F,H$2,Timecards!$C:$C,$B1855,Timecards!$N:$N,$E1855)</f>
        <v>0</v>
      </c>
      <c r="I1855" s="5">
        <f t="shared" si="293"/>
        <v>0</v>
      </c>
      <c r="J1855" s="10">
        <f>SUMIFS(Timecards!$E:$E,Timecards!$D:$D,J$2,Timecards!$C:$C,$B1855,Timecards!$N:$N,$E1855)+SUMIFS(Timecards!$G:$G,Timecards!$F:$F,J$2,Timecards!$C:$C,$B1855,Timecards!$N:$N,$E1855)</f>
        <v>0</v>
      </c>
      <c r="K1855" s="5">
        <f t="shared" si="294"/>
        <v>0</v>
      </c>
      <c r="L1855" s="10">
        <f>SUMIFS(Timecards!$E:$E,Timecards!$D:$D,L$2,Timecards!$C:$C,$B1855,Timecards!$N:$N,$E1855)+SUMIFS(Timecards!$G:$G,Timecards!$F:$F,L$2,Timecards!$C:$C,$B1855,Timecards!$N:$N,$E1855)</f>
        <v>0</v>
      </c>
      <c r="M1855" s="5">
        <f t="shared" si="295"/>
        <v>0</v>
      </c>
      <c r="N1855" s="10">
        <f>SUMIFS(Timecards!$E:$E,Timecards!$D:$D,N$2,Timecards!$C:$C,$B1855,Timecards!$N:$N,$E1855)+SUMIFS(Timecards!$G:$G,Timecards!$F:$F,N$2,Timecards!$C:$C,$B1855,Timecards!$N:$N,$E1855)</f>
        <v>0</v>
      </c>
      <c r="O1855" s="5">
        <f t="shared" si="296"/>
        <v>0</v>
      </c>
      <c r="P1855" s="10">
        <f>SUMIFS(Timecards!$E:$E,Timecards!$D:$D,P$2,Timecards!$C:$C,$B1855,Timecards!$N:$N,$E1855)+SUMIFS(Timecards!$G:$G,Timecards!$F:$F,P$2,Timecards!$C:$C,$B1855,Timecards!$N:$N,$E1855)</f>
        <v>0</v>
      </c>
      <c r="Q1855" s="5">
        <f t="shared" si="297"/>
        <v>0</v>
      </c>
      <c r="R1855" s="10">
        <f>SUMIFS(Timecards!$E:$E,Timecards!$D:$D,R$2,Timecards!$C:$C,$B1855,Timecards!$N:$N,$E1855)+SUMIFS(Timecards!$G:$G,Timecards!$F:$F,R$2,Timecards!$C:$C,$B1855,Timecards!$N:$N,$E1855)</f>
        <v>0</v>
      </c>
      <c r="S1855" s="5">
        <f t="shared" si="298"/>
        <v>0</v>
      </c>
      <c r="T1855" s="10">
        <f t="shared" si="301"/>
        <v>0</v>
      </c>
      <c r="U1855" s="14">
        <f t="shared" si="301"/>
        <v>0</v>
      </c>
    </row>
    <row r="1856" spans="2:21" hidden="1">
      <c r="B1856" s="7" t="str">
        <f>IF(Timecards!O1854="","",Timecards!C1854)</f>
        <v/>
      </c>
      <c r="C1856" s="7" t="str">
        <f>IF(B1856="","",Timecards!L1854)</f>
        <v/>
      </c>
      <c r="D1856" s="7" t="str">
        <f>IF(B1856="","",SUMIFS(Timecards!$M:$M,Timecards!$C:$C,Summary!$B1856,Timecards!$L:$L,Summary!$C1856,Timecards!$O:$O,1))</f>
        <v/>
      </c>
      <c r="E1856" s="7" t="str">
        <f>IF(B1856="","",VLOOKUP(D1856,'GD rates'!$B$3:$C$9,2,FALSE))</f>
        <v/>
      </c>
      <c r="F1856" s="23" t="str">
        <f t="shared" si="292"/>
        <v/>
      </c>
      <c r="G1856" s="5">
        <f>IF(ISERROR(VLOOKUP(E1856,'GD rates'!C:D,2,FALSE)),0,VLOOKUP(E1856,'GD rates'!C:D,2,FALSE))</f>
        <v>0</v>
      </c>
      <c r="H1856" s="10">
        <f>SUMIFS(Timecards!$E:$E,Timecards!$D:$D,H$2,Timecards!$C:$C,$B1856,Timecards!$N:$N,$E1856)+SUMIFS(Timecards!$G:$G,Timecards!$F:$F,H$2,Timecards!$C:$C,$B1856,Timecards!$N:$N,$E1856)</f>
        <v>0</v>
      </c>
      <c r="I1856" s="5">
        <f t="shared" si="293"/>
        <v>0</v>
      </c>
      <c r="J1856" s="10">
        <f>SUMIFS(Timecards!$E:$E,Timecards!$D:$D,J$2,Timecards!$C:$C,$B1856,Timecards!$N:$N,$E1856)+SUMIFS(Timecards!$G:$G,Timecards!$F:$F,J$2,Timecards!$C:$C,$B1856,Timecards!$N:$N,$E1856)</f>
        <v>0</v>
      </c>
      <c r="K1856" s="5">
        <f t="shared" si="294"/>
        <v>0</v>
      </c>
      <c r="L1856" s="10">
        <f>SUMIFS(Timecards!$E:$E,Timecards!$D:$D,L$2,Timecards!$C:$C,$B1856,Timecards!$N:$N,$E1856)+SUMIFS(Timecards!$G:$G,Timecards!$F:$F,L$2,Timecards!$C:$C,$B1856,Timecards!$N:$N,$E1856)</f>
        <v>0</v>
      </c>
      <c r="M1856" s="5">
        <f t="shared" si="295"/>
        <v>0</v>
      </c>
      <c r="N1856" s="10">
        <f>SUMIFS(Timecards!$E:$E,Timecards!$D:$D,N$2,Timecards!$C:$C,$B1856,Timecards!$N:$N,$E1856)+SUMIFS(Timecards!$G:$G,Timecards!$F:$F,N$2,Timecards!$C:$C,$B1856,Timecards!$N:$N,$E1856)</f>
        <v>0</v>
      </c>
      <c r="O1856" s="5">
        <f t="shared" si="296"/>
        <v>0</v>
      </c>
      <c r="P1856" s="10">
        <f>SUMIFS(Timecards!$E:$E,Timecards!$D:$D,P$2,Timecards!$C:$C,$B1856,Timecards!$N:$N,$E1856)+SUMIFS(Timecards!$G:$G,Timecards!$F:$F,P$2,Timecards!$C:$C,$B1856,Timecards!$N:$N,$E1856)</f>
        <v>0</v>
      </c>
      <c r="Q1856" s="5">
        <f t="shared" si="297"/>
        <v>0</v>
      </c>
      <c r="R1856" s="10">
        <f>SUMIFS(Timecards!$E:$E,Timecards!$D:$D,R$2,Timecards!$C:$C,$B1856,Timecards!$N:$N,$E1856)+SUMIFS(Timecards!$G:$G,Timecards!$F:$F,R$2,Timecards!$C:$C,$B1856,Timecards!$N:$N,$E1856)</f>
        <v>0</v>
      </c>
      <c r="S1856" s="5">
        <f t="shared" si="298"/>
        <v>0</v>
      </c>
      <c r="T1856" s="10">
        <f t="shared" si="301"/>
        <v>0</v>
      </c>
      <c r="U1856" s="14">
        <f t="shared" si="301"/>
        <v>0</v>
      </c>
    </row>
    <row r="1857" spans="2:21" hidden="1">
      <c r="B1857" s="7" t="str">
        <f>IF(Timecards!O1855="","",Timecards!C1855)</f>
        <v/>
      </c>
      <c r="C1857" s="7" t="str">
        <f>IF(B1857="","",Timecards!L1855)</f>
        <v/>
      </c>
      <c r="D1857" s="7" t="str">
        <f>IF(B1857="","",SUMIFS(Timecards!$M:$M,Timecards!$C:$C,Summary!$B1857,Timecards!$L:$L,Summary!$C1857,Timecards!$O:$O,1))</f>
        <v/>
      </c>
      <c r="E1857" s="7" t="str">
        <f>IF(B1857="","",VLOOKUP(D1857,'GD rates'!$B$3:$C$9,2,FALSE))</f>
        <v/>
      </c>
      <c r="F1857" s="23" t="str">
        <f t="shared" si="292"/>
        <v/>
      </c>
      <c r="G1857" s="5">
        <f>IF(ISERROR(VLOOKUP(E1857,'GD rates'!C:D,2,FALSE)),0,VLOOKUP(E1857,'GD rates'!C:D,2,FALSE))</f>
        <v>0</v>
      </c>
      <c r="H1857" s="10">
        <f>SUMIFS(Timecards!$E:$E,Timecards!$D:$D,H$2,Timecards!$C:$C,$B1857,Timecards!$N:$N,$E1857)+SUMIFS(Timecards!$G:$G,Timecards!$F:$F,H$2,Timecards!$C:$C,$B1857,Timecards!$N:$N,$E1857)</f>
        <v>0</v>
      </c>
      <c r="I1857" s="5">
        <f t="shared" si="293"/>
        <v>0</v>
      </c>
      <c r="J1857" s="10">
        <f>SUMIFS(Timecards!$E:$E,Timecards!$D:$D,J$2,Timecards!$C:$C,$B1857,Timecards!$N:$N,$E1857)+SUMIFS(Timecards!$G:$G,Timecards!$F:$F,J$2,Timecards!$C:$C,$B1857,Timecards!$N:$N,$E1857)</f>
        <v>0</v>
      </c>
      <c r="K1857" s="5">
        <f t="shared" si="294"/>
        <v>0</v>
      </c>
      <c r="L1857" s="10">
        <f>SUMIFS(Timecards!$E:$E,Timecards!$D:$D,L$2,Timecards!$C:$C,$B1857,Timecards!$N:$N,$E1857)+SUMIFS(Timecards!$G:$G,Timecards!$F:$F,L$2,Timecards!$C:$C,$B1857,Timecards!$N:$N,$E1857)</f>
        <v>0</v>
      </c>
      <c r="M1857" s="5">
        <f t="shared" si="295"/>
        <v>0</v>
      </c>
      <c r="N1857" s="10">
        <f>SUMIFS(Timecards!$E:$E,Timecards!$D:$D,N$2,Timecards!$C:$C,$B1857,Timecards!$N:$N,$E1857)+SUMIFS(Timecards!$G:$G,Timecards!$F:$F,N$2,Timecards!$C:$C,$B1857,Timecards!$N:$N,$E1857)</f>
        <v>0</v>
      </c>
      <c r="O1857" s="5">
        <f t="shared" si="296"/>
        <v>0</v>
      </c>
      <c r="P1857" s="10">
        <f>SUMIFS(Timecards!$E:$E,Timecards!$D:$D,P$2,Timecards!$C:$C,$B1857,Timecards!$N:$N,$E1857)+SUMIFS(Timecards!$G:$G,Timecards!$F:$F,P$2,Timecards!$C:$C,$B1857,Timecards!$N:$N,$E1857)</f>
        <v>0</v>
      </c>
      <c r="Q1857" s="5">
        <f t="shared" si="297"/>
        <v>0</v>
      </c>
      <c r="R1857" s="10">
        <f>SUMIFS(Timecards!$E:$E,Timecards!$D:$D,R$2,Timecards!$C:$C,$B1857,Timecards!$N:$N,$E1857)+SUMIFS(Timecards!$G:$G,Timecards!$F:$F,R$2,Timecards!$C:$C,$B1857,Timecards!$N:$N,$E1857)</f>
        <v>0</v>
      </c>
      <c r="S1857" s="5">
        <f t="shared" si="298"/>
        <v>0</v>
      </c>
      <c r="T1857" s="10">
        <f t="shared" si="301"/>
        <v>0</v>
      </c>
      <c r="U1857" s="14">
        <f t="shared" si="301"/>
        <v>0</v>
      </c>
    </row>
    <row r="1858" spans="2:21" hidden="1">
      <c r="B1858" s="7" t="str">
        <f>IF(Timecards!O1856="","",Timecards!C1856)</f>
        <v/>
      </c>
      <c r="C1858" s="7" t="str">
        <f>IF(B1858="","",Timecards!L1856)</f>
        <v/>
      </c>
      <c r="D1858" s="7" t="str">
        <f>IF(B1858="","",SUMIFS(Timecards!$M:$M,Timecards!$C:$C,Summary!$B1858,Timecards!$L:$L,Summary!$C1858,Timecards!$O:$O,1))</f>
        <v/>
      </c>
      <c r="E1858" s="7" t="str">
        <f>IF(B1858="","",VLOOKUP(D1858,'GD rates'!$B$3:$C$9,2,FALSE))</f>
        <v/>
      </c>
      <c r="F1858" s="23" t="str">
        <f t="shared" si="292"/>
        <v/>
      </c>
      <c r="G1858" s="5">
        <f>IF(ISERROR(VLOOKUP(E1858,'GD rates'!C:D,2,FALSE)),0,VLOOKUP(E1858,'GD rates'!C:D,2,FALSE))</f>
        <v>0</v>
      </c>
      <c r="H1858" s="10">
        <f>SUMIFS(Timecards!$E:$E,Timecards!$D:$D,H$2,Timecards!$C:$C,$B1858,Timecards!$N:$N,$E1858)+SUMIFS(Timecards!$G:$G,Timecards!$F:$F,H$2,Timecards!$C:$C,$B1858,Timecards!$N:$N,$E1858)</f>
        <v>0</v>
      </c>
      <c r="I1858" s="5">
        <f t="shared" si="293"/>
        <v>0</v>
      </c>
      <c r="J1858" s="10">
        <f>SUMIFS(Timecards!$E:$E,Timecards!$D:$D,J$2,Timecards!$C:$C,$B1858,Timecards!$N:$N,$E1858)+SUMIFS(Timecards!$G:$G,Timecards!$F:$F,J$2,Timecards!$C:$C,$B1858,Timecards!$N:$N,$E1858)</f>
        <v>0</v>
      </c>
      <c r="K1858" s="5">
        <f t="shared" si="294"/>
        <v>0</v>
      </c>
      <c r="L1858" s="10">
        <f>SUMIFS(Timecards!$E:$E,Timecards!$D:$D,L$2,Timecards!$C:$C,$B1858,Timecards!$N:$N,$E1858)+SUMIFS(Timecards!$G:$G,Timecards!$F:$F,L$2,Timecards!$C:$C,$B1858,Timecards!$N:$N,$E1858)</f>
        <v>0</v>
      </c>
      <c r="M1858" s="5">
        <f t="shared" si="295"/>
        <v>0</v>
      </c>
      <c r="N1858" s="10">
        <f>SUMIFS(Timecards!$E:$E,Timecards!$D:$D,N$2,Timecards!$C:$C,$B1858,Timecards!$N:$N,$E1858)+SUMIFS(Timecards!$G:$G,Timecards!$F:$F,N$2,Timecards!$C:$C,$B1858,Timecards!$N:$N,$E1858)</f>
        <v>0</v>
      </c>
      <c r="O1858" s="5">
        <f t="shared" si="296"/>
        <v>0</v>
      </c>
      <c r="P1858" s="10">
        <f>SUMIFS(Timecards!$E:$E,Timecards!$D:$D,P$2,Timecards!$C:$C,$B1858,Timecards!$N:$N,$E1858)+SUMIFS(Timecards!$G:$G,Timecards!$F:$F,P$2,Timecards!$C:$C,$B1858,Timecards!$N:$N,$E1858)</f>
        <v>0</v>
      </c>
      <c r="Q1858" s="5">
        <f t="shared" si="297"/>
        <v>0</v>
      </c>
      <c r="R1858" s="10">
        <f>SUMIFS(Timecards!$E:$E,Timecards!$D:$D,R$2,Timecards!$C:$C,$B1858,Timecards!$N:$N,$E1858)+SUMIFS(Timecards!$G:$G,Timecards!$F:$F,R$2,Timecards!$C:$C,$B1858,Timecards!$N:$N,$E1858)</f>
        <v>0</v>
      </c>
      <c r="S1858" s="5">
        <f t="shared" si="298"/>
        <v>0</v>
      </c>
      <c r="T1858" s="10">
        <f t="shared" si="301"/>
        <v>0</v>
      </c>
      <c r="U1858" s="14">
        <f t="shared" si="301"/>
        <v>0</v>
      </c>
    </row>
    <row r="1859" spans="2:21" hidden="1">
      <c r="B1859" s="7" t="str">
        <f>IF(Timecards!O1857="","",Timecards!C1857)</f>
        <v/>
      </c>
      <c r="C1859" s="7" t="str">
        <f>IF(B1859="","",Timecards!L1857)</f>
        <v/>
      </c>
      <c r="D1859" s="7" t="str">
        <f>IF(B1859="","",SUMIFS(Timecards!$M:$M,Timecards!$C:$C,Summary!$B1859,Timecards!$L:$L,Summary!$C1859,Timecards!$O:$O,1))</f>
        <v/>
      </c>
      <c r="E1859" s="7" t="str">
        <f>IF(B1859="","",VLOOKUP(D1859,'GD rates'!$B$3:$C$9,2,FALSE))</f>
        <v/>
      </c>
      <c r="F1859" s="23" t="str">
        <f t="shared" si="292"/>
        <v/>
      </c>
      <c r="G1859" s="5">
        <f>IF(ISERROR(VLOOKUP(E1859,'GD rates'!C:D,2,FALSE)),0,VLOOKUP(E1859,'GD rates'!C:D,2,FALSE))</f>
        <v>0</v>
      </c>
      <c r="H1859" s="10">
        <f>SUMIFS(Timecards!$E:$E,Timecards!$D:$D,H$2,Timecards!$C:$C,$B1859,Timecards!$N:$N,$E1859)+SUMIFS(Timecards!$G:$G,Timecards!$F:$F,H$2,Timecards!$C:$C,$B1859,Timecards!$N:$N,$E1859)</f>
        <v>0</v>
      </c>
      <c r="I1859" s="5">
        <f t="shared" si="293"/>
        <v>0</v>
      </c>
      <c r="J1859" s="10">
        <f>SUMIFS(Timecards!$E:$E,Timecards!$D:$D,J$2,Timecards!$C:$C,$B1859,Timecards!$N:$N,$E1859)+SUMIFS(Timecards!$G:$G,Timecards!$F:$F,J$2,Timecards!$C:$C,$B1859,Timecards!$N:$N,$E1859)</f>
        <v>0</v>
      </c>
      <c r="K1859" s="5">
        <f t="shared" si="294"/>
        <v>0</v>
      </c>
      <c r="L1859" s="10">
        <f>SUMIFS(Timecards!$E:$E,Timecards!$D:$D,L$2,Timecards!$C:$C,$B1859,Timecards!$N:$N,$E1859)+SUMIFS(Timecards!$G:$G,Timecards!$F:$F,L$2,Timecards!$C:$C,$B1859,Timecards!$N:$N,$E1859)</f>
        <v>0</v>
      </c>
      <c r="M1859" s="5">
        <f t="shared" si="295"/>
        <v>0</v>
      </c>
      <c r="N1859" s="10">
        <f>SUMIFS(Timecards!$E:$E,Timecards!$D:$D,N$2,Timecards!$C:$C,$B1859,Timecards!$N:$N,$E1859)+SUMIFS(Timecards!$G:$G,Timecards!$F:$F,N$2,Timecards!$C:$C,$B1859,Timecards!$N:$N,$E1859)</f>
        <v>0</v>
      </c>
      <c r="O1859" s="5">
        <f t="shared" si="296"/>
        <v>0</v>
      </c>
      <c r="P1859" s="10">
        <f>SUMIFS(Timecards!$E:$E,Timecards!$D:$D,P$2,Timecards!$C:$C,$B1859,Timecards!$N:$N,$E1859)+SUMIFS(Timecards!$G:$G,Timecards!$F:$F,P$2,Timecards!$C:$C,$B1859,Timecards!$N:$N,$E1859)</f>
        <v>0</v>
      </c>
      <c r="Q1859" s="5">
        <f t="shared" si="297"/>
        <v>0</v>
      </c>
      <c r="R1859" s="10">
        <f>SUMIFS(Timecards!$E:$E,Timecards!$D:$D,R$2,Timecards!$C:$C,$B1859,Timecards!$N:$N,$E1859)+SUMIFS(Timecards!$G:$G,Timecards!$F:$F,R$2,Timecards!$C:$C,$B1859,Timecards!$N:$N,$E1859)</f>
        <v>0</v>
      </c>
      <c r="S1859" s="5">
        <f t="shared" si="298"/>
        <v>0</v>
      </c>
      <c r="T1859" s="10">
        <f t="shared" si="301"/>
        <v>0</v>
      </c>
      <c r="U1859" s="14">
        <f t="shared" si="301"/>
        <v>0</v>
      </c>
    </row>
    <row r="1860" spans="2:21" hidden="1">
      <c r="B1860" s="7" t="str">
        <f>IF(Timecards!O1858="","",Timecards!C1858)</f>
        <v/>
      </c>
      <c r="C1860" s="7" t="str">
        <f>IF(B1860="","",Timecards!L1858)</f>
        <v/>
      </c>
      <c r="D1860" s="7" t="str">
        <f>IF(B1860="","",SUMIFS(Timecards!$M:$M,Timecards!$C:$C,Summary!$B1860,Timecards!$L:$L,Summary!$C1860,Timecards!$O:$O,1))</f>
        <v/>
      </c>
      <c r="E1860" s="7" t="str">
        <f>IF(B1860="","",VLOOKUP(D1860,'GD rates'!$B$3:$C$9,2,FALSE))</f>
        <v/>
      </c>
      <c r="F1860" s="23" t="str">
        <f t="shared" si="292"/>
        <v/>
      </c>
      <c r="G1860" s="5">
        <f>IF(ISERROR(VLOOKUP(E1860,'GD rates'!C:D,2,FALSE)),0,VLOOKUP(E1860,'GD rates'!C:D,2,FALSE))</f>
        <v>0</v>
      </c>
      <c r="H1860" s="10">
        <f>SUMIFS(Timecards!$E:$E,Timecards!$D:$D,H$2,Timecards!$C:$C,$B1860,Timecards!$N:$N,$E1860)+SUMIFS(Timecards!$G:$G,Timecards!$F:$F,H$2,Timecards!$C:$C,$B1860,Timecards!$N:$N,$E1860)</f>
        <v>0</v>
      </c>
      <c r="I1860" s="5">
        <f t="shared" si="293"/>
        <v>0</v>
      </c>
      <c r="J1860" s="10">
        <f>SUMIFS(Timecards!$E:$E,Timecards!$D:$D,J$2,Timecards!$C:$C,$B1860,Timecards!$N:$N,$E1860)+SUMIFS(Timecards!$G:$G,Timecards!$F:$F,J$2,Timecards!$C:$C,$B1860,Timecards!$N:$N,$E1860)</f>
        <v>0</v>
      </c>
      <c r="K1860" s="5">
        <f t="shared" si="294"/>
        <v>0</v>
      </c>
      <c r="L1860" s="10">
        <f>SUMIFS(Timecards!$E:$E,Timecards!$D:$D,L$2,Timecards!$C:$C,$B1860,Timecards!$N:$N,$E1860)+SUMIFS(Timecards!$G:$G,Timecards!$F:$F,L$2,Timecards!$C:$C,$B1860,Timecards!$N:$N,$E1860)</f>
        <v>0</v>
      </c>
      <c r="M1860" s="5">
        <f t="shared" si="295"/>
        <v>0</v>
      </c>
      <c r="N1860" s="10">
        <f>SUMIFS(Timecards!$E:$E,Timecards!$D:$D,N$2,Timecards!$C:$C,$B1860,Timecards!$N:$N,$E1860)+SUMIFS(Timecards!$G:$G,Timecards!$F:$F,N$2,Timecards!$C:$C,$B1860,Timecards!$N:$N,$E1860)</f>
        <v>0</v>
      </c>
      <c r="O1860" s="5">
        <f t="shared" si="296"/>
        <v>0</v>
      </c>
      <c r="P1860" s="10">
        <f>SUMIFS(Timecards!$E:$E,Timecards!$D:$D,P$2,Timecards!$C:$C,$B1860,Timecards!$N:$N,$E1860)+SUMIFS(Timecards!$G:$G,Timecards!$F:$F,P$2,Timecards!$C:$C,$B1860,Timecards!$N:$N,$E1860)</f>
        <v>0</v>
      </c>
      <c r="Q1860" s="5">
        <f t="shared" si="297"/>
        <v>0</v>
      </c>
      <c r="R1860" s="10">
        <f>SUMIFS(Timecards!$E:$E,Timecards!$D:$D,R$2,Timecards!$C:$C,$B1860,Timecards!$N:$N,$E1860)+SUMIFS(Timecards!$G:$G,Timecards!$F:$F,R$2,Timecards!$C:$C,$B1860,Timecards!$N:$N,$E1860)</f>
        <v>0</v>
      </c>
      <c r="S1860" s="5">
        <f t="shared" si="298"/>
        <v>0</v>
      </c>
      <c r="T1860" s="10">
        <f t="shared" si="301"/>
        <v>0</v>
      </c>
      <c r="U1860" s="14">
        <f t="shared" si="301"/>
        <v>0</v>
      </c>
    </row>
    <row r="1861" spans="2:21" hidden="1">
      <c r="B1861" s="7" t="str">
        <f>IF(Timecards!O1859="","",Timecards!C1859)</f>
        <v/>
      </c>
      <c r="C1861" s="7" t="str">
        <f>IF(B1861="","",Timecards!L1859)</f>
        <v/>
      </c>
      <c r="D1861" s="7" t="str">
        <f>IF(B1861="","",SUMIFS(Timecards!$M:$M,Timecards!$C:$C,Summary!$B1861,Timecards!$L:$L,Summary!$C1861,Timecards!$O:$O,1))</f>
        <v/>
      </c>
      <c r="E1861" s="7" t="str">
        <f>IF(B1861="","",VLOOKUP(D1861,'GD rates'!$B$3:$C$9,2,FALSE))</f>
        <v/>
      </c>
      <c r="F1861" s="23" t="str">
        <f t="shared" ref="F1861:F1924" si="302">IF(B1861="","",CONCATENATE(E1861," / ",LEFT(B1861,FIND("&lt;",B1861)-2)))</f>
        <v/>
      </c>
      <c r="G1861" s="5">
        <f>IF(ISERROR(VLOOKUP(E1861,'GD rates'!C:D,2,FALSE)),0,VLOOKUP(E1861,'GD rates'!C:D,2,FALSE))</f>
        <v>0</v>
      </c>
      <c r="H1861" s="10">
        <f>SUMIFS(Timecards!$E:$E,Timecards!$D:$D,H$2,Timecards!$C:$C,$B1861,Timecards!$N:$N,$E1861)+SUMIFS(Timecards!$G:$G,Timecards!$F:$F,H$2,Timecards!$C:$C,$B1861,Timecards!$N:$N,$E1861)</f>
        <v>0</v>
      </c>
      <c r="I1861" s="5">
        <f t="shared" ref="I1861:I1924" si="303">H1861*$G1861</f>
        <v>0</v>
      </c>
      <c r="J1861" s="10">
        <f>SUMIFS(Timecards!$E:$E,Timecards!$D:$D,J$2,Timecards!$C:$C,$B1861,Timecards!$N:$N,$E1861)+SUMIFS(Timecards!$G:$G,Timecards!$F:$F,J$2,Timecards!$C:$C,$B1861,Timecards!$N:$N,$E1861)</f>
        <v>0</v>
      </c>
      <c r="K1861" s="5">
        <f t="shared" ref="K1861:K1924" si="304">J1861*$G1861</f>
        <v>0</v>
      </c>
      <c r="L1861" s="10">
        <f>SUMIFS(Timecards!$E:$E,Timecards!$D:$D,L$2,Timecards!$C:$C,$B1861,Timecards!$N:$N,$E1861)+SUMIFS(Timecards!$G:$G,Timecards!$F:$F,L$2,Timecards!$C:$C,$B1861,Timecards!$N:$N,$E1861)</f>
        <v>0</v>
      </c>
      <c r="M1861" s="5">
        <f t="shared" ref="M1861:M1924" si="305">L1861*$G1861</f>
        <v>0</v>
      </c>
      <c r="N1861" s="10">
        <f>SUMIFS(Timecards!$E:$E,Timecards!$D:$D,N$2,Timecards!$C:$C,$B1861,Timecards!$N:$N,$E1861)+SUMIFS(Timecards!$G:$G,Timecards!$F:$F,N$2,Timecards!$C:$C,$B1861,Timecards!$N:$N,$E1861)</f>
        <v>0</v>
      </c>
      <c r="O1861" s="5">
        <f t="shared" ref="O1861:O1924" si="306">N1861*$G1861</f>
        <v>0</v>
      </c>
      <c r="P1861" s="10">
        <f>SUMIFS(Timecards!$E:$E,Timecards!$D:$D,P$2,Timecards!$C:$C,$B1861,Timecards!$N:$N,$E1861)+SUMIFS(Timecards!$G:$G,Timecards!$F:$F,P$2,Timecards!$C:$C,$B1861,Timecards!$N:$N,$E1861)</f>
        <v>0</v>
      </c>
      <c r="Q1861" s="5">
        <f t="shared" ref="Q1861:Q1924" si="307">P1861*$G1861</f>
        <v>0</v>
      </c>
      <c r="R1861" s="10">
        <f>SUMIFS(Timecards!$E:$E,Timecards!$D:$D,R$2,Timecards!$C:$C,$B1861,Timecards!$N:$N,$E1861)+SUMIFS(Timecards!$G:$G,Timecards!$F:$F,R$2,Timecards!$C:$C,$B1861,Timecards!$N:$N,$E1861)</f>
        <v>0</v>
      </c>
      <c r="S1861" s="5">
        <f t="shared" ref="S1861:S1924" si="308">R1861*$G1861</f>
        <v>0</v>
      </c>
      <c r="T1861" s="10">
        <f t="shared" si="301"/>
        <v>0</v>
      </c>
      <c r="U1861" s="14">
        <f t="shared" si="301"/>
        <v>0</v>
      </c>
    </row>
    <row r="1862" spans="2:21" hidden="1">
      <c r="B1862" s="7" t="str">
        <f>IF(Timecards!O1860="","",Timecards!C1860)</f>
        <v/>
      </c>
      <c r="C1862" s="7" t="str">
        <f>IF(B1862="","",Timecards!L1860)</f>
        <v/>
      </c>
      <c r="D1862" s="7" t="str">
        <f>IF(B1862="","",SUMIFS(Timecards!$M:$M,Timecards!$C:$C,Summary!$B1862,Timecards!$L:$L,Summary!$C1862,Timecards!$O:$O,1))</f>
        <v/>
      </c>
      <c r="E1862" s="7" t="str">
        <f>IF(B1862="","",VLOOKUP(D1862,'GD rates'!$B$3:$C$9,2,FALSE))</f>
        <v/>
      </c>
      <c r="F1862" s="23" t="str">
        <f t="shared" si="302"/>
        <v/>
      </c>
      <c r="G1862" s="5">
        <f>IF(ISERROR(VLOOKUP(E1862,'GD rates'!C:D,2,FALSE)),0,VLOOKUP(E1862,'GD rates'!C:D,2,FALSE))</f>
        <v>0</v>
      </c>
      <c r="H1862" s="10">
        <f>SUMIFS(Timecards!$E:$E,Timecards!$D:$D,H$2,Timecards!$C:$C,$B1862,Timecards!$N:$N,$E1862)+SUMIFS(Timecards!$G:$G,Timecards!$F:$F,H$2,Timecards!$C:$C,$B1862,Timecards!$N:$N,$E1862)</f>
        <v>0</v>
      </c>
      <c r="I1862" s="5">
        <f t="shared" si="303"/>
        <v>0</v>
      </c>
      <c r="J1862" s="10">
        <f>SUMIFS(Timecards!$E:$E,Timecards!$D:$D,J$2,Timecards!$C:$C,$B1862,Timecards!$N:$N,$E1862)+SUMIFS(Timecards!$G:$G,Timecards!$F:$F,J$2,Timecards!$C:$C,$B1862,Timecards!$N:$N,$E1862)</f>
        <v>0</v>
      </c>
      <c r="K1862" s="5">
        <f t="shared" si="304"/>
        <v>0</v>
      </c>
      <c r="L1862" s="10">
        <f>SUMIFS(Timecards!$E:$E,Timecards!$D:$D,L$2,Timecards!$C:$C,$B1862,Timecards!$N:$N,$E1862)+SUMIFS(Timecards!$G:$G,Timecards!$F:$F,L$2,Timecards!$C:$C,$B1862,Timecards!$N:$N,$E1862)</f>
        <v>0</v>
      </c>
      <c r="M1862" s="5">
        <f t="shared" si="305"/>
        <v>0</v>
      </c>
      <c r="N1862" s="10">
        <f>SUMIFS(Timecards!$E:$E,Timecards!$D:$D,N$2,Timecards!$C:$C,$B1862,Timecards!$N:$N,$E1862)+SUMIFS(Timecards!$G:$G,Timecards!$F:$F,N$2,Timecards!$C:$C,$B1862,Timecards!$N:$N,$E1862)</f>
        <v>0</v>
      </c>
      <c r="O1862" s="5">
        <f t="shared" si="306"/>
        <v>0</v>
      </c>
      <c r="P1862" s="10">
        <f>SUMIFS(Timecards!$E:$E,Timecards!$D:$D,P$2,Timecards!$C:$C,$B1862,Timecards!$N:$N,$E1862)+SUMIFS(Timecards!$G:$G,Timecards!$F:$F,P$2,Timecards!$C:$C,$B1862,Timecards!$N:$N,$E1862)</f>
        <v>0</v>
      </c>
      <c r="Q1862" s="5">
        <f t="shared" si="307"/>
        <v>0</v>
      </c>
      <c r="R1862" s="10">
        <f>SUMIFS(Timecards!$E:$E,Timecards!$D:$D,R$2,Timecards!$C:$C,$B1862,Timecards!$N:$N,$E1862)+SUMIFS(Timecards!$G:$G,Timecards!$F:$F,R$2,Timecards!$C:$C,$B1862,Timecards!$N:$N,$E1862)</f>
        <v>0</v>
      </c>
      <c r="S1862" s="5">
        <f t="shared" si="308"/>
        <v>0</v>
      </c>
      <c r="T1862" s="10">
        <f t="shared" si="301"/>
        <v>0</v>
      </c>
      <c r="U1862" s="14">
        <f t="shared" si="301"/>
        <v>0</v>
      </c>
    </row>
    <row r="1863" spans="2:21" hidden="1">
      <c r="B1863" s="7" t="str">
        <f>IF(Timecards!O1861="","",Timecards!C1861)</f>
        <v/>
      </c>
      <c r="C1863" s="7" t="str">
        <f>IF(B1863="","",Timecards!L1861)</f>
        <v/>
      </c>
      <c r="D1863" s="7" t="str">
        <f>IF(B1863="","",SUMIFS(Timecards!$M:$M,Timecards!$C:$C,Summary!$B1863,Timecards!$L:$L,Summary!$C1863,Timecards!$O:$O,1))</f>
        <v/>
      </c>
      <c r="E1863" s="7" t="str">
        <f>IF(B1863="","",VLOOKUP(D1863,'GD rates'!$B$3:$C$9,2,FALSE))</f>
        <v/>
      </c>
      <c r="F1863" s="23" t="str">
        <f t="shared" si="302"/>
        <v/>
      </c>
      <c r="G1863" s="5">
        <f>IF(ISERROR(VLOOKUP(E1863,'GD rates'!C:D,2,FALSE)),0,VLOOKUP(E1863,'GD rates'!C:D,2,FALSE))</f>
        <v>0</v>
      </c>
      <c r="H1863" s="10">
        <f>SUMIFS(Timecards!$E:$E,Timecards!$D:$D,H$2,Timecards!$C:$C,$B1863,Timecards!$N:$N,$E1863)+SUMIFS(Timecards!$G:$G,Timecards!$F:$F,H$2,Timecards!$C:$C,$B1863,Timecards!$N:$N,$E1863)</f>
        <v>0</v>
      </c>
      <c r="I1863" s="5">
        <f t="shared" si="303"/>
        <v>0</v>
      </c>
      <c r="J1863" s="10">
        <f>SUMIFS(Timecards!$E:$E,Timecards!$D:$D,J$2,Timecards!$C:$C,$B1863,Timecards!$N:$N,$E1863)+SUMIFS(Timecards!$G:$G,Timecards!$F:$F,J$2,Timecards!$C:$C,$B1863,Timecards!$N:$N,$E1863)</f>
        <v>0</v>
      </c>
      <c r="K1863" s="5">
        <f t="shared" si="304"/>
        <v>0</v>
      </c>
      <c r="L1863" s="10">
        <f>SUMIFS(Timecards!$E:$E,Timecards!$D:$D,L$2,Timecards!$C:$C,$B1863,Timecards!$N:$N,$E1863)+SUMIFS(Timecards!$G:$G,Timecards!$F:$F,L$2,Timecards!$C:$C,$B1863,Timecards!$N:$N,$E1863)</f>
        <v>0</v>
      </c>
      <c r="M1863" s="5">
        <f t="shared" si="305"/>
        <v>0</v>
      </c>
      <c r="N1863" s="10">
        <f>SUMIFS(Timecards!$E:$E,Timecards!$D:$D,N$2,Timecards!$C:$C,$B1863,Timecards!$N:$N,$E1863)+SUMIFS(Timecards!$G:$G,Timecards!$F:$F,N$2,Timecards!$C:$C,$B1863,Timecards!$N:$N,$E1863)</f>
        <v>0</v>
      </c>
      <c r="O1863" s="5">
        <f t="shared" si="306"/>
        <v>0</v>
      </c>
      <c r="P1863" s="10">
        <f>SUMIFS(Timecards!$E:$E,Timecards!$D:$D,P$2,Timecards!$C:$C,$B1863,Timecards!$N:$N,$E1863)+SUMIFS(Timecards!$G:$G,Timecards!$F:$F,P$2,Timecards!$C:$C,$B1863,Timecards!$N:$N,$E1863)</f>
        <v>0</v>
      </c>
      <c r="Q1863" s="5">
        <f t="shared" si="307"/>
        <v>0</v>
      </c>
      <c r="R1863" s="10">
        <f>SUMIFS(Timecards!$E:$E,Timecards!$D:$D,R$2,Timecards!$C:$C,$B1863,Timecards!$N:$N,$E1863)+SUMIFS(Timecards!$G:$G,Timecards!$F:$F,R$2,Timecards!$C:$C,$B1863,Timecards!$N:$N,$E1863)</f>
        <v>0</v>
      </c>
      <c r="S1863" s="5">
        <f t="shared" si="308"/>
        <v>0</v>
      </c>
      <c r="T1863" s="10">
        <f t="shared" si="301"/>
        <v>0</v>
      </c>
      <c r="U1863" s="14">
        <f t="shared" si="301"/>
        <v>0</v>
      </c>
    </row>
    <row r="1864" spans="2:21" hidden="1">
      <c r="B1864" s="7" t="str">
        <f>IF(Timecards!O1862="","",Timecards!C1862)</f>
        <v/>
      </c>
      <c r="C1864" s="7" t="str">
        <f>IF(B1864="","",Timecards!L1862)</f>
        <v/>
      </c>
      <c r="D1864" s="7" t="str">
        <f>IF(B1864="","",SUMIFS(Timecards!$M:$M,Timecards!$C:$C,Summary!$B1864,Timecards!$L:$L,Summary!$C1864,Timecards!$O:$O,1))</f>
        <v/>
      </c>
      <c r="E1864" s="7" t="str">
        <f>IF(B1864="","",VLOOKUP(D1864,'GD rates'!$B$3:$C$9,2,FALSE))</f>
        <v/>
      </c>
      <c r="F1864" s="23" t="str">
        <f t="shared" si="302"/>
        <v/>
      </c>
      <c r="G1864" s="5">
        <f>IF(ISERROR(VLOOKUP(E1864,'GD rates'!C:D,2,FALSE)),0,VLOOKUP(E1864,'GD rates'!C:D,2,FALSE))</f>
        <v>0</v>
      </c>
      <c r="H1864" s="10">
        <f>SUMIFS(Timecards!$E:$E,Timecards!$D:$D,H$2,Timecards!$C:$C,$B1864,Timecards!$N:$N,$E1864)+SUMIFS(Timecards!$G:$G,Timecards!$F:$F,H$2,Timecards!$C:$C,$B1864,Timecards!$N:$N,$E1864)</f>
        <v>0</v>
      </c>
      <c r="I1864" s="5">
        <f t="shared" si="303"/>
        <v>0</v>
      </c>
      <c r="J1864" s="10">
        <f>SUMIFS(Timecards!$E:$E,Timecards!$D:$D,J$2,Timecards!$C:$C,$B1864,Timecards!$N:$N,$E1864)+SUMIFS(Timecards!$G:$G,Timecards!$F:$F,J$2,Timecards!$C:$C,$B1864,Timecards!$N:$N,$E1864)</f>
        <v>0</v>
      </c>
      <c r="K1864" s="5">
        <f t="shared" si="304"/>
        <v>0</v>
      </c>
      <c r="L1864" s="10">
        <f>SUMIFS(Timecards!$E:$E,Timecards!$D:$D,L$2,Timecards!$C:$C,$B1864,Timecards!$N:$N,$E1864)+SUMIFS(Timecards!$G:$G,Timecards!$F:$F,L$2,Timecards!$C:$C,$B1864,Timecards!$N:$N,$E1864)</f>
        <v>0</v>
      </c>
      <c r="M1864" s="5">
        <f t="shared" si="305"/>
        <v>0</v>
      </c>
      <c r="N1864" s="10">
        <f>SUMIFS(Timecards!$E:$E,Timecards!$D:$D,N$2,Timecards!$C:$C,$B1864,Timecards!$N:$N,$E1864)+SUMIFS(Timecards!$G:$G,Timecards!$F:$F,N$2,Timecards!$C:$C,$B1864,Timecards!$N:$N,$E1864)</f>
        <v>0</v>
      </c>
      <c r="O1864" s="5">
        <f t="shared" si="306"/>
        <v>0</v>
      </c>
      <c r="P1864" s="10">
        <f>SUMIFS(Timecards!$E:$E,Timecards!$D:$D,P$2,Timecards!$C:$C,$B1864,Timecards!$N:$N,$E1864)+SUMIFS(Timecards!$G:$G,Timecards!$F:$F,P$2,Timecards!$C:$C,$B1864,Timecards!$N:$N,$E1864)</f>
        <v>0</v>
      </c>
      <c r="Q1864" s="5">
        <f t="shared" si="307"/>
        <v>0</v>
      </c>
      <c r="R1864" s="10">
        <f>SUMIFS(Timecards!$E:$E,Timecards!$D:$D,R$2,Timecards!$C:$C,$B1864,Timecards!$N:$N,$E1864)+SUMIFS(Timecards!$G:$G,Timecards!$F:$F,R$2,Timecards!$C:$C,$B1864,Timecards!$N:$N,$E1864)</f>
        <v>0</v>
      </c>
      <c r="S1864" s="5">
        <f t="shared" si="308"/>
        <v>0</v>
      </c>
      <c r="T1864" s="10">
        <f t="shared" ref="T1864:U1883" si="309">SUMIF($H$3:$S$3,T$3,$H1864:$S1864)</f>
        <v>0</v>
      </c>
      <c r="U1864" s="14">
        <f t="shared" si="309"/>
        <v>0</v>
      </c>
    </row>
    <row r="1865" spans="2:21" hidden="1">
      <c r="B1865" s="7" t="str">
        <f>IF(Timecards!O1863="","",Timecards!C1863)</f>
        <v/>
      </c>
      <c r="C1865" s="7" t="str">
        <f>IF(B1865="","",Timecards!L1863)</f>
        <v/>
      </c>
      <c r="D1865" s="7" t="str">
        <f>IF(B1865="","",SUMIFS(Timecards!$M:$M,Timecards!$C:$C,Summary!$B1865,Timecards!$L:$L,Summary!$C1865,Timecards!$O:$O,1))</f>
        <v/>
      </c>
      <c r="E1865" s="7" t="str">
        <f>IF(B1865="","",VLOOKUP(D1865,'GD rates'!$B$3:$C$9,2,FALSE))</f>
        <v/>
      </c>
      <c r="F1865" s="23" t="str">
        <f t="shared" si="302"/>
        <v/>
      </c>
      <c r="G1865" s="5">
        <f>IF(ISERROR(VLOOKUP(E1865,'GD rates'!C:D,2,FALSE)),0,VLOOKUP(E1865,'GD rates'!C:D,2,FALSE))</f>
        <v>0</v>
      </c>
      <c r="H1865" s="10">
        <f>SUMIFS(Timecards!$E:$E,Timecards!$D:$D,H$2,Timecards!$C:$C,$B1865,Timecards!$N:$N,$E1865)+SUMIFS(Timecards!$G:$G,Timecards!$F:$F,H$2,Timecards!$C:$C,$B1865,Timecards!$N:$N,$E1865)</f>
        <v>0</v>
      </c>
      <c r="I1865" s="5">
        <f t="shared" si="303"/>
        <v>0</v>
      </c>
      <c r="J1865" s="10">
        <f>SUMIFS(Timecards!$E:$E,Timecards!$D:$D,J$2,Timecards!$C:$C,$B1865,Timecards!$N:$N,$E1865)+SUMIFS(Timecards!$G:$G,Timecards!$F:$F,J$2,Timecards!$C:$C,$B1865,Timecards!$N:$N,$E1865)</f>
        <v>0</v>
      </c>
      <c r="K1865" s="5">
        <f t="shared" si="304"/>
        <v>0</v>
      </c>
      <c r="L1865" s="10">
        <f>SUMIFS(Timecards!$E:$E,Timecards!$D:$D,L$2,Timecards!$C:$C,$B1865,Timecards!$N:$N,$E1865)+SUMIFS(Timecards!$G:$G,Timecards!$F:$F,L$2,Timecards!$C:$C,$B1865,Timecards!$N:$N,$E1865)</f>
        <v>0</v>
      </c>
      <c r="M1865" s="5">
        <f t="shared" si="305"/>
        <v>0</v>
      </c>
      <c r="N1865" s="10">
        <f>SUMIFS(Timecards!$E:$E,Timecards!$D:$D,N$2,Timecards!$C:$C,$B1865,Timecards!$N:$N,$E1865)+SUMIFS(Timecards!$G:$G,Timecards!$F:$F,N$2,Timecards!$C:$C,$B1865,Timecards!$N:$N,$E1865)</f>
        <v>0</v>
      </c>
      <c r="O1865" s="5">
        <f t="shared" si="306"/>
        <v>0</v>
      </c>
      <c r="P1865" s="10">
        <f>SUMIFS(Timecards!$E:$E,Timecards!$D:$D,P$2,Timecards!$C:$C,$B1865,Timecards!$N:$N,$E1865)+SUMIFS(Timecards!$G:$G,Timecards!$F:$F,P$2,Timecards!$C:$C,$B1865,Timecards!$N:$N,$E1865)</f>
        <v>0</v>
      </c>
      <c r="Q1865" s="5">
        <f t="shared" si="307"/>
        <v>0</v>
      </c>
      <c r="R1865" s="10">
        <f>SUMIFS(Timecards!$E:$E,Timecards!$D:$D,R$2,Timecards!$C:$C,$B1865,Timecards!$N:$N,$E1865)+SUMIFS(Timecards!$G:$G,Timecards!$F:$F,R$2,Timecards!$C:$C,$B1865,Timecards!$N:$N,$E1865)</f>
        <v>0</v>
      </c>
      <c r="S1865" s="5">
        <f t="shared" si="308"/>
        <v>0</v>
      </c>
      <c r="T1865" s="10">
        <f t="shared" si="309"/>
        <v>0</v>
      </c>
      <c r="U1865" s="14">
        <f t="shared" si="309"/>
        <v>0</v>
      </c>
    </row>
    <row r="1866" spans="2:21" hidden="1">
      <c r="B1866" s="7" t="str">
        <f>IF(Timecards!O1864="","",Timecards!C1864)</f>
        <v/>
      </c>
      <c r="C1866" s="7" t="str">
        <f>IF(B1866="","",Timecards!L1864)</f>
        <v/>
      </c>
      <c r="D1866" s="7" t="str">
        <f>IF(B1866="","",SUMIFS(Timecards!$M:$M,Timecards!$C:$C,Summary!$B1866,Timecards!$L:$L,Summary!$C1866,Timecards!$O:$O,1))</f>
        <v/>
      </c>
      <c r="E1866" s="7" t="str">
        <f>IF(B1866="","",VLOOKUP(D1866,'GD rates'!$B$3:$C$9,2,FALSE))</f>
        <v/>
      </c>
      <c r="F1866" s="23" t="str">
        <f t="shared" si="302"/>
        <v/>
      </c>
      <c r="G1866" s="5">
        <f>IF(ISERROR(VLOOKUP(E1866,'GD rates'!C:D,2,FALSE)),0,VLOOKUP(E1866,'GD rates'!C:D,2,FALSE))</f>
        <v>0</v>
      </c>
      <c r="H1866" s="10">
        <f>SUMIFS(Timecards!$E:$E,Timecards!$D:$D,H$2,Timecards!$C:$C,$B1866,Timecards!$N:$N,$E1866)+SUMIFS(Timecards!$G:$G,Timecards!$F:$F,H$2,Timecards!$C:$C,$B1866,Timecards!$N:$N,$E1866)</f>
        <v>0</v>
      </c>
      <c r="I1866" s="5">
        <f t="shared" si="303"/>
        <v>0</v>
      </c>
      <c r="J1866" s="10">
        <f>SUMIFS(Timecards!$E:$E,Timecards!$D:$D,J$2,Timecards!$C:$C,$B1866,Timecards!$N:$N,$E1866)+SUMIFS(Timecards!$G:$G,Timecards!$F:$F,J$2,Timecards!$C:$C,$B1866,Timecards!$N:$N,$E1866)</f>
        <v>0</v>
      </c>
      <c r="K1866" s="5">
        <f t="shared" si="304"/>
        <v>0</v>
      </c>
      <c r="L1866" s="10">
        <f>SUMIFS(Timecards!$E:$E,Timecards!$D:$D,L$2,Timecards!$C:$C,$B1866,Timecards!$N:$N,$E1866)+SUMIFS(Timecards!$G:$G,Timecards!$F:$F,L$2,Timecards!$C:$C,$B1866,Timecards!$N:$N,$E1866)</f>
        <v>0</v>
      </c>
      <c r="M1866" s="5">
        <f t="shared" si="305"/>
        <v>0</v>
      </c>
      <c r="N1866" s="10">
        <f>SUMIFS(Timecards!$E:$E,Timecards!$D:$D,N$2,Timecards!$C:$C,$B1866,Timecards!$N:$N,$E1866)+SUMIFS(Timecards!$G:$G,Timecards!$F:$F,N$2,Timecards!$C:$C,$B1866,Timecards!$N:$N,$E1866)</f>
        <v>0</v>
      </c>
      <c r="O1866" s="5">
        <f t="shared" si="306"/>
        <v>0</v>
      </c>
      <c r="P1866" s="10">
        <f>SUMIFS(Timecards!$E:$E,Timecards!$D:$D,P$2,Timecards!$C:$C,$B1866,Timecards!$N:$N,$E1866)+SUMIFS(Timecards!$G:$G,Timecards!$F:$F,P$2,Timecards!$C:$C,$B1866,Timecards!$N:$N,$E1866)</f>
        <v>0</v>
      </c>
      <c r="Q1866" s="5">
        <f t="shared" si="307"/>
        <v>0</v>
      </c>
      <c r="R1866" s="10">
        <f>SUMIFS(Timecards!$E:$E,Timecards!$D:$D,R$2,Timecards!$C:$C,$B1866,Timecards!$N:$N,$E1866)+SUMIFS(Timecards!$G:$G,Timecards!$F:$F,R$2,Timecards!$C:$C,$B1866,Timecards!$N:$N,$E1866)</f>
        <v>0</v>
      </c>
      <c r="S1866" s="5">
        <f t="shared" si="308"/>
        <v>0</v>
      </c>
      <c r="T1866" s="10">
        <f t="shared" si="309"/>
        <v>0</v>
      </c>
      <c r="U1866" s="14">
        <f t="shared" si="309"/>
        <v>0</v>
      </c>
    </row>
    <row r="1867" spans="2:21" hidden="1">
      <c r="B1867" s="7" t="str">
        <f>IF(Timecards!O1865="","",Timecards!C1865)</f>
        <v/>
      </c>
      <c r="C1867" s="7" t="str">
        <f>IF(B1867="","",Timecards!L1865)</f>
        <v/>
      </c>
      <c r="D1867" s="7" t="str">
        <f>IF(B1867="","",SUMIFS(Timecards!$M:$M,Timecards!$C:$C,Summary!$B1867,Timecards!$L:$L,Summary!$C1867,Timecards!$O:$O,1))</f>
        <v/>
      </c>
      <c r="E1867" s="7" t="str">
        <f>IF(B1867="","",VLOOKUP(D1867,'GD rates'!$B$3:$C$9,2,FALSE))</f>
        <v/>
      </c>
      <c r="F1867" s="23" t="str">
        <f t="shared" si="302"/>
        <v/>
      </c>
      <c r="G1867" s="5">
        <f>IF(ISERROR(VLOOKUP(E1867,'GD rates'!C:D,2,FALSE)),0,VLOOKUP(E1867,'GD rates'!C:D,2,FALSE))</f>
        <v>0</v>
      </c>
      <c r="H1867" s="10">
        <f>SUMIFS(Timecards!$E:$E,Timecards!$D:$D,H$2,Timecards!$C:$C,$B1867,Timecards!$N:$N,$E1867)+SUMIFS(Timecards!$G:$G,Timecards!$F:$F,H$2,Timecards!$C:$C,$B1867,Timecards!$N:$N,$E1867)</f>
        <v>0</v>
      </c>
      <c r="I1867" s="5">
        <f t="shared" si="303"/>
        <v>0</v>
      </c>
      <c r="J1867" s="10">
        <f>SUMIFS(Timecards!$E:$E,Timecards!$D:$D,J$2,Timecards!$C:$C,$B1867,Timecards!$N:$N,$E1867)+SUMIFS(Timecards!$G:$G,Timecards!$F:$F,J$2,Timecards!$C:$C,$B1867,Timecards!$N:$N,$E1867)</f>
        <v>0</v>
      </c>
      <c r="K1867" s="5">
        <f t="shared" si="304"/>
        <v>0</v>
      </c>
      <c r="L1867" s="10">
        <f>SUMIFS(Timecards!$E:$E,Timecards!$D:$D,L$2,Timecards!$C:$C,$B1867,Timecards!$N:$N,$E1867)+SUMIFS(Timecards!$G:$G,Timecards!$F:$F,L$2,Timecards!$C:$C,$B1867,Timecards!$N:$N,$E1867)</f>
        <v>0</v>
      </c>
      <c r="M1867" s="5">
        <f t="shared" si="305"/>
        <v>0</v>
      </c>
      <c r="N1867" s="10">
        <f>SUMIFS(Timecards!$E:$E,Timecards!$D:$D,N$2,Timecards!$C:$C,$B1867,Timecards!$N:$N,$E1867)+SUMIFS(Timecards!$G:$G,Timecards!$F:$F,N$2,Timecards!$C:$C,$B1867,Timecards!$N:$N,$E1867)</f>
        <v>0</v>
      </c>
      <c r="O1867" s="5">
        <f t="shared" si="306"/>
        <v>0</v>
      </c>
      <c r="P1867" s="10">
        <f>SUMIFS(Timecards!$E:$E,Timecards!$D:$D,P$2,Timecards!$C:$C,$B1867,Timecards!$N:$N,$E1867)+SUMIFS(Timecards!$G:$G,Timecards!$F:$F,P$2,Timecards!$C:$C,$B1867,Timecards!$N:$N,$E1867)</f>
        <v>0</v>
      </c>
      <c r="Q1867" s="5">
        <f t="shared" si="307"/>
        <v>0</v>
      </c>
      <c r="R1867" s="10">
        <f>SUMIFS(Timecards!$E:$E,Timecards!$D:$D,R$2,Timecards!$C:$C,$B1867,Timecards!$N:$N,$E1867)+SUMIFS(Timecards!$G:$G,Timecards!$F:$F,R$2,Timecards!$C:$C,$B1867,Timecards!$N:$N,$E1867)</f>
        <v>0</v>
      </c>
      <c r="S1867" s="5">
        <f t="shared" si="308"/>
        <v>0</v>
      </c>
      <c r="T1867" s="10">
        <f t="shared" si="309"/>
        <v>0</v>
      </c>
      <c r="U1867" s="14">
        <f t="shared" si="309"/>
        <v>0</v>
      </c>
    </row>
    <row r="1868" spans="2:21" hidden="1">
      <c r="B1868" s="7" t="str">
        <f>IF(Timecards!O1866="","",Timecards!C1866)</f>
        <v/>
      </c>
      <c r="C1868" s="7" t="str">
        <f>IF(B1868="","",Timecards!L1866)</f>
        <v/>
      </c>
      <c r="D1868" s="7" t="str">
        <f>IF(B1868="","",SUMIFS(Timecards!$M:$M,Timecards!$C:$C,Summary!$B1868,Timecards!$L:$L,Summary!$C1868,Timecards!$O:$O,1))</f>
        <v/>
      </c>
      <c r="E1868" s="7" t="str">
        <f>IF(B1868="","",VLOOKUP(D1868,'GD rates'!$B$3:$C$9,2,FALSE))</f>
        <v/>
      </c>
      <c r="F1868" s="23" t="str">
        <f t="shared" si="302"/>
        <v/>
      </c>
      <c r="G1868" s="5">
        <f>IF(ISERROR(VLOOKUP(E1868,'GD rates'!C:D,2,FALSE)),0,VLOOKUP(E1868,'GD rates'!C:D,2,FALSE))</f>
        <v>0</v>
      </c>
      <c r="H1868" s="10">
        <f>SUMIFS(Timecards!$E:$E,Timecards!$D:$D,H$2,Timecards!$C:$C,$B1868,Timecards!$N:$N,$E1868)+SUMIFS(Timecards!$G:$G,Timecards!$F:$F,H$2,Timecards!$C:$C,$B1868,Timecards!$N:$N,$E1868)</f>
        <v>0</v>
      </c>
      <c r="I1868" s="5">
        <f t="shared" si="303"/>
        <v>0</v>
      </c>
      <c r="J1868" s="10">
        <f>SUMIFS(Timecards!$E:$E,Timecards!$D:$D,J$2,Timecards!$C:$C,$B1868,Timecards!$N:$N,$E1868)+SUMIFS(Timecards!$G:$G,Timecards!$F:$F,J$2,Timecards!$C:$C,$B1868,Timecards!$N:$N,$E1868)</f>
        <v>0</v>
      </c>
      <c r="K1868" s="5">
        <f t="shared" si="304"/>
        <v>0</v>
      </c>
      <c r="L1868" s="10">
        <f>SUMIFS(Timecards!$E:$E,Timecards!$D:$D,L$2,Timecards!$C:$C,$B1868,Timecards!$N:$N,$E1868)+SUMIFS(Timecards!$G:$G,Timecards!$F:$F,L$2,Timecards!$C:$C,$B1868,Timecards!$N:$N,$E1868)</f>
        <v>0</v>
      </c>
      <c r="M1868" s="5">
        <f t="shared" si="305"/>
        <v>0</v>
      </c>
      <c r="N1868" s="10">
        <f>SUMIFS(Timecards!$E:$E,Timecards!$D:$D,N$2,Timecards!$C:$C,$B1868,Timecards!$N:$N,$E1868)+SUMIFS(Timecards!$G:$G,Timecards!$F:$F,N$2,Timecards!$C:$C,$B1868,Timecards!$N:$N,$E1868)</f>
        <v>0</v>
      </c>
      <c r="O1868" s="5">
        <f t="shared" si="306"/>
        <v>0</v>
      </c>
      <c r="P1868" s="10">
        <f>SUMIFS(Timecards!$E:$E,Timecards!$D:$D,P$2,Timecards!$C:$C,$B1868,Timecards!$N:$N,$E1868)+SUMIFS(Timecards!$G:$G,Timecards!$F:$F,P$2,Timecards!$C:$C,$B1868,Timecards!$N:$N,$E1868)</f>
        <v>0</v>
      </c>
      <c r="Q1868" s="5">
        <f t="shared" si="307"/>
        <v>0</v>
      </c>
      <c r="R1868" s="10">
        <f>SUMIFS(Timecards!$E:$E,Timecards!$D:$D,R$2,Timecards!$C:$C,$B1868,Timecards!$N:$N,$E1868)+SUMIFS(Timecards!$G:$G,Timecards!$F:$F,R$2,Timecards!$C:$C,$B1868,Timecards!$N:$N,$E1868)</f>
        <v>0</v>
      </c>
      <c r="S1868" s="5">
        <f t="shared" si="308"/>
        <v>0</v>
      </c>
      <c r="T1868" s="10">
        <f t="shared" si="309"/>
        <v>0</v>
      </c>
      <c r="U1868" s="14">
        <f t="shared" si="309"/>
        <v>0</v>
      </c>
    </row>
    <row r="1869" spans="2:21" hidden="1">
      <c r="B1869" s="7" t="str">
        <f>IF(Timecards!O1867="","",Timecards!C1867)</f>
        <v/>
      </c>
      <c r="C1869" s="7" t="str">
        <f>IF(B1869="","",Timecards!L1867)</f>
        <v/>
      </c>
      <c r="D1869" s="7" t="str">
        <f>IF(B1869="","",SUMIFS(Timecards!$M:$M,Timecards!$C:$C,Summary!$B1869,Timecards!$L:$L,Summary!$C1869,Timecards!$O:$O,1))</f>
        <v/>
      </c>
      <c r="E1869" s="7" t="str">
        <f>IF(B1869="","",VLOOKUP(D1869,'GD rates'!$B$3:$C$9,2,FALSE))</f>
        <v/>
      </c>
      <c r="F1869" s="23" t="str">
        <f t="shared" si="302"/>
        <v/>
      </c>
      <c r="G1869" s="5">
        <f>IF(ISERROR(VLOOKUP(E1869,'GD rates'!C:D,2,FALSE)),0,VLOOKUP(E1869,'GD rates'!C:D,2,FALSE))</f>
        <v>0</v>
      </c>
      <c r="H1869" s="10">
        <f>SUMIFS(Timecards!$E:$E,Timecards!$D:$D,H$2,Timecards!$C:$C,$B1869,Timecards!$N:$N,$E1869)+SUMIFS(Timecards!$G:$G,Timecards!$F:$F,H$2,Timecards!$C:$C,$B1869,Timecards!$N:$N,$E1869)</f>
        <v>0</v>
      </c>
      <c r="I1869" s="5">
        <f t="shared" si="303"/>
        <v>0</v>
      </c>
      <c r="J1869" s="10">
        <f>SUMIFS(Timecards!$E:$E,Timecards!$D:$D,J$2,Timecards!$C:$C,$B1869,Timecards!$N:$N,$E1869)+SUMIFS(Timecards!$G:$G,Timecards!$F:$F,J$2,Timecards!$C:$C,$B1869,Timecards!$N:$N,$E1869)</f>
        <v>0</v>
      </c>
      <c r="K1869" s="5">
        <f t="shared" si="304"/>
        <v>0</v>
      </c>
      <c r="L1869" s="10">
        <f>SUMIFS(Timecards!$E:$E,Timecards!$D:$D,L$2,Timecards!$C:$C,$B1869,Timecards!$N:$N,$E1869)+SUMIFS(Timecards!$G:$G,Timecards!$F:$F,L$2,Timecards!$C:$C,$B1869,Timecards!$N:$N,$E1869)</f>
        <v>0</v>
      </c>
      <c r="M1869" s="5">
        <f t="shared" si="305"/>
        <v>0</v>
      </c>
      <c r="N1869" s="10">
        <f>SUMIFS(Timecards!$E:$E,Timecards!$D:$D,N$2,Timecards!$C:$C,$B1869,Timecards!$N:$N,$E1869)+SUMIFS(Timecards!$G:$G,Timecards!$F:$F,N$2,Timecards!$C:$C,$B1869,Timecards!$N:$N,$E1869)</f>
        <v>0</v>
      </c>
      <c r="O1869" s="5">
        <f t="shared" si="306"/>
        <v>0</v>
      </c>
      <c r="P1869" s="10">
        <f>SUMIFS(Timecards!$E:$E,Timecards!$D:$D,P$2,Timecards!$C:$C,$B1869,Timecards!$N:$N,$E1869)+SUMIFS(Timecards!$G:$G,Timecards!$F:$F,P$2,Timecards!$C:$C,$B1869,Timecards!$N:$N,$E1869)</f>
        <v>0</v>
      </c>
      <c r="Q1869" s="5">
        <f t="shared" si="307"/>
        <v>0</v>
      </c>
      <c r="R1869" s="10">
        <f>SUMIFS(Timecards!$E:$E,Timecards!$D:$D,R$2,Timecards!$C:$C,$B1869,Timecards!$N:$N,$E1869)+SUMIFS(Timecards!$G:$G,Timecards!$F:$F,R$2,Timecards!$C:$C,$B1869,Timecards!$N:$N,$E1869)</f>
        <v>0</v>
      </c>
      <c r="S1869" s="5">
        <f t="shared" si="308"/>
        <v>0</v>
      </c>
      <c r="T1869" s="10">
        <f t="shared" si="309"/>
        <v>0</v>
      </c>
      <c r="U1869" s="14">
        <f t="shared" si="309"/>
        <v>0</v>
      </c>
    </row>
    <row r="1870" spans="2:21" hidden="1">
      <c r="B1870" s="7" t="str">
        <f>IF(Timecards!O1868="","",Timecards!C1868)</f>
        <v/>
      </c>
      <c r="C1870" s="7" t="str">
        <f>IF(B1870="","",Timecards!L1868)</f>
        <v/>
      </c>
      <c r="D1870" s="7" t="str">
        <f>IF(B1870="","",SUMIFS(Timecards!$M:$M,Timecards!$C:$C,Summary!$B1870,Timecards!$L:$L,Summary!$C1870,Timecards!$O:$O,1))</f>
        <v/>
      </c>
      <c r="E1870" s="7" t="str">
        <f>IF(B1870="","",VLOOKUP(D1870,'GD rates'!$B$3:$C$9,2,FALSE))</f>
        <v/>
      </c>
      <c r="F1870" s="23" t="str">
        <f t="shared" si="302"/>
        <v/>
      </c>
      <c r="G1870" s="5">
        <f>IF(ISERROR(VLOOKUP(E1870,'GD rates'!C:D,2,FALSE)),0,VLOOKUP(E1870,'GD rates'!C:D,2,FALSE))</f>
        <v>0</v>
      </c>
      <c r="H1870" s="10">
        <f>SUMIFS(Timecards!$E:$E,Timecards!$D:$D,H$2,Timecards!$C:$C,$B1870,Timecards!$N:$N,$E1870)+SUMIFS(Timecards!$G:$G,Timecards!$F:$F,H$2,Timecards!$C:$C,$B1870,Timecards!$N:$N,$E1870)</f>
        <v>0</v>
      </c>
      <c r="I1870" s="5">
        <f t="shared" si="303"/>
        <v>0</v>
      </c>
      <c r="J1870" s="10">
        <f>SUMIFS(Timecards!$E:$E,Timecards!$D:$D,J$2,Timecards!$C:$C,$B1870,Timecards!$N:$N,$E1870)+SUMIFS(Timecards!$G:$G,Timecards!$F:$F,J$2,Timecards!$C:$C,$B1870,Timecards!$N:$N,$E1870)</f>
        <v>0</v>
      </c>
      <c r="K1870" s="5">
        <f t="shared" si="304"/>
        <v>0</v>
      </c>
      <c r="L1870" s="10">
        <f>SUMIFS(Timecards!$E:$E,Timecards!$D:$D,L$2,Timecards!$C:$C,$B1870,Timecards!$N:$N,$E1870)+SUMIFS(Timecards!$G:$G,Timecards!$F:$F,L$2,Timecards!$C:$C,$B1870,Timecards!$N:$N,$E1870)</f>
        <v>0</v>
      </c>
      <c r="M1870" s="5">
        <f t="shared" si="305"/>
        <v>0</v>
      </c>
      <c r="N1870" s="10">
        <f>SUMIFS(Timecards!$E:$E,Timecards!$D:$D,N$2,Timecards!$C:$C,$B1870,Timecards!$N:$N,$E1870)+SUMIFS(Timecards!$G:$G,Timecards!$F:$F,N$2,Timecards!$C:$C,$B1870,Timecards!$N:$N,$E1870)</f>
        <v>0</v>
      </c>
      <c r="O1870" s="5">
        <f t="shared" si="306"/>
        <v>0</v>
      </c>
      <c r="P1870" s="10">
        <f>SUMIFS(Timecards!$E:$E,Timecards!$D:$D,P$2,Timecards!$C:$C,$B1870,Timecards!$N:$N,$E1870)+SUMIFS(Timecards!$G:$G,Timecards!$F:$F,P$2,Timecards!$C:$C,$B1870,Timecards!$N:$N,$E1870)</f>
        <v>0</v>
      </c>
      <c r="Q1870" s="5">
        <f t="shared" si="307"/>
        <v>0</v>
      </c>
      <c r="R1870" s="10">
        <f>SUMIFS(Timecards!$E:$E,Timecards!$D:$D,R$2,Timecards!$C:$C,$B1870,Timecards!$N:$N,$E1870)+SUMIFS(Timecards!$G:$G,Timecards!$F:$F,R$2,Timecards!$C:$C,$B1870,Timecards!$N:$N,$E1870)</f>
        <v>0</v>
      </c>
      <c r="S1870" s="5">
        <f t="shared" si="308"/>
        <v>0</v>
      </c>
      <c r="T1870" s="10">
        <f t="shared" si="309"/>
        <v>0</v>
      </c>
      <c r="U1870" s="14">
        <f t="shared" si="309"/>
        <v>0</v>
      </c>
    </row>
    <row r="1871" spans="2:21" hidden="1">
      <c r="B1871" s="7" t="str">
        <f>IF(Timecards!O1869="","",Timecards!C1869)</f>
        <v/>
      </c>
      <c r="C1871" s="7" t="str">
        <f>IF(B1871="","",Timecards!L1869)</f>
        <v/>
      </c>
      <c r="D1871" s="7" t="str">
        <f>IF(B1871="","",SUMIFS(Timecards!$M:$M,Timecards!$C:$C,Summary!$B1871,Timecards!$L:$L,Summary!$C1871,Timecards!$O:$O,1))</f>
        <v/>
      </c>
      <c r="E1871" s="7" t="str">
        <f>IF(B1871="","",VLOOKUP(D1871,'GD rates'!$B$3:$C$9,2,FALSE))</f>
        <v/>
      </c>
      <c r="F1871" s="23" t="str">
        <f t="shared" si="302"/>
        <v/>
      </c>
      <c r="G1871" s="5">
        <f>IF(ISERROR(VLOOKUP(E1871,'GD rates'!C:D,2,FALSE)),0,VLOOKUP(E1871,'GD rates'!C:D,2,FALSE))</f>
        <v>0</v>
      </c>
      <c r="H1871" s="10">
        <f>SUMIFS(Timecards!$E:$E,Timecards!$D:$D,H$2,Timecards!$C:$C,$B1871,Timecards!$N:$N,$E1871)+SUMIFS(Timecards!$G:$G,Timecards!$F:$F,H$2,Timecards!$C:$C,$B1871,Timecards!$N:$N,$E1871)</f>
        <v>0</v>
      </c>
      <c r="I1871" s="5">
        <f t="shared" si="303"/>
        <v>0</v>
      </c>
      <c r="J1871" s="10">
        <f>SUMIFS(Timecards!$E:$E,Timecards!$D:$D,J$2,Timecards!$C:$C,$B1871,Timecards!$N:$N,$E1871)+SUMIFS(Timecards!$G:$G,Timecards!$F:$F,J$2,Timecards!$C:$C,$B1871,Timecards!$N:$N,$E1871)</f>
        <v>0</v>
      </c>
      <c r="K1871" s="5">
        <f t="shared" si="304"/>
        <v>0</v>
      </c>
      <c r="L1871" s="10">
        <f>SUMIFS(Timecards!$E:$E,Timecards!$D:$D,L$2,Timecards!$C:$C,$B1871,Timecards!$N:$N,$E1871)+SUMIFS(Timecards!$G:$G,Timecards!$F:$F,L$2,Timecards!$C:$C,$B1871,Timecards!$N:$N,$E1871)</f>
        <v>0</v>
      </c>
      <c r="M1871" s="5">
        <f t="shared" si="305"/>
        <v>0</v>
      </c>
      <c r="N1871" s="10">
        <f>SUMIFS(Timecards!$E:$E,Timecards!$D:$D,N$2,Timecards!$C:$C,$B1871,Timecards!$N:$N,$E1871)+SUMIFS(Timecards!$G:$G,Timecards!$F:$F,N$2,Timecards!$C:$C,$B1871,Timecards!$N:$N,$E1871)</f>
        <v>0</v>
      </c>
      <c r="O1871" s="5">
        <f t="shared" si="306"/>
        <v>0</v>
      </c>
      <c r="P1871" s="10">
        <f>SUMIFS(Timecards!$E:$E,Timecards!$D:$D,P$2,Timecards!$C:$C,$B1871,Timecards!$N:$N,$E1871)+SUMIFS(Timecards!$G:$G,Timecards!$F:$F,P$2,Timecards!$C:$C,$B1871,Timecards!$N:$N,$E1871)</f>
        <v>0</v>
      </c>
      <c r="Q1871" s="5">
        <f t="shared" si="307"/>
        <v>0</v>
      </c>
      <c r="R1871" s="10">
        <f>SUMIFS(Timecards!$E:$E,Timecards!$D:$D,R$2,Timecards!$C:$C,$B1871,Timecards!$N:$N,$E1871)+SUMIFS(Timecards!$G:$G,Timecards!$F:$F,R$2,Timecards!$C:$C,$B1871,Timecards!$N:$N,$E1871)</f>
        <v>0</v>
      </c>
      <c r="S1871" s="5">
        <f t="shared" si="308"/>
        <v>0</v>
      </c>
      <c r="T1871" s="10">
        <f t="shared" si="309"/>
        <v>0</v>
      </c>
      <c r="U1871" s="14">
        <f t="shared" si="309"/>
        <v>0</v>
      </c>
    </row>
    <row r="1872" spans="2:21" hidden="1">
      <c r="B1872" s="7" t="str">
        <f>IF(Timecards!O1870="","",Timecards!C1870)</f>
        <v/>
      </c>
      <c r="C1872" s="7" t="str">
        <f>IF(B1872="","",Timecards!L1870)</f>
        <v/>
      </c>
      <c r="D1872" s="7" t="str">
        <f>IF(B1872="","",SUMIFS(Timecards!$M:$M,Timecards!$C:$C,Summary!$B1872,Timecards!$L:$L,Summary!$C1872,Timecards!$O:$O,1))</f>
        <v/>
      </c>
      <c r="E1872" s="7" t="str">
        <f>IF(B1872="","",VLOOKUP(D1872,'GD rates'!$B$3:$C$9,2,FALSE))</f>
        <v/>
      </c>
      <c r="F1872" s="23" t="str">
        <f t="shared" si="302"/>
        <v/>
      </c>
      <c r="G1872" s="5">
        <f>IF(ISERROR(VLOOKUP(E1872,'GD rates'!C:D,2,FALSE)),0,VLOOKUP(E1872,'GD rates'!C:D,2,FALSE))</f>
        <v>0</v>
      </c>
      <c r="H1872" s="10">
        <f>SUMIFS(Timecards!$E:$E,Timecards!$D:$D,H$2,Timecards!$C:$C,$B1872,Timecards!$N:$N,$E1872)+SUMIFS(Timecards!$G:$G,Timecards!$F:$F,H$2,Timecards!$C:$C,$B1872,Timecards!$N:$N,$E1872)</f>
        <v>0</v>
      </c>
      <c r="I1872" s="5">
        <f t="shared" si="303"/>
        <v>0</v>
      </c>
      <c r="J1872" s="10">
        <f>SUMIFS(Timecards!$E:$E,Timecards!$D:$D,J$2,Timecards!$C:$C,$B1872,Timecards!$N:$N,$E1872)+SUMIFS(Timecards!$G:$G,Timecards!$F:$F,J$2,Timecards!$C:$C,$B1872,Timecards!$N:$N,$E1872)</f>
        <v>0</v>
      </c>
      <c r="K1872" s="5">
        <f t="shared" si="304"/>
        <v>0</v>
      </c>
      <c r="L1872" s="10">
        <f>SUMIFS(Timecards!$E:$E,Timecards!$D:$D,L$2,Timecards!$C:$C,$B1872,Timecards!$N:$N,$E1872)+SUMIFS(Timecards!$G:$G,Timecards!$F:$F,L$2,Timecards!$C:$C,$B1872,Timecards!$N:$N,$E1872)</f>
        <v>0</v>
      </c>
      <c r="M1872" s="5">
        <f t="shared" si="305"/>
        <v>0</v>
      </c>
      <c r="N1872" s="10">
        <f>SUMIFS(Timecards!$E:$E,Timecards!$D:$D,N$2,Timecards!$C:$C,$B1872,Timecards!$N:$N,$E1872)+SUMIFS(Timecards!$G:$G,Timecards!$F:$F,N$2,Timecards!$C:$C,$B1872,Timecards!$N:$N,$E1872)</f>
        <v>0</v>
      </c>
      <c r="O1872" s="5">
        <f t="shared" si="306"/>
        <v>0</v>
      </c>
      <c r="P1872" s="10">
        <f>SUMIFS(Timecards!$E:$E,Timecards!$D:$D,P$2,Timecards!$C:$C,$B1872,Timecards!$N:$N,$E1872)+SUMIFS(Timecards!$G:$G,Timecards!$F:$F,P$2,Timecards!$C:$C,$B1872,Timecards!$N:$N,$E1872)</f>
        <v>0</v>
      </c>
      <c r="Q1872" s="5">
        <f t="shared" si="307"/>
        <v>0</v>
      </c>
      <c r="R1872" s="10">
        <f>SUMIFS(Timecards!$E:$E,Timecards!$D:$D,R$2,Timecards!$C:$C,$B1872,Timecards!$N:$N,$E1872)+SUMIFS(Timecards!$G:$G,Timecards!$F:$F,R$2,Timecards!$C:$C,$B1872,Timecards!$N:$N,$E1872)</f>
        <v>0</v>
      </c>
      <c r="S1872" s="5">
        <f t="shared" si="308"/>
        <v>0</v>
      </c>
      <c r="T1872" s="10">
        <f t="shared" si="309"/>
        <v>0</v>
      </c>
      <c r="U1872" s="14">
        <f t="shared" si="309"/>
        <v>0</v>
      </c>
    </row>
    <row r="1873" spans="2:21" hidden="1">
      <c r="B1873" s="7" t="str">
        <f>IF(Timecards!O1871="","",Timecards!C1871)</f>
        <v/>
      </c>
      <c r="C1873" s="7" t="str">
        <f>IF(B1873="","",Timecards!L1871)</f>
        <v/>
      </c>
      <c r="D1873" s="7" t="str">
        <f>IF(B1873="","",SUMIFS(Timecards!$M:$M,Timecards!$C:$C,Summary!$B1873,Timecards!$L:$L,Summary!$C1873,Timecards!$O:$O,1))</f>
        <v/>
      </c>
      <c r="E1873" s="7" t="str">
        <f>IF(B1873="","",VLOOKUP(D1873,'GD rates'!$B$3:$C$9,2,FALSE))</f>
        <v/>
      </c>
      <c r="F1873" s="23" t="str">
        <f t="shared" si="302"/>
        <v/>
      </c>
      <c r="G1873" s="5">
        <f>IF(ISERROR(VLOOKUP(E1873,'GD rates'!C:D,2,FALSE)),0,VLOOKUP(E1873,'GD rates'!C:D,2,FALSE))</f>
        <v>0</v>
      </c>
      <c r="H1873" s="10">
        <f>SUMIFS(Timecards!$E:$E,Timecards!$D:$D,H$2,Timecards!$C:$C,$B1873,Timecards!$N:$N,$E1873)+SUMIFS(Timecards!$G:$G,Timecards!$F:$F,H$2,Timecards!$C:$C,$B1873,Timecards!$N:$N,$E1873)</f>
        <v>0</v>
      </c>
      <c r="I1873" s="5">
        <f t="shared" si="303"/>
        <v>0</v>
      </c>
      <c r="J1873" s="10">
        <f>SUMIFS(Timecards!$E:$E,Timecards!$D:$D,J$2,Timecards!$C:$C,$B1873,Timecards!$N:$N,$E1873)+SUMIFS(Timecards!$G:$G,Timecards!$F:$F,J$2,Timecards!$C:$C,$B1873,Timecards!$N:$N,$E1873)</f>
        <v>0</v>
      </c>
      <c r="K1873" s="5">
        <f t="shared" si="304"/>
        <v>0</v>
      </c>
      <c r="L1873" s="10">
        <f>SUMIFS(Timecards!$E:$E,Timecards!$D:$D,L$2,Timecards!$C:$C,$B1873,Timecards!$N:$N,$E1873)+SUMIFS(Timecards!$G:$G,Timecards!$F:$F,L$2,Timecards!$C:$C,$B1873,Timecards!$N:$N,$E1873)</f>
        <v>0</v>
      </c>
      <c r="M1873" s="5">
        <f t="shared" si="305"/>
        <v>0</v>
      </c>
      <c r="N1873" s="10">
        <f>SUMIFS(Timecards!$E:$E,Timecards!$D:$D,N$2,Timecards!$C:$C,$B1873,Timecards!$N:$N,$E1873)+SUMIFS(Timecards!$G:$G,Timecards!$F:$F,N$2,Timecards!$C:$C,$B1873,Timecards!$N:$N,$E1873)</f>
        <v>0</v>
      </c>
      <c r="O1873" s="5">
        <f t="shared" si="306"/>
        <v>0</v>
      </c>
      <c r="P1873" s="10">
        <f>SUMIFS(Timecards!$E:$E,Timecards!$D:$D,P$2,Timecards!$C:$C,$B1873,Timecards!$N:$N,$E1873)+SUMIFS(Timecards!$G:$G,Timecards!$F:$F,P$2,Timecards!$C:$C,$B1873,Timecards!$N:$N,$E1873)</f>
        <v>0</v>
      </c>
      <c r="Q1873" s="5">
        <f t="shared" si="307"/>
        <v>0</v>
      </c>
      <c r="R1873" s="10">
        <f>SUMIFS(Timecards!$E:$E,Timecards!$D:$D,R$2,Timecards!$C:$C,$B1873,Timecards!$N:$N,$E1873)+SUMIFS(Timecards!$G:$G,Timecards!$F:$F,R$2,Timecards!$C:$C,$B1873,Timecards!$N:$N,$E1873)</f>
        <v>0</v>
      </c>
      <c r="S1873" s="5">
        <f t="shared" si="308"/>
        <v>0</v>
      </c>
      <c r="T1873" s="10">
        <f t="shared" si="309"/>
        <v>0</v>
      </c>
      <c r="U1873" s="14">
        <f t="shared" si="309"/>
        <v>0</v>
      </c>
    </row>
    <row r="1874" spans="2:21" hidden="1">
      <c r="B1874" s="7" t="str">
        <f>IF(Timecards!O1872="","",Timecards!C1872)</f>
        <v/>
      </c>
      <c r="C1874" s="7" t="str">
        <f>IF(B1874="","",Timecards!L1872)</f>
        <v/>
      </c>
      <c r="D1874" s="7" t="str">
        <f>IF(B1874="","",SUMIFS(Timecards!$M:$M,Timecards!$C:$C,Summary!$B1874,Timecards!$L:$L,Summary!$C1874,Timecards!$O:$O,1))</f>
        <v/>
      </c>
      <c r="E1874" s="7" t="str">
        <f>IF(B1874="","",VLOOKUP(D1874,'GD rates'!$B$3:$C$9,2,FALSE))</f>
        <v/>
      </c>
      <c r="F1874" s="23" t="str">
        <f t="shared" si="302"/>
        <v/>
      </c>
      <c r="G1874" s="5">
        <f>IF(ISERROR(VLOOKUP(E1874,'GD rates'!C:D,2,FALSE)),0,VLOOKUP(E1874,'GD rates'!C:D,2,FALSE))</f>
        <v>0</v>
      </c>
      <c r="H1874" s="10">
        <f>SUMIFS(Timecards!$E:$E,Timecards!$D:$D,H$2,Timecards!$C:$C,$B1874,Timecards!$N:$N,$E1874)+SUMIFS(Timecards!$G:$G,Timecards!$F:$F,H$2,Timecards!$C:$C,$B1874,Timecards!$N:$N,$E1874)</f>
        <v>0</v>
      </c>
      <c r="I1874" s="5">
        <f t="shared" si="303"/>
        <v>0</v>
      </c>
      <c r="J1874" s="10">
        <f>SUMIFS(Timecards!$E:$E,Timecards!$D:$D,J$2,Timecards!$C:$C,$B1874,Timecards!$N:$N,$E1874)+SUMIFS(Timecards!$G:$G,Timecards!$F:$F,J$2,Timecards!$C:$C,$B1874,Timecards!$N:$N,$E1874)</f>
        <v>0</v>
      </c>
      <c r="K1874" s="5">
        <f t="shared" si="304"/>
        <v>0</v>
      </c>
      <c r="L1874" s="10">
        <f>SUMIFS(Timecards!$E:$E,Timecards!$D:$D,L$2,Timecards!$C:$C,$B1874,Timecards!$N:$N,$E1874)+SUMIFS(Timecards!$G:$G,Timecards!$F:$F,L$2,Timecards!$C:$C,$B1874,Timecards!$N:$N,$E1874)</f>
        <v>0</v>
      </c>
      <c r="M1874" s="5">
        <f t="shared" si="305"/>
        <v>0</v>
      </c>
      <c r="N1874" s="10">
        <f>SUMIFS(Timecards!$E:$E,Timecards!$D:$D,N$2,Timecards!$C:$C,$B1874,Timecards!$N:$N,$E1874)+SUMIFS(Timecards!$G:$G,Timecards!$F:$F,N$2,Timecards!$C:$C,$B1874,Timecards!$N:$N,$E1874)</f>
        <v>0</v>
      </c>
      <c r="O1874" s="5">
        <f t="shared" si="306"/>
        <v>0</v>
      </c>
      <c r="P1874" s="10">
        <f>SUMIFS(Timecards!$E:$E,Timecards!$D:$D,P$2,Timecards!$C:$C,$B1874,Timecards!$N:$N,$E1874)+SUMIFS(Timecards!$G:$G,Timecards!$F:$F,P$2,Timecards!$C:$C,$B1874,Timecards!$N:$N,$E1874)</f>
        <v>0</v>
      </c>
      <c r="Q1874" s="5">
        <f t="shared" si="307"/>
        <v>0</v>
      </c>
      <c r="R1874" s="10">
        <f>SUMIFS(Timecards!$E:$E,Timecards!$D:$D,R$2,Timecards!$C:$C,$B1874,Timecards!$N:$N,$E1874)+SUMIFS(Timecards!$G:$G,Timecards!$F:$F,R$2,Timecards!$C:$C,$B1874,Timecards!$N:$N,$E1874)</f>
        <v>0</v>
      </c>
      <c r="S1874" s="5">
        <f t="shared" si="308"/>
        <v>0</v>
      </c>
      <c r="T1874" s="10">
        <f t="shared" si="309"/>
        <v>0</v>
      </c>
      <c r="U1874" s="14">
        <f t="shared" si="309"/>
        <v>0</v>
      </c>
    </row>
    <row r="1875" spans="2:21" hidden="1">
      <c r="B1875" s="7" t="str">
        <f>IF(Timecards!O1873="","",Timecards!C1873)</f>
        <v/>
      </c>
      <c r="C1875" s="7" t="str">
        <f>IF(B1875="","",Timecards!L1873)</f>
        <v/>
      </c>
      <c r="D1875" s="7" t="str">
        <f>IF(B1875="","",SUMIFS(Timecards!$M:$M,Timecards!$C:$C,Summary!$B1875,Timecards!$L:$L,Summary!$C1875,Timecards!$O:$O,1))</f>
        <v/>
      </c>
      <c r="E1875" s="7" t="str">
        <f>IF(B1875="","",VLOOKUP(D1875,'GD rates'!$B$3:$C$9,2,FALSE))</f>
        <v/>
      </c>
      <c r="F1875" s="23" t="str">
        <f t="shared" si="302"/>
        <v/>
      </c>
      <c r="G1875" s="5">
        <f>IF(ISERROR(VLOOKUP(E1875,'GD rates'!C:D,2,FALSE)),0,VLOOKUP(E1875,'GD rates'!C:D,2,FALSE))</f>
        <v>0</v>
      </c>
      <c r="H1875" s="10">
        <f>SUMIFS(Timecards!$E:$E,Timecards!$D:$D,H$2,Timecards!$C:$C,$B1875,Timecards!$N:$N,$E1875)+SUMIFS(Timecards!$G:$G,Timecards!$F:$F,H$2,Timecards!$C:$C,$B1875,Timecards!$N:$N,$E1875)</f>
        <v>0</v>
      </c>
      <c r="I1875" s="5">
        <f t="shared" si="303"/>
        <v>0</v>
      </c>
      <c r="J1875" s="10">
        <f>SUMIFS(Timecards!$E:$E,Timecards!$D:$D,J$2,Timecards!$C:$C,$B1875,Timecards!$N:$N,$E1875)+SUMIFS(Timecards!$G:$G,Timecards!$F:$F,J$2,Timecards!$C:$C,$B1875,Timecards!$N:$N,$E1875)</f>
        <v>0</v>
      </c>
      <c r="K1875" s="5">
        <f t="shared" si="304"/>
        <v>0</v>
      </c>
      <c r="L1875" s="10">
        <f>SUMIFS(Timecards!$E:$E,Timecards!$D:$D,L$2,Timecards!$C:$C,$B1875,Timecards!$N:$N,$E1875)+SUMIFS(Timecards!$G:$G,Timecards!$F:$F,L$2,Timecards!$C:$C,$B1875,Timecards!$N:$N,$E1875)</f>
        <v>0</v>
      </c>
      <c r="M1875" s="5">
        <f t="shared" si="305"/>
        <v>0</v>
      </c>
      <c r="N1875" s="10">
        <f>SUMIFS(Timecards!$E:$E,Timecards!$D:$D,N$2,Timecards!$C:$C,$B1875,Timecards!$N:$N,$E1875)+SUMIFS(Timecards!$G:$G,Timecards!$F:$F,N$2,Timecards!$C:$C,$B1875,Timecards!$N:$N,$E1875)</f>
        <v>0</v>
      </c>
      <c r="O1875" s="5">
        <f t="shared" si="306"/>
        <v>0</v>
      </c>
      <c r="P1875" s="10">
        <f>SUMIFS(Timecards!$E:$E,Timecards!$D:$D,P$2,Timecards!$C:$C,$B1875,Timecards!$N:$N,$E1875)+SUMIFS(Timecards!$G:$G,Timecards!$F:$F,P$2,Timecards!$C:$C,$B1875,Timecards!$N:$N,$E1875)</f>
        <v>0</v>
      </c>
      <c r="Q1875" s="5">
        <f t="shared" si="307"/>
        <v>0</v>
      </c>
      <c r="R1875" s="10">
        <f>SUMIFS(Timecards!$E:$E,Timecards!$D:$D,R$2,Timecards!$C:$C,$B1875,Timecards!$N:$N,$E1875)+SUMIFS(Timecards!$G:$G,Timecards!$F:$F,R$2,Timecards!$C:$C,$B1875,Timecards!$N:$N,$E1875)</f>
        <v>0</v>
      </c>
      <c r="S1875" s="5">
        <f t="shared" si="308"/>
        <v>0</v>
      </c>
      <c r="T1875" s="10">
        <f t="shared" si="309"/>
        <v>0</v>
      </c>
      <c r="U1875" s="14">
        <f t="shared" si="309"/>
        <v>0</v>
      </c>
    </row>
    <row r="1876" spans="2:21" hidden="1">
      <c r="B1876" s="7" t="str">
        <f>IF(Timecards!O1874="","",Timecards!C1874)</f>
        <v/>
      </c>
      <c r="C1876" s="7" t="str">
        <f>IF(B1876="","",Timecards!L1874)</f>
        <v/>
      </c>
      <c r="D1876" s="7" t="str">
        <f>IF(B1876="","",SUMIFS(Timecards!$M:$M,Timecards!$C:$C,Summary!$B1876,Timecards!$L:$L,Summary!$C1876,Timecards!$O:$O,1))</f>
        <v/>
      </c>
      <c r="E1876" s="7" t="str">
        <f>IF(B1876="","",VLOOKUP(D1876,'GD rates'!$B$3:$C$9,2,FALSE))</f>
        <v/>
      </c>
      <c r="F1876" s="23" t="str">
        <f t="shared" si="302"/>
        <v/>
      </c>
      <c r="G1876" s="5">
        <f>IF(ISERROR(VLOOKUP(E1876,'GD rates'!C:D,2,FALSE)),0,VLOOKUP(E1876,'GD rates'!C:D,2,FALSE))</f>
        <v>0</v>
      </c>
      <c r="H1876" s="10">
        <f>SUMIFS(Timecards!$E:$E,Timecards!$D:$D,H$2,Timecards!$C:$C,$B1876,Timecards!$N:$N,$E1876)+SUMIFS(Timecards!$G:$G,Timecards!$F:$F,H$2,Timecards!$C:$C,$B1876,Timecards!$N:$N,$E1876)</f>
        <v>0</v>
      </c>
      <c r="I1876" s="5">
        <f t="shared" si="303"/>
        <v>0</v>
      </c>
      <c r="J1876" s="10">
        <f>SUMIFS(Timecards!$E:$E,Timecards!$D:$D,J$2,Timecards!$C:$C,$B1876,Timecards!$N:$N,$E1876)+SUMIFS(Timecards!$G:$G,Timecards!$F:$F,J$2,Timecards!$C:$C,$B1876,Timecards!$N:$N,$E1876)</f>
        <v>0</v>
      </c>
      <c r="K1876" s="5">
        <f t="shared" si="304"/>
        <v>0</v>
      </c>
      <c r="L1876" s="10">
        <f>SUMIFS(Timecards!$E:$E,Timecards!$D:$D,L$2,Timecards!$C:$C,$B1876,Timecards!$N:$N,$E1876)+SUMIFS(Timecards!$G:$G,Timecards!$F:$F,L$2,Timecards!$C:$C,$B1876,Timecards!$N:$N,$E1876)</f>
        <v>0</v>
      </c>
      <c r="M1876" s="5">
        <f t="shared" si="305"/>
        <v>0</v>
      </c>
      <c r="N1876" s="10">
        <f>SUMIFS(Timecards!$E:$E,Timecards!$D:$D,N$2,Timecards!$C:$C,$B1876,Timecards!$N:$N,$E1876)+SUMIFS(Timecards!$G:$G,Timecards!$F:$F,N$2,Timecards!$C:$C,$B1876,Timecards!$N:$N,$E1876)</f>
        <v>0</v>
      </c>
      <c r="O1876" s="5">
        <f t="shared" si="306"/>
        <v>0</v>
      </c>
      <c r="P1876" s="10">
        <f>SUMIFS(Timecards!$E:$E,Timecards!$D:$D,P$2,Timecards!$C:$C,$B1876,Timecards!$N:$N,$E1876)+SUMIFS(Timecards!$G:$G,Timecards!$F:$F,P$2,Timecards!$C:$C,$B1876,Timecards!$N:$N,$E1876)</f>
        <v>0</v>
      </c>
      <c r="Q1876" s="5">
        <f t="shared" si="307"/>
        <v>0</v>
      </c>
      <c r="R1876" s="10">
        <f>SUMIFS(Timecards!$E:$E,Timecards!$D:$D,R$2,Timecards!$C:$C,$B1876,Timecards!$N:$N,$E1876)+SUMIFS(Timecards!$G:$G,Timecards!$F:$F,R$2,Timecards!$C:$C,$B1876,Timecards!$N:$N,$E1876)</f>
        <v>0</v>
      </c>
      <c r="S1876" s="5">
        <f t="shared" si="308"/>
        <v>0</v>
      </c>
      <c r="T1876" s="10">
        <f t="shared" si="309"/>
        <v>0</v>
      </c>
      <c r="U1876" s="14">
        <f t="shared" si="309"/>
        <v>0</v>
      </c>
    </row>
    <row r="1877" spans="2:21" hidden="1">
      <c r="B1877" s="7" t="str">
        <f>IF(Timecards!O1875="","",Timecards!C1875)</f>
        <v/>
      </c>
      <c r="C1877" s="7" t="str">
        <f>IF(B1877="","",Timecards!L1875)</f>
        <v/>
      </c>
      <c r="D1877" s="7" t="str">
        <f>IF(B1877="","",SUMIFS(Timecards!$M:$M,Timecards!$C:$C,Summary!$B1877,Timecards!$L:$L,Summary!$C1877,Timecards!$O:$O,1))</f>
        <v/>
      </c>
      <c r="E1877" s="7" t="str">
        <f>IF(B1877="","",VLOOKUP(D1877,'GD rates'!$B$3:$C$9,2,FALSE))</f>
        <v/>
      </c>
      <c r="F1877" s="23" t="str">
        <f t="shared" si="302"/>
        <v/>
      </c>
      <c r="G1877" s="5">
        <f>IF(ISERROR(VLOOKUP(E1877,'GD rates'!C:D,2,FALSE)),0,VLOOKUP(E1877,'GD rates'!C:D,2,FALSE))</f>
        <v>0</v>
      </c>
      <c r="H1877" s="10">
        <f>SUMIFS(Timecards!$E:$E,Timecards!$D:$D,H$2,Timecards!$C:$C,$B1877,Timecards!$N:$N,$E1877)+SUMIFS(Timecards!$G:$G,Timecards!$F:$F,H$2,Timecards!$C:$C,$B1877,Timecards!$N:$N,$E1877)</f>
        <v>0</v>
      </c>
      <c r="I1877" s="5">
        <f t="shared" si="303"/>
        <v>0</v>
      </c>
      <c r="J1877" s="10">
        <f>SUMIFS(Timecards!$E:$E,Timecards!$D:$D,J$2,Timecards!$C:$C,$B1877,Timecards!$N:$N,$E1877)+SUMIFS(Timecards!$G:$G,Timecards!$F:$F,J$2,Timecards!$C:$C,$B1877,Timecards!$N:$N,$E1877)</f>
        <v>0</v>
      </c>
      <c r="K1877" s="5">
        <f t="shared" si="304"/>
        <v>0</v>
      </c>
      <c r="L1877" s="10">
        <f>SUMIFS(Timecards!$E:$E,Timecards!$D:$D,L$2,Timecards!$C:$C,$B1877,Timecards!$N:$N,$E1877)+SUMIFS(Timecards!$G:$G,Timecards!$F:$F,L$2,Timecards!$C:$C,$B1877,Timecards!$N:$N,$E1877)</f>
        <v>0</v>
      </c>
      <c r="M1877" s="5">
        <f t="shared" si="305"/>
        <v>0</v>
      </c>
      <c r="N1877" s="10">
        <f>SUMIFS(Timecards!$E:$E,Timecards!$D:$D,N$2,Timecards!$C:$C,$B1877,Timecards!$N:$N,$E1877)+SUMIFS(Timecards!$G:$G,Timecards!$F:$F,N$2,Timecards!$C:$C,$B1877,Timecards!$N:$N,$E1877)</f>
        <v>0</v>
      </c>
      <c r="O1877" s="5">
        <f t="shared" si="306"/>
        <v>0</v>
      </c>
      <c r="P1877" s="10">
        <f>SUMIFS(Timecards!$E:$E,Timecards!$D:$D,P$2,Timecards!$C:$C,$B1877,Timecards!$N:$N,$E1877)+SUMIFS(Timecards!$G:$G,Timecards!$F:$F,P$2,Timecards!$C:$C,$B1877,Timecards!$N:$N,$E1877)</f>
        <v>0</v>
      </c>
      <c r="Q1877" s="5">
        <f t="shared" si="307"/>
        <v>0</v>
      </c>
      <c r="R1877" s="10">
        <f>SUMIFS(Timecards!$E:$E,Timecards!$D:$D,R$2,Timecards!$C:$C,$B1877,Timecards!$N:$N,$E1877)+SUMIFS(Timecards!$G:$G,Timecards!$F:$F,R$2,Timecards!$C:$C,$B1877,Timecards!$N:$N,$E1877)</f>
        <v>0</v>
      </c>
      <c r="S1877" s="5">
        <f t="shared" si="308"/>
        <v>0</v>
      </c>
      <c r="T1877" s="10">
        <f t="shared" si="309"/>
        <v>0</v>
      </c>
      <c r="U1877" s="14">
        <f t="shared" si="309"/>
        <v>0</v>
      </c>
    </row>
    <row r="1878" spans="2:21" hidden="1">
      <c r="B1878" s="7" t="str">
        <f>IF(Timecards!O1876="","",Timecards!C1876)</f>
        <v/>
      </c>
      <c r="C1878" s="7" t="str">
        <f>IF(B1878="","",Timecards!L1876)</f>
        <v/>
      </c>
      <c r="D1878" s="7" t="str">
        <f>IF(B1878="","",SUMIFS(Timecards!$M:$M,Timecards!$C:$C,Summary!$B1878,Timecards!$L:$L,Summary!$C1878,Timecards!$O:$O,1))</f>
        <v/>
      </c>
      <c r="E1878" s="7" t="str">
        <f>IF(B1878="","",VLOOKUP(D1878,'GD rates'!$B$3:$C$9,2,FALSE))</f>
        <v/>
      </c>
      <c r="F1878" s="23" t="str">
        <f t="shared" si="302"/>
        <v/>
      </c>
      <c r="G1878" s="5">
        <f>IF(ISERROR(VLOOKUP(E1878,'GD rates'!C:D,2,FALSE)),0,VLOOKUP(E1878,'GD rates'!C:D,2,FALSE))</f>
        <v>0</v>
      </c>
      <c r="H1878" s="10">
        <f>SUMIFS(Timecards!$E:$E,Timecards!$D:$D,H$2,Timecards!$C:$C,$B1878,Timecards!$N:$N,$E1878)+SUMIFS(Timecards!$G:$G,Timecards!$F:$F,H$2,Timecards!$C:$C,$B1878,Timecards!$N:$N,$E1878)</f>
        <v>0</v>
      </c>
      <c r="I1878" s="5">
        <f t="shared" si="303"/>
        <v>0</v>
      </c>
      <c r="J1878" s="10">
        <f>SUMIFS(Timecards!$E:$E,Timecards!$D:$D,J$2,Timecards!$C:$C,$B1878,Timecards!$N:$N,$E1878)+SUMIFS(Timecards!$G:$G,Timecards!$F:$F,J$2,Timecards!$C:$C,$B1878,Timecards!$N:$N,$E1878)</f>
        <v>0</v>
      </c>
      <c r="K1878" s="5">
        <f t="shared" si="304"/>
        <v>0</v>
      </c>
      <c r="L1878" s="10">
        <f>SUMIFS(Timecards!$E:$E,Timecards!$D:$D,L$2,Timecards!$C:$C,$B1878,Timecards!$N:$N,$E1878)+SUMIFS(Timecards!$G:$G,Timecards!$F:$F,L$2,Timecards!$C:$C,$B1878,Timecards!$N:$N,$E1878)</f>
        <v>0</v>
      </c>
      <c r="M1878" s="5">
        <f t="shared" si="305"/>
        <v>0</v>
      </c>
      <c r="N1878" s="10">
        <f>SUMIFS(Timecards!$E:$E,Timecards!$D:$D,N$2,Timecards!$C:$C,$B1878,Timecards!$N:$N,$E1878)+SUMIFS(Timecards!$G:$G,Timecards!$F:$F,N$2,Timecards!$C:$C,$B1878,Timecards!$N:$N,$E1878)</f>
        <v>0</v>
      </c>
      <c r="O1878" s="5">
        <f t="shared" si="306"/>
        <v>0</v>
      </c>
      <c r="P1878" s="10">
        <f>SUMIFS(Timecards!$E:$E,Timecards!$D:$D,P$2,Timecards!$C:$C,$B1878,Timecards!$N:$N,$E1878)+SUMIFS(Timecards!$G:$G,Timecards!$F:$F,P$2,Timecards!$C:$C,$B1878,Timecards!$N:$N,$E1878)</f>
        <v>0</v>
      </c>
      <c r="Q1878" s="5">
        <f t="shared" si="307"/>
        <v>0</v>
      </c>
      <c r="R1878" s="10">
        <f>SUMIFS(Timecards!$E:$E,Timecards!$D:$D,R$2,Timecards!$C:$C,$B1878,Timecards!$N:$N,$E1878)+SUMIFS(Timecards!$G:$G,Timecards!$F:$F,R$2,Timecards!$C:$C,$B1878,Timecards!$N:$N,$E1878)</f>
        <v>0</v>
      </c>
      <c r="S1878" s="5">
        <f t="shared" si="308"/>
        <v>0</v>
      </c>
      <c r="T1878" s="10">
        <f t="shared" si="309"/>
        <v>0</v>
      </c>
      <c r="U1878" s="14">
        <f t="shared" si="309"/>
        <v>0</v>
      </c>
    </row>
    <row r="1879" spans="2:21" hidden="1">
      <c r="B1879" s="7" t="str">
        <f>IF(Timecards!O1877="","",Timecards!C1877)</f>
        <v/>
      </c>
      <c r="C1879" s="7" t="str">
        <f>IF(B1879="","",Timecards!L1877)</f>
        <v/>
      </c>
      <c r="D1879" s="7" t="str">
        <f>IF(B1879="","",SUMIFS(Timecards!$M:$M,Timecards!$C:$C,Summary!$B1879,Timecards!$L:$L,Summary!$C1879,Timecards!$O:$O,1))</f>
        <v/>
      </c>
      <c r="E1879" s="7" t="str">
        <f>IF(B1879="","",VLOOKUP(D1879,'GD rates'!$B$3:$C$9,2,FALSE))</f>
        <v/>
      </c>
      <c r="F1879" s="23" t="str">
        <f t="shared" si="302"/>
        <v/>
      </c>
      <c r="G1879" s="5">
        <f>IF(ISERROR(VLOOKUP(E1879,'GD rates'!C:D,2,FALSE)),0,VLOOKUP(E1879,'GD rates'!C:D,2,FALSE))</f>
        <v>0</v>
      </c>
      <c r="H1879" s="10">
        <f>SUMIFS(Timecards!$E:$E,Timecards!$D:$D,H$2,Timecards!$C:$C,$B1879,Timecards!$N:$N,$E1879)+SUMIFS(Timecards!$G:$G,Timecards!$F:$F,H$2,Timecards!$C:$C,$B1879,Timecards!$N:$N,$E1879)</f>
        <v>0</v>
      </c>
      <c r="I1879" s="5">
        <f t="shared" si="303"/>
        <v>0</v>
      </c>
      <c r="J1879" s="10">
        <f>SUMIFS(Timecards!$E:$E,Timecards!$D:$D,J$2,Timecards!$C:$C,$B1879,Timecards!$N:$N,$E1879)+SUMIFS(Timecards!$G:$G,Timecards!$F:$F,J$2,Timecards!$C:$C,$B1879,Timecards!$N:$N,$E1879)</f>
        <v>0</v>
      </c>
      <c r="K1879" s="5">
        <f t="shared" si="304"/>
        <v>0</v>
      </c>
      <c r="L1879" s="10">
        <f>SUMIFS(Timecards!$E:$E,Timecards!$D:$D,L$2,Timecards!$C:$C,$B1879,Timecards!$N:$N,$E1879)+SUMIFS(Timecards!$G:$G,Timecards!$F:$F,L$2,Timecards!$C:$C,$B1879,Timecards!$N:$N,$E1879)</f>
        <v>0</v>
      </c>
      <c r="M1879" s="5">
        <f t="shared" si="305"/>
        <v>0</v>
      </c>
      <c r="N1879" s="10">
        <f>SUMIFS(Timecards!$E:$E,Timecards!$D:$D,N$2,Timecards!$C:$C,$B1879,Timecards!$N:$N,$E1879)+SUMIFS(Timecards!$G:$G,Timecards!$F:$F,N$2,Timecards!$C:$C,$B1879,Timecards!$N:$N,$E1879)</f>
        <v>0</v>
      </c>
      <c r="O1879" s="5">
        <f t="shared" si="306"/>
        <v>0</v>
      </c>
      <c r="P1879" s="10">
        <f>SUMIFS(Timecards!$E:$E,Timecards!$D:$D,P$2,Timecards!$C:$C,$B1879,Timecards!$N:$N,$E1879)+SUMIFS(Timecards!$G:$G,Timecards!$F:$F,P$2,Timecards!$C:$C,$B1879,Timecards!$N:$N,$E1879)</f>
        <v>0</v>
      </c>
      <c r="Q1879" s="5">
        <f t="shared" si="307"/>
        <v>0</v>
      </c>
      <c r="R1879" s="10">
        <f>SUMIFS(Timecards!$E:$E,Timecards!$D:$D,R$2,Timecards!$C:$C,$B1879,Timecards!$N:$N,$E1879)+SUMIFS(Timecards!$G:$G,Timecards!$F:$F,R$2,Timecards!$C:$C,$B1879,Timecards!$N:$N,$E1879)</f>
        <v>0</v>
      </c>
      <c r="S1879" s="5">
        <f t="shared" si="308"/>
        <v>0</v>
      </c>
      <c r="T1879" s="10">
        <f t="shared" si="309"/>
        <v>0</v>
      </c>
      <c r="U1879" s="14">
        <f t="shared" si="309"/>
        <v>0</v>
      </c>
    </row>
    <row r="1880" spans="2:21" hidden="1">
      <c r="B1880" s="7" t="str">
        <f>IF(Timecards!O1878="","",Timecards!C1878)</f>
        <v/>
      </c>
      <c r="C1880" s="7" t="str">
        <f>IF(B1880="","",Timecards!L1878)</f>
        <v/>
      </c>
      <c r="D1880" s="7" t="str">
        <f>IF(B1880="","",SUMIFS(Timecards!$M:$M,Timecards!$C:$C,Summary!$B1880,Timecards!$L:$L,Summary!$C1880,Timecards!$O:$O,1))</f>
        <v/>
      </c>
      <c r="E1880" s="7" t="str">
        <f>IF(B1880="","",VLOOKUP(D1880,'GD rates'!$B$3:$C$9,2,FALSE))</f>
        <v/>
      </c>
      <c r="F1880" s="23" t="str">
        <f t="shared" si="302"/>
        <v/>
      </c>
      <c r="G1880" s="5">
        <f>IF(ISERROR(VLOOKUP(E1880,'GD rates'!C:D,2,FALSE)),0,VLOOKUP(E1880,'GD rates'!C:D,2,FALSE))</f>
        <v>0</v>
      </c>
      <c r="H1880" s="10">
        <f>SUMIFS(Timecards!$E:$E,Timecards!$D:$D,H$2,Timecards!$C:$C,$B1880,Timecards!$N:$N,$E1880)+SUMIFS(Timecards!$G:$G,Timecards!$F:$F,H$2,Timecards!$C:$C,$B1880,Timecards!$N:$N,$E1880)</f>
        <v>0</v>
      </c>
      <c r="I1880" s="5">
        <f t="shared" si="303"/>
        <v>0</v>
      </c>
      <c r="J1880" s="10">
        <f>SUMIFS(Timecards!$E:$E,Timecards!$D:$D,J$2,Timecards!$C:$C,$B1880,Timecards!$N:$N,$E1880)+SUMIFS(Timecards!$G:$G,Timecards!$F:$F,J$2,Timecards!$C:$C,$B1880,Timecards!$N:$N,$E1880)</f>
        <v>0</v>
      </c>
      <c r="K1880" s="5">
        <f t="shared" si="304"/>
        <v>0</v>
      </c>
      <c r="L1880" s="10">
        <f>SUMIFS(Timecards!$E:$E,Timecards!$D:$D,L$2,Timecards!$C:$C,$B1880,Timecards!$N:$N,$E1880)+SUMIFS(Timecards!$G:$G,Timecards!$F:$F,L$2,Timecards!$C:$C,$B1880,Timecards!$N:$N,$E1880)</f>
        <v>0</v>
      </c>
      <c r="M1880" s="5">
        <f t="shared" si="305"/>
        <v>0</v>
      </c>
      <c r="N1880" s="10">
        <f>SUMIFS(Timecards!$E:$E,Timecards!$D:$D,N$2,Timecards!$C:$C,$B1880,Timecards!$N:$N,$E1880)+SUMIFS(Timecards!$G:$G,Timecards!$F:$F,N$2,Timecards!$C:$C,$B1880,Timecards!$N:$N,$E1880)</f>
        <v>0</v>
      </c>
      <c r="O1880" s="5">
        <f t="shared" si="306"/>
        <v>0</v>
      </c>
      <c r="P1880" s="10">
        <f>SUMIFS(Timecards!$E:$E,Timecards!$D:$D,P$2,Timecards!$C:$C,$B1880,Timecards!$N:$N,$E1880)+SUMIFS(Timecards!$G:$G,Timecards!$F:$F,P$2,Timecards!$C:$C,$B1880,Timecards!$N:$N,$E1880)</f>
        <v>0</v>
      </c>
      <c r="Q1880" s="5">
        <f t="shared" si="307"/>
        <v>0</v>
      </c>
      <c r="R1880" s="10">
        <f>SUMIFS(Timecards!$E:$E,Timecards!$D:$D,R$2,Timecards!$C:$C,$B1880,Timecards!$N:$N,$E1880)+SUMIFS(Timecards!$G:$G,Timecards!$F:$F,R$2,Timecards!$C:$C,$B1880,Timecards!$N:$N,$E1880)</f>
        <v>0</v>
      </c>
      <c r="S1880" s="5">
        <f t="shared" si="308"/>
        <v>0</v>
      </c>
      <c r="T1880" s="10">
        <f t="shared" si="309"/>
        <v>0</v>
      </c>
      <c r="U1880" s="14">
        <f t="shared" si="309"/>
        <v>0</v>
      </c>
    </row>
    <row r="1881" spans="2:21" hidden="1">
      <c r="B1881" s="7" t="str">
        <f>IF(Timecards!O1879="","",Timecards!C1879)</f>
        <v/>
      </c>
      <c r="C1881" s="7" t="str">
        <f>IF(B1881="","",Timecards!L1879)</f>
        <v/>
      </c>
      <c r="D1881" s="7" t="str">
        <f>IF(B1881="","",SUMIFS(Timecards!$M:$M,Timecards!$C:$C,Summary!$B1881,Timecards!$L:$L,Summary!$C1881,Timecards!$O:$O,1))</f>
        <v/>
      </c>
      <c r="E1881" s="7" t="str">
        <f>IF(B1881="","",VLOOKUP(D1881,'GD rates'!$B$3:$C$9,2,FALSE))</f>
        <v/>
      </c>
      <c r="F1881" s="23" t="str">
        <f t="shared" si="302"/>
        <v/>
      </c>
      <c r="G1881" s="5">
        <f>IF(ISERROR(VLOOKUP(E1881,'GD rates'!C:D,2,FALSE)),0,VLOOKUP(E1881,'GD rates'!C:D,2,FALSE))</f>
        <v>0</v>
      </c>
      <c r="H1881" s="10">
        <f>SUMIFS(Timecards!$E:$E,Timecards!$D:$D,H$2,Timecards!$C:$C,$B1881,Timecards!$N:$N,$E1881)+SUMIFS(Timecards!$G:$G,Timecards!$F:$F,H$2,Timecards!$C:$C,$B1881,Timecards!$N:$N,$E1881)</f>
        <v>0</v>
      </c>
      <c r="I1881" s="5">
        <f t="shared" si="303"/>
        <v>0</v>
      </c>
      <c r="J1881" s="10">
        <f>SUMIFS(Timecards!$E:$E,Timecards!$D:$D,J$2,Timecards!$C:$C,$B1881,Timecards!$N:$N,$E1881)+SUMIFS(Timecards!$G:$G,Timecards!$F:$F,J$2,Timecards!$C:$C,$B1881,Timecards!$N:$N,$E1881)</f>
        <v>0</v>
      </c>
      <c r="K1881" s="5">
        <f t="shared" si="304"/>
        <v>0</v>
      </c>
      <c r="L1881" s="10">
        <f>SUMIFS(Timecards!$E:$E,Timecards!$D:$D,L$2,Timecards!$C:$C,$B1881,Timecards!$N:$N,$E1881)+SUMIFS(Timecards!$G:$G,Timecards!$F:$F,L$2,Timecards!$C:$C,$B1881,Timecards!$N:$N,$E1881)</f>
        <v>0</v>
      </c>
      <c r="M1881" s="5">
        <f t="shared" si="305"/>
        <v>0</v>
      </c>
      <c r="N1881" s="10">
        <f>SUMIFS(Timecards!$E:$E,Timecards!$D:$D,N$2,Timecards!$C:$C,$B1881,Timecards!$N:$N,$E1881)+SUMIFS(Timecards!$G:$G,Timecards!$F:$F,N$2,Timecards!$C:$C,$B1881,Timecards!$N:$N,$E1881)</f>
        <v>0</v>
      </c>
      <c r="O1881" s="5">
        <f t="shared" si="306"/>
        <v>0</v>
      </c>
      <c r="P1881" s="10">
        <f>SUMIFS(Timecards!$E:$E,Timecards!$D:$D,P$2,Timecards!$C:$C,$B1881,Timecards!$N:$N,$E1881)+SUMIFS(Timecards!$G:$G,Timecards!$F:$F,P$2,Timecards!$C:$C,$B1881,Timecards!$N:$N,$E1881)</f>
        <v>0</v>
      </c>
      <c r="Q1881" s="5">
        <f t="shared" si="307"/>
        <v>0</v>
      </c>
      <c r="R1881" s="10">
        <f>SUMIFS(Timecards!$E:$E,Timecards!$D:$D,R$2,Timecards!$C:$C,$B1881,Timecards!$N:$N,$E1881)+SUMIFS(Timecards!$G:$G,Timecards!$F:$F,R$2,Timecards!$C:$C,$B1881,Timecards!$N:$N,$E1881)</f>
        <v>0</v>
      </c>
      <c r="S1881" s="5">
        <f t="shared" si="308"/>
        <v>0</v>
      </c>
      <c r="T1881" s="10">
        <f t="shared" si="309"/>
        <v>0</v>
      </c>
      <c r="U1881" s="14">
        <f t="shared" si="309"/>
        <v>0</v>
      </c>
    </row>
    <row r="1882" spans="2:21" hidden="1">
      <c r="B1882" s="7" t="str">
        <f>IF(Timecards!O1880="","",Timecards!C1880)</f>
        <v/>
      </c>
      <c r="C1882" s="7" t="str">
        <f>IF(B1882="","",Timecards!L1880)</f>
        <v/>
      </c>
      <c r="D1882" s="7" t="str">
        <f>IF(B1882="","",SUMIFS(Timecards!$M:$M,Timecards!$C:$C,Summary!$B1882,Timecards!$L:$L,Summary!$C1882,Timecards!$O:$O,1))</f>
        <v/>
      </c>
      <c r="E1882" s="7" t="str">
        <f>IF(B1882="","",VLOOKUP(D1882,'GD rates'!$B$3:$C$9,2,FALSE))</f>
        <v/>
      </c>
      <c r="F1882" s="23" t="str">
        <f t="shared" si="302"/>
        <v/>
      </c>
      <c r="G1882" s="5">
        <f>IF(ISERROR(VLOOKUP(E1882,'GD rates'!C:D,2,FALSE)),0,VLOOKUP(E1882,'GD rates'!C:D,2,FALSE))</f>
        <v>0</v>
      </c>
      <c r="H1882" s="10">
        <f>SUMIFS(Timecards!$E:$E,Timecards!$D:$D,H$2,Timecards!$C:$C,$B1882,Timecards!$N:$N,$E1882)+SUMIFS(Timecards!$G:$G,Timecards!$F:$F,H$2,Timecards!$C:$C,$B1882,Timecards!$N:$N,$E1882)</f>
        <v>0</v>
      </c>
      <c r="I1882" s="5">
        <f t="shared" si="303"/>
        <v>0</v>
      </c>
      <c r="J1882" s="10">
        <f>SUMIFS(Timecards!$E:$E,Timecards!$D:$D,J$2,Timecards!$C:$C,$B1882,Timecards!$N:$N,$E1882)+SUMIFS(Timecards!$G:$G,Timecards!$F:$F,J$2,Timecards!$C:$C,$B1882,Timecards!$N:$N,$E1882)</f>
        <v>0</v>
      </c>
      <c r="K1882" s="5">
        <f t="shared" si="304"/>
        <v>0</v>
      </c>
      <c r="L1882" s="10">
        <f>SUMIFS(Timecards!$E:$E,Timecards!$D:$D,L$2,Timecards!$C:$C,$B1882,Timecards!$N:$N,$E1882)+SUMIFS(Timecards!$G:$G,Timecards!$F:$F,L$2,Timecards!$C:$C,$B1882,Timecards!$N:$N,$E1882)</f>
        <v>0</v>
      </c>
      <c r="M1882" s="5">
        <f t="shared" si="305"/>
        <v>0</v>
      </c>
      <c r="N1882" s="10">
        <f>SUMIFS(Timecards!$E:$E,Timecards!$D:$D,N$2,Timecards!$C:$C,$B1882,Timecards!$N:$N,$E1882)+SUMIFS(Timecards!$G:$G,Timecards!$F:$F,N$2,Timecards!$C:$C,$B1882,Timecards!$N:$N,$E1882)</f>
        <v>0</v>
      </c>
      <c r="O1882" s="5">
        <f t="shared" si="306"/>
        <v>0</v>
      </c>
      <c r="P1882" s="10">
        <f>SUMIFS(Timecards!$E:$E,Timecards!$D:$D,P$2,Timecards!$C:$C,$B1882,Timecards!$N:$N,$E1882)+SUMIFS(Timecards!$G:$G,Timecards!$F:$F,P$2,Timecards!$C:$C,$B1882,Timecards!$N:$N,$E1882)</f>
        <v>0</v>
      </c>
      <c r="Q1882" s="5">
        <f t="shared" si="307"/>
        <v>0</v>
      </c>
      <c r="R1882" s="10">
        <f>SUMIFS(Timecards!$E:$E,Timecards!$D:$D,R$2,Timecards!$C:$C,$B1882,Timecards!$N:$N,$E1882)+SUMIFS(Timecards!$G:$G,Timecards!$F:$F,R$2,Timecards!$C:$C,$B1882,Timecards!$N:$N,$E1882)</f>
        <v>0</v>
      </c>
      <c r="S1882" s="5">
        <f t="shared" si="308"/>
        <v>0</v>
      </c>
      <c r="T1882" s="10">
        <f t="shared" si="309"/>
        <v>0</v>
      </c>
      <c r="U1882" s="14">
        <f t="shared" si="309"/>
        <v>0</v>
      </c>
    </row>
    <row r="1883" spans="2:21" hidden="1">
      <c r="B1883" s="7" t="str">
        <f>IF(Timecards!O1881="","",Timecards!C1881)</f>
        <v/>
      </c>
      <c r="C1883" s="7" t="str">
        <f>IF(B1883="","",Timecards!L1881)</f>
        <v/>
      </c>
      <c r="D1883" s="7" t="str">
        <f>IF(B1883="","",SUMIFS(Timecards!$M:$M,Timecards!$C:$C,Summary!$B1883,Timecards!$L:$L,Summary!$C1883,Timecards!$O:$O,1))</f>
        <v/>
      </c>
      <c r="E1883" s="7" t="str">
        <f>IF(B1883="","",VLOOKUP(D1883,'GD rates'!$B$3:$C$9,2,FALSE))</f>
        <v/>
      </c>
      <c r="F1883" s="23" t="str">
        <f t="shared" si="302"/>
        <v/>
      </c>
      <c r="G1883" s="5">
        <f>IF(ISERROR(VLOOKUP(E1883,'GD rates'!C:D,2,FALSE)),0,VLOOKUP(E1883,'GD rates'!C:D,2,FALSE))</f>
        <v>0</v>
      </c>
      <c r="H1883" s="10">
        <f>SUMIFS(Timecards!$E:$E,Timecards!$D:$D,H$2,Timecards!$C:$C,$B1883,Timecards!$N:$N,$E1883)+SUMIFS(Timecards!$G:$G,Timecards!$F:$F,H$2,Timecards!$C:$C,$B1883,Timecards!$N:$N,$E1883)</f>
        <v>0</v>
      </c>
      <c r="I1883" s="5">
        <f t="shared" si="303"/>
        <v>0</v>
      </c>
      <c r="J1883" s="10">
        <f>SUMIFS(Timecards!$E:$E,Timecards!$D:$D,J$2,Timecards!$C:$C,$B1883,Timecards!$N:$N,$E1883)+SUMIFS(Timecards!$G:$G,Timecards!$F:$F,J$2,Timecards!$C:$C,$B1883,Timecards!$N:$N,$E1883)</f>
        <v>0</v>
      </c>
      <c r="K1883" s="5">
        <f t="shared" si="304"/>
        <v>0</v>
      </c>
      <c r="L1883" s="10">
        <f>SUMIFS(Timecards!$E:$E,Timecards!$D:$D,L$2,Timecards!$C:$C,$B1883,Timecards!$N:$N,$E1883)+SUMIFS(Timecards!$G:$G,Timecards!$F:$F,L$2,Timecards!$C:$C,$B1883,Timecards!$N:$N,$E1883)</f>
        <v>0</v>
      </c>
      <c r="M1883" s="5">
        <f t="shared" si="305"/>
        <v>0</v>
      </c>
      <c r="N1883" s="10">
        <f>SUMIFS(Timecards!$E:$E,Timecards!$D:$D,N$2,Timecards!$C:$C,$B1883,Timecards!$N:$N,$E1883)+SUMIFS(Timecards!$G:$G,Timecards!$F:$F,N$2,Timecards!$C:$C,$B1883,Timecards!$N:$N,$E1883)</f>
        <v>0</v>
      </c>
      <c r="O1883" s="5">
        <f t="shared" si="306"/>
        <v>0</v>
      </c>
      <c r="P1883" s="10">
        <f>SUMIFS(Timecards!$E:$E,Timecards!$D:$D,P$2,Timecards!$C:$C,$B1883,Timecards!$N:$N,$E1883)+SUMIFS(Timecards!$G:$G,Timecards!$F:$F,P$2,Timecards!$C:$C,$B1883,Timecards!$N:$N,$E1883)</f>
        <v>0</v>
      </c>
      <c r="Q1883" s="5">
        <f t="shared" si="307"/>
        <v>0</v>
      </c>
      <c r="R1883" s="10">
        <f>SUMIFS(Timecards!$E:$E,Timecards!$D:$D,R$2,Timecards!$C:$C,$B1883,Timecards!$N:$N,$E1883)+SUMIFS(Timecards!$G:$G,Timecards!$F:$F,R$2,Timecards!$C:$C,$B1883,Timecards!$N:$N,$E1883)</f>
        <v>0</v>
      </c>
      <c r="S1883" s="5">
        <f t="shared" si="308"/>
        <v>0</v>
      </c>
      <c r="T1883" s="10">
        <f t="shared" si="309"/>
        <v>0</v>
      </c>
      <c r="U1883" s="14">
        <f t="shared" si="309"/>
        <v>0</v>
      </c>
    </row>
    <row r="1884" spans="2:21" hidden="1">
      <c r="B1884" s="7" t="str">
        <f>IF(Timecards!O1882="","",Timecards!C1882)</f>
        <v/>
      </c>
      <c r="C1884" s="7" t="str">
        <f>IF(B1884="","",Timecards!L1882)</f>
        <v/>
      </c>
      <c r="D1884" s="7" t="str">
        <f>IF(B1884="","",SUMIFS(Timecards!$M:$M,Timecards!$C:$C,Summary!$B1884,Timecards!$L:$L,Summary!$C1884,Timecards!$O:$O,1))</f>
        <v/>
      </c>
      <c r="E1884" s="7" t="str">
        <f>IF(B1884="","",VLOOKUP(D1884,'GD rates'!$B$3:$C$9,2,FALSE))</f>
        <v/>
      </c>
      <c r="F1884" s="23" t="str">
        <f t="shared" si="302"/>
        <v/>
      </c>
      <c r="G1884" s="5">
        <f>IF(ISERROR(VLOOKUP(E1884,'GD rates'!C:D,2,FALSE)),0,VLOOKUP(E1884,'GD rates'!C:D,2,FALSE))</f>
        <v>0</v>
      </c>
      <c r="H1884" s="10">
        <f>SUMIFS(Timecards!$E:$E,Timecards!$D:$D,H$2,Timecards!$C:$C,$B1884,Timecards!$N:$N,$E1884)+SUMIFS(Timecards!$G:$G,Timecards!$F:$F,H$2,Timecards!$C:$C,$B1884,Timecards!$N:$N,$E1884)</f>
        <v>0</v>
      </c>
      <c r="I1884" s="5">
        <f t="shared" si="303"/>
        <v>0</v>
      </c>
      <c r="J1884" s="10">
        <f>SUMIFS(Timecards!$E:$E,Timecards!$D:$D,J$2,Timecards!$C:$C,$B1884,Timecards!$N:$N,$E1884)+SUMIFS(Timecards!$G:$G,Timecards!$F:$F,J$2,Timecards!$C:$C,$B1884,Timecards!$N:$N,$E1884)</f>
        <v>0</v>
      </c>
      <c r="K1884" s="5">
        <f t="shared" si="304"/>
        <v>0</v>
      </c>
      <c r="L1884" s="10">
        <f>SUMIFS(Timecards!$E:$E,Timecards!$D:$D,L$2,Timecards!$C:$C,$B1884,Timecards!$N:$N,$E1884)+SUMIFS(Timecards!$G:$G,Timecards!$F:$F,L$2,Timecards!$C:$C,$B1884,Timecards!$N:$N,$E1884)</f>
        <v>0</v>
      </c>
      <c r="M1884" s="5">
        <f t="shared" si="305"/>
        <v>0</v>
      </c>
      <c r="N1884" s="10">
        <f>SUMIFS(Timecards!$E:$E,Timecards!$D:$D,N$2,Timecards!$C:$C,$B1884,Timecards!$N:$N,$E1884)+SUMIFS(Timecards!$G:$G,Timecards!$F:$F,N$2,Timecards!$C:$C,$B1884,Timecards!$N:$N,$E1884)</f>
        <v>0</v>
      </c>
      <c r="O1884" s="5">
        <f t="shared" si="306"/>
        <v>0</v>
      </c>
      <c r="P1884" s="10">
        <f>SUMIFS(Timecards!$E:$E,Timecards!$D:$D,P$2,Timecards!$C:$C,$B1884,Timecards!$N:$N,$E1884)+SUMIFS(Timecards!$G:$G,Timecards!$F:$F,P$2,Timecards!$C:$C,$B1884,Timecards!$N:$N,$E1884)</f>
        <v>0</v>
      </c>
      <c r="Q1884" s="5">
        <f t="shared" si="307"/>
        <v>0</v>
      </c>
      <c r="R1884" s="10">
        <f>SUMIFS(Timecards!$E:$E,Timecards!$D:$D,R$2,Timecards!$C:$C,$B1884,Timecards!$N:$N,$E1884)+SUMIFS(Timecards!$G:$G,Timecards!$F:$F,R$2,Timecards!$C:$C,$B1884,Timecards!$N:$N,$E1884)</f>
        <v>0</v>
      </c>
      <c r="S1884" s="5">
        <f t="shared" si="308"/>
        <v>0</v>
      </c>
      <c r="T1884" s="10">
        <f t="shared" ref="T1884:U1903" si="310">SUMIF($H$3:$S$3,T$3,$H1884:$S1884)</f>
        <v>0</v>
      </c>
      <c r="U1884" s="14">
        <f t="shared" si="310"/>
        <v>0</v>
      </c>
    </row>
    <row r="1885" spans="2:21" hidden="1">
      <c r="B1885" s="7" t="str">
        <f>IF(Timecards!O1883="","",Timecards!C1883)</f>
        <v/>
      </c>
      <c r="C1885" s="7" t="str">
        <f>IF(B1885="","",Timecards!L1883)</f>
        <v/>
      </c>
      <c r="D1885" s="7" t="str">
        <f>IF(B1885="","",SUMIFS(Timecards!$M:$M,Timecards!$C:$C,Summary!$B1885,Timecards!$L:$L,Summary!$C1885,Timecards!$O:$O,1))</f>
        <v/>
      </c>
      <c r="E1885" s="7" t="str">
        <f>IF(B1885="","",VLOOKUP(D1885,'GD rates'!$B$3:$C$9,2,FALSE))</f>
        <v/>
      </c>
      <c r="F1885" s="23" t="str">
        <f t="shared" si="302"/>
        <v/>
      </c>
      <c r="G1885" s="5">
        <f>IF(ISERROR(VLOOKUP(E1885,'GD rates'!C:D,2,FALSE)),0,VLOOKUP(E1885,'GD rates'!C:D,2,FALSE))</f>
        <v>0</v>
      </c>
      <c r="H1885" s="10">
        <f>SUMIFS(Timecards!$E:$E,Timecards!$D:$D,H$2,Timecards!$C:$C,$B1885,Timecards!$N:$N,$E1885)+SUMIFS(Timecards!$G:$G,Timecards!$F:$F,H$2,Timecards!$C:$C,$B1885,Timecards!$N:$N,$E1885)</f>
        <v>0</v>
      </c>
      <c r="I1885" s="5">
        <f t="shared" si="303"/>
        <v>0</v>
      </c>
      <c r="J1885" s="10">
        <f>SUMIFS(Timecards!$E:$E,Timecards!$D:$D,J$2,Timecards!$C:$C,$B1885,Timecards!$N:$N,$E1885)+SUMIFS(Timecards!$G:$G,Timecards!$F:$F,J$2,Timecards!$C:$C,$B1885,Timecards!$N:$N,$E1885)</f>
        <v>0</v>
      </c>
      <c r="K1885" s="5">
        <f t="shared" si="304"/>
        <v>0</v>
      </c>
      <c r="L1885" s="10">
        <f>SUMIFS(Timecards!$E:$E,Timecards!$D:$D,L$2,Timecards!$C:$C,$B1885,Timecards!$N:$N,$E1885)+SUMIFS(Timecards!$G:$G,Timecards!$F:$F,L$2,Timecards!$C:$C,$B1885,Timecards!$N:$N,$E1885)</f>
        <v>0</v>
      </c>
      <c r="M1885" s="5">
        <f t="shared" si="305"/>
        <v>0</v>
      </c>
      <c r="N1885" s="10">
        <f>SUMIFS(Timecards!$E:$E,Timecards!$D:$D,N$2,Timecards!$C:$C,$B1885,Timecards!$N:$N,$E1885)+SUMIFS(Timecards!$G:$G,Timecards!$F:$F,N$2,Timecards!$C:$C,$B1885,Timecards!$N:$N,$E1885)</f>
        <v>0</v>
      </c>
      <c r="O1885" s="5">
        <f t="shared" si="306"/>
        <v>0</v>
      </c>
      <c r="P1885" s="10">
        <f>SUMIFS(Timecards!$E:$E,Timecards!$D:$D,P$2,Timecards!$C:$C,$B1885,Timecards!$N:$N,$E1885)+SUMIFS(Timecards!$G:$G,Timecards!$F:$F,P$2,Timecards!$C:$C,$B1885,Timecards!$N:$N,$E1885)</f>
        <v>0</v>
      </c>
      <c r="Q1885" s="5">
        <f t="shared" si="307"/>
        <v>0</v>
      </c>
      <c r="R1885" s="10">
        <f>SUMIFS(Timecards!$E:$E,Timecards!$D:$D,R$2,Timecards!$C:$C,$B1885,Timecards!$N:$N,$E1885)+SUMIFS(Timecards!$G:$G,Timecards!$F:$F,R$2,Timecards!$C:$C,$B1885,Timecards!$N:$N,$E1885)</f>
        <v>0</v>
      </c>
      <c r="S1885" s="5">
        <f t="shared" si="308"/>
        <v>0</v>
      </c>
      <c r="T1885" s="10">
        <f t="shared" si="310"/>
        <v>0</v>
      </c>
      <c r="U1885" s="14">
        <f t="shared" si="310"/>
        <v>0</v>
      </c>
    </row>
    <row r="1886" spans="2:21" hidden="1">
      <c r="B1886" s="7" t="str">
        <f>IF(Timecards!O1884="","",Timecards!C1884)</f>
        <v/>
      </c>
      <c r="C1886" s="7" t="str">
        <f>IF(B1886="","",Timecards!L1884)</f>
        <v/>
      </c>
      <c r="D1886" s="7" t="str">
        <f>IF(B1886="","",SUMIFS(Timecards!$M:$M,Timecards!$C:$C,Summary!$B1886,Timecards!$L:$L,Summary!$C1886,Timecards!$O:$O,1))</f>
        <v/>
      </c>
      <c r="E1886" s="7" t="str">
        <f>IF(B1886="","",VLOOKUP(D1886,'GD rates'!$B$3:$C$9,2,FALSE))</f>
        <v/>
      </c>
      <c r="F1886" s="23" t="str">
        <f t="shared" si="302"/>
        <v/>
      </c>
      <c r="G1886" s="5">
        <f>IF(ISERROR(VLOOKUP(E1886,'GD rates'!C:D,2,FALSE)),0,VLOOKUP(E1886,'GD rates'!C:D,2,FALSE))</f>
        <v>0</v>
      </c>
      <c r="H1886" s="10">
        <f>SUMIFS(Timecards!$E:$E,Timecards!$D:$D,H$2,Timecards!$C:$C,$B1886,Timecards!$N:$N,$E1886)+SUMIFS(Timecards!$G:$G,Timecards!$F:$F,H$2,Timecards!$C:$C,$B1886,Timecards!$N:$N,$E1886)</f>
        <v>0</v>
      </c>
      <c r="I1886" s="5">
        <f t="shared" si="303"/>
        <v>0</v>
      </c>
      <c r="J1886" s="10">
        <f>SUMIFS(Timecards!$E:$E,Timecards!$D:$D,J$2,Timecards!$C:$C,$B1886,Timecards!$N:$N,$E1886)+SUMIFS(Timecards!$G:$G,Timecards!$F:$F,J$2,Timecards!$C:$C,$B1886,Timecards!$N:$N,$E1886)</f>
        <v>0</v>
      </c>
      <c r="K1886" s="5">
        <f t="shared" si="304"/>
        <v>0</v>
      </c>
      <c r="L1886" s="10">
        <f>SUMIFS(Timecards!$E:$E,Timecards!$D:$D,L$2,Timecards!$C:$C,$B1886,Timecards!$N:$N,$E1886)+SUMIFS(Timecards!$G:$G,Timecards!$F:$F,L$2,Timecards!$C:$C,$B1886,Timecards!$N:$N,$E1886)</f>
        <v>0</v>
      </c>
      <c r="M1886" s="5">
        <f t="shared" si="305"/>
        <v>0</v>
      </c>
      <c r="N1886" s="10">
        <f>SUMIFS(Timecards!$E:$E,Timecards!$D:$D,N$2,Timecards!$C:$C,$B1886,Timecards!$N:$N,$E1886)+SUMIFS(Timecards!$G:$G,Timecards!$F:$F,N$2,Timecards!$C:$C,$B1886,Timecards!$N:$N,$E1886)</f>
        <v>0</v>
      </c>
      <c r="O1886" s="5">
        <f t="shared" si="306"/>
        <v>0</v>
      </c>
      <c r="P1886" s="10">
        <f>SUMIFS(Timecards!$E:$E,Timecards!$D:$D,P$2,Timecards!$C:$C,$B1886,Timecards!$N:$N,$E1886)+SUMIFS(Timecards!$G:$G,Timecards!$F:$F,P$2,Timecards!$C:$C,$B1886,Timecards!$N:$N,$E1886)</f>
        <v>0</v>
      </c>
      <c r="Q1886" s="5">
        <f t="shared" si="307"/>
        <v>0</v>
      </c>
      <c r="R1886" s="10">
        <f>SUMIFS(Timecards!$E:$E,Timecards!$D:$D,R$2,Timecards!$C:$C,$B1886,Timecards!$N:$N,$E1886)+SUMIFS(Timecards!$G:$G,Timecards!$F:$F,R$2,Timecards!$C:$C,$B1886,Timecards!$N:$N,$E1886)</f>
        <v>0</v>
      </c>
      <c r="S1886" s="5">
        <f t="shared" si="308"/>
        <v>0</v>
      </c>
      <c r="T1886" s="10">
        <f t="shared" si="310"/>
        <v>0</v>
      </c>
      <c r="U1886" s="14">
        <f t="shared" si="310"/>
        <v>0</v>
      </c>
    </row>
    <row r="1887" spans="2:21" hidden="1">
      <c r="B1887" s="7" t="str">
        <f>IF(Timecards!O1885="","",Timecards!C1885)</f>
        <v/>
      </c>
      <c r="C1887" s="7" t="str">
        <f>IF(B1887="","",Timecards!L1885)</f>
        <v/>
      </c>
      <c r="D1887" s="7" t="str">
        <f>IF(B1887="","",SUMIFS(Timecards!$M:$M,Timecards!$C:$C,Summary!$B1887,Timecards!$L:$L,Summary!$C1887,Timecards!$O:$O,1))</f>
        <v/>
      </c>
      <c r="E1887" s="7" t="str">
        <f>IF(B1887="","",VLOOKUP(D1887,'GD rates'!$B$3:$C$9,2,FALSE))</f>
        <v/>
      </c>
      <c r="F1887" s="23" t="str">
        <f t="shared" si="302"/>
        <v/>
      </c>
      <c r="G1887" s="5">
        <f>IF(ISERROR(VLOOKUP(E1887,'GD rates'!C:D,2,FALSE)),0,VLOOKUP(E1887,'GD rates'!C:D,2,FALSE))</f>
        <v>0</v>
      </c>
      <c r="H1887" s="10">
        <f>SUMIFS(Timecards!$E:$E,Timecards!$D:$D,H$2,Timecards!$C:$C,$B1887,Timecards!$N:$N,$E1887)+SUMIFS(Timecards!$G:$G,Timecards!$F:$F,H$2,Timecards!$C:$C,$B1887,Timecards!$N:$N,$E1887)</f>
        <v>0</v>
      </c>
      <c r="I1887" s="5">
        <f t="shared" si="303"/>
        <v>0</v>
      </c>
      <c r="J1887" s="10">
        <f>SUMIFS(Timecards!$E:$E,Timecards!$D:$D,J$2,Timecards!$C:$C,$B1887,Timecards!$N:$N,$E1887)+SUMIFS(Timecards!$G:$G,Timecards!$F:$F,J$2,Timecards!$C:$C,$B1887,Timecards!$N:$N,$E1887)</f>
        <v>0</v>
      </c>
      <c r="K1887" s="5">
        <f t="shared" si="304"/>
        <v>0</v>
      </c>
      <c r="L1887" s="10">
        <f>SUMIFS(Timecards!$E:$E,Timecards!$D:$D,L$2,Timecards!$C:$C,$B1887,Timecards!$N:$N,$E1887)+SUMIFS(Timecards!$G:$G,Timecards!$F:$F,L$2,Timecards!$C:$C,$B1887,Timecards!$N:$N,$E1887)</f>
        <v>0</v>
      </c>
      <c r="M1887" s="5">
        <f t="shared" si="305"/>
        <v>0</v>
      </c>
      <c r="N1887" s="10">
        <f>SUMIFS(Timecards!$E:$E,Timecards!$D:$D,N$2,Timecards!$C:$C,$B1887,Timecards!$N:$N,$E1887)+SUMIFS(Timecards!$G:$G,Timecards!$F:$F,N$2,Timecards!$C:$C,$B1887,Timecards!$N:$N,$E1887)</f>
        <v>0</v>
      </c>
      <c r="O1887" s="5">
        <f t="shared" si="306"/>
        <v>0</v>
      </c>
      <c r="P1887" s="10">
        <f>SUMIFS(Timecards!$E:$E,Timecards!$D:$D,P$2,Timecards!$C:$C,$B1887,Timecards!$N:$N,$E1887)+SUMIFS(Timecards!$G:$G,Timecards!$F:$F,P$2,Timecards!$C:$C,$B1887,Timecards!$N:$N,$E1887)</f>
        <v>0</v>
      </c>
      <c r="Q1887" s="5">
        <f t="shared" si="307"/>
        <v>0</v>
      </c>
      <c r="R1887" s="10">
        <f>SUMIFS(Timecards!$E:$E,Timecards!$D:$D,R$2,Timecards!$C:$C,$B1887,Timecards!$N:$N,$E1887)+SUMIFS(Timecards!$G:$G,Timecards!$F:$F,R$2,Timecards!$C:$C,$B1887,Timecards!$N:$N,$E1887)</f>
        <v>0</v>
      </c>
      <c r="S1887" s="5">
        <f t="shared" si="308"/>
        <v>0</v>
      </c>
      <c r="T1887" s="10">
        <f t="shared" si="310"/>
        <v>0</v>
      </c>
      <c r="U1887" s="14">
        <f t="shared" si="310"/>
        <v>0</v>
      </c>
    </row>
    <row r="1888" spans="2:21" hidden="1">
      <c r="B1888" s="7" t="str">
        <f>IF(Timecards!O1886="","",Timecards!C1886)</f>
        <v/>
      </c>
      <c r="C1888" s="7" t="str">
        <f>IF(B1888="","",Timecards!L1886)</f>
        <v/>
      </c>
      <c r="D1888" s="7" t="str">
        <f>IF(B1888="","",SUMIFS(Timecards!$M:$M,Timecards!$C:$C,Summary!$B1888,Timecards!$L:$L,Summary!$C1888,Timecards!$O:$O,1))</f>
        <v/>
      </c>
      <c r="E1888" s="7" t="str">
        <f>IF(B1888="","",VLOOKUP(D1888,'GD rates'!$B$3:$C$9,2,FALSE))</f>
        <v/>
      </c>
      <c r="F1888" s="23" t="str">
        <f t="shared" si="302"/>
        <v/>
      </c>
      <c r="G1888" s="5">
        <f>IF(ISERROR(VLOOKUP(E1888,'GD rates'!C:D,2,FALSE)),0,VLOOKUP(E1888,'GD rates'!C:D,2,FALSE))</f>
        <v>0</v>
      </c>
      <c r="H1888" s="10">
        <f>SUMIFS(Timecards!$E:$E,Timecards!$D:$D,H$2,Timecards!$C:$C,$B1888,Timecards!$N:$N,$E1888)+SUMIFS(Timecards!$G:$G,Timecards!$F:$F,H$2,Timecards!$C:$C,$B1888,Timecards!$N:$N,$E1888)</f>
        <v>0</v>
      </c>
      <c r="I1888" s="5">
        <f t="shared" si="303"/>
        <v>0</v>
      </c>
      <c r="J1888" s="10">
        <f>SUMIFS(Timecards!$E:$E,Timecards!$D:$D,J$2,Timecards!$C:$C,$B1888,Timecards!$N:$N,$E1888)+SUMIFS(Timecards!$G:$G,Timecards!$F:$F,J$2,Timecards!$C:$C,$B1888,Timecards!$N:$N,$E1888)</f>
        <v>0</v>
      </c>
      <c r="K1888" s="5">
        <f t="shared" si="304"/>
        <v>0</v>
      </c>
      <c r="L1888" s="10">
        <f>SUMIFS(Timecards!$E:$E,Timecards!$D:$D,L$2,Timecards!$C:$C,$B1888,Timecards!$N:$N,$E1888)+SUMIFS(Timecards!$G:$G,Timecards!$F:$F,L$2,Timecards!$C:$C,$B1888,Timecards!$N:$N,$E1888)</f>
        <v>0</v>
      </c>
      <c r="M1888" s="5">
        <f t="shared" si="305"/>
        <v>0</v>
      </c>
      <c r="N1888" s="10">
        <f>SUMIFS(Timecards!$E:$E,Timecards!$D:$D,N$2,Timecards!$C:$C,$B1888,Timecards!$N:$N,$E1888)+SUMIFS(Timecards!$G:$G,Timecards!$F:$F,N$2,Timecards!$C:$C,$B1888,Timecards!$N:$N,$E1888)</f>
        <v>0</v>
      </c>
      <c r="O1888" s="5">
        <f t="shared" si="306"/>
        <v>0</v>
      </c>
      <c r="P1888" s="10">
        <f>SUMIFS(Timecards!$E:$E,Timecards!$D:$D,P$2,Timecards!$C:$C,$B1888,Timecards!$N:$N,$E1888)+SUMIFS(Timecards!$G:$G,Timecards!$F:$F,P$2,Timecards!$C:$C,$B1888,Timecards!$N:$N,$E1888)</f>
        <v>0</v>
      </c>
      <c r="Q1888" s="5">
        <f t="shared" si="307"/>
        <v>0</v>
      </c>
      <c r="R1888" s="10">
        <f>SUMIFS(Timecards!$E:$E,Timecards!$D:$D,R$2,Timecards!$C:$C,$B1888,Timecards!$N:$N,$E1888)+SUMIFS(Timecards!$G:$G,Timecards!$F:$F,R$2,Timecards!$C:$C,$B1888,Timecards!$N:$N,$E1888)</f>
        <v>0</v>
      </c>
      <c r="S1888" s="5">
        <f t="shared" si="308"/>
        <v>0</v>
      </c>
      <c r="T1888" s="10">
        <f t="shared" si="310"/>
        <v>0</v>
      </c>
      <c r="U1888" s="14">
        <f t="shared" si="310"/>
        <v>0</v>
      </c>
    </row>
    <row r="1889" spans="2:21" hidden="1">
      <c r="B1889" s="7" t="str">
        <f>IF(Timecards!O1887="","",Timecards!C1887)</f>
        <v/>
      </c>
      <c r="C1889" s="7" t="str">
        <f>IF(B1889="","",Timecards!L1887)</f>
        <v/>
      </c>
      <c r="D1889" s="7" t="str">
        <f>IF(B1889="","",SUMIFS(Timecards!$M:$M,Timecards!$C:$C,Summary!$B1889,Timecards!$L:$L,Summary!$C1889,Timecards!$O:$O,1))</f>
        <v/>
      </c>
      <c r="E1889" s="7" t="str">
        <f>IF(B1889="","",VLOOKUP(D1889,'GD rates'!$B$3:$C$9,2,FALSE))</f>
        <v/>
      </c>
      <c r="F1889" s="23" t="str">
        <f t="shared" si="302"/>
        <v/>
      </c>
      <c r="G1889" s="5">
        <f>IF(ISERROR(VLOOKUP(E1889,'GD rates'!C:D,2,FALSE)),0,VLOOKUP(E1889,'GD rates'!C:D,2,FALSE))</f>
        <v>0</v>
      </c>
      <c r="H1889" s="10">
        <f>SUMIFS(Timecards!$E:$E,Timecards!$D:$D,H$2,Timecards!$C:$C,$B1889,Timecards!$N:$N,$E1889)+SUMIFS(Timecards!$G:$G,Timecards!$F:$F,H$2,Timecards!$C:$C,$B1889,Timecards!$N:$N,$E1889)</f>
        <v>0</v>
      </c>
      <c r="I1889" s="5">
        <f t="shared" si="303"/>
        <v>0</v>
      </c>
      <c r="J1889" s="10">
        <f>SUMIFS(Timecards!$E:$E,Timecards!$D:$D,J$2,Timecards!$C:$C,$B1889,Timecards!$N:$N,$E1889)+SUMIFS(Timecards!$G:$G,Timecards!$F:$F,J$2,Timecards!$C:$C,$B1889,Timecards!$N:$N,$E1889)</f>
        <v>0</v>
      </c>
      <c r="K1889" s="5">
        <f t="shared" si="304"/>
        <v>0</v>
      </c>
      <c r="L1889" s="10">
        <f>SUMIFS(Timecards!$E:$E,Timecards!$D:$D,L$2,Timecards!$C:$C,$B1889,Timecards!$N:$N,$E1889)+SUMIFS(Timecards!$G:$G,Timecards!$F:$F,L$2,Timecards!$C:$C,$B1889,Timecards!$N:$N,$E1889)</f>
        <v>0</v>
      </c>
      <c r="M1889" s="5">
        <f t="shared" si="305"/>
        <v>0</v>
      </c>
      <c r="N1889" s="10">
        <f>SUMIFS(Timecards!$E:$E,Timecards!$D:$D,N$2,Timecards!$C:$C,$B1889,Timecards!$N:$N,$E1889)+SUMIFS(Timecards!$G:$G,Timecards!$F:$F,N$2,Timecards!$C:$C,$B1889,Timecards!$N:$N,$E1889)</f>
        <v>0</v>
      </c>
      <c r="O1889" s="5">
        <f t="shared" si="306"/>
        <v>0</v>
      </c>
      <c r="P1889" s="10">
        <f>SUMIFS(Timecards!$E:$E,Timecards!$D:$D,P$2,Timecards!$C:$C,$B1889,Timecards!$N:$N,$E1889)+SUMIFS(Timecards!$G:$G,Timecards!$F:$F,P$2,Timecards!$C:$C,$B1889,Timecards!$N:$N,$E1889)</f>
        <v>0</v>
      </c>
      <c r="Q1889" s="5">
        <f t="shared" si="307"/>
        <v>0</v>
      </c>
      <c r="R1889" s="10">
        <f>SUMIFS(Timecards!$E:$E,Timecards!$D:$D,R$2,Timecards!$C:$C,$B1889,Timecards!$N:$N,$E1889)+SUMIFS(Timecards!$G:$G,Timecards!$F:$F,R$2,Timecards!$C:$C,$B1889,Timecards!$N:$N,$E1889)</f>
        <v>0</v>
      </c>
      <c r="S1889" s="5">
        <f t="shared" si="308"/>
        <v>0</v>
      </c>
      <c r="T1889" s="10">
        <f t="shared" si="310"/>
        <v>0</v>
      </c>
      <c r="U1889" s="14">
        <f t="shared" si="310"/>
        <v>0</v>
      </c>
    </row>
    <row r="1890" spans="2:21" hidden="1">
      <c r="B1890" s="7" t="str">
        <f>IF(Timecards!O1888="","",Timecards!C1888)</f>
        <v/>
      </c>
      <c r="C1890" s="7" t="str">
        <f>IF(B1890="","",Timecards!L1888)</f>
        <v/>
      </c>
      <c r="D1890" s="7" t="str">
        <f>IF(B1890="","",SUMIFS(Timecards!$M:$M,Timecards!$C:$C,Summary!$B1890,Timecards!$L:$L,Summary!$C1890,Timecards!$O:$O,1))</f>
        <v/>
      </c>
      <c r="E1890" s="7" t="str">
        <f>IF(B1890="","",VLOOKUP(D1890,'GD rates'!$B$3:$C$9,2,FALSE))</f>
        <v/>
      </c>
      <c r="F1890" s="23" t="str">
        <f t="shared" si="302"/>
        <v/>
      </c>
      <c r="G1890" s="5">
        <f>IF(ISERROR(VLOOKUP(E1890,'GD rates'!C:D,2,FALSE)),0,VLOOKUP(E1890,'GD rates'!C:D,2,FALSE))</f>
        <v>0</v>
      </c>
      <c r="H1890" s="10">
        <f>SUMIFS(Timecards!$E:$E,Timecards!$D:$D,H$2,Timecards!$C:$C,$B1890,Timecards!$N:$N,$E1890)+SUMIFS(Timecards!$G:$G,Timecards!$F:$F,H$2,Timecards!$C:$C,$B1890,Timecards!$N:$N,$E1890)</f>
        <v>0</v>
      </c>
      <c r="I1890" s="5">
        <f t="shared" si="303"/>
        <v>0</v>
      </c>
      <c r="J1890" s="10">
        <f>SUMIFS(Timecards!$E:$E,Timecards!$D:$D,J$2,Timecards!$C:$C,$B1890,Timecards!$N:$N,$E1890)+SUMIFS(Timecards!$G:$G,Timecards!$F:$F,J$2,Timecards!$C:$C,$B1890,Timecards!$N:$N,$E1890)</f>
        <v>0</v>
      </c>
      <c r="K1890" s="5">
        <f t="shared" si="304"/>
        <v>0</v>
      </c>
      <c r="L1890" s="10">
        <f>SUMIFS(Timecards!$E:$E,Timecards!$D:$D,L$2,Timecards!$C:$C,$B1890,Timecards!$N:$N,$E1890)+SUMIFS(Timecards!$G:$G,Timecards!$F:$F,L$2,Timecards!$C:$C,$B1890,Timecards!$N:$N,$E1890)</f>
        <v>0</v>
      </c>
      <c r="M1890" s="5">
        <f t="shared" si="305"/>
        <v>0</v>
      </c>
      <c r="N1890" s="10">
        <f>SUMIFS(Timecards!$E:$E,Timecards!$D:$D,N$2,Timecards!$C:$C,$B1890,Timecards!$N:$N,$E1890)+SUMIFS(Timecards!$G:$G,Timecards!$F:$F,N$2,Timecards!$C:$C,$B1890,Timecards!$N:$N,$E1890)</f>
        <v>0</v>
      </c>
      <c r="O1890" s="5">
        <f t="shared" si="306"/>
        <v>0</v>
      </c>
      <c r="P1890" s="10">
        <f>SUMIFS(Timecards!$E:$E,Timecards!$D:$D,P$2,Timecards!$C:$C,$B1890,Timecards!$N:$N,$E1890)+SUMIFS(Timecards!$G:$G,Timecards!$F:$F,P$2,Timecards!$C:$C,$B1890,Timecards!$N:$N,$E1890)</f>
        <v>0</v>
      </c>
      <c r="Q1890" s="5">
        <f t="shared" si="307"/>
        <v>0</v>
      </c>
      <c r="R1890" s="10">
        <f>SUMIFS(Timecards!$E:$E,Timecards!$D:$D,R$2,Timecards!$C:$C,$B1890,Timecards!$N:$N,$E1890)+SUMIFS(Timecards!$G:$G,Timecards!$F:$F,R$2,Timecards!$C:$C,$B1890,Timecards!$N:$N,$E1890)</f>
        <v>0</v>
      </c>
      <c r="S1890" s="5">
        <f t="shared" si="308"/>
        <v>0</v>
      </c>
      <c r="T1890" s="10">
        <f t="shared" si="310"/>
        <v>0</v>
      </c>
      <c r="U1890" s="14">
        <f t="shared" si="310"/>
        <v>0</v>
      </c>
    </row>
    <row r="1891" spans="2:21" hidden="1">
      <c r="B1891" s="7" t="str">
        <f>IF(Timecards!O1889="","",Timecards!C1889)</f>
        <v/>
      </c>
      <c r="C1891" s="7" t="str">
        <f>IF(B1891="","",Timecards!L1889)</f>
        <v/>
      </c>
      <c r="D1891" s="7" t="str">
        <f>IF(B1891="","",SUMIFS(Timecards!$M:$M,Timecards!$C:$C,Summary!$B1891,Timecards!$L:$L,Summary!$C1891,Timecards!$O:$O,1))</f>
        <v/>
      </c>
      <c r="E1891" s="7" t="str">
        <f>IF(B1891="","",VLOOKUP(D1891,'GD rates'!$B$3:$C$9,2,FALSE))</f>
        <v/>
      </c>
      <c r="F1891" s="23" t="str">
        <f t="shared" si="302"/>
        <v/>
      </c>
      <c r="G1891" s="5">
        <f>IF(ISERROR(VLOOKUP(E1891,'GD rates'!C:D,2,FALSE)),0,VLOOKUP(E1891,'GD rates'!C:D,2,FALSE))</f>
        <v>0</v>
      </c>
      <c r="H1891" s="10">
        <f>SUMIFS(Timecards!$E:$E,Timecards!$D:$D,H$2,Timecards!$C:$C,$B1891,Timecards!$N:$N,$E1891)+SUMIFS(Timecards!$G:$G,Timecards!$F:$F,H$2,Timecards!$C:$C,$B1891,Timecards!$N:$N,$E1891)</f>
        <v>0</v>
      </c>
      <c r="I1891" s="5">
        <f t="shared" si="303"/>
        <v>0</v>
      </c>
      <c r="J1891" s="10">
        <f>SUMIFS(Timecards!$E:$E,Timecards!$D:$D,J$2,Timecards!$C:$C,$B1891,Timecards!$N:$N,$E1891)+SUMIFS(Timecards!$G:$G,Timecards!$F:$F,J$2,Timecards!$C:$C,$B1891,Timecards!$N:$N,$E1891)</f>
        <v>0</v>
      </c>
      <c r="K1891" s="5">
        <f t="shared" si="304"/>
        <v>0</v>
      </c>
      <c r="L1891" s="10">
        <f>SUMIFS(Timecards!$E:$E,Timecards!$D:$D,L$2,Timecards!$C:$C,$B1891,Timecards!$N:$N,$E1891)+SUMIFS(Timecards!$G:$G,Timecards!$F:$F,L$2,Timecards!$C:$C,$B1891,Timecards!$N:$N,$E1891)</f>
        <v>0</v>
      </c>
      <c r="M1891" s="5">
        <f t="shared" si="305"/>
        <v>0</v>
      </c>
      <c r="N1891" s="10">
        <f>SUMIFS(Timecards!$E:$E,Timecards!$D:$D,N$2,Timecards!$C:$C,$B1891,Timecards!$N:$N,$E1891)+SUMIFS(Timecards!$G:$G,Timecards!$F:$F,N$2,Timecards!$C:$C,$B1891,Timecards!$N:$N,$E1891)</f>
        <v>0</v>
      </c>
      <c r="O1891" s="5">
        <f t="shared" si="306"/>
        <v>0</v>
      </c>
      <c r="P1891" s="10">
        <f>SUMIFS(Timecards!$E:$E,Timecards!$D:$D,P$2,Timecards!$C:$C,$B1891,Timecards!$N:$N,$E1891)+SUMIFS(Timecards!$G:$G,Timecards!$F:$F,P$2,Timecards!$C:$C,$B1891,Timecards!$N:$N,$E1891)</f>
        <v>0</v>
      </c>
      <c r="Q1891" s="5">
        <f t="shared" si="307"/>
        <v>0</v>
      </c>
      <c r="R1891" s="10">
        <f>SUMIFS(Timecards!$E:$E,Timecards!$D:$D,R$2,Timecards!$C:$C,$B1891,Timecards!$N:$N,$E1891)+SUMIFS(Timecards!$G:$G,Timecards!$F:$F,R$2,Timecards!$C:$C,$B1891,Timecards!$N:$N,$E1891)</f>
        <v>0</v>
      </c>
      <c r="S1891" s="5">
        <f t="shared" si="308"/>
        <v>0</v>
      </c>
      <c r="T1891" s="10">
        <f t="shared" si="310"/>
        <v>0</v>
      </c>
      <c r="U1891" s="14">
        <f t="shared" si="310"/>
        <v>0</v>
      </c>
    </row>
    <row r="1892" spans="2:21" hidden="1">
      <c r="B1892" s="7" t="str">
        <f>IF(Timecards!O1890="","",Timecards!C1890)</f>
        <v/>
      </c>
      <c r="C1892" s="7" t="str">
        <f>IF(B1892="","",Timecards!L1890)</f>
        <v/>
      </c>
      <c r="D1892" s="7" t="str">
        <f>IF(B1892="","",SUMIFS(Timecards!$M:$M,Timecards!$C:$C,Summary!$B1892,Timecards!$L:$L,Summary!$C1892,Timecards!$O:$O,1))</f>
        <v/>
      </c>
      <c r="E1892" s="7" t="str">
        <f>IF(B1892="","",VLOOKUP(D1892,'GD rates'!$B$3:$C$9,2,FALSE))</f>
        <v/>
      </c>
      <c r="F1892" s="23" t="str">
        <f t="shared" si="302"/>
        <v/>
      </c>
      <c r="G1892" s="5">
        <f>IF(ISERROR(VLOOKUP(E1892,'GD rates'!C:D,2,FALSE)),0,VLOOKUP(E1892,'GD rates'!C:D,2,FALSE))</f>
        <v>0</v>
      </c>
      <c r="H1892" s="10">
        <f>SUMIFS(Timecards!$E:$E,Timecards!$D:$D,H$2,Timecards!$C:$C,$B1892,Timecards!$N:$N,$E1892)+SUMIFS(Timecards!$G:$G,Timecards!$F:$F,H$2,Timecards!$C:$C,$B1892,Timecards!$N:$N,$E1892)</f>
        <v>0</v>
      </c>
      <c r="I1892" s="5">
        <f t="shared" si="303"/>
        <v>0</v>
      </c>
      <c r="J1892" s="10">
        <f>SUMIFS(Timecards!$E:$E,Timecards!$D:$D,J$2,Timecards!$C:$C,$B1892,Timecards!$N:$N,$E1892)+SUMIFS(Timecards!$G:$G,Timecards!$F:$F,J$2,Timecards!$C:$C,$B1892,Timecards!$N:$N,$E1892)</f>
        <v>0</v>
      </c>
      <c r="K1892" s="5">
        <f t="shared" si="304"/>
        <v>0</v>
      </c>
      <c r="L1892" s="10">
        <f>SUMIFS(Timecards!$E:$E,Timecards!$D:$D,L$2,Timecards!$C:$C,$B1892,Timecards!$N:$N,$E1892)+SUMIFS(Timecards!$G:$G,Timecards!$F:$F,L$2,Timecards!$C:$C,$B1892,Timecards!$N:$N,$E1892)</f>
        <v>0</v>
      </c>
      <c r="M1892" s="5">
        <f t="shared" si="305"/>
        <v>0</v>
      </c>
      <c r="N1892" s="10">
        <f>SUMIFS(Timecards!$E:$E,Timecards!$D:$D,N$2,Timecards!$C:$C,$B1892,Timecards!$N:$N,$E1892)+SUMIFS(Timecards!$G:$G,Timecards!$F:$F,N$2,Timecards!$C:$C,$B1892,Timecards!$N:$N,$E1892)</f>
        <v>0</v>
      </c>
      <c r="O1892" s="5">
        <f t="shared" si="306"/>
        <v>0</v>
      </c>
      <c r="P1892" s="10">
        <f>SUMIFS(Timecards!$E:$E,Timecards!$D:$D,P$2,Timecards!$C:$C,$B1892,Timecards!$N:$N,$E1892)+SUMIFS(Timecards!$G:$G,Timecards!$F:$F,P$2,Timecards!$C:$C,$B1892,Timecards!$N:$N,$E1892)</f>
        <v>0</v>
      </c>
      <c r="Q1892" s="5">
        <f t="shared" si="307"/>
        <v>0</v>
      </c>
      <c r="R1892" s="10">
        <f>SUMIFS(Timecards!$E:$E,Timecards!$D:$D,R$2,Timecards!$C:$C,$B1892,Timecards!$N:$N,$E1892)+SUMIFS(Timecards!$G:$G,Timecards!$F:$F,R$2,Timecards!$C:$C,$B1892,Timecards!$N:$N,$E1892)</f>
        <v>0</v>
      </c>
      <c r="S1892" s="5">
        <f t="shared" si="308"/>
        <v>0</v>
      </c>
      <c r="T1892" s="10">
        <f t="shared" si="310"/>
        <v>0</v>
      </c>
      <c r="U1892" s="14">
        <f t="shared" si="310"/>
        <v>0</v>
      </c>
    </row>
    <row r="1893" spans="2:21" hidden="1">
      <c r="B1893" s="7" t="str">
        <f>IF(Timecards!O1891="","",Timecards!C1891)</f>
        <v/>
      </c>
      <c r="C1893" s="7" t="str">
        <f>IF(B1893="","",Timecards!L1891)</f>
        <v/>
      </c>
      <c r="D1893" s="7" t="str">
        <f>IF(B1893="","",SUMIFS(Timecards!$M:$M,Timecards!$C:$C,Summary!$B1893,Timecards!$L:$L,Summary!$C1893,Timecards!$O:$O,1))</f>
        <v/>
      </c>
      <c r="E1893" s="7" t="str">
        <f>IF(B1893="","",VLOOKUP(D1893,'GD rates'!$B$3:$C$9,2,FALSE))</f>
        <v/>
      </c>
      <c r="F1893" s="23" t="str">
        <f t="shared" si="302"/>
        <v/>
      </c>
      <c r="G1893" s="5">
        <f>IF(ISERROR(VLOOKUP(E1893,'GD rates'!C:D,2,FALSE)),0,VLOOKUP(E1893,'GD rates'!C:D,2,FALSE))</f>
        <v>0</v>
      </c>
      <c r="H1893" s="10">
        <f>SUMIFS(Timecards!$E:$E,Timecards!$D:$D,H$2,Timecards!$C:$C,$B1893,Timecards!$N:$N,$E1893)+SUMIFS(Timecards!$G:$G,Timecards!$F:$F,H$2,Timecards!$C:$C,$B1893,Timecards!$N:$N,$E1893)</f>
        <v>0</v>
      </c>
      <c r="I1893" s="5">
        <f t="shared" si="303"/>
        <v>0</v>
      </c>
      <c r="J1893" s="10">
        <f>SUMIFS(Timecards!$E:$E,Timecards!$D:$D,J$2,Timecards!$C:$C,$B1893,Timecards!$N:$N,$E1893)+SUMIFS(Timecards!$G:$G,Timecards!$F:$F,J$2,Timecards!$C:$C,$B1893,Timecards!$N:$N,$E1893)</f>
        <v>0</v>
      </c>
      <c r="K1893" s="5">
        <f t="shared" si="304"/>
        <v>0</v>
      </c>
      <c r="L1893" s="10">
        <f>SUMIFS(Timecards!$E:$E,Timecards!$D:$D,L$2,Timecards!$C:$C,$B1893,Timecards!$N:$N,$E1893)+SUMIFS(Timecards!$G:$G,Timecards!$F:$F,L$2,Timecards!$C:$C,$B1893,Timecards!$N:$N,$E1893)</f>
        <v>0</v>
      </c>
      <c r="M1893" s="5">
        <f t="shared" si="305"/>
        <v>0</v>
      </c>
      <c r="N1893" s="10">
        <f>SUMIFS(Timecards!$E:$E,Timecards!$D:$D,N$2,Timecards!$C:$C,$B1893,Timecards!$N:$N,$E1893)+SUMIFS(Timecards!$G:$G,Timecards!$F:$F,N$2,Timecards!$C:$C,$B1893,Timecards!$N:$N,$E1893)</f>
        <v>0</v>
      </c>
      <c r="O1893" s="5">
        <f t="shared" si="306"/>
        <v>0</v>
      </c>
      <c r="P1893" s="10">
        <f>SUMIFS(Timecards!$E:$E,Timecards!$D:$D,P$2,Timecards!$C:$C,$B1893,Timecards!$N:$N,$E1893)+SUMIFS(Timecards!$G:$G,Timecards!$F:$F,P$2,Timecards!$C:$C,$B1893,Timecards!$N:$N,$E1893)</f>
        <v>0</v>
      </c>
      <c r="Q1893" s="5">
        <f t="shared" si="307"/>
        <v>0</v>
      </c>
      <c r="R1893" s="10">
        <f>SUMIFS(Timecards!$E:$E,Timecards!$D:$D,R$2,Timecards!$C:$C,$B1893,Timecards!$N:$N,$E1893)+SUMIFS(Timecards!$G:$G,Timecards!$F:$F,R$2,Timecards!$C:$C,$B1893,Timecards!$N:$N,$E1893)</f>
        <v>0</v>
      </c>
      <c r="S1893" s="5">
        <f t="shared" si="308"/>
        <v>0</v>
      </c>
      <c r="T1893" s="10">
        <f t="shared" si="310"/>
        <v>0</v>
      </c>
      <c r="U1893" s="14">
        <f t="shared" si="310"/>
        <v>0</v>
      </c>
    </row>
    <row r="1894" spans="2:21" hidden="1">
      <c r="B1894" s="7" t="str">
        <f>IF(Timecards!O1892="","",Timecards!C1892)</f>
        <v/>
      </c>
      <c r="C1894" s="7" t="str">
        <f>IF(B1894="","",Timecards!L1892)</f>
        <v/>
      </c>
      <c r="D1894" s="7" t="str">
        <f>IF(B1894="","",SUMIFS(Timecards!$M:$M,Timecards!$C:$C,Summary!$B1894,Timecards!$L:$L,Summary!$C1894,Timecards!$O:$O,1))</f>
        <v/>
      </c>
      <c r="E1894" s="7" t="str">
        <f>IF(B1894="","",VLOOKUP(D1894,'GD rates'!$B$3:$C$9,2,FALSE))</f>
        <v/>
      </c>
      <c r="F1894" s="23" t="str">
        <f t="shared" si="302"/>
        <v/>
      </c>
      <c r="G1894" s="5">
        <f>IF(ISERROR(VLOOKUP(E1894,'GD rates'!C:D,2,FALSE)),0,VLOOKUP(E1894,'GD rates'!C:D,2,FALSE))</f>
        <v>0</v>
      </c>
      <c r="H1894" s="10">
        <f>SUMIFS(Timecards!$E:$E,Timecards!$D:$D,H$2,Timecards!$C:$C,$B1894,Timecards!$N:$N,$E1894)+SUMIFS(Timecards!$G:$G,Timecards!$F:$F,H$2,Timecards!$C:$C,$B1894,Timecards!$N:$N,$E1894)</f>
        <v>0</v>
      </c>
      <c r="I1894" s="5">
        <f t="shared" si="303"/>
        <v>0</v>
      </c>
      <c r="J1894" s="10">
        <f>SUMIFS(Timecards!$E:$E,Timecards!$D:$D,J$2,Timecards!$C:$C,$B1894,Timecards!$N:$N,$E1894)+SUMIFS(Timecards!$G:$G,Timecards!$F:$F,J$2,Timecards!$C:$C,$B1894,Timecards!$N:$N,$E1894)</f>
        <v>0</v>
      </c>
      <c r="K1894" s="5">
        <f t="shared" si="304"/>
        <v>0</v>
      </c>
      <c r="L1894" s="10">
        <f>SUMIFS(Timecards!$E:$E,Timecards!$D:$D,L$2,Timecards!$C:$C,$B1894,Timecards!$N:$N,$E1894)+SUMIFS(Timecards!$G:$G,Timecards!$F:$F,L$2,Timecards!$C:$C,$B1894,Timecards!$N:$N,$E1894)</f>
        <v>0</v>
      </c>
      <c r="M1894" s="5">
        <f t="shared" si="305"/>
        <v>0</v>
      </c>
      <c r="N1894" s="10">
        <f>SUMIFS(Timecards!$E:$E,Timecards!$D:$D,N$2,Timecards!$C:$C,$B1894,Timecards!$N:$N,$E1894)+SUMIFS(Timecards!$G:$G,Timecards!$F:$F,N$2,Timecards!$C:$C,$B1894,Timecards!$N:$N,$E1894)</f>
        <v>0</v>
      </c>
      <c r="O1894" s="5">
        <f t="shared" si="306"/>
        <v>0</v>
      </c>
      <c r="P1894" s="10">
        <f>SUMIFS(Timecards!$E:$E,Timecards!$D:$D,P$2,Timecards!$C:$C,$B1894,Timecards!$N:$N,$E1894)+SUMIFS(Timecards!$G:$G,Timecards!$F:$F,P$2,Timecards!$C:$C,$B1894,Timecards!$N:$N,$E1894)</f>
        <v>0</v>
      </c>
      <c r="Q1894" s="5">
        <f t="shared" si="307"/>
        <v>0</v>
      </c>
      <c r="R1894" s="10">
        <f>SUMIFS(Timecards!$E:$E,Timecards!$D:$D,R$2,Timecards!$C:$C,$B1894,Timecards!$N:$N,$E1894)+SUMIFS(Timecards!$G:$G,Timecards!$F:$F,R$2,Timecards!$C:$C,$B1894,Timecards!$N:$N,$E1894)</f>
        <v>0</v>
      </c>
      <c r="S1894" s="5">
        <f t="shared" si="308"/>
        <v>0</v>
      </c>
      <c r="T1894" s="10">
        <f t="shared" si="310"/>
        <v>0</v>
      </c>
      <c r="U1894" s="14">
        <f t="shared" si="310"/>
        <v>0</v>
      </c>
    </row>
    <row r="1895" spans="2:21" hidden="1">
      <c r="B1895" s="7" t="str">
        <f>IF(Timecards!O1893="","",Timecards!C1893)</f>
        <v/>
      </c>
      <c r="C1895" s="7" t="str">
        <f>IF(B1895="","",Timecards!L1893)</f>
        <v/>
      </c>
      <c r="D1895" s="7" t="str">
        <f>IF(B1895="","",SUMIFS(Timecards!$M:$M,Timecards!$C:$C,Summary!$B1895,Timecards!$L:$L,Summary!$C1895,Timecards!$O:$O,1))</f>
        <v/>
      </c>
      <c r="E1895" s="7" t="str">
        <f>IF(B1895="","",VLOOKUP(D1895,'GD rates'!$B$3:$C$9,2,FALSE))</f>
        <v/>
      </c>
      <c r="F1895" s="23" t="str">
        <f t="shared" si="302"/>
        <v/>
      </c>
      <c r="G1895" s="5">
        <f>IF(ISERROR(VLOOKUP(E1895,'GD rates'!C:D,2,FALSE)),0,VLOOKUP(E1895,'GD rates'!C:D,2,FALSE))</f>
        <v>0</v>
      </c>
      <c r="H1895" s="10">
        <f>SUMIFS(Timecards!$E:$E,Timecards!$D:$D,H$2,Timecards!$C:$C,$B1895,Timecards!$N:$N,$E1895)+SUMIFS(Timecards!$G:$G,Timecards!$F:$F,H$2,Timecards!$C:$C,$B1895,Timecards!$N:$N,$E1895)</f>
        <v>0</v>
      </c>
      <c r="I1895" s="5">
        <f t="shared" si="303"/>
        <v>0</v>
      </c>
      <c r="J1895" s="10">
        <f>SUMIFS(Timecards!$E:$E,Timecards!$D:$D,J$2,Timecards!$C:$C,$B1895,Timecards!$N:$N,$E1895)+SUMIFS(Timecards!$G:$G,Timecards!$F:$F,J$2,Timecards!$C:$C,$B1895,Timecards!$N:$N,$E1895)</f>
        <v>0</v>
      </c>
      <c r="K1895" s="5">
        <f t="shared" si="304"/>
        <v>0</v>
      </c>
      <c r="L1895" s="10">
        <f>SUMIFS(Timecards!$E:$E,Timecards!$D:$D,L$2,Timecards!$C:$C,$B1895,Timecards!$N:$N,$E1895)+SUMIFS(Timecards!$G:$G,Timecards!$F:$F,L$2,Timecards!$C:$C,$B1895,Timecards!$N:$N,$E1895)</f>
        <v>0</v>
      </c>
      <c r="M1895" s="5">
        <f t="shared" si="305"/>
        <v>0</v>
      </c>
      <c r="N1895" s="10">
        <f>SUMIFS(Timecards!$E:$E,Timecards!$D:$D,N$2,Timecards!$C:$C,$B1895,Timecards!$N:$N,$E1895)+SUMIFS(Timecards!$G:$G,Timecards!$F:$F,N$2,Timecards!$C:$C,$B1895,Timecards!$N:$N,$E1895)</f>
        <v>0</v>
      </c>
      <c r="O1895" s="5">
        <f t="shared" si="306"/>
        <v>0</v>
      </c>
      <c r="P1895" s="10">
        <f>SUMIFS(Timecards!$E:$E,Timecards!$D:$D,P$2,Timecards!$C:$C,$B1895,Timecards!$N:$N,$E1895)+SUMIFS(Timecards!$G:$G,Timecards!$F:$F,P$2,Timecards!$C:$C,$B1895,Timecards!$N:$N,$E1895)</f>
        <v>0</v>
      </c>
      <c r="Q1895" s="5">
        <f t="shared" si="307"/>
        <v>0</v>
      </c>
      <c r="R1895" s="10">
        <f>SUMIFS(Timecards!$E:$E,Timecards!$D:$D,R$2,Timecards!$C:$C,$B1895,Timecards!$N:$N,$E1895)+SUMIFS(Timecards!$G:$G,Timecards!$F:$F,R$2,Timecards!$C:$C,$B1895,Timecards!$N:$N,$E1895)</f>
        <v>0</v>
      </c>
      <c r="S1895" s="5">
        <f t="shared" si="308"/>
        <v>0</v>
      </c>
      <c r="T1895" s="10">
        <f t="shared" si="310"/>
        <v>0</v>
      </c>
      <c r="U1895" s="14">
        <f t="shared" si="310"/>
        <v>0</v>
      </c>
    </row>
    <row r="1896" spans="2:21" hidden="1">
      <c r="B1896" s="7" t="str">
        <f>IF(Timecards!O1894="","",Timecards!C1894)</f>
        <v/>
      </c>
      <c r="C1896" s="7" t="str">
        <f>IF(B1896="","",Timecards!L1894)</f>
        <v/>
      </c>
      <c r="D1896" s="7" t="str">
        <f>IF(B1896="","",SUMIFS(Timecards!$M:$M,Timecards!$C:$C,Summary!$B1896,Timecards!$L:$L,Summary!$C1896,Timecards!$O:$O,1))</f>
        <v/>
      </c>
      <c r="E1896" s="7" t="str">
        <f>IF(B1896="","",VLOOKUP(D1896,'GD rates'!$B$3:$C$9,2,FALSE))</f>
        <v/>
      </c>
      <c r="F1896" s="23" t="str">
        <f t="shared" si="302"/>
        <v/>
      </c>
      <c r="G1896" s="5">
        <f>IF(ISERROR(VLOOKUP(E1896,'GD rates'!C:D,2,FALSE)),0,VLOOKUP(E1896,'GD rates'!C:D,2,FALSE))</f>
        <v>0</v>
      </c>
      <c r="H1896" s="10">
        <f>SUMIFS(Timecards!$E:$E,Timecards!$D:$D,H$2,Timecards!$C:$C,$B1896,Timecards!$N:$N,$E1896)+SUMIFS(Timecards!$G:$G,Timecards!$F:$F,H$2,Timecards!$C:$C,$B1896,Timecards!$N:$N,$E1896)</f>
        <v>0</v>
      </c>
      <c r="I1896" s="5">
        <f t="shared" si="303"/>
        <v>0</v>
      </c>
      <c r="J1896" s="10">
        <f>SUMIFS(Timecards!$E:$E,Timecards!$D:$D,J$2,Timecards!$C:$C,$B1896,Timecards!$N:$N,$E1896)+SUMIFS(Timecards!$G:$G,Timecards!$F:$F,J$2,Timecards!$C:$C,$B1896,Timecards!$N:$N,$E1896)</f>
        <v>0</v>
      </c>
      <c r="K1896" s="5">
        <f t="shared" si="304"/>
        <v>0</v>
      </c>
      <c r="L1896" s="10">
        <f>SUMIFS(Timecards!$E:$E,Timecards!$D:$D,L$2,Timecards!$C:$C,$B1896,Timecards!$N:$N,$E1896)+SUMIFS(Timecards!$G:$G,Timecards!$F:$F,L$2,Timecards!$C:$C,$B1896,Timecards!$N:$N,$E1896)</f>
        <v>0</v>
      </c>
      <c r="M1896" s="5">
        <f t="shared" si="305"/>
        <v>0</v>
      </c>
      <c r="N1896" s="10">
        <f>SUMIFS(Timecards!$E:$E,Timecards!$D:$D,N$2,Timecards!$C:$C,$B1896,Timecards!$N:$N,$E1896)+SUMIFS(Timecards!$G:$G,Timecards!$F:$F,N$2,Timecards!$C:$C,$B1896,Timecards!$N:$N,$E1896)</f>
        <v>0</v>
      </c>
      <c r="O1896" s="5">
        <f t="shared" si="306"/>
        <v>0</v>
      </c>
      <c r="P1896" s="10">
        <f>SUMIFS(Timecards!$E:$E,Timecards!$D:$D,P$2,Timecards!$C:$C,$B1896,Timecards!$N:$N,$E1896)+SUMIFS(Timecards!$G:$G,Timecards!$F:$F,P$2,Timecards!$C:$C,$B1896,Timecards!$N:$N,$E1896)</f>
        <v>0</v>
      </c>
      <c r="Q1896" s="5">
        <f t="shared" si="307"/>
        <v>0</v>
      </c>
      <c r="R1896" s="10">
        <f>SUMIFS(Timecards!$E:$E,Timecards!$D:$D,R$2,Timecards!$C:$C,$B1896,Timecards!$N:$N,$E1896)+SUMIFS(Timecards!$G:$G,Timecards!$F:$F,R$2,Timecards!$C:$C,$B1896,Timecards!$N:$N,$E1896)</f>
        <v>0</v>
      </c>
      <c r="S1896" s="5">
        <f t="shared" si="308"/>
        <v>0</v>
      </c>
      <c r="T1896" s="10">
        <f t="shared" si="310"/>
        <v>0</v>
      </c>
      <c r="U1896" s="14">
        <f t="shared" si="310"/>
        <v>0</v>
      </c>
    </row>
    <row r="1897" spans="2:21" hidden="1">
      <c r="B1897" s="7" t="str">
        <f>IF(Timecards!O1895="","",Timecards!C1895)</f>
        <v/>
      </c>
      <c r="C1897" s="7" t="str">
        <f>IF(B1897="","",Timecards!L1895)</f>
        <v/>
      </c>
      <c r="D1897" s="7" t="str">
        <f>IF(B1897="","",SUMIFS(Timecards!$M:$M,Timecards!$C:$C,Summary!$B1897,Timecards!$L:$L,Summary!$C1897,Timecards!$O:$O,1))</f>
        <v/>
      </c>
      <c r="E1897" s="7" t="str">
        <f>IF(B1897="","",VLOOKUP(D1897,'GD rates'!$B$3:$C$9,2,FALSE))</f>
        <v/>
      </c>
      <c r="F1897" s="23" t="str">
        <f t="shared" si="302"/>
        <v/>
      </c>
      <c r="G1897" s="5">
        <f>IF(ISERROR(VLOOKUP(E1897,'GD rates'!C:D,2,FALSE)),0,VLOOKUP(E1897,'GD rates'!C:D,2,FALSE))</f>
        <v>0</v>
      </c>
      <c r="H1897" s="10">
        <f>SUMIFS(Timecards!$E:$E,Timecards!$D:$D,H$2,Timecards!$C:$C,$B1897,Timecards!$N:$N,$E1897)+SUMIFS(Timecards!$G:$G,Timecards!$F:$F,H$2,Timecards!$C:$C,$B1897,Timecards!$N:$N,$E1897)</f>
        <v>0</v>
      </c>
      <c r="I1897" s="5">
        <f t="shared" si="303"/>
        <v>0</v>
      </c>
      <c r="J1897" s="10">
        <f>SUMIFS(Timecards!$E:$E,Timecards!$D:$D,J$2,Timecards!$C:$C,$B1897,Timecards!$N:$N,$E1897)+SUMIFS(Timecards!$G:$G,Timecards!$F:$F,J$2,Timecards!$C:$C,$B1897,Timecards!$N:$N,$E1897)</f>
        <v>0</v>
      </c>
      <c r="K1897" s="5">
        <f t="shared" si="304"/>
        <v>0</v>
      </c>
      <c r="L1897" s="10">
        <f>SUMIFS(Timecards!$E:$E,Timecards!$D:$D,L$2,Timecards!$C:$C,$B1897,Timecards!$N:$N,$E1897)+SUMIFS(Timecards!$G:$G,Timecards!$F:$F,L$2,Timecards!$C:$C,$B1897,Timecards!$N:$N,$E1897)</f>
        <v>0</v>
      </c>
      <c r="M1897" s="5">
        <f t="shared" si="305"/>
        <v>0</v>
      </c>
      <c r="N1897" s="10">
        <f>SUMIFS(Timecards!$E:$E,Timecards!$D:$D,N$2,Timecards!$C:$C,$B1897,Timecards!$N:$N,$E1897)+SUMIFS(Timecards!$G:$G,Timecards!$F:$F,N$2,Timecards!$C:$C,$B1897,Timecards!$N:$N,$E1897)</f>
        <v>0</v>
      </c>
      <c r="O1897" s="5">
        <f t="shared" si="306"/>
        <v>0</v>
      </c>
      <c r="P1897" s="10">
        <f>SUMIFS(Timecards!$E:$E,Timecards!$D:$D,P$2,Timecards!$C:$C,$B1897,Timecards!$N:$N,$E1897)+SUMIFS(Timecards!$G:$G,Timecards!$F:$F,P$2,Timecards!$C:$C,$B1897,Timecards!$N:$N,$E1897)</f>
        <v>0</v>
      </c>
      <c r="Q1897" s="5">
        <f t="shared" si="307"/>
        <v>0</v>
      </c>
      <c r="R1897" s="10">
        <f>SUMIFS(Timecards!$E:$E,Timecards!$D:$D,R$2,Timecards!$C:$C,$B1897,Timecards!$N:$N,$E1897)+SUMIFS(Timecards!$G:$G,Timecards!$F:$F,R$2,Timecards!$C:$C,$B1897,Timecards!$N:$N,$E1897)</f>
        <v>0</v>
      </c>
      <c r="S1897" s="5">
        <f t="shared" si="308"/>
        <v>0</v>
      </c>
      <c r="T1897" s="10">
        <f t="shared" si="310"/>
        <v>0</v>
      </c>
      <c r="U1897" s="14">
        <f t="shared" si="310"/>
        <v>0</v>
      </c>
    </row>
    <row r="1898" spans="2:21" hidden="1">
      <c r="B1898" s="7" t="str">
        <f>IF(Timecards!O1896="","",Timecards!C1896)</f>
        <v/>
      </c>
      <c r="C1898" s="7" t="str">
        <f>IF(B1898="","",Timecards!L1896)</f>
        <v/>
      </c>
      <c r="D1898" s="7" t="str">
        <f>IF(B1898="","",SUMIFS(Timecards!$M:$M,Timecards!$C:$C,Summary!$B1898,Timecards!$L:$L,Summary!$C1898,Timecards!$O:$O,1))</f>
        <v/>
      </c>
      <c r="E1898" s="7" t="str">
        <f>IF(B1898="","",VLOOKUP(D1898,'GD rates'!$B$3:$C$9,2,FALSE))</f>
        <v/>
      </c>
      <c r="F1898" s="23" t="str">
        <f t="shared" si="302"/>
        <v/>
      </c>
      <c r="G1898" s="5">
        <f>IF(ISERROR(VLOOKUP(E1898,'GD rates'!C:D,2,FALSE)),0,VLOOKUP(E1898,'GD rates'!C:D,2,FALSE))</f>
        <v>0</v>
      </c>
      <c r="H1898" s="10">
        <f>SUMIFS(Timecards!$E:$E,Timecards!$D:$D,H$2,Timecards!$C:$C,$B1898,Timecards!$N:$N,$E1898)+SUMIFS(Timecards!$G:$G,Timecards!$F:$F,H$2,Timecards!$C:$C,$B1898,Timecards!$N:$N,$E1898)</f>
        <v>0</v>
      </c>
      <c r="I1898" s="5">
        <f t="shared" si="303"/>
        <v>0</v>
      </c>
      <c r="J1898" s="10">
        <f>SUMIFS(Timecards!$E:$E,Timecards!$D:$D,J$2,Timecards!$C:$C,$B1898,Timecards!$N:$N,$E1898)+SUMIFS(Timecards!$G:$G,Timecards!$F:$F,J$2,Timecards!$C:$C,$B1898,Timecards!$N:$N,$E1898)</f>
        <v>0</v>
      </c>
      <c r="K1898" s="5">
        <f t="shared" si="304"/>
        <v>0</v>
      </c>
      <c r="L1898" s="10">
        <f>SUMIFS(Timecards!$E:$E,Timecards!$D:$D,L$2,Timecards!$C:$C,$B1898,Timecards!$N:$N,$E1898)+SUMIFS(Timecards!$G:$G,Timecards!$F:$F,L$2,Timecards!$C:$C,$B1898,Timecards!$N:$N,$E1898)</f>
        <v>0</v>
      </c>
      <c r="M1898" s="5">
        <f t="shared" si="305"/>
        <v>0</v>
      </c>
      <c r="N1898" s="10">
        <f>SUMIFS(Timecards!$E:$E,Timecards!$D:$D,N$2,Timecards!$C:$C,$B1898,Timecards!$N:$N,$E1898)+SUMIFS(Timecards!$G:$G,Timecards!$F:$F,N$2,Timecards!$C:$C,$B1898,Timecards!$N:$N,$E1898)</f>
        <v>0</v>
      </c>
      <c r="O1898" s="5">
        <f t="shared" si="306"/>
        <v>0</v>
      </c>
      <c r="P1898" s="10">
        <f>SUMIFS(Timecards!$E:$E,Timecards!$D:$D,P$2,Timecards!$C:$C,$B1898,Timecards!$N:$N,$E1898)+SUMIFS(Timecards!$G:$G,Timecards!$F:$F,P$2,Timecards!$C:$C,$B1898,Timecards!$N:$N,$E1898)</f>
        <v>0</v>
      </c>
      <c r="Q1898" s="5">
        <f t="shared" si="307"/>
        <v>0</v>
      </c>
      <c r="R1898" s="10">
        <f>SUMIFS(Timecards!$E:$E,Timecards!$D:$D,R$2,Timecards!$C:$C,$B1898,Timecards!$N:$N,$E1898)+SUMIFS(Timecards!$G:$G,Timecards!$F:$F,R$2,Timecards!$C:$C,$B1898,Timecards!$N:$N,$E1898)</f>
        <v>0</v>
      </c>
      <c r="S1898" s="5">
        <f t="shared" si="308"/>
        <v>0</v>
      </c>
      <c r="T1898" s="10">
        <f t="shared" si="310"/>
        <v>0</v>
      </c>
      <c r="U1898" s="14">
        <f t="shared" si="310"/>
        <v>0</v>
      </c>
    </row>
    <row r="1899" spans="2:21" hidden="1">
      <c r="B1899" s="7" t="str">
        <f>IF(Timecards!O1897="","",Timecards!C1897)</f>
        <v/>
      </c>
      <c r="C1899" s="7" t="str">
        <f>IF(B1899="","",Timecards!L1897)</f>
        <v/>
      </c>
      <c r="D1899" s="7" t="str">
        <f>IF(B1899="","",SUMIFS(Timecards!$M:$M,Timecards!$C:$C,Summary!$B1899,Timecards!$L:$L,Summary!$C1899,Timecards!$O:$O,1))</f>
        <v/>
      </c>
      <c r="E1899" s="7" t="str">
        <f>IF(B1899="","",VLOOKUP(D1899,'GD rates'!$B$3:$C$9,2,FALSE))</f>
        <v/>
      </c>
      <c r="F1899" s="23" t="str">
        <f t="shared" si="302"/>
        <v/>
      </c>
      <c r="G1899" s="5">
        <f>IF(ISERROR(VLOOKUP(E1899,'GD rates'!C:D,2,FALSE)),0,VLOOKUP(E1899,'GD rates'!C:D,2,FALSE))</f>
        <v>0</v>
      </c>
      <c r="H1899" s="10">
        <f>SUMIFS(Timecards!$E:$E,Timecards!$D:$D,H$2,Timecards!$C:$C,$B1899,Timecards!$N:$N,$E1899)+SUMIFS(Timecards!$G:$G,Timecards!$F:$F,H$2,Timecards!$C:$C,$B1899,Timecards!$N:$N,$E1899)</f>
        <v>0</v>
      </c>
      <c r="I1899" s="5">
        <f t="shared" si="303"/>
        <v>0</v>
      </c>
      <c r="J1899" s="10">
        <f>SUMIFS(Timecards!$E:$E,Timecards!$D:$D,J$2,Timecards!$C:$C,$B1899,Timecards!$N:$N,$E1899)+SUMIFS(Timecards!$G:$G,Timecards!$F:$F,J$2,Timecards!$C:$C,$B1899,Timecards!$N:$N,$E1899)</f>
        <v>0</v>
      </c>
      <c r="K1899" s="5">
        <f t="shared" si="304"/>
        <v>0</v>
      </c>
      <c r="L1899" s="10">
        <f>SUMIFS(Timecards!$E:$E,Timecards!$D:$D,L$2,Timecards!$C:$C,$B1899,Timecards!$N:$N,$E1899)+SUMIFS(Timecards!$G:$G,Timecards!$F:$F,L$2,Timecards!$C:$C,$B1899,Timecards!$N:$N,$E1899)</f>
        <v>0</v>
      </c>
      <c r="M1899" s="5">
        <f t="shared" si="305"/>
        <v>0</v>
      </c>
      <c r="N1899" s="10">
        <f>SUMIFS(Timecards!$E:$E,Timecards!$D:$D,N$2,Timecards!$C:$C,$B1899,Timecards!$N:$N,$E1899)+SUMIFS(Timecards!$G:$G,Timecards!$F:$F,N$2,Timecards!$C:$C,$B1899,Timecards!$N:$N,$E1899)</f>
        <v>0</v>
      </c>
      <c r="O1899" s="5">
        <f t="shared" si="306"/>
        <v>0</v>
      </c>
      <c r="P1899" s="10">
        <f>SUMIFS(Timecards!$E:$E,Timecards!$D:$D,P$2,Timecards!$C:$C,$B1899,Timecards!$N:$N,$E1899)+SUMIFS(Timecards!$G:$G,Timecards!$F:$F,P$2,Timecards!$C:$C,$B1899,Timecards!$N:$N,$E1899)</f>
        <v>0</v>
      </c>
      <c r="Q1899" s="5">
        <f t="shared" si="307"/>
        <v>0</v>
      </c>
      <c r="R1899" s="10">
        <f>SUMIFS(Timecards!$E:$E,Timecards!$D:$D,R$2,Timecards!$C:$C,$B1899,Timecards!$N:$N,$E1899)+SUMIFS(Timecards!$G:$G,Timecards!$F:$F,R$2,Timecards!$C:$C,$B1899,Timecards!$N:$N,$E1899)</f>
        <v>0</v>
      </c>
      <c r="S1899" s="5">
        <f t="shared" si="308"/>
        <v>0</v>
      </c>
      <c r="T1899" s="10">
        <f t="shared" si="310"/>
        <v>0</v>
      </c>
      <c r="U1899" s="14">
        <f t="shared" si="310"/>
        <v>0</v>
      </c>
    </row>
    <row r="1900" spans="2:21" hidden="1">
      <c r="B1900" s="7" t="str">
        <f>IF(Timecards!O1898="","",Timecards!C1898)</f>
        <v/>
      </c>
      <c r="C1900" s="7" t="str">
        <f>IF(B1900="","",Timecards!L1898)</f>
        <v/>
      </c>
      <c r="D1900" s="7" t="str">
        <f>IF(B1900="","",SUMIFS(Timecards!$M:$M,Timecards!$C:$C,Summary!$B1900,Timecards!$L:$L,Summary!$C1900,Timecards!$O:$O,1))</f>
        <v/>
      </c>
      <c r="E1900" s="7" t="str">
        <f>IF(B1900="","",VLOOKUP(D1900,'GD rates'!$B$3:$C$9,2,FALSE))</f>
        <v/>
      </c>
      <c r="F1900" s="23" t="str">
        <f t="shared" si="302"/>
        <v/>
      </c>
      <c r="G1900" s="5">
        <f>IF(ISERROR(VLOOKUP(E1900,'GD rates'!C:D,2,FALSE)),0,VLOOKUP(E1900,'GD rates'!C:D,2,FALSE))</f>
        <v>0</v>
      </c>
      <c r="H1900" s="10">
        <f>SUMIFS(Timecards!$E:$E,Timecards!$D:$D,H$2,Timecards!$C:$C,$B1900,Timecards!$N:$N,$E1900)+SUMIFS(Timecards!$G:$G,Timecards!$F:$F,H$2,Timecards!$C:$C,$B1900,Timecards!$N:$N,$E1900)</f>
        <v>0</v>
      </c>
      <c r="I1900" s="5">
        <f t="shared" si="303"/>
        <v>0</v>
      </c>
      <c r="J1900" s="10">
        <f>SUMIFS(Timecards!$E:$E,Timecards!$D:$D,J$2,Timecards!$C:$C,$B1900,Timecards!$N:$N,$E1900)+SUMIFS(Timecards!$G:$G,Timecards!$F:$F,J$2,Timecards!$C:$C,$B1900,Timecards!$N:$N,$E1900)</f>
        <v>0</v>
      </c>
      <c r="K1900" s="5">
        <f t="shared" si="304"/>
        <v>0</v>
      </c>
      <c r="L1900" s="10">
        <f>SUMIFS(Timecards!$E:$E,Timecards!$D:$D,L$2,Timecards!$C:$C,$B1900,Timecards!$N:$N,$E1900)+SUMIFS(Timecards!$G:$G,Timecards!$F:$F,L$2,Timecards!$C:$C,$B1900,Timecards!$N:$N,$E1900)</f>
        <v>0</v>
      </c>
      <c r="M1900" s="5">
        <f t="shared" si="305"/>
        <v>0</v>
      </c>
      <c r="N1900" s="10">
        <f>SUMIFS(Timecards!$E:$E,Timecards!$D:$D,N$2,Timecards!$C:$C,$B1900,Timecards!$N:$N,$E1900)+SUMIFS(Timecards!$G:$G,Timecards!$F:$F,N$2,Timecards!$C:$C,$B1900,Timecards!$N:$N,$E1900)</f>
        <v>0</v>
      </c>
      <c r="O1900" s="5">
        <f t="shared" si="306"/>
        <v>0</v>
      </c>
      <c r="P1900" s="10">
        <f>SUMIFS(Timecards!$E:$E,Timecards!$D:$D,P$2,Timecards!$C:$C,$B1900,Timecards!$N:$N,$E1900)+SUMIFS(Timecards!$G:$G,Timecards!$F:$F,P$2,Timecards!$C:$C,$B1900,Timecards!$N:$N,$E1900)</f>
        <v>0</v>
      </c>
      <c r="Q1900" s="5">
        <f t="shared" si="307"/>
        <v>0</v>
      </c>
      <c r="R1900" s="10">
        <f>SUMIFS(Timecards!$E:$E,Timecards!$D:$D,R$2,Timecards!$C:$C,$B1900,Timecards!$N:$N,$E1900)+SUMIFS(Timecards!$G:$G,Timecards!$F:$F,R$2,Timecards!$C:$C,$B1900,Timecards!$N:$N,$E1900)</f>
        <v>0</v>
      </c>
      <c r="S1900" s="5">
        <f t="shared" si="308"/>
        <v>0</v>
      </c>
      <c r="T1900" s="10">
        <f t="shared" si="310"/>
        <v>0</v>
      </c>
      <c r="U1900" s="14">
        <f t="shared" si="310"/>
        <v>0</v>
      </c>
    </row>
    <row r="1901" spans="2:21" hidden="1">
      <c r="B1901" s="7" t="str">
        <f>IF(Timecards!O1899="","",Timecards!C1899)</f>
        <v/>
      </c>
      <c r="C1901" s="7" t="str">
        <f>IF(B1901="","",Timecards!L1899)</f>
        <v/>
      </c>
      <c r="D1901" s="7" t="str">
        <f>IF(B1901="","",SUMIFS(Timecards!$M:$M,Timecards!$C:$C,Summary!$B1901,Timecards!$L:$L,Summary!$C1901,Timecards!$O:$O,1))</f>
        <v/>
      </c>
      <c r="E1901" s="7" t="str">
        <f>IF(B1901="","",VLOOKUP(D1901,'GD rates'!$B$3:$C$9,2,FALSE))</f>
        <v/>
      </c>
      <c r="F1901" s="23" t="str">
        <f t="shared" si="302"/>
        <v/>
      </c>
      <c r="G1901" s="5">
        <f>IF(ISERROR(VLOOKUP(E1901,'GD rates'!C:D,2,FALSE)),0,VLOOKUP(E1901,'GD rates'!C:D,2,FALSE))</f>
        <v>0</v>
      </c>
      <c r="H1901" s="10">
        <f>SUMIFS(Timecards!$E:$E,Timecards!$D:$D,H$2,Timecards!$C:$C,$B1901,Timecards!$N:$N,$E1901)+SUMIFS(Timecards!$G:$G,Timecards!$F:$F,H$2,Timecards!$C:$C,$B1901,Timecards!$N:$N,$E1901)</f>
        <v>0</v>
      </c>
      <c r="I1901" s="5">
        <f t="shared" si="303"/>
        <v>0</v>
      </c>
      <c r="J1901" s="10">
        <f>SUMIFS(Timecards!$E:$E,Timecards!$D:$D,J$2,Timecards!$C:$C,$B1901,Timecards!$N:$N,$E1901)+SUMIFS(Timecards!$G:$G,Timecards!$F:$F,J$2,Timecards!$C:$C,$B1901,Timecards!$N:$N,$E1901)</f>
        <v>0</v>
      </c>
      <c r="K1901" s="5">
        <f t="shared" si="304"/>
        <v>0</v>
      </c>
      <c r="L1901" s="10">
        <f>SUMIFS(Timecards!$E:$E,Timecards!$D:$D,L$2,Timecards!$C:$C,$B1901,Timecards!$N:$N,$E1901)+SUMIFS(Timecards!$G:$G,Timecards!$F:$F,L$2,Timecards!$C:$C,$B1901,Timecards!$N:$N,$E1901)</f>
        <v>0</v>
      </c>
      <c r="M1901" s="5">
        <f t="shared" si="305"/>
        <v>0</v>
      </c>
      <c r="N1901" s="10">
        <f>SUMIFS(Timecards!$E:$E,Timecards!$D:$D,N$2,Timecards!$C:$C,$B1901,Timecards!$N:$N,$E1901)+SUMIFS(Timecards!$G:$G,Timecards!$F:$F,N$2,Timecards!$C:$C,$B1901,Timecards!$N:$N,$E1901)</f>
        <v>0</v>
      </c>
      <c r="O1901" s="5">
        <f t="shared" si="306"/>
        <v>0</v>
      </c>
      <c r="P1901" s="10">
        <f>SUMIFS(Timecards!$E:$E,Timecards!$D:$D,P$2,Timecards!$C:$C,$B1901,Timecards!$N:$N,$E1901)+SUMIFS(Timecards!$G:$G,Timecards!$F:$F,P$2,Timecards!$C:$C,$B1901,Timecards!$N:$N,$E1901)</f>
        <v>0</v>
      </c>
      <c r="Q1901" s="5">
        <f t="shared" si="307"/>
        <v>0</v>
      </c>
      <c r="R1901" s="10">
        <f>SUMIFS(Timecards!$E:$E,Timecards!$D:$D,R$2,Timecards!$C:$C,$B1901,Timecards!$N:$N,$E1901)+SUMIFS(Timecards!$G:$G,Timecards!$F:$F,R$2,Timecards!$C:$C,$B1901,Timecards!$N:$N,$E1901)</f>
        <v>0</v>
      </c>
      <c r="S1901" s="5">
        <f t="shared" si="308"/>
        <v>0</v>
      </c>
      <c r="T1901" s="10">
        <f t="shared" si="310"/>
        <v>0</v>
      </c>
      <c r="U1901" s="14">
        <f t="shared" si="310"/>
        <v>0</v>
      </c>
    </row>
    <row r="1902" spans="2:21" hidden="1">
      <c r="B1902" s="7" t="str">
        <f>IF(Timecards!O1900="","",Timecards!C1900)</f>
        <v/>
      </c>
      <c r="C1902" s="7" t="str">
        <f>IF(B1902="","",Timecards!L1900)</f>
        <v/>
      </c>
      <c r="D1902" s="7" t="str">
        <f>IF(B1902="","",SUMIFS(Timecards!$M:$M,Timecards!$C:$C,Summary!$B1902,Timecards!$L:$L,Summary!$C1902,Timecards!$O:$O,1))</f>
        <v/>
      </c>
      <c r="E1902" s="7" t="str">
        <f>IF(B1902="","",VLOOKUP(D1902,'GD rates'!$B$3:$C$9,2,FALSE))</f>
        <v/>
      </c>
      <c r="F1902" s="23" t="str">
        <f t="shared" si="302"/>
        <v/>
      </c>
      <c r="G1902" s="5">
        <f>IF(ISERROR(VLOOKUP(E1902,'GD rates'!C:D,2,FALSE)),0,VLOOKUP(E1902,'GD rates'!C:D,2,FALSE))</f>
        <v>0</v>
      </c>
      <c r="H1902" s="10">
        <f>SUMIFS(Timecards!$E:$E,Timecards!$D:$D,H$2,Timecards!$C:$C,$B1902,Timecards!$N:$N,$E1902)+SUMIFS(Timecards!$G:$G,Timecards!$F:$F,H$2,Timecards!$C:$C,$B1902,Timecards!$N:$N,$E1902)</f>
        <v>0</v>
      </c>
      <c r="I1902" s="5">
        <f t="shared" si="303"/>
        <v>0</v>
      </c>
      <c r="J1902" s="10">
        <f>SUMIFS(Timecards!$E:$E,Timecards!$D:$D,J$2,Timecards!$C:$C,$B1902,Timecards!$N:$N,$E1902)+SUMIFS(Timecards!$G:$G,Timecards!$F:$F,J$2,Timecards!$C:$C,$B1902,Timecards!$N:$N,$E1902)</f>
        <v>0</v>
      </c>
      <c r="K1902" s="5">
        <f t="shared" si="304"/>
        <v>0</v>
      </c>
      <c r="L1902" s="10">
        <f>SUMIFS(Timecards!$E:$E,Timecards!$D:$D,L$2,Timecards!$C:$C,$B1902,Timecards!$N:$N,$E1902)+SUMIFS(Timecards!$G:$G,Timecards!$F:$F,L$2,Timecards!$C:$C,$B1902,Timecards!$N:$N,$E1902)</f>
        <v>0</v>
      </c>
      <c r="M1902" s="5">
        <f t="shared" si="305"/>
        <v>0</v>
      </c>
      <c r="N1902" s="10">
        <f>SUMIFS(Timecards!$E:$E,Timecards!$D:$D,N$2,Timecards!$C:$C,$B1902,Timecards!$N:$N,$E1902)+SUMIFS(Timecards!$G:$G,Timecards!$F:$F,N$2,Timecards!$C:$C,$B1902,Timecards!$N:$N,$E1902)</f>
        <v>0</v>
      </c>
      <c r="O1902" s="5">
        <f t="shared" si="306"/>
        <v>0</v>
      </c>
      <c r="P1902" s="10">
        <f>SUMIFS(Timecards!$E:$E,Timecards!$D:$D,P$2,Timecards!$C:$C,$B1902,Timecards!$N:$N,$E1902)+SUMIFS(Timecards!$G:$G,Timecards!$F:$F,P$2,Timecards!$C:$C,$B1902,Timecards!$N:$N,$E1902)</f>
        <v>0</v>
      </c>
      <c r="Q1902" s="5">
        <f t="shared" si="307"/>
        <v>0</v>
      </c>
      <c r="R1902" s="10">
        <f>SUMIFS(Timecards!$E:$E,Timecards!$D:$D,R$2,Timecards!$C:$C,$B1902,Timecards!$N:$N,$E1902)+SUMIFS(Timecards!$G:$G,Timecards!$F:$F,R$2,Timecards!$C:$C,$B1902,Timecards!$N:$N,$E1902)</f>
        <v>0</v>
      </c>
      <c r="S1902" s="5">
        <f t="shared" si="308"/>
        <v>0</v>
      </c>
      <c r="T1902" s="10">
        <f t="shared" si="310"/>
        <v>0</v>
      </c>
      <c r="U1902" s="14">
        <f t="shared" si="310"/>
        <v>0</v>
      </c>
    </row>
    <row r="1903" spans="2:21" hidden="1">
      <c r="B1903" s="7" t="str">
        <f>IF(Timecards!O1901="","",Timecards!C1901)</f>
        <v/>
      </c>
      <c r="C1903" s="7" t="str">
        <f>IF(B1903="","",Timecards!L1901)</f>
        <v/>
      </c>
      <c r="D1903" s="7" t="str">
        <f>IF(B1903="","",SUMIFS(Timecards!$M:$M,Timecards!$C:$C,Summary!$B1903,Timecards!$L:$L,Summary!$C1903,Timecards!$O:$O,1))</f>
        <v/>
      </c>
      <c r="E1903" s="7" t="str">
        <f>IF(B1903="","",VLOOKUP(D1903,'GD rates'!$B$3:$C$9,2,FALSE))</f>
        <v/>
      </c>
      <c r="F1903" s="23" t="str">
        <f t="shared" si="302"/>
        <v/>
      </c>
      <c r="G1903" s="5">
        <f>IF(ISERROR(VLOOKUP(E1903,'GD rates'!C:D,2,FALSE)),0,VLOOKUP(E1903,'GD rates'!C:D,2,FALSE))</f>
        <v>0</v>
      </c>
      <c r="H1903" s="10">
        <f>SUMIFS(Timecards!$E:$E,Timecards!$D:$D,H$2,Timecards!$C:$C,$B1903,Timecards!$N:$N,$E1903)+SUMIFS(Timecards!$G:$G,Timecards!$F:$F,H$2,Timecards!$C:$C,$B1903,Timecards!$N:$N,$E1903)</f>
        <v>0</v>
      </c>
      <c r="I1903" s="5">
        <f t="shared" si="303"/>
        <v>0</v>
      </c>
      <c r="J1903" s="10">
        <f>SUMIFS(Timecards!$E:$E,Timecards!$D:$D,J$2,Timecards!$C:$C,$B1903,Timecards!$N:$N,$E1903)+SUMIFS(Timecards!$G:$G,Timecards!$F:$F,J$2,Timecards!$C:$C,$B1903,Timecards!$N:$N,$E1903)</f>
        <v>0</v>
      </c>
      <c r="K1903" s="5">
        <f t="shared" si="304"/>
        <v>0</v>
      </c>
      <c r="L1903" s="10">
        <f>SUMIFS(Timecards!$E:$E,Timecards!$D:$D,L$2,Timecards!$C:$C,$B1903,Timecards!$N:$N,$E1903)+SUMIFS(Timecards!$G:$G,Timecards!$F:$F,L$2,Timecards!$C:$C,$B1903,Timecards!$N:$N,$E1903)</f>
        <v>0</v>
      </c>
      <c r="M1903" s="5">
        <f t="shared" si="305"/>
        <v>0</v>
      </c>
      <c r="N1903" s="10">
        <f>SUMIFS(Timecards!$E:$E,Timecards!$D:$D,N$2,Timecards!$C:$C,$B1903,Timecards!$N:$N,$E1903)+SUMIFS(Timecards!$G:$G,Timecards!$F:$F,N$2,Timecards!$C:$C,$B1903,Timecards!$N:$N,$E1903)</f>
        <v>0</v>
      </c>
      <c r="O1903" s="5">
        <f t="shared" si="306"/>
        <v>0</v>
      </c>
      <c r="P1903" s="10">
        <f>SUMIFS(Timecards!$E:$E,Timecards!$D:$D,P$2,Timecards!$C:$C,$B1903,Timecards!$N:$N,$E1903)+SUMIFS(Timecards!$G:$G,Timecards!$F:$F,P$2,Timecards!$C:$C,$B1903,Timecards!$N:$N,$E1903)</f>
        <v>0</v>
      </c>
      <c r="Q1903" s="5">
        <f t="shared" si="307"/>
        <v>0</v>
      </c>
      <c r="R1903" s="10">
        <f>SUMIFS(Timecards!$E:$E,Timecards!$D:$D,R$2,Timecards!$C:$C,$B1903,Timecards!$N:$N,$E1903)+SUMIFS(Timecards!$G:$G,Timecards!$F:$F,R$2,Timecards!$C:$C,$B1903,Timecards!$N:$N,$E1903)</f>
        <v>0</v>
      </c>
      <c r="S1903" s="5">
        <f t="shared" si="308"/>
        <v>0</v>
      </c>
      <c r="T1903" s="10">
        <f t="shared" si="310"/>
        <v>0</v>
      </c>
      <c r="U1903" s="14">
        <f t="shared" si="310"/>
        <v>0</v>
      </c>
    </row>
    <row r="1904" spans="2:21" hidden="1">
      <c r="B1904" s="7" t="str">
        <f>IF(Timecards!O1902="","",Timecards!C1902)</f>
        <v/>
      </c>
      <c r="C1904" s="7" t="str">
        <f>IF(B1904="","",Timecards!L1902)</f>
        <v/>
      </c>
      <c r="D1904" s="7" t="str">
        <f>IF(B1904="","",SUMIFS(Timecards!$M:$M,Timecards!$C:$C,Summary!$B1904,Timecards!$L:$L,Summary!$C1904,Timecards!$O:$O,1))</f>
        <v/>
      </c>
      <c r="E1904" s="7" t="str">
        <f>IF(B1904="","",VLOOKUP(D1904,'GD rates'!$B$3:$C$9,2,FALSE))</f>
        <v/>
      </c>
      <c r="F1904" s="23" t="str">
        <f t="shared" si="302"/>
        <v/>
      </c>
      <c r="G1904" s="5">
        <f>IF(ISERROR(VLOOKUP(E1904,'GD rates'!C:D,2,FALSE)),0,VLOOKUP(E1904,'GD rates'!C:D,2,FALSE))</f>
        <v>0</v>
      </c>
      <c r="H1904" s="10">
        <f>SUMIFS(Timecards!$E:$E,Timecards!$D:$D,H$2,Timecards!$C:$C,$B1904,Timecards!$N:$N,$E1904)+SUMIFS(Timecards!$G:$G,Timecards!$F:$F,H$2,Timecards!$C:$C,$B1904,Timecards!$N:$N,$E1904)</f>
        <v>0</v>
      </c>
      <c r="I1904" s="5">
        <f t="shared" si="303"/>
        <v>0</v>
      </c>
      <c r="J1904" s="10">
        <f>SUMIFS(Timecards!$E:$E,Timecards!$D:$D,J$2,Timecards!$C:$C,$B1904,Timecards!$N:$N,$E1904)+SUMIFS(Timecards!$G:$G,Timecards!$F:$F,J$2,Timecards!$C:$C,$B1904,Timecards!$N:$N,$E1904)</f>
        <v>0</v>
      </c>
      <c r="K1904" s="5">
        <f t="shared" si="304"/>
        <v>0</v>
      </c>
      <c r="L1904" s="10">
        <f>SUMIFS(Timecards!$E:$E,Timecards!$D:$D,L$2,Timecards!$C:$C,$B1904,Timecards!$N:$N,$E1904)+SUMIFS(Timecards!$G:$G,Timecards!$F:$F,L$2,Timecards!$C:$C,$B1904,Timecards!$N:$N,$E1904)</f>
        <v>0</v>
      </c>
      <c r="M1904" s="5">
        <f t="shared" si="305"/>
        <v>0</v>
      </c>
      <c r="N1904" s="10">
        <f>SUMIFS(Timecards!$E:$E,Timecards!$D:$D,N$2,Timecards!$C:$C,$B1904,Timecards!$N:$N,$E1904)+SUMIFS(Timecards!$G:$G,Timecards!$F:$F,N$2,Timecards!$C:$C,$B1904,Timecards!$N:$N,$E1904)</f>
        <v>0</v>
      </c>
      <c r="O1904" s="5">
        <f t="shared" si="306"/>
        <v>0</v>
      </c>
      <c r="P1904" s="10">
        <f>SUMIFS(Timecards!$E:$E,Timecards!$D:$D,P$2,Timecards!$C:$C,$B1904,Timecards!$N:$N,$E1904)+SUMIFS(Timecards!$G:$G,Timecards!$F:$F,P$2,Timecards!$C:$C,$B1904,Timecards!$N:$N,$E1904)</f>
        <v>0</v>
      </c>
      <c r="Q1904" s="5">
        <f t="shared" si="307"/>
        <v>0</v>
      </c>
      <c r="R1904" s="10">
        <f>SUMIFS(Timecards!$E:$E,Timecards!$D:$D,R$2,Timecards!$C:$C,$B1904,Timecards!$N:$N,$E1904)+SUMIFS(Timecards!$G:$G,Timecards!$F:$F,R$2,Timecards!$C:$C,$B1904,Timecards!$N:$N,$E1904)</f>
        <v>0</v>
      </c>
      <c r="S1904" s="5">
        <f t="shared" si="308"/>
        <v>0</v>
      </c>
      <c r="T1904" s="10">
        <f t="shared" ref="T1904:U1923" si="311">SUMIF($H$3:$S$3,T$3,$H1904:$S1904)</f>
        <v>0</v>
      </c>
      <c r="U1904" s="14">
        <f t="shared" si="311"/>
        <v>0</v>
      </c>
    </row>
    <row r="1905" spans="2:21" hidden="1">
      <c r="B1905" s="7" t="str">
        <f>IF(Timecards!O1903="","",Timecards!C1903)</f>
        <v/>
      </c>
      <c r="C1905" s="7" t="str">
        <f>IF(B1905="","",Timecards!L1903)</f>
        <v/>
      </c>
      <c r="D1905" s="7" t="str">
        <f>IF(B1905="","",SUMIFS(Timecards!$M:$M,Timecards!$C:$C,Summary!$B1905,Timecards!$L:$L,Summary!$C1905,Timecards!$O:$O,1))</f>
        <v/>
      </c>
      <c r="E1905" s="7" t="str">
        <f>IF(B1905="","",VLOOKUP(D1905,'GD rates'!$B$3:$C$9,2,FALSE))</f>
        <v/>
      </c>
      <c r="F1905" s="23" t="str">
        <f t="shared" si="302"/>
        <v/>
      </c>
      <c r="G1905" s="5">
        <f>IF(ISERROR(VLOOKUP(E1905,'GD rates'!C:D,2,FALSE)),0,VLOOKUP(E1905,'GD rates'!C:D,2,FALSE))</f>
        <v>0</v>
      </c>
      <c r="H1905" s="10">
        <f>SUMIFS(Timecards!$E:$E,Timecards!$D:$D,H$2,Timecards!$C:$C,$B1905,Timecards!$N:$N,$E1905)+SUMIFS(Timecards!$G:$G,Timecards!$F:$F,H$2,Timecards!$C:$C,$B1905,Timecards!$N:$N,$E1905)</f>
        <v>0</v>
      </c>
      <c r="I1905" s="5">
        <f t="shared" si="303"/>
        <v>0</v>
      </c>
      <c r="J1905" s="10">
        <f>SUMIFS(Timecards!$E:$E,Timecards!$D:$D,J$2,Timecards!$C:$C,$B1905,Timecards!$N:$N,$E1905)+SUMIFS(Timecards!$G:$G,Timecards!$F:$F,J$2,Timecards!$C:$C,$B1905,Timecards!$N:$N,$E1905)</f>
        <v>0</v>
      </c>
      <c r="K1905" s="5">
        <f t="shared" si="304"/>
        <v>0</v>
      </c>
      <c r="L1905" s="10">
        <f>SUMIFS(Timecards!$E:$E,Timecards!$D:$D,L$2,Timecards!$C:$C,$B1905,Timecards!$N:$N,$E1905)+SUMIFS(Timecards!$G:$G,Timecards!$F:$F,L$2,Timecards!$C:$C,$B1905,Timecards!$N:$N,$E1905)</f>
        <v>0</v>
      </c>
      <c r="M1905" s="5">
        <f t="shared" si="305"/>
        <v>0</v>
      </c>
      <c r="N1905" s="10">
        <f>SUMIFS(Timecards!$E:$E,Timecards!$D:$D,N$2,Timecards!$C:$C,$B1905,Timecards!$N:$N,$E1905)+SUMIFS(Timecards!$G:$G,Timecards!$F:$F,N$2,Timecards!$C:$C,$B1905,Timecards!$N:$N,$E1905)</f>
        <v>0</v>
      </c>
      <c r="O1905" s="5">
        <f t="shared" si="306"/>
        <v>0</v>
      </c>
      <c r="P1905" s="10">
        <f>SUMIFS(Timecards!$E:$E,Timecards!$D:$D,P$2,Timecards!$C:$C,$B1905,Timecards!$N:$N,$E1905)+SUMIFS(Timecards!$G:$G,Timecards!$F:$F,P$2,Timecards!$C:$C,$B1905,Timecards!$N:$N,$E1905)</f>
        <v>0</v>
      </c>
      <c r="Q1905" s="5">
        <f t="shared" si="307"/>
        <v>0</v>
      </c>
      <c r="R1905" s="10">
        <f>SUMIFS(Timecards!$E:$E,Timecards!$D:$D,R$2,Timecards!$C:$C,$B1905,Timecards!$N:$N,$E1905)+SUMIFS(Timecards!$G:$G,Timecards!$F:$F,R$2,Timecards!$C:$C,$B1905,Timecards!$N:$N,$E1905)</f>
        <v>0</v>
      </c>
      <c r="S1905" s="5">
        <f t="shared" si="308"/>
        <v>0</v>
      </c>
      <c r="T1905" s="10">
        <f t="shared" si="311"/>
        <v>0</v>
      </c>
      <c r="U1905" s="14">
        <f t="shared" si="311"/>
        <v>0</v>
      </c>
    </row>
    <row r="1906" spans="2:21" hidden="1">
      <c r="B1906" s="7" t="str">
        <f>IF(Timecards!O1904="","",Timecards!C1904)</f>
        <v/>
      </c>
      <c r="C1906" s="7" t="str">
        <f>IF(B1906="","",Timecards!L1904)</f>
        <v/>
      </c>
      <c r="D1906" s="7" t="str">
        <f>IF(B1906="","",SUMIFS(Timecards!$M:$M,Timecards!$C:$C,Summary!$B1906,Timecards!$L:$L,Summary!$C1906,Timecards!$O:$O,1))</f>
        <v/>
      </c>
      <c r="E1906" s="7" t="str">
        <f>IF(B1906="","",VLOOKUP(D1906,'GD rates'!$B$3:$C$9,2,FALSE))</f>
        <v/>
      </c>
      <c r="F1906" s="23" t="str">
        <f t="shared" si="302"/>
        <v/>
      </c>
      <c r="G1906" s="5">
        <f>IF(ISERROR(VLOOKUP(E1906,'GD rates'!C:D,2,FALSE)),0,VLOOKUP(E1906,'GD rates'!C:D,2,FALSE))</f>
        <v>0</v>
      </c>
      <c r="H1906" s="10">
        <f>SUMIFS(Timecards!$E:$E,Timecards!$D:$D,H$2,Timecards!$C:$C,$B1906,Timecards!$N:$N,$E1906)+SUMIFS(Timecards!$G:$G,Timecards!$F:$F,H$2,Timecards!$C:$C,$B1906,Timecards!$N:$N,$E1906)</f>
        <v>0</v>
      </c>
      <c r="I1906" s="5">
        <f t="shared" si="303"/>
        <v>0</v>
      </c>
      <c r="J1906" s="10">
        <f>SUMIFS(Timecards!$E:$E,Timecards!$D:$D,J$2,Timecards!$C:$C,$B1906,Timecards!$N:$N,$E1906)+SUMIFS(Timecards!$G:$G,Timecards!$F:$F,J$2,Timecards!$C:$C,$B1906,Timecards!$N:$N,$E1906)</f>
        <v>0</v>
      </c>
      <c r="K1906" s="5">
        <f t="shared" si="304"/>
        <v>0</v>
      </c>
      <c r="L1906" s="10">
        <f>SUMIFS(Timecards!$E:$E,Timecards!$D:$D,L$2,Timecards!$C:$C,$B1906,Timecards!$N:$N,$E1906)+SUMIFS(Timecards!$G:$G,Timecards!$F:$F,L$2,Timecards!$C:$C,$B1906,Timecards!$N:$N,$E1906)</f>
        <v>0</v>
      </c>
      <c r="M1906" s="5">
        <f t="shared" si="305"/>
        <v>0</v>
      </c>
      <c r="N1906" s="10">
        <f>SUMIFS(Timecards!$E:$E,Timecards!$D:$D,N$2,Timecards!$C:$C,$B1906,Timecards!$N:$N,$E1906)+SUMIFS(Timecards!$G:$G,Timecards!$F:$F,N$2,Timecards!$C:$C,$B1906,Timecards!$N:$N,$E1906)</f>
        <v>0</v>
      </c>
      <c r="O1906" s="5">
        <f t="shared" si="306"/>
        <v>0</v>
      </c>
      <c r="P1906" s="10">
        <f>SUMIFS(Timecards!$E:$E,Timecards!$D:$D,P$2,Timecards!$C:$C,$B1906,Timecards!$N:$N,$E1906)+SUMIFS(Timecards!$G:$G,Timecards!$F:$F,P$2,Timecards!$C:$C,$B1906,Timecards!$N:$N,$E1906)</f>
        <v>0</v>
      </c>
      <c r="Q1906" s="5">
        <f t="shared" si="307"/>
        <v>0</v>
      </c>
      <c r="R1906" s="10">
        <f>SUMIFS(Timecards!$E:$E,Timecards!$D:$D,R$2,Timecards!$C:$C,$B1906,Timecards!$N:$N,$E1906)+SUMIFS(Timecards!$G:$G,Timecards!$F:$F,R$2,Timecards!$C:$C,$B1906,Timecards!$N:$N,$E1906)</f>
        <v>0</v>
      </c>
      <c r="S1906" s="5">
        <f t="shared" si="308"/>
        <v>0</v>
      </c>
      <c r="T1906" s="10">
        <f t="shared" si="311"/>
        <v>0</v>
      </c>
      <c r="U1906" s="14">
        <f t="shared" si="311"/>
        <v>0</v>
      </c>
    </row>
    <row r="1907" spans="2:21" hidden="1">
      <c r="B1907" s="7" t="str">
        <f>IF(Timecards!O1905="","",Timecards!C1905)</f>
        <v/>
      </c>
      <c r="C1907" s="7" t="str">
        <f>IF(B1907="","",Timecards!L1905)</f>
        <v/>
      </c>
      <c r="D1907" s="7" t="str">
        <f>IF(B1907="","",SUMIFS(Timecards!$M:$M,Timecards!$C:$C,Summary!$B1907,Timecards!$L:$L,Summary!$C1907,Timecards!$O:$O,1))</f>
        <v/>
      </c>
      <c r="E1907" s="7" t="str">
        <f>IF(B1907="","",VLOOKUP(D1907,'GD rates'!$B$3:$C$9,2,FALSE))</f>
        <v/>
      </c>
      <c r="F1907" s="23" t="str">
        <f t="shared" si="302"/>
        <v/>
      </c>
      <c r="G1907" s="5">
        <f>IF(ISERROR(VLOOKUP(E1907,'GD rates'!C:D,2,FALSE)),0,VLOOKUP(E1907,'GD rates'!C:D,2,FALSE))</f>
        <v>0</v>
      </c>
      <c r="H1907" s="10">
        <f>SUMIFS(Timecards!$E:$E,Timecards!$D:$D,H$2,Timecards!$C:$C,$B1907,Timecards!$N:$N,$E1907)+SUMIFS(Timecards!$G:$G,Timecards!$F:$F,H$2,Timecards!$C:$C,$B1907,Timecards!$N:$N,$E1907)</f>
        <v>0</v>
      </c>
      <c r="I1907" s="5">
        <f t="shared" si="303"/>
        <v>0</v>
      </c>
      <c r="J1907" s="10">
        <f>SUMIFS(Timecards!$E:$E,Timecards!$D:$D,J$2,Timecards!$C:$C,$B1907,Timecards!$N:$N,$E1907)+SUMIFS(Timecards!$G:$G,Timecards!$F:$F,J$2,Timecards!$C:$C,$B1907,Timecards!$N:$N,$E1907)</f>
        <v>0</v>
      </c>
      <c r="K1907" s="5">
        <f t="shared" si="304"/>
        <v>0</v>
      </c>
      <c r="L1907" s="10">
        <f>SUMIFS(Timecards!$E:$E,Timecards!$D:$D,L$2,Timecards!$C:$C,$B1907,Timecards!$N:$N,$E1907)+SUMIFS(Timecards!$G:$G,Timecards!$F:$F,L$2,Timecards!$C:$C,$B1907,Timecards!$N:$N,$E1907)</f>
        <v>0</v>
      </c>
      <c r="M1907" s="5">
        <f t="shared" si="305"/>
        <v>0</v>
      </c>
      <c r="N1907" s="10">
        <f>SUMIFS(Timecards!$E:$E,Timecards!$D:$D,N$2,Timecards!$C:$C,$B1907,Timecards!$N:$N,$E1907)+SUMIFS(Timecards!$G:$G,Timecards!$F:$F,N$2,Timecards!$C:$C,$B1907,Timecards!$N:$N,$E1907)</f>
        <v>0</v>
      </c>
      <c r="O1907" s="5">
        <f t="shared" si="306"/>
        <v>0</v>
      </c>
      <c r="P1907" s="10">
        <f>SUMIFS(Timecards!$E:$E,Timecards!$D:$D,P$2,Timecards!$C:$C,$B1907,Timecards!$N:$N,$E1907)+SUMIFS(Timecards!$G:$G,Timecards!$F:$F,P$2,Timecards!$C:$C,$B1907,Timecards!$N:$N,$E1907)</f>
        <v>0</v>
      </c>
      <c r="Q1907" s="5">
        <f t="shared" si="307"/>
        <v>0</v>
      </c>
      <c r="R1907" s="10">
        <f>SUMIFS(Timecards!$E:$E,Timecards!$D:$D,R$2,Timecards!$C:$C,$B1907,Timecards!$N:$N,$E1907)+SUMIFS(Timecards!$G:$G,Timecards!$F:$F,R$2,Timecards!$C:$C,$B1907,Timecards!$N:$N,$E1907)</f>
        <v>0</v>
      </c>
      <c r="S1907" s="5">
        <f t="shared" si="308"/>
        <v>0</v>
      </c>
      <c r="T1907" s="10">
        <f t="shared" si="311"/>
        <v>0</v>
      </c>
      <c r="U1907" s="14">
        <f t="shared" si="311"/>
        <v>0</v>
      </c>
    </row>
    <row r="1908" spans="2:21" hidden="1">
      <c r="B1908" s="7" t="str">
        <f>IF(Timecards!O1906="","",Timecards!C1906)</f>
        <v/>
      </c>
      <c r="C1908" s="7" t="str">
        <f>IF(B1908="","",Timecards!L1906)</f>
        <v/>
      </c>
      <c r="D1908" s="7" t="str">
        <f>IF(B1908="","",SUMIFS(Timecards!$M:$M,Timecards!$C:$C,Summary!$B1908,Timecards!$L:$L,Summary!$C1908,Timecards!$O:$O,1))</f>
        <v/>
      </c>
      <c r="E1908" s="7" t="str">
        <f>IF(B1908="","",VLOOKUP(D1908,'GD rates'!$B$3:$C$9,2,FALSE))</f>
        <v/>
      </c>
      <c r="F1908" s="23" t="str">
        <f t="shared" si="302"/>
        <v/>
      </c>
      <c r="G1908" s="5">
        <f>IF(ISERROR(VLOOKUP(E1908,'GD rates'!C:D,2,FALSE)),0,VLOOKUP(E1908,'GD rates'!C:D,2,FALSE))</f>
        <v>0</v>
      </c>
      <c r="H1908" s="10">
        <f>SUMIFS(Timecards!$E:$E,Timecards!$D:$D,H$2,Timecards!$C:$C,$B1908,Timecards!$N:$N,$E1908)+SUMIFS(Timecards!$G:$G,Timecards!$F:$F,H$2,Timecards!$C:$C,$B1908,Timecards!$N:$N,$E1908)</f>
        <v>0</v>
      </c>
      <c r="I1908" s="5">
        <f t="shared" si="303"/>
        <v>0</v>
      </c>
      <c r="J1908" s="10">
        <f>SUMIFS(Timecards!$E:$E,Timecards!$D:$D,J$2,Timecards!$C:$C,$B1908,Timecards!$N:$N,$E1908)+SUMIFS(Timecards!$G:$G,Timecards!$F:$F,J$2,Timecards!$C:$C,$B1908,Timecards!$N:$N,$E1908)</f>
        <v>0</v>
      </c>
      <c r="K1908" s="5">
        <f t="shared" si="304"/>
        <v>0</v>
      </c>
      <c r="L1908" s="10">
        <f>SUMIFS(Timecards!$E:$E,Timecards!$D:$D,L$2,Timecards!$C:$C,$B1908,Timecards!$N:$N,$E1908)+SUMIFS(Timecards!$G:$G,Timecards!$F:$F,L$2,Timecards!$C:$C,$B1908,Timecards!$N:$N,$E1908)</f>
        <v>0</v>
      </c>
      <c r="M1908" s="5">
        <f t="shared" si="305"/>
        <v>0</v>
      </c>
      <c r="N1908" s="10">
        <f>SUMIFS(Timecards!$E:$E,Timecards!$D:$D,N$2,Timecards!$C:$C,$B1908,Timecards!$N:$N,$E1908)+SUMIFS(Timecards!$G:$G,Timecards!$F:$F,N$2,Timecards!$C:$C,$B1908,Timecards!$N:$N,$E1908)</f>
        <v>0</v>
      </c>
      <c r="O1908" s="5">
        <f t="shared" si="306"/>
        <v>0</v>
      </c>
      <c r="P1908" s="10">
        <f>SUMIFS(Timecards!$E:$E,Timecards!$D:$D,P$2,Timecards!$C:$C,$B1908,Timecards!$N:$N,$E1908)+SUMIFS(Timecards!$G:$G,Timecards!$F:$F,P$2,Timecards!$C:$C,$B1908,Timecards!$N:$N,$E1908)</f>
        <v>0</v>
      </c>
      <c r="Q1908" s="5">
        <f t="shared" si="307"/>
        <v>0</v>
      </c>
      <c r="R1908" s="10">
        <f>SUMIFS(Timecards!$E:$E,Timecards!$D:$D,R$2,Timecards!$C:$C,$B1908,Timecards!$N:$N,$E1908)+SUMIFS(Timecards!$G:$G,Timecards!$F:$F,R$2,Timecards!$C:$C,$B1908,Timecards!$N:$N,$E1908)</f>
        <v>0</v>
      </c>
      <c r="S1908" s="5">
        <f t="shared" si="308"/>
        <v>0</v>
      </c>
      <c r="T1908" s="10">
        <f t="shared" si="311"/>
        <v>0</v>
      </c>
      <c r="U1908" s="14">
        <f t="shared" si="311"/>
        <v>0</v>
      </c>
    </row>
    <row r="1909" spans="2:21" hidden="1">
      <c r="B1909" s="7" t="str">
        <f>IF(Timecards!O1907="","",Timecards!C1907)</f>
        <v/>
      </c>
      <c r="C1909" s="7" t="str">
        <f>IF(B1909="","",Timecards!L1907)</f>
        <v/>
      </c>
      <c r="D1909" s="7" t="str">
        <f>IF(B1909="","",SUMIFS(Timecards!$M:$M,Timecards!$C:$C,Summary!$B1909,Timecards!$L:$L,Summary!$C1909,Timecards!$O:$O,1))</f>
        <v/>
      </c>
      <c r="E1909" s="7" t="str">
        <f>IF(B1909="","",VLOOKUP(D1909,'GD rates'!$B$3:$C$9,2,FALSE))</f>
        <v/>
      </c>
      <c r="F1909" s="23" t="str">
        <f t="shared" si="302"/>
        <v/>
      </c>
      <c r="G1909" s="5">
        <f>IF(ISERROR(VLOOKUP(E1909,'GD rates'!C:D,2,FALSE)),0,VLOOKUP(E1909,'GD rates'!C:D,2,FALSE))</f>
        <v>0</v>
      </c>
      <c r="H1909" s="10">
        <f>SUMIFS(Timecards!$E:$E,Timecards!$D:$D,H$2,Timecards!$C:$C,$B1909,Timecards!$N:$N,$E1909)+SUMIFS(Timecards!$G:$G,Timecards!$F:$F,H$2,Timecards!$C:$C,$B1909,Timecards!$N:$N,$E1909)</f>
        <v>0</v>
      </c>
      <c r="I1909" s="5">
        <f t="shared" si="303"/>
        <v>0</v>
      </c>
      <c r="J1909" s="10">
        <f>SUMIFS(Timecards!$E:$E,Timecards!$D:$D,J$2,Timecards!$C:$C,$B1909,Timecards!$N:$N,$E1909)+SUMIFS(Timecards!$G:$G,Timecards!$F:$F,J$2,Timecards!$C:$C,$B1909,Timecards!$N:$N,$E1909)</f>
        <v>0</v>
      </c>
      <c r="K1909" s="5">
        <f t="shared" si="304"/>
        <v>0</v>
      </c>
      <c r="L1909" s="10">
        <f>SUMIFS(Timecards!$E:$E,Timecards!$D:$D,L$2,Timecards!$C:$C,$B1909,Timecards!$N:$N,$E1909)+SUMIFS(Timecards!$G:$G,Timecards!$F:$F,L$2,Timecards!$C:$C,$B1909,Timecards!$N:$N,$E1909)</f>
        <v>0</v>
      </c>
      <c r="M1909" s="5">
        <f t="shared" si="305"/>
        <v>0</v>
      </c>
      <c r="N1909" s="10">
        <f>SUMIFS(Timecards!$E:$E,Timecards!$D:$D,N$2,Timecards!$C:$C,$B1909,Timecards!$N:$N,$E1909)+SUMIFS(Timecards!$G:$G,Timecards!$F:$F,N$2,Timecards!$C:$C,$B1909,Timecards!$N:$N,$E1909)</f>
        <v>0</v>
      </c>
      <c r="O1909" s="5">
        <f t="shared" si="306"/>
        <v>0</v>
      </c>
      <c r="P1909" s="10">
        <f>SUMIFS(Timecards!$E:$E,Timecards!$D:$D,P$2,Timecards!$C:$C,$B1909,Timecards!$N:$N,$E1909)+SUMIFS(Timecards!$G:$G,Timecards!$F:$F,P$2,Timecards!$C:$C,$B1909,Timecards!$N:$N,$E1909)</f>
        <v>0</v>
      </c>
      <c r="Q1909" s="5">
        <f t="shared" si="307"/>
        <v>0</v>
      </c>
      <c r="R1909" s="10">
        <f>SUMIFS(Timecards!$E:$E,Timecards!$D:$D,R$2,Timecards!$C:$C,$B1909,Timecards!$N:$N,$E1909)+SUMIFS(Timecards!$G:$G,Timecards!$F:$F,R$2,Timecards!$C:$C,$B1909,Timecards!$N:$N,$E1909)</f>
        <v>0</v>
      </c>
      <c r="S1909" s="5">
        <f t="shared" si="308"/>
        <v>0</v>
      </c>
      <c r="T1909" s="10">
        <f t="shared" si="311"/>
        <v>0</v>
      </c>
      <c r="U1909" s="14">
        <f t="shared" si="311"/>
        <v>0</v>
      </c>
    </row>
    <row r="1910" spans="2:21" hidden="1">
      <c r="B1910" s="7" t="str">
        <f>IF(Timecards!O1908="","",Timecards!C1908)</f>
        <v/>
      </c>
      <c r="C1910" s="7" t="str">
        <f>IF(B1910="","",Timecards!L1908)</f>
        <v/>
      </c>
      <c r="D1910" s="7" t="str">
        <f>IF(B1910="","",SUMIFS(Timecards!$M:$M,Timecards!$C:$C,Summary!$B1910,Timecards!$L:$L,Summary!$C1910,Timecards!$O:$O,1))</f>
        <v/>
      </c>
      <c r="E1910" s="7" t="str">
        <f>IF(B1910="","",VLOOKUP(D1910,'GD rates'!$B$3:$C$9,2,FALSE))</f>
        <v/>
      </c>
      <c r="F1910" s="23" t="str">
        <f t="shared" si="302"/>
        <v/>
      </c>
      <c r="G1910" s="5">
        <f>IF(ISERROR(VLOOKUP(E1910,'GD rates'!C:D,2,FALSE)),0,VLOOKUP(E1910,'GD rates'!C:D,2,FALSE))</f>
        <v>0</v>
      </c>
      <c r="H1910" s="10">
        <f>SUMIFS(Timecards!$E:$E,Timecards!$D:$D,H$2,Timecards!$C:$C,$B1910,Timecards!$N:$N,$E1910)+SUMIFS(Timecards!$G:$G,Timecards!$F:$F,H$2,Timecards!$C:$C,$B1910,Timecards!$N:$N,$E1910)</f>
        <v>0</v>
      </c>
      <c r="I1910" s="5">
        <f t="shared" si="303"/>
        <v>0</v>
      </c>
      <c r="J1910" s="10">
        <f>SUMIFS(Timecards!$E:$E,Timecards!$D:$D,J$2,Timecards!$C:$C,$B1910,Timecards!$N:$N,$E1910)+SUMIFS(Timecards!$G:$G,Timecards!$F:$F,J$2,Timecards!$C:$C,$B1910,Timecards!$N:$N,$E1910)</f>
        <v>0</v>
      </c>
      <c r="K1910" s="5">
        <f t="shared" si="304"/>
        <v>0</v>
      </c>
      <c r="L1910" s="10">
        <f>SUMIFS(Timecards!$E:$E,Timecards!$D:$D,L$2,Timecards!$C:$C,$B1910,Timecards!$N:$N,$E1910)+SUMIFS(Timecards!$G:$G,Timecards!$F:$F,L$2,Timecards!$C:$C,$B1910,Timecards!$N:$N,$E1910)</f>
        <v>0</v>
      </c>
      <c r="M1910" s="5">
        <f t="shared" si="305"/>
        <v>0</v>
      </c>
      <c r="N1910" s="10">
        <f>SUMIFS(Timecards!$E:$E,Timecards!$D:$D,N$2,Timecards!$C:$C,$B1910,Timecards!$N:$N,$E1910)+SUMIFS(Timecards!$G:$G,Timecards!$F:$F,N$2,Timecards!$C:$C,$B1910,Timecards!$N:$N,$E1910)</f>
        <v>0</v>
      </c>
      <c r="O1910" s="5">
        <f t="shared" si="306"/>
        <v>0</v>
      </c>
      <c r="P1910" s="10">
        <f>SUMIFS(Timecards!$E:$E,Timecards!$D:$D,P$2,Timecards!$C:$C,$B1910,Timecards!$N:$N,$E1910)+SUMIFS(Timecards!$G:$G,Timecards!$F:$F,P$2,Timecards!$C:$C,$B1910,Timecards!$N:$N,$E1910)</f>
        <v>0</v>
      </c>
      <c r="Q1910" s="5">
        <f t="shared" si="307"/>
        <v>0</v>
      </c>
      <c r="R1910" s="10">
        <f>SUMIFS(Timecards!$E:$E,Timecards!$D:$D,R$2,Timecards!$C:$C,$B1910,Timecards!$N:$N,$E1910)+SUMIFS(Timecards!$G:$G,Timecards!$F:$F,R$2,Timecards!$C:$C,$B1910,Timecards!$N:$N,$E1910)</f>
        <v>0</v>
      </c>
      <c r="S1910" s="5">
        <f t="shared" si="308"/>
        <v>0</v>
      </c>
      <c r="T1910" s="10">
        <f t="shared" si="311"/>
        <v>0</v>
      </c>
      <c r="U1910" s="14">
        <f t="shared" si="311"/>
        <v>0</v>
      </c>
    </row>
    <row r="1911" spans="2:21" hidden="1">
      <c r="B1911" s="7" t="str">
        <f>IF(Timecards!O1909="","",Timecards!C1909)</f>
        <v/>
      </c>
      <c r="C1911" s="7" t="str">
        <f>IF(B1911="","",Timecards!L1909)</f>
        <v/>
      </c>
      <c r="D1911" s="7" t="str">
        <f>IF(B1911="","",SUMIFS(Timecards!$M:$M,Timecards!$C:$C,Summary!$B1911,Timecards!$L:$L,Summary!$C1911,Timecards!$O:$O,1))</f>
        <v/>
      </c>
      <c r="E1911" s="7" t="str">
        <f>IF(B1911="","",VLOOKUP(D1911,'GD rates'!$B$3:$C$9,2,FALSE))</f>
        <v/>
      </c>
      <c r="F1911" s="23" t="str">
        <f t="shared" si="302"/>
        <v/>
      </c>
      <c r="G1911" s="5">
        <f>IF(ISERROR(VLOOKUP(E1911,'GD rates'!C:D,2,FALSE)),0,VLOOKUP(E1911,'GD rates'!C:D,2,FALSE))</f>
        <v>0</v>
      </c>
      <c r="H1911" s="10">
        <f>SUMIFS(Timecards!$E:$E,Timecards!$D:$D,H$2,Timecards!$C:$C,$B1911,Timecards!$N:$N,$E1911)+SUMIFS(Timecards!$G:$G,Timecards!$F:$F,H$2,Timecards!$C:$C,$B1911,Timecards!$N:$N,$E1911)</f>
        <v>0</v>
      </c>
      <c r="I1911" s="5">
        <f t="shared" si="303"/>
        <v>0</v>
      </c>
      <c r="J1911" s="10">
        <f>SUMIFS(Timecards!$E:$E,Timecards!$D:$D,J$2,Timecards!$C:$C,$B1911,Timecards!$N:$N,$E1911)+SUMIFS(Timecards!$G:$G,Timecards!$F:$F,J$2,Timecards!$C:$C,$B1911,Timecards!$N:$N,$E1911)</f>
        <v>0</v>
      </c>
      <c r="K1911" s="5">
        <f t="shared" si="304"/>
        <v>0</v>
      </c>
      <c r="L1911" s="10">
        <f>SUMIFS(Timecards!$E:$E,Timecards!$D:$D,L$2,Timecards!$C:$C,$B1911,Timecards!$N:$N,$E1911)+SUMIFS(Timecards!$G:$G,Timecards!$F:$F,L$2,Timecards!$C:$C,$B1911,Timecards!$N:$N,$E1911)</f>
        <v>0</v>
      </c>
      <c r="M1911" s="5">
        <f t="shared" si="305"/>
        <v>0</v>
      </c>
      <c r="N1911" s="10">
        <f>SUMIFS(Timecards!$E:$E,Timecards!$D:$D,N$2,Timecards!$C:$C,$B1911,Timecards!$N:$N,$E1911)+SUMIFS(Timecards!$G:$G,Timecards!$F:$F,N$2,Timecards!$C:$C,$B1911,Timecards!$N:$N,$E1911)</f>
        <v>0</v>
      </c>
      <c r="O1911" s="5">
        <f t="shared" si="306"/>
        <v>0</v>
      </c>
      <c r="P1911" s="10">
        <f>SUMIFS(Timecards!$E:$E,Timecards!$D:$D,P$2,Timecards!$C:$C,$B1911,Timecards!$N:$N,$E1911)+SUMIFS(Timecards!$G:$G,Timecards!$F:$F,P$2,Timecards!$C:$C,$B1911,Timecards!$N:$N,$E1911)</f>
        <v>0</v>
      </c>
      <c r="Q1911" s="5">
        <f t="shared" si="307"/>
        <v>0</v>
      </c>
      <c r="R1911" s="10">
        <f>SUMIFS(Timecards!$E:$E,Timecards!$D:$D,R$2,Timecards!$C:$C,$B1911,Timecards!$N:$N,$E1911)+SUMIFS(Timecards!$G:$G,Timecards!$F:$F,R$2,Timecards!$C:$C,$B1911,Timecards!$N:$N,$E1911)</f>
        <v>0</v>
      </c>
      <c r="S1911" s="5">
        <f t="shared" si="308"/>
        <v>0</v>
      </c>
      <c r="T1911" s="10">
        <f t="shared" si="311"/>
        <v>0</v>
      </c>
      <c r="U1911" s="14">
        <f t="shared" si="311"/>
        <v>0</v>
      </c>
    </row>
    <row r="1912" spans="2:21" hidden="1">
      <c r="B1912" s="7" t="str">
        <f>IF(Timecards!O1910="","",Timecards!C1910)</f>
        <v/>
      </c>
      <c r="C1912" s="7" t="str">
        <f>IF(B1912="","",Timecards!L1910)</f>
        <v/>
      </c>
      <c r="D1912" s="7" t="str">
        <f>IF(B1912="","",SUMIFS(Timecards!$M:$M,Timecards!$C:$C,Summary!$B1912,Timecards!$L:$L,Summary!$C1912,Timecards!$O:$O,1))</f>
        <v/>
      </c>
      <c r="E1912" s="7" t="str">
        <f>IF(B1912="","",VLOOKUP(D1912,'GD rates'!$B$3:$C$9,2,FALSE))</f>
        <v/>
      </c>
      <c r="F1912" s="23" t="str">
        <f t="shared" si="302"/>
        <v/>
      </c>
      <c r="G1912" s="5">
        <f>IF(ISERROR(VLOOKUP(E1912,'GD rates'!C:D,2,FALSE)),0,VLOOKUP(E1912,'GD rates'!C:D,2,FALSE))</f>
        <v>0</v>
      </c>
      <c r="H1912" s="10">
        <f>SUMIFS(Timecards!$E:$E,Timecards!$D:$D,H$2,Timecards!$C:$C,$B1912,Timecards!$N:$N,$E1912)+SUMIFS(Timecards!$G:$G,Timecards!$F:$F,H$2,Timecards!$C:$C,$B1912,Timecards!$N:$N,$E1912)</f>
        <v>0</v>
      </c>
      <c r="I1912" s="5">
        <f t="shared" si="303"/>
        <v>0</v>
      </c>
      <c r="J1912" s="10">
        <f>SUMIFS(Timecards!$E:$E,Timecards!$D:$D,J$2,Timecards!$C:$C,$B1912,Timecards!$N:$N,$E1912)+SUMIFS(Timecards!$G:$G,Timecards!$F:$F,J$2,Timecards!$C:$C,$B1912,Timecards!$N:$N,$E1912)</f>
        <v>0</v>
      </c>
      <c r="K1912" s="5">
        <f t="shared" si="304"/>
        <v>0</v>
      </c>
      <c r="L1912" s="10">
        <f>SUMIFS(Timecards!$E:$E,Timecards!$D:$D,L$2,Timecards!$C:$C,$B1912,Timecards!$N:$N,$E1912)+SUMIFS(Timecards!$G:$G,Timecards!$F:$F,L$2,Timecards!$C:$C,$B1912,Timecards!$N:$N,$E1912)</f>
        <v>0</v>
      </c>
      <c r="M1912" s="5">
        <f t="shared" si="305"/>
        <v>0</v>
      </c>
      <c r="N1912" s="10">
        <f>SUMIFS(Timecards!$E:$E,Timecards!$D:$D,N$2,Timecards!$C:$C,$B1912,Timecards!$N:$N,$E1912)+SUMIFS(Timecards!$G:$G,Timecards!$F:$F,N$2,Timecards!$C:$C,$B1912,Timecards!$N:$N,$E1912)</f>
        <v>0</v>
      </c>
      <c r="O1912" s="5">
        <f t="shared" si="306"/>
        <v>0</v>
      </c>
      <c r="P1912" s="10">
        <f>SUMIFS(Timecards!$E:$E,Timecards!$D:$D,P$2,Timecards!$C:$C,$B1912,Timecards!$N:$N,$E1912)+SUMIFS(Timecards!$G:$G,Timecards!$F:$F,P$2,Timecards!$C:$C,$B1912,Timecards!$N:$N,$E1912)</f>
        <v>0</v>
      </c>
      <c r="Q1912" s="5">
        <f t="shared" si="307"/>
        <v>0</v>
      </c>
      <c r="R1912" s="10">
        <f>SUMIFS(Timecards!$E:$E,Timecards!$D:$D,R$2,Timecards!$C:$C,$B1912,Timecards!$N:$N,$E1912)+SUMIFS(Timecards!$G:$G,Timecards!$F:$F,R$2,Timecards!$C:$C,$B1912,Timecards!$N:$N,$E1912)</f>
        <v>0</v>
      </c>
      <c r="S1912" s="5">
        <f t="shared" si="308"/>
        <v>0</v>
      </c>
      <c r="T1912" s="10">
        <f t="shared" si="311"/>
        <v>0</v>
      </c>
      <c r="U1912" s="14">
        <f t="shared" si="311"/>
        <v>0</v>
      </c>
    </row>
    <row r="1913" spans="2:21" hidden="1">
      <c r="B1913" s="7" t="str">
        <f>IF(Timecards!O1911="","",Timecards!C1911)</f>
        <v/>
      </c>
      <c r="C1913" s="7" t="str">
        <f>IF(B1913="","",Timecards!L1911)</f>
        <v/>
      </c>
      <c r="D1913" s="7" t="str">
        <f>IF(B1913="","",SUMIFS(Timecards!$M:$M,Timecards!$C:$C,Summary!$B1913,Timecards!$L:$L,Summary!$C1913,Timecards!$O:$O,1))</f>
        <v/>
      </c>
      <c r="E1913" s="7" t="str">
        <f>IF(B1913="","",VLOOKUP(D1913,'GD rates'!$B$3:$C$9,2,FALSE))</f>
        <v/>
      </c>
      <c r="F1913" s="23" t="str">
        <f t="shared" si="302"/>
        <v/>
      </c>
      <c r="G1913" s="5">
        <f>IF(ISERROR(VLOOKUP(E1913,'GD rates'!C:D,2,FALSE)),0,VLOOKUP(E1913,'GD rates'!C:D,2,FALSE))</f>
        <v>0</v>
      </c>
      <c r="H1913" s="10">
        <f>SUMIFS(Timecards!$E:$E,Timecards!$D:$D,H$2,Timecards!$C:$C,$B1913,Timecards!$N:$N,$E1913)+SUMIFS(Timecards!$G:$G,Timecards!$F:$F,H$2,Timecards!$C:$C,$B1913,Timecards!$N:$N,$E1913)</f>
        <v>0</v>
      </c>
      <c r="I1913" s="5">
        <f t="shared" si="303"/>
        <v>0</v>
      </c>
      <c r="J1913" s="10">
        <f>SUMIFS(Timecards!$E:$E,Timecards!$D:$D,J$2,Timecards!$C:$C,$B1913,Timecards!$N:$N,$E1913)+SUMIFS(Timecards!$G:$G,Timecards!$F:$F,J$2,Timecards!$C:$C,$B1913,Timecards!$N:$N,$E1913)</f>
        <v>0</v>
      </c>
      <c r="K1913" s="5">
        <f t="shared" si="304"/>
        <v>0</v>
      </c>
      <c r="L1913" s="10">
        <f>SUMIFS(Timecards!$E:$E,Timecards!$D:$D,L$2,Timecards!$C:$C,$B1913,Timecards!$N:$N,$E1913)+SUMIFS(Timecards!$G:$G,Timecards!$F:$F,L$2,Timecards!$C:$C,$B1913,Timecards!$N:$N,$E1913)</f>
        <v>0</v>
      </c>
      <c r="M1913" s="5">
        <f t="shared" si="305"/>
        <v>0</v>
      </c>
      <c r="N1913" s="10">
        <f>SUMIFS(Timecards!$E:$E,Timecards!$D:$D,N$2,Timecards!$C:$C,$B1913,Timecards!$N:$N,$E1913)+SUMIFS(Timecards!$G:$G,Timecards!$F:$F,N$2,Timecards!$C:$C,$B1913,Timecards!$N:$N,$E1913)</f>
        <v>0</v>
      </c>
      <c r="O1913" s="5">
        <f t="shared" si="306"/>
        <v>0</v>
      </c>
      <c r="P1913" s="10">
        <f>SUMIFS(Timecards!$E:$E,Timecards!$D:$D,P$2,Timecards!$C:$C,$B1913,Timecards!$N:$N,$E1913)+SUMIFS(Timecards!$G:$G,Timecards!$F:$F,P$2,Timecards!$C:$C,$B1913,Timecards!$N:$N,$E1913)</f>
        <v>0</v>
      </c>
      <c r="Q1913" s="5">
        <f t="shared" si="307"/>
        <v>0</v>
      </c>
      <c r="R1913" s="10">
        <f>SUMIFS(Timecards!$E:$E,Timecards!$D:$D,R$2,Timecards!$C:$C,$B1913,Timecards!$N:$N,$E1913)+SUMIFS(Timecards!$G:$G,Timecards!$F:$F,R$2,Timecards!$C:$C,$B1913,Timecards!$N:$N,$E1913)</f>
        <v>0</v>
      </c>
      <c r="S1913" s="5">
        <f t="shared" si="308"/>
        <v>0</v>
      </c>
      <c r="T1913" s="10">
        <f t="shared" si="311"/>
        <v>0</v>
      </c>
      <c r="U1913" s="14">
        <f t="shared" si="311"/>
        <v>0</v>
      </c>
    </row>
    <row r="1914" spans="2:21" hidden="1">
      <c r="B1914" s="7" t="str">
        <f>IF(Timecards!O1912="","",Timecards!C1912)</f>
        <v/>
      </c>
      <c r="C1914" s="7" t="str">
        <f>IF(B1914="","",Timecards!L1912)</f>
        <v/>
      </c>
      <c r="D1914" s="7" t="str">
        <f>IF(B1914="","",SUMIFS(Timecards!$M:$M,Timecards!$C:$C,Summary!$B1914,Timecards!$L:$L,Summary!$C1914,Timecards!$O:$O,1))</f>
        <v/>
      </c>
      <c r="E1914" s="7" t="str">
        <f>IF(B1914="","",VLOOKUP(D1914,'GD rates'!$B$3:$C$9,2,FALSE))</f>
        <v/>
      </c>
      <c r="F1914" s="23" t="str">
        <f t="shared" si="302"/>
        <v/>
      </c>
      <c r="G1914" s="5">
        <f>IF(ISERROR(VLOOKUP(E1914,'GD rates'!C:D,2,FALSE)),0,VLOOKUP(E1914,'GD rates'!C:D,2,FALSE))</f>
        <v>0</v>
      </c>
      <c r="H1914" s="10">
        <f>SUMIFS(Timecards!$E:$E,Timecards!$D:$D,H$2,Timecards!$C:$C,$B1914,Timecards!$N:$N,$E1914)+SUMIFS(Timecards!$G:$G,Timecards!$F:$F,H$2,Timecards!$C:$C,$B1914,Timecards!$N:$N,$E1914)</f>
        <v>0</v>
      </c>
      <c r="I1914" s="5">
        <f t="shared" si="303"/>
        <v>0</v>
      </c>
      <c r="J1914" s="10">
        <f>SUMIFS(Timecards!$E:$E,Timecards!$D:$D,J$2,Timecards!$C:$C,$B1914,Timecards!$N:$N,$E1914)+SUMIFS(Timecards!$G:$G,Timecards!$F:$F,J$2,Timecards!$C:$C,$B1914,Timecards!$N:$N,$E1914)</f>
        <v>0</v>
      </c>
      <c r="K1914" s="5">
        <f t="shared" si="304"/>
        <v>0</v>
      </c>
      <c r="L1914" s="10">
        <f>SUMIFS(Timecards!$E:$E,Timecards!$D:$D,L$2,Timecards!$C:$C,$B1914,Timecards!$N:$N,$E1914)+SUMIFS(Timecards!$G:$G,Timecards!$F:$F,L$2,Timecards!$C:$C,$B1914,Timecards!$N:$N,$E1914)</f>
        <v>0</v>
      </c>
      <c r="M1914" s="5">
        <f t="shared" si="305"/>
        <v>0</v>
      </c>
      <c r="N1914" s="10">
        <f>SUMIFS(Timecards!$E:$E,Timecards!$D:$D,N$2,Timecards!$C:$C,$B1914,Timecards!$N:$N,$E1914)+SUMIFS(Timecards!$G:$G,Timecards!$F:$F,N$2,Timecards!$C:$C,$B1914,Timecards!$N:$N,$E1914)</f>
        <v>0</v>
      </c>
      <c r="O1914" s="5">
        <f t="shared" si="306"/>
        <v>0</v>
      </c>
      <c r="P1914" s="10">
        <f>SUMIFS(Timecards!$E:$E,Timecards!$D:$D,P$2,Timecards!$C:$C,$B1914,Timecards!$N:$N,$E1914)+SUMIFS(Timecards!$G:$G,Timecards!$F:$F,P$2,Timecards!$C:$C,$B1914,Timecards!$N:$N,$E1914)</f>
        <v>0</v>
      </c>
      <c r="Q1914" s="5">
        <f t="shared" si="307"/>
        <v>0</v>
      </c>
      <c r="R1914" s="10">
        <f>SUMIFS(Timecards!$E:$E,Timecards!$D:$D,R$2,Timecards!$C:$C,$B1914,Timecards!$N:$N,$E1914)+SUMIFS(Timecards!$G:$G,Timecards!$F:$F,R$2,Timecards!$C:$C,$B1914,Timecards!$N:$N,$E1914)</f>
        <v>0</v>
      </c>
      <c r="S1914" s="5">
        <f t="shared" si="308"/>
        <v>0</v>
      </c>
      <c r="T1914" s="10">
        <f t="shared" si="311"/>
        <v>0</v>
      </c>
      <c r="U1914" s="14">
        <f t="shared" si="311"/>
        <v>0</v>
      </c>
    </row>
    <row r="1915" spans="2:21" hidden="1">
      <c r="B1915" s="7" t="str">
        <f>IF(Timecards!O1913="","",Timecards!C1913)</f>
        <v/>
      </c>
      <c r="C1915" s="7" t="str">
        <f>IF(B1915="","",Timecards!L1913)</f>
        <v/>
      </c>
      <c r="D1915" s="7" t="str">
        <f>IF(B1915="","",SUMIFS(Timecards!$M:$M,Timecards!$C:$C,Summary!$B1915,Timecards!$L:$L,Summary!$C1915,Timecards!$O:$O,1))</f>
        <v/>
      </c>
      <c r="E1915" s="7" t="str">
        <f>IF(B1915="","",VLOOKUP(D1915,'GD rates'!$B$3:$C$9,2,FALSE))</f>
        <v/>
      </c>
      <c r="F1915" s="23" t="str">
        <f t="shared" si="302"/>
        <v/>
      </c>
      <c r="G1915" s="5">
        <f>IF(ISERROR(VLOOKUP(E1915,'GD rates'!C:D,2,FALSE)),0,VLOOKUP(E1915,'GD rates'!C:D,2,FALSE))</f>
        <v>0</v>
      </c>
      <c r="H1915" s="10">
        <f>SUMIFS(Timecards!$E:$E,Timecards!$D:$D,H$2,Timecards!$C:$C,$B1915,Timecards!$N:$N,$E1915)+SUMIFS(Timecards!$G:$G,Timecards!$F:$F,H$2,Timecards!$C:$C,$B1915,Timecards!$N:$N,$E1915)</f>
        <v>0</v>
      </c>
      <c r="I1915" s="5">
        <f t="shared" si="303"/>
        <v>0</v>
      </c>
      <c r="J1915" s="10">
        <f>SUMIFS(Timecards!$E:$E,Timecards!$D:$D,J$2,Timecards!$C:$C,$B1915,Timecards!$N:$N,$E1915)+SUMIFS(Timecards!$G:$G,Timecards!$F:$F,J$2,Timecards!$C:$C,$B1915,Timecards!$N:$N,$E1915)</f>
        <v>0</v>
      </c>
      <c r="K1915" s="5">
        <f t="shared" si="304"/>
        <v>0</v>
      </c>
      <c r="L1915" s="10">
        <f>SUMIFS(Timecards!$E:$E,Timecards!$D:$D,L$2,Timecards!$C:$C,$B1915,Timecards!$N:$N,$E1915)+SUMIFS(Timecards!$G:$G,Timecards!$F:$F,L$2,Timecards!$C:$C,$B1915,Timecards!$N:$N,$E1915)</f>
        <v>0</v>
      </c>
      <c r="M1915" s="5">
        <f t="shared" si="305"/>
        <v>0</v>
      </c>
      <c r="N1915" s="10">
        <f>SUMIFS(Timecards!$E:$E,Timecards!$D:$D,N$2,Timecards!$C:$C,$B1915,Timecards!$N:$N,$E1915)+SUMIFS(Timecards!$G:$G,Timecards!$F:$F,N$2,Timecards!$C:$C,$B1915,Timecards!$N:$N,$E1915)</f>
        <v>0</v>
      </c>
      <c r="O1915" s="5">
        <f t="shared" si="306"/>
        <v>0</v>
      </c>
      <c r="P1915" s="10">
        <f>SUMIFS(Timecards!$E:$E,Timecards!$D:$D,P$2,Timecards!$C:$C,$B1915,Timecards!$N:$N,$E1915)+SUMIFS(Timecards!$G:$G,Timecards!$F:$F,P$2,Timecards!$C:$C,$B1915,Timecards!$N:$N,$E1915)</f>
        <v>0</v>
      </c>
      <c r="Q1915" s="5">
        <f t="shared" si="307"/>
        <v>0</v>
      </c>
      <c r="R1915" s="10">
        <f>SUMIFS(Timecards!$E:$E,Timecards!$D:$D,R$2,Timecards!$C:$C,$B1915,Timecards!$N:$N,$E1915)+SUMIFS(Timecards!$G:$G,Timecards!$F:$F,R$2,Timecards!$C:$C,$B1915,Timecards!$N:$N,$E1915)</f>
        <v>0</v>
      </c>
      <c r="S1915" s="5">
        <f t="shared" si="308"/>
        <v>0</v>
      </c>
      <c r="T1915" s="10">
        <f t="shared" si="311"/>
        <v>0</v>
      </c>
      <c r="U1915" s="14">
        <f t="shared" si="311"/>
        <v>0</v>
      </c>
    </row>
    <row r="1916" spans="2:21" hidden="1">
      <c r="B1916" s="7" t="str">
        <f>IF(Timecards!O1914="","",Timecards!C1914)</f>
        <v/>
      </c>
      <c r="C1916" s="7" t="str">
        <f>IF(B1916="","",Timecards!L1914)</f>
        <v/>
      </c>
      <c r="D1916" s="7" t="str">
        <f>IF(B1916="","",SUMIFS(Timecards!$M:$M,Timecards!$C:$C,Summary!$B1916,Timecards!$L:$L,Summary!$C1916,Timecards!$O:$O,1))</f>
        <v/>
      </c>
      <c r="E1916" s="7" t="str">
        <f>IF(B1916="","",VLOOKUP(D1916,'GD rates'!$B$3:$C$9,2,FALSE))</f>
        <v/>
      </c>
      <c r="F1916" s="23" t="str">
        <f t="shared" si="302"/>
        <v/>
      </c>
      <c r="G1916" s="5">
        <f>IF(ISERROR(VLOOKUP(E1916,'GD rates'!C:D,2,FALSE)),0,VLOOKUP(E1916,'GD rates'!C:D,2,FALSE))</f>
        <v>0</v>
      </c>
      <c r="H1916" s="10">
        <f>SUMIFS(Timecards!$E:$E,Timecards!$D:$D,H$2,Timecards!$C:$C,$B1916,Timecards!$N:$N,$E1916)+SUMIFS(Timecards!$G:$G,Timecards!$F:$F,H$2,Timecards!$C:$C,$B1916,Timecards!$N:$N,$E1916)</f>
        <v>0</v>
      </c>
      <c r="I1916" s="5">
        <f t="shared" si="303"/>
        <v>0</v>
      </c>
      <c r="J1916" s="10">
        <f>SUMIFS(Timecards!$E:$E,Timecards!$D:$D,J$2,Timecards!$C:$C,$B1916,Timecards!$N:$N,$E1916)+SUMIFS(Timecards!$G:$G,Timecards!$F:$F,J$2,Timecards!$C:$C,$B1916,Timecards!$N:$N,$E1916)</f>
        <v>0</v>
      </c>
      <c r="K1916" s="5">
        <f t="shared" si="304"/>
        <v>0</v>
      </c>
      <c r="L1916" s="10">
        <f>SUMIFS(Timecards!$E:$E,Timecards!$D:$D,L$2,Timecards!$C:$C,$B1916,Timecards!$N:$N,$E1916)+SUMIFS(Timecards!$G:$G,Timecards!$F:$F,L$2,Timecards!$C:$C,$B1916,Timecards!$N:$N,$E1916)</f>
        <v>0</v>
      </c>
      <c r="M1916" s="5">
        <f t="shared" si="305"/>
        <v>0</v>
      </c>
      <c r="N1916" s="10">
        <f>SUMIFS(Timecards!$E:$E,Timecards!$D:$D,N$2,Timecards!$C:$C,$B1916,Timecards!$N:$N,$E1916)+SUMIFS(Timecards!$G:$G,Timecards!$F:$F,N$2,Timecards!$C:$C,$B1916,Timecards!$N:$N,$E1916)</f>
        <v>0</v>
      </c>
      <c r="O1916" s="5">
        <f t="shared" si="306"/>
        <v>0</v>
      </c>
      <c r="P1916" s="10">
        <f>SUMIFS(Timecards!$E:$E,Timecards!$D:$D,P$2,Timecards!$C:$C,$B1916,Timecards!$N:$N,$E1916)+SUMIFS(Timecards!$G:$G,Timecards!$F:$F,P$2,Timecards!$C:$C,$B1916,Timecards!$N:$N,$E1916)</f>
        <v>0</v>
      </c>
      <c r="Q1916" s="5">
        <f t="shared" si="307"/>
        <v>0</v>
      </c>
      <c r="R1916" s="10">
        <f>SUMIFS(Timecards!$E:$E,Timecards!$D:$D,R$2,Timecards!$C:$C,$B1916,Timecards!$N:$N,$E1916)+SUMIFS(Timecards!$G:$G,Timecards!$F:$F,R$2,Timecards!$C:$C,$B1916,Timecards!$N:$N,$E1916)</f>
        <v>0</v>
      </c>
      <c r="S1916" s="5">
        <f t="shared" si="308"/>
        <v>0</v>
      </c>
      <c r="T1916" s="10">
        <f t="shared" si="311"/>
        <v>0</v>
      </c>
      <c r="U1916" s="14">
        <f t="shared" si="311"/>
        <v>0</v>
      </c>
    </row>
    <row r="1917" spans="2:21" hidden="1">
      <c r="B1917" s="7" t="str">
        <f>IF(Timecards!O1915="","",Timecards!C1915)</f>
        <v/>
      </c>
      <c r="C1917" s="7" t="str">
        <f>IF(B1917="","",Timecards!L1915)</f>
        <v/>
      </c>
      <c r="D1917" s="7" t="str">
        <f>IF(B1917="","",SUMIFS(Timecards!$M:$M,Timecards!$C:$C,Summary!$B1917,Timecards!$L:$L,Summary!$C1917,Timecards!$O:$O,1))</f>
        <v/>
      </c>
      <c r="E1917" s="7" t="str">
        <f>IF(B1917="","",VLOOKUP(D1917,'GD rates'!$B$3:$C$9,2,FALSE))</f>
        <v/>
      </c>
      <c r="F1917" s="23" t="str">
        <f t="shared" si="302"/>
        <v/>
      </c>
      <c r="G1917" s="5">
        <f>IF(ISERROR(VLOOKUP(E1917,'GD rates'!C:D,2,FALSE)),0,VLOOKUP(E1917,'GD rates'!C:D,2,FALSE))</f>
        <v>0</v>
      </c>
      <c r="H1917" s="10">
        <f>SUMIFS(Timecards!$E:$E,Timecards!$D:$D,H$2,Timecards!$C:$C,$B1917,Timecards!$N:$N,$E1917)+SUMIFS(Timecards!$G:$G,Timecards!$F:$F,H$2,Timecards!$C:$C,$B1917,Timecards!$N:$N,$E1917)</f>
        <v>0</v>
      </c>
      <c r="I1917" s="5">
        <f t="shared" si="303"/>
        <v>0</v>
      </c>
      <c r="J1917" s="10">
        <f>SUMIFS(Timecards!$E:$E,Timecards!$D:$D,J$2,Timecards!$C:$C,$B1917,Timecards!$N:$N,$E1917)+SUMIFS(Timecards!$G:$G,Timecards!$F:$F,J$2,Timecards!$C:$C,$B1917,Timecards!$N:$N,$E1917)</f>
        <v>0</v>
      </c>
      <c r="K1917" s="5">
        <f t="shared" si="304"/>
        <v>0</v>
      </c>
      <c r="L1917" s="10">
        <f>SUMIFS(Timecards!$E:$E,Timecards!$D:$D,L$2,Timecards!$C:$C,$B1917,Timecards!$N:$N,$E1917)+SUMIFS(Timecards!$G:$G,Timecards!$F:$F,L$2,Timecards!$C:$C,$B1917,Timecards!$N:$N,$E1917)</f>
        <v>0</v>
      </c>
      <c r="M1917" s="5">
        <f t="shared" si="305"/>
        <v>0</v>
      </c>
      <c r="N1917" s="10">
        <f>SUMIFS(Timecards!$E:$E,Timecards!$D:$D,N$2,Timecards!$C:$C,$B1917,Timecards!$N:$N,$E1917)+SUMIFS(Timecards!$G:$G,Timecards!$F:$F,N$2,Timecards!$C:$C,$B1917,Timecards!$N:$N,$E1917)</f>
        <v>0</v>
      </c>
      <c r="O1917" s="5">
        <f t="shared" si="306"/>
        <v>0</v>
      </c>
      <c r="P1917" s="10">
        <f>SUMIFS(Timecards!$E:$E,Timecards!$D:$D,P$2,Timecards!$C:$C,$B1917,Timecards!$N:$N,$E1917)+SUMIFS(Timecards!$G:$G,Timecards!$F:$F,P$2,Timecards!$C:$C,$B1917,Timecards!$N:$N,$E1917)</f>
        <v>0</v>
      </c>
      <c r="Q1917" s="5">
        <f t="shared" si="307"/>
        <v>0</v>
      </c>
      <c r="R1917" s="10">
        <f>SUMIFS(Timecards!$E:$E,Timecards!$D:$D,R$2,Timecards!$C:$C,$B1917,Timecards!$N:$N,$E1917)+SUMIFS(Timecards!$G:$G,Timecards!$F:$F,R$2,Timecards!$C:$C,$B1917,Timecards!$N:$N,$E1917)</f>
        <v>0</v>
      </c>
      <c r="S1917" s="5">
        <f t="shared" si="308"/>
        <v>0</v>
      </c>
      <c r="T1917" s="10">
        <f t="shared" si="311"/>
        <v>0</v>
      </c>
      <c r="U1917" s="14">
        <f t="shared" si="311"/>
        <v>0</v>
      </c>
    </row>
    <row r="1918" spans="2:21" hidden="1">
      <c r="B1918" s="7" t="str">
        <f>IF(Timecards!O1916="","",Timecards!C1916)</f>
        <v/>
      </c>
      <c r="C1918" s="7" t="str">
        <f>IF(B1918="","",Timecards!L1916)</f>
        <v/>
      </c>
      <c r="D1918" s="7" t="str">
        <f>IF(B1918="","",SUMIFS(Timecards!$M:$M,Timecards!$C:$C,Summary!$B1918,Timecards!$L:$L,Summary!$C1918,Timecards!$O:$O,1))</f>
        <v/>
      </c>
      <c r="E1918" s="7" t="str">
        <f>IF(B1918="","",VLOOKUP(D1918,'GD rates'!$B$3:$C$9,2,FALSE))</f>
        <v/>
      </c>
      <c r="F1918" s="23" t="str">
        <f t="shared" si="302"/>
        <v/>
      </c>
      <c r="G1918" s="5">
        <f>IF(ISERROR(VLOOKUP(E1918,'GD rates'!C:D,2,FALSE)),0,VLOOKUP(E1918,'GD rates'!C:D,2,FALSE))</f>
        <v>0</v>
      </c>
      <c r="H1918" s="10">
        <f>SUMIFS(Timecards!$E:$E,Timecards!$D:$D,H$2,Timecards!$C:$C,$B1918,Timecards!$N:$N,$E1918)+SUMIFS(Timecards!$G:$G,Timecards!$F:$F,H$2,Timecards!$C:$C,$B1918,Timecards!$N:$N,$E1918)</f>
        <v>0</v>
      </c>
      <c r="I1918" s="5">
        <f t="shared" si="303"/>
        <v>0</v>
      </c>
      <c r="J1918" s="10">
        <f>SUMIFS(Timecards!$E:$E,Timecards!$D:$D,J$2,Timecards!$C:$C,$B1918,Timecards!$N:$N,$E1918)+SUMIFS(Timecards!$G:$G,Timecards!$F:$F,J$2,Timecards!$C:$C,$B1918,Timecards!$N:$N,$E1918)</f>
        <v>0</v>
      </c>
      <c r="K1918" s="5">
        <f t="shared" si="304"/>
        <v>0</v>
      </c>
      <c r="L1918" s="10">
        <f>SUMIFS(Timecards!$E:$E,Timecards!$D:$D,L$2,Timecards!$C:$C,$B1918,Timecards!$N:$N,$E1918)+SUMIFS(Timecards!$G:$G,Timecards!$F:$F,L$2,Timecards!$C:$C,$B1918,Timecards!$N:$N,$E1918)</f>
        <v>0</v>
      </c>
      <c r="M1918" s="5">
        <f t="shared" si="305"/>
        <v>0</v>
      </c>
      <c r="N1918" s="10">
        <f>SUMIFS(Timecards!$E:$E,Timecards!$D:$D,N$2,Timecards!$C:$C,$B1918,Timecards!$N:$N,$E1918)+SUMIFS(Timecards!$G:$G,Timecards!$F:$F,N$2,Timecards!$C:$C,$B1918,Timecards!$N:$N,$E1918)</f>
        <v>0</v>
      </c>
      <c r="O1918" s="5">
        <f t="shared" si="306"/>
        <v>0</v>
      </c>
      <c r="P1918" s="10">
        <f>SUMIFS(Timecards!$E:$E,Timecards!$D:$D,P$2,Timecards!$C:$C,$B1918,Timecards!$N:$N,$E1918)+SUMIFS(Timecards!$G:$G,Timecards!$F:$F,P$2,Timecards!$C:$C,$B1918,Timecards!$N:$N,$E1918)</f>
        <v>0</v>
      </c>
      <c r="Q1918" s="5">
        <f t="shared" si="307"/>
        <v>0</v>
      </c>
      <c r="R1918" s="10">
        <f>SUMIFS(Timecards!$E:$E,Timecards!$D:$D,R$2,Timecards!$C:$C,$B1918,Timecards!$N:$N,$E1918)+SUMIFS(Timecards!$G:$G,Timecards!$F:$F,R$2,Timecards!$C:$C,$B1918,Timecards!$N:$N,$E1918)</f>
        <v>0</v>
      </c>
      <c r="S1918" s="5">
        <f t="shared" si="308"/>
        <v>0</v>
      </c>
      <c r="T1918" s="10">
        <f t="shared" si="311"/>
        <v>0</v>
      </c>
      <c r="U1918" s="14">
        <f t="shared" si="311"/>
        <v>0</v>
      </c>
    </row>
    <row r="1919" spans="2:21" hidden="1">
      <c r="B1919" s="7" t="str">
        <f>IF(Timecards!O1917="","",Timecards!C1917)</f>
        <v/>
      </c>
      <c r="C1919" s="7" t="str">
        <f>IF(B1919="","",Timecards!L1917)</f>
        <v/>
      </c>
      <c r="D1919" s="7" t="str">
        <f>IF(B1919="","",SUMIFS(Timecards!$M:$M,Timecards!$C:$C,Summary!$B1919,Timecards!$L:$L,Summary!$C1919,Timecards!$O:$O,1))</f>
        <v/>
      </c>
      <c r="E1919" s="7" t="str">
        <f>IF(B1919="","",VLOOKUP(D1919,'GD rates'!$B$3:$C$9,2,FALSE))</f>
        <v/>
      </c>
      <c r="F1919" s="23" t="str">
        <f t="shared" si="302"/>
        <v/>
      </c>
      <c r="G1919" s="5">
        <f>IF(ISERROR(VLOOKUP(E1919,'GD rates'!C:D,2,FALSE)),0,VLOOKUP(E1919,'GD rates'!C:D,2,FALSE))</f>
        <v>0</v>
      </c>
      <c r="H1919" s="10">
        <f>SUMIFS(Timecards!$E:$E,Timecards!$D:$D,H$2,Timecards!$C:$C,$B1919,Timecards!$N:$N,$E1919)+SUMIFS(Timecards!$G:$G,Timecards!$F:$F,H$2,Timecards!$C:$C,$B1919,Timecards!$N:$N,$E1919)</f>
        <v>0</v>
      </c>
      <c r="I1919" s="5">
        <f t="shared" si="303"/>
        <v>0</v>
      </c>
      <c r="J1919" s="10">
        <f>SUMIFS(Timecards!$E:$E,Timecards!$D:$D,J$2,Timecards!$C:$C,$B1919,Timecards!$N:$N,$E1919)+SUMIFS(Timecards!$G:$G,Timecards!$F:$F,J$2,Timecards!$C:$C,$B1919,Timecards!$N:$N,$E1919)</f>
        <v>0</v>
      </c>
      <c r="K1919" s="5">
        <f t="shared" si="304"/>
        <v>0</v>
      </c>
      <c r="L1919" s="10">
        <f>SUMIFS(Timecards!$E:$E,Timecards!$D:$D,L$2,Timecards!$C:$C,$B1919,Timecards!$N:$N,$E1919)+SUMIFS(Timecards!$G:$G,Timecards!$F:$F,L$2,Timecards!$C:$C,$B1919,Timecards!$N:$N,$E1919)</f>
        <v>0</v>
      </c>
      <c r="M1919" s="5">
        <f t="shared" si="305"/>
        <v>0</v>
      </c>
      <c r="N1919" s="10">
        <f>SUMIFS(Timecards!$E:$E,Timecards!$D:$D,N$2,Timecards!$C:$C,$B1919,Timecards!$N:$N,$E1919)+SUMIFS(Timecards!$G:$G,Timecards!$F:$F,N$2,Timecards!$C:$C,$B1919,Timecards!$N:$N,$E1919)</f>
        <v>0</v>
      </c>
      <c r="O1919" s="5">
        <f t="shared" si="306"/>
        <v>0</v>
      </c>
      <c r="P1919" s="10">
        <f>SUMIFS(Timecards!$E:$E,Timecards!$D:$D,P$2,Timecards!$C:$C,$B1919,Timecards!$N:$N,$E1919)+SUMIFS(Timecards!$G:$G,Timecards!$F:$F,P$2,Timecards!$C:$C,$B1919,Timecards!$N:$N,$E1919)</f>
        <v>0</v>
      </c>
      <c r="Q1919" s="5">
        <f t="shared" si="307"/>
        <v>0</v>
      </c>
      <c r="R1919" s="10">
        <f>SUMIFS(Timecards!$E:$E,Timecards!$D:$D,R$2,Timecards!$C:$C,$B1919,Timecards!$N:$N,$E1919)+SUMIFS(Timecards!$G:$G,Timecards!$F:$F,R$2,Timecards!$C:$C,$B1919,Timecards!$N:$N,$E1919)</f>
        <v>0</v>
      </c>
      <c r="S1919" s="5">
        <f t="shared" si="308"/>
        <v>0</v>
      </c>
      <c r="T1919" s="10">
        <f t="shared" si="311"/>
        <v>0</v>
      </c>
      <c r="U1919" s="14">
        <f t="shared" si="311"/>
        <v>0</v>
      </c>
    </row>
    <row r="1920" spans="2:21" hidden="1">
      <c r="B1920" s="7" t="str">
        <f>IF(Timecards!O1918="","",Timecards!C1918)</f>
        <v/>
      </c>
      <c r="C1920" s="7" t="str">
        <f>IF(B1920="","",Timecards!L1918)</f>
        <v/>
      </c>
      <c r="D1920" s="7" t="str">
        <f>IF(B1920="","",SUMIFS(Timecards!$M:$M,Timecards!$C:$C,Summary!$B1920,Timecards!$L:$L,Summary!$C1920,Timecards!$O:$O,1))</f>
        <v/>
      </c>
      <c r="E1920" s="7" t="str">
        <f>IF(B1920="","",VLOOKUP(D1920,'GD rates'!$B$3:$C$9,2,FALSE))</f>
        <v/>
      </c>
      <c r="F1920" s="23" t="str">
        <f t="shared" si="302"/>
        <v/>
      </c>
      <c r="G1920" s="5">
        <f>IF(ISERROR(VLOOKUP(E1920,'GD rates'!C:D,2,FALSE)),0,VLOOKUP(E1920,'GD rates'!C:D,2,FALSE))</f>
        <v>0</v>
      </c>
      <c r="H1920" s="10">
        <f>SUMIFS(Timecards!$E:$E,Timecards!$D:$D,H$2,Timecards!$C:$C,$B1920,Timecards!$N:$N,$E1920)+SUMIFS(Timecards!$G:$G,Timecards!$F:$F,H$2,Timecards!$C:$C,$B1920,Timecards!$N:$N,$E1920)</f>
        <v>0</v>
      </c>
      <c r="I1920" s="5">
        <f t="shared" si="303"/>
        <v>0</v>
      </c>
      <c r="J1920" s="10">
        <f>SUMIFS(Timecards!$E:$E,Timecards!$D:$D,J$2,Timecards!$C:$C,$B1920,Timecards!$N:$N,$E1920)+SUMIFS(Timecards!$G:$G,Timecards!$F:$F,J$2,Timecards!$C:$C,$B1920,Timecards!$N:$N,$E1920)</f>
        <v>0</v>
      </c>
      <c r="K1920" s="5">
        <f t="shared" si="304"/>
        <v>0</v>
      </c>
      <c r="L1920" s="10">
        <f>SUMIFS(Timecards!$E:$E,Timecards!$D:$D,L$2,Timecards!$C:$C,$B1920,Timecards!$N:$N,$E1920)+SUMIFS(Timecards!$G:$G,Timecards!$F:$F,L$2,Timecards!$C:$C,$B1920,Timecards!$N:$N,$E1920)</f>
        <v>0</v>
      </c>
      <c r="M1920" s="5">
        <f t="shared" si="305"/>
        <v>0</v>
      </c>
      <c r="N1920" s="10">
        <f>SUMIFS(Timecards!$E:$E,Timecards!$D:$D,N$2,Timecards!$C:$C,$B1920,Timecards!$N:$N,$E1920)+SUMIFS(Timecards!$G:$G,Timecards!$F:$F,N$2,Timecards!$C:$C,$B1920,Timecards!$N:$N,$E1920)</f>
        <v>0</v>
      </c>
      <c r="O1920" s="5">
        <f t="shared" si="306"/>
        <v>0</v>
      </c>
      <c r="P1920" s="10">
        <f>SUMIFS(Timecards!$E:$E,Timecards!$D:$D,P$2,Timecards!$C:$C,$B1920,Timecards!$N:$N,$E1920)+SUMIFS(Timecards!$G:$G,Timecards!$F:$F,P$2,Timecards!$C:$C,$B1920,Timecards!$N:$N,$E1920)</f>
        <v>0</v>
      </c>
      <c r="Q1920" s="5">
        <f t="shared" si="307"/>
        <v>0</v>
      </c>
      <c r="R1920" s="10">
        <f>SUMIFS(Timecards!$E:$E,Timecards!$D:$D,R$2,Timecards!$C:$C,$B1920,Timecards!$N:$N,$E1920)+SUMIFS(Timecards!$G:$G,Timecards!$F:$F,R$2,Timecards!$C:$C,$B1920,Timecards!$N:$N,$E1920)</f>
        <v>0</v>
      </c>
      <c r="S1920" s="5">
        <f t="shared" si="308"/>
        <v>0</v>
      </c>
      <c r="T1920" s="10">
        <f t="shared" si="311"/>
        <v>0</v>
      </c>
      <c r="U1920" s="14">
        <f t="shared" si="311"/>
        <v>0</v>
      </c>
    </row>
    <row r="1921" spans="2:21" hidden="1">
      <c r="B1921" s="7" t="str">
        <f>IF(Timecards!O1919="","",Timecards!C1919)</f>
        <v/>
      </c>
      <c r="C1921" s="7" t="str">
        <f>IF(B1921="","",Timecards!L1919)</f>
        <v/>
      </c>
      <c r="D1921" s="7" t="str">
        <f>IF(B1921="","",SUMIFS(Timecards!$M:$M,Timecards!$C:$C,Summary!$B1921,Timecards!$L:$L,Summary!$C1921,Timecards!$O:$O,1))</f>
        <v/>
      </c>
      <c r="E1921" s="7" t="str">
        <f>IF(B1921="","",VLOOKUP(D1921,'GD rates'!$B$3:$C$9,2,FALSE))</f>
        <v/>
      </c>
      <c r="F1921" s="23" t="str">
        <f t="shared" si="302"/>
        <v/>
      </c>
      <c r="G1921" s="5">
        <f>IF(ISERROR(VLOOKUP(E1921,'GD rates'!C:D,2,FALSE)),0,VLOOKUP(E1921,'GD rates'!C:D,2,FALSE))</f>
        <v>0</v>
      </c>
      <c r="H1921" s="10">
        <f>SUMIFS(Timecards!$E:$E,Timecards!$D:$D,H$2,Timecards!$C:$C,$B1921,Timecards!$N:$N,$E1921)+SUMIFS(Timecards!$G:$G,Timecards!$F:$F,H$2,Timecards!$C:$C,$B1921,Timecards!$N:$N,$E1921)</f>
        <v>0</v>
      </c>
      <c r="I1921" s="5">
        <f t="shared" si="303"/>
        <v>0</v>
      </c>
      <c r="J1921" s="10">
        <f>SUMIFS(Timecards!$E:$E,Timecards!$D:$D,J$2,Timecards!$C:$C,$B1921,Timecards!$N:$N,$E1921)+SUMIFS(Timecards!$G:$G,Timecards!$F:$F,J$2,Timecards!$C:$C,$B1921,Timecards!$N:$N,$E1921)</f>
        <v>0</v>
      </c>
      <c r="K1921" s="5">
        <f t="shared" si="304"/>
        <v>0</v>
      </c>
      <c r="L1921" s="10">
        <f>SUMIFS(Timecards!$E:$E,Timecards!$D:$D,L$2,Timecards!$C:$C,$B1921,Timecards!$N:$N,$E1921)+SUMIFS(Timecards!$G:$G,Timecards!$F:$F,L$2,Timecards!$C:$C,$B1921,Timecards!$N:$N,$E1921)</f>
        <v>0</v>
      </c>
      <c r="M1921" s="5">
        <f t="shared" si="305"/>
        <v>0</v>
      </c>
      <c r="N1921" s="10">
        <f>SUMIFS(Timecards!$E:$E,Timecards!$D:$D,N$2,Timecards!$C:$C,$B1921,Timecards!$N:$N,$E1921)+SUMIFS(Timecards!$G:$G,Timecards!$F:$F,N$2,Timecards!$C:$C,$B1921,Timecards!$N:$N,$E1921)</f>
        <v>0</v>
      </c>
      <c r="O1921" s="5">
        <f t="shared" si="306"/>
        <v>0</v>
      </c>
      <c r="P1921" s="10">
        <f>SUMIFS(Timecards!$E:$E,Timecards!$D:$D,P$2,Timecards!$C:$C,$B1921,Timecards!$N:$N,$E1921)+SUMIFS(Timecards!$G:$G,Timecards!$F:$F,P$2,Timecards!$C:$C,$B1921,Timecards!$N:$N,$E1921)</f>
        <v>0</v>
      </c>
      <c r="Q1921" s="5">
        <f t="shared" si="307"/>
        <v>0</v>
      </c>
      <c r="R1921" s="10">
        <f>SUMIFS(Timecards!$E:$E,Timecards!$D:$D,R$2,Timecards!$C:$C,$B1921,Timecards!$N:$N,$E1921)+SUMIFS(Timecards!$G:$G,Timecards!$F:$F,R$2,Timecards!$C:$C,$B1921,Timecards!$N:$N,$E1921)</f>
        <v>0</v>
      </c>
      <c r="S1921" s="5">
        <f t="shared" si="308"/>
        <v>0</v>
      </c>
      <c r="T1921" s="10">
        <f t="shared" si="311"/>
        <v>0</v>
      </c>
      <c r="U1921" s="14">
        <f t="shared" si="311"/>
        <v>0</v>
      </c>
    </row>
    <row r="1922" spans="2:21" hidden="1">
      <c r="B1922" s="7" t="str">
        <f>IF(Timecards!O1920="","",Timecards!C1920)</f>
        <v/>
      </c>
      <c r="C1922" s="7" t="str">
        <f>IF(B1922="","",Timecards!L1920)</f>
        <v/>
      </c>
      <c r="D1922" s="7" t="str">
        <f>IF(B1922="","",SUMIFS(Timecards!$M:$M,Timecards!$C:$C,Summary!$B1922,Timecards!$L:$L,Summary!$C1922,Timecards!$O:$O,1))</f>
        <v/>
      </c>
      <c r="E1922" s="7" t="str">
        <f>IF(B1922="","",VLOOKUP(D1922,'GD rates'!$B$3:$C$9,2,FALSE))</f>
        <v/>
      </c>
      <c r="F1922" s="23" t="str">
        <f t="shared" si="302"/>
        <v/>
      </c>
      <c r="G1922" s="5">
        <f>IF(ISERROR(VLOOKUP(E1922,'GD rates'!C:D,2,FALSE)),0,VLOOKUP(E1922,'GD rates'!C:D,2,FALSE))</f>
        <v>0</v>
      </c>
      <c r="H1922" s="10">
        <f>SUMIFS(Timecards!$E:$E,Timecards!$D:$D,H$2,Timecards!$C:$C,$B1922,Timecards!$N:$N,$E1922)+SUMIFS(Timecards!$G:$G,Timecards!$F:$F,H$2,Timecards!$C:$C,$B1922,Timecards!$N:$N,$E1922)</f>
        <v>0</v>
      </c>
      <c r="I1922" s="5">
        <f t="shared" si="303"/>
        <v>0</v>
      </c>
      <c r="J1922" s="10">
        <f>SUMIFS(Timecards!$E:$E,Timecards!$D:$D,J$2,Timecards!$C:$C,$B1922,Timecards!$N:$N,$E1922)+SUMIFS(Timecards!$G:$G,Timecards!$F:$F,J$2,Timecards!$C:$C,$B1922,Timecards!$N:$N,$E1922)</f>
        <v>0</v>
      </c>
      <c r="K1922" s="5">
        <f t="shared" si="304"/>
        <v>0</v>
      </c>
      <c r="L1922" s="10">
        <f>SUMIFS(Timecards!$E:$E,Timecards!$D:$D,L$2,Timecards!$C:$C,$B1922,Timecards!$N:$N,$E1922)+SUMIFS(Timecards!$G:$G,Timecards!$F:$F,L$2,Timecards!$C:$C,$B1922,Timecards!$N:$N,$E1922)</f>
        <v>0</v>
      </c>
      <c r="M1922" s="5">
        <f t="shared" si="305"/>
        <v>0</v>
      </c>
      <c r="N1922" s="10">
        <f>SUMIFS(Timecards!$E:$E,Timecards!$D:$D,N$2,Timecards!$C:$C,$B1922,Timecards!$N:$N,$E1922)+SUMIFS(Timecards!$G:$G,Timecards!$F:$F,N$2,Timecards!$C:$C,$B1922,Timecards!$N:$N,$E1922)</f>
        <v>0</v>
      </c>
      <c r="O1922" s="5">
        <f t="shared" si="306"/>
        <v>0</v>
      </c>
      <c r="P1922" s="10">
        <f>SUMIFS(Timecards!$E:$E,Timecards!$D:$D,P$2,Timecards!$C:$C,$B1922,Timecards!$N:$N,$E1922)+SUMIFS(Timecards!$G:$G,Timecards!$F:$F,P$2,Timecards!$C:$C,$B1922,Timecards!$N:$N,$E1922)</f>
        <v>0</v>
      </c>
      <c r="Q1922" s="5">
        <f t="shared" si="307"/>
        <v>0</v>
      </c>
      <c r="R1922" s="10">
        <f>SUMIFS(Timecards!$E:$E,Timecards!$D:$D,R$2,Timecards!$C:$C,$B1922,Timecards!$N:$N,$E1922)+SUMIFS(Timecards!$G:$G,Timecards!$F:$F,R$2,Timecards!$C:$C,$B1922,Timecards!$N:$N,$E1922)</f>
        <v>0</v>
      </c>
      <c r="S1922" s="5">
        <f t="shared" si="308"/>
        <v>0</v>
      </c>
      <c r="T1922" s="10">
        <f t="shared" si="311"/>
        <v>0</v>
      </c>
      <c r="U1922" s="14">
        <f t="shared" si="311"/>
        <v>0</v>
      </c>
    </row>
    <row r="1923" spans="2:21" hidden="1">
      <c r="B1923" s="7" t="str">
        <f>IF(Timecards!O1921="","",Timecards!C1921)</f>
        <v/>
      </c>
      <c r="C1923" s="7" t="str">
        <f>IF(B1923="","",Timecards!L1921)</f>
        <v/>
      </c>
      <c r="D1923" s="7" t="str">
        <f>IF(B1923="","",SUMIFS(Timecards!$M:$M,Timecards!$C:$C,Summary!$B1923,Timecards!$L:$L,Summary!$C1923,Timecards!$O:$O,1))</f>
        <v/>
      </c>
      <c r="E1923" s="7" t="str">
        <f>IF(B1923="","",VLOOKUP(D1923,'GD rates'!$B$3:$C$9,2,FALSE))</f>
        <v/>
      </c>
      <c r="F1923" s="23" t="str">
        <f t="shared" si="302"/>
        <v/>
      </c>
      <c r="G1923" s="5">
        <f>IF(ISERROR(VLOOKUP(E1923,'GD rates'!C:D,2,FALSE)),0,VLOOKUP(E1923,'GD rates'!C:D,2,FALSE))</f>
        <v>0</v>
      </c>
      <c r="H1923" s="10">
        <f>SUMIFS(Timecards!$E:$E,Timecards!$D:$D,H$2,Timecards!$C:$C,$B1923,Timecards!$N:$N,$E1923)+SUMIFS(Timecards!$G:$G,Timecards!$F:$F,H$2,Timecards!$C:$C,$B1923,Timecards!$N:$N,$E1923)</f>
        <v>0</v>
      </c>
      <c r="I1923" s="5">
        <f t="shared" si="303"/>
        <v>0</v>
      </c>
      <c r="J1923" s="10">
        <f>SUMIFS(Timecards!$E:$E,Timecards!$D:$D,J$2,Timecards!$C:$C,$B1923,Timecards!$N:$N,$E1923)+SUMIFS(Timecards!$G:$G,Timecards!$F:$F,J$2,Timecards!$C:$C,$B1923,Timecards!$N:$N,$E1923)</f>
        <v>0</v>
      </c>
      <c r="K1923" s="5">
        <f t="shared" si="304"/>
        <v>0</v>
      </c>
      <c r="L1923" s="10">
        <f>SUMIFS(Timecards!$E:$E,Timecards!$D:$D,L$2,Timecards!$C:$C,$B1923,Timecards!$N:$N,$E1923)+SUMIFS(Timecards!$G:$G,Timecards!$F:$F,L$2,Timecards!$C:$C,$B1923,Timecards!$N:$N,$E1923)</f>
        <v>0</v>
      </c>
      <c r="M1923" s="5">
        <f t="shared" si="305"/>
        <v>0</v>
      </c>
      <c r="N1923" s="10">
        <f>SUMIFS(Timecards!$E:$E,Timecards!$D:$D,N$2,Timecards!$C:$C,$B1923,Timecards!$N:$N,$E1923)+SUMIFS(Timecards!$G:$G,Timecards!$F:$F,N$2,Timecards!$C:$C,$B1923,Timecards!$N:$N,$E1923)</f>
        <v>0</v>
      </c>
      <c r="O1923" s="5">
        <f t="shared" si="306"/>
        <v>0</v>
      </c>
      <c r="P1923" s="10">
        <f>SUMIFS(Timecards!$E:$E,Timecards!$D:$D,P$2,Timecards!$C:$C,$B1923,Timecards!$N:$N,$E1923)+SUMIFS(Timecards!$G:$G,Timecards!$F:$F,P$2,Timecards!$C:$C,$B1923,Timecards!$N:$N,$E1923)</f>
        <v>0</v>
      </c>
      <c r="Q1923" s="5">
        <f t="shared" si="307"/>
        <v>0</v>
      </c>
      <c r="R1923" s="10">
        <f>SUMIFS(Timecards!$E:$E,Timecards!$D:$D,R$2,Timecards!$C:$C,$B1923,Timecards!$N:$N,$E1923)+SUMIFS(Timecards!$G:$G,Timecards!$F:$F,R$2,Timecards!$C:$C,$B1923,Timecards!$N:$N,$E1923)</f>
        <v>0</v>
      </c>
      <c r="S1923" s="5">
        <f t="shared" si="308"/>
        <v>0</v>
      </c>
      <c r="T1923" s="10">
        <f t="shared" si="311"/>
        <v>0</v>
      </c>
      <c r="U1923" s="14">
        <f t="shared" si="311"/>
        <v>0</v>
      </c>
    </row>
    <row r="1924" spans="2:21" hidden="1">
      <c r="B1924" s="7" t="str">
        <f>IF(Timecards!O1922="","",Timecards!C1922)</f>
        <v/>
      </c>
      <c r="C1924" s="7" t="str">
        <f>IF(B1924="","",Timecards!L1922)</f>
        <v/>
      </c>
      <c r="D1924" s="7" t="str">
        <f>IF(B1924="","",SUMIFS(Timecards!$M:$M,Timecards!$C:$C,Summary!$B1924,Timecards!$L:$L,Summary!$C1924,Timecards!$O:$O,1))</f>
        <v/>
      </c>
      <c r="E1924" s="7" t="str">
        <f>IF(B1924="","",VLOOKUP(D1924,'GD rates'!$B$3:$C$9,2,FALSE))</f>
        <v/>
      </c>
      <c r="F1924" s="23" t="str">
        <f t="shared" si="302"/>
        <v/>
      </c>
      <c r="G1924" s="5">
        <f>IF(ISERROR(VLOOKUP(E1924,'GD rates'!C:D,2,FALSE)),0,VLOOKUP(E1924,'GD rates'!C:D,2,FALSE))</f>
        <v>0</v>
      </c>
      <c r="H1924" s="10">
        <f>SUMIFS(Timecards!$E:$E,Timecards!$D:$D,H$2,Timecards!$C:$C,$B1924,Timecards!$N:$N,$E1924)+SUMIFS(Timecards!$G:$G,Timecards!$F:$F,H$2,Timecards!$C:$C,$B1924,Timecards!$N:$N,$E1924)</f>
        <v>0</v>
      </c>
      <c r="I1924" s="5">
        <f t="shared" si="303"/>
        <v>0</v>
      </c>
      <c r="J1924" s="10">
        <f>SUMIFS(Timecards!$E:$E,Timecards!$D:$D,J$2,Timecards!$C:$C,$B1924,Timecards!$N:$N,$E1924)+SUMIFS(Timecards!$G:$G,Timecards!$F:$F,J$2,Timecards!$C:$C,$B1924,Timecards!$N:$N,$E1924)</f>
        <v>0</v>
      </c>
      <c r="K1924" s="5">
        <f t="shared" si="304"/>
        <v>0</v>
      </c>
      <c r="L1924" s="10">
        <f>SUMIFS(Timecards!$E:$E,Timecards!$D:$D,L$2,Timecards!$C:$C,$B1924,Timecards!$N:$N,$E1924)+SUMIFS(Timecards!$G:$G,Timecards!$F:$F,L$2,Timecards!$C:$C,$B1924,Timecards!$N:$N,$E1924)</f>
        <v>0</v>
      </c>
      <c r="M1924" s="5">
        <f t="shared" si="305"/>
        <v>0</v>
      </c>
      <c r="N1924" s="10">
        <f>SUMIFS(Timecards!$E:$E,Timecards!$D:$D,N$2,Timecards!$C:$C,$B1924,Timecards!$N:$N,$E1924)+SUMIFS(Timecards!$G:$G,Timecards!$F:$F,N$2,Timecards!$C:$C,$B1924,Timecards!$N:$N,$E1924)</f>
        <v>0</v>
      </c>
      <c r="O1924" s="5">
        <f t="shared" si="306"/>
        <v>0</v>
      </c>
      <c r="P1924" s="10">
        <f>SUMIFS(Timecards!$E:$E,Timecards!$D:$D,P$2,Timecards!$C:$C,$B1924,Timecards!$N:$N,$E1924)+SUMIFS(Timecards!$G:$G,Timecards!$F:$F,P$2,Timecards!$C:$C,$B1924,Timecards!$N:$N,$E1924)</f>
        <v>0</v>
      </c>
      <c r="Q1924" s="5">
        <f t="shared" si="307"/>
        <v>0</v>
      </c>
      <c r="R1924" s="10">
        <f>SUMIFS(Timecards!$E:$E,Timecards!$D:$D,R$2,Timecards!$C:$C,$B1924,Timecards!$N:$N,$E1924)+SUMIFS(Timecards!$G:$G,Timecards!$F:$F,R$2,Timecards!$C:$C,$B1924,Timecards!$N:$N,$E1924)</f>
        <v>0</v>
      </c>
      <c r="S1924" s="5">
        <f t="shared" si="308"/>
        <v>0</v>
      </c>
      <c r="T1924" s="10">
        <f t="shared" ref="T1924:U1943" si="312">SUMIF($H$3:$S$3,T$3,$H1924:$S1924)</f>
        <v>0</v>
      </c>
      <c r="U1924" s="14">
        <f t="shared" si="312"/>
        <v>0</v>
      </c>
    </row>
    <row r="1925" spans="2:21" hidden="1">
      <c r="B1925" s="7" t="str">
        <f>IF(Timecards!O1923="","",Timecards!C1923)</f>
        <v/>
      </c>
      <c r="C1925" s="7" t="str">
        <f>IF(B1925="","",Timecards!L1923)</f>
        <v/>
      </c>
      <c r="D1925" s="7" t="str">
        <f>IF(B1925="","",SUMIFS(Timecards!$M:$M,Timecards!$C:$C,Summary!$B1925,Timecards!$L:$L,Summary!$C1925,Timecards!$O:$O,1))</f>
        <v/>
      </c>
      <c r="E1925" s="7" t="str">
        <f>IF(B1925="","",VLOOKUP(D1925,'GD rates'!$B$3:$C$9,2,FALSE))</f>
        <v/>
      </c>
      <c r="F1925" s="23" t="str">
        <f t="shared" ref="F1925:F1988" si="313">IF(B1925="","",CONCATENATE(E1925," / ",LEFT(B1925,FIND("&lt;",B1925)-2)))</f>
        <v/>
      </c>
      <c r="G1925" s="5">
        <f>IF(ISERROR(VLOOKUP(E1925,'GD rates'!C:D,2,FALSE)),0,VLOOKUP(E1925,'GD rates'!C:D,2,FALSE))</f>
        <v>0</v>
      </c>
      <c r="H1925" s="10">
        <f>SUMIFS(Timecards!$E:$E,Timecards!$D:$D,H$2,Timecards!$C:$C,$B1925,Timecards!$N:$N,$E1925)+SUMIFS(Timecards!$G:$G,Timecards!$F:$F,H$2,Timecards!$C:$C,$B1925,Timecards!$N:$N,$E1925)</f>
        <v>0</v>
      </c>
      <c r="I1925" s="5">
        <f t="shared" ref="I1925:I1988" si="314">H1925*$G1925</f>
        <v>0</v>
      </c>
      <c r="J1925" s="10">
        <f>SUMIFS(Timecards!$E:$E,Timecards!$D:$D,J$2,Timecards!$C:$C,$B1925,Timecards!$N:$N,$E1925)+SUMIFS(Timecards!$G:$G,Timecards!$F:$F,J$2,Timecards!$C:$C,$B1925,Timecards!$N:$N,$E1925)</f>
        <v>0</v>
      </c>
      <c r="K1925" s="5">
        <f t="shared" ref="K1925:K1988" si="315">J1925*$G1925</f>
        <v>0</v>
      </c>
      <c r="L1925" s="10">
        <f>SUMIFS(Timecards!$E:$E,Timecards!$D:$D,L$2,Timecards!$C:$C,$B1925,Timecards!$N:$N,$E1925)+SUMIFS(Timecards!$G:$G,Timecards!$F:$F,L$2,Timecards!$C:$C,$B1925,Timecards!$N:$N,$E1925)</f>
        <v>0</v>
      </c>
      <c r="M1925" s="5">
        <f t="shared" ref="M1925:M1988" si="316">L1925*$G1925</f>
        <v>0</v>
      </c>
      <c r="N1925" s="10">
        <f>SUMIFS(Timecards!$E:$E,Timecards!$D:$D,N$2,Timecards!$C:$C,$B1925,Timecards!$N:$N,$E1925)+SUMIFS(Timecards!$G:$G,Timecards!$F:$F,N$2,Timecards!$C:$C,$B1925,Timecards!$N:$N,$E1925)</f>
        <v>0</v>
      </c>
      <c r="O1925" s="5">
        <f t="shared" ref="O1925:O1988" si="317">N1925*$G1925</f>
        <v>0</v>
      </c>
      <c r="P1925" s="10">
        <f>SUMIFS(Timecards!$E:$E,Timecards!$D:$D,P$2,Timecards!$C:$C,$B1925,Timecards!$N:$N,$E1925)+SUMIFS(Timecards!$G:$G,Timecards!$F:$F,P$2,Timecards!$C:$C,$B1925,Timecards!$N:$N,$E1925)</f>
        <v>0</v>
      </c>
      <c r="Q1925" s="5">
        <f t="shared" ref="Q1925:Q1988" si="318">P1925*$G1925</f>
        <v>0</v>
      </c>
      <c r="R1925" s="10">
        <f>SUMIFS(Timecards!$E:$E,Timecards!$D:$D,R$2,Timecards!$C:$C,$B1925,Timecards!$N:$N,$E1925)+SUMIFS(Timecards!$G:$G,Timecards!$F:$F,R$2,Timecards!$C:$C,$B1925,Timecards!$N:$N,$E1925)</f>
        <v>0</v>
      </c>
      <c r="S1925" s="5">
        <f t="shared" ref="S1925:S1988" si="319">R1925*$G1925</f>
        <v>0</v>
      </c>
      <c r="T1925" s="10">
        <f t="shared" si="312"/>
        <v>0</v>
      </c>
      <c r="U1925" s="14">
        <f t="shared" si="312"/>
        <v>0</v>
      </c>
    </row>
    <row r="1926" spans="2:21" hidden="1">
      <c r="B1926" s="7" t="str">
        <f>IF(Timecards!O1924="","",Timecards!C1924)</f>
        <v/>
      </c>
      <c r="C1926" s="7" t="str">
        <f>IF(B1926="","",Timecards!L1924)</f>
        <v/>
      </c>
      <c r="D1926" s="7" t="str">
        <f>IF(B1926="","",SUMIFS(Timecards!$M:$M,Timecards!$C:$C,Summary!$B1926,Timecards!$L:$L,Summary!$C1926,Timecards!$O:$O,1))</f>
        <v/>
      </c>
      <c r="E1926" s="7" t="str">
        <f>IF(B1926="","",VLOOKUP(D1926,'GD rates'!$B$3:$C$9,2,FALSE))</f>
        <v/>
      </c>
      <c r="F1926" s="23" t="str">
        <f t="shared" si="313"/>
        <v/>
      </c>
      <c r="G1926" s="5">
        <f>IF(ISERROR(VLOOKUP(E1926,'GD rates'!C:D,2,FALSE)),0,VLOOKUP(E1926,'GD rates'!C:D,2,FALSE))</f>
        <v>0</v>
      </c>
      <c r="H1926" s="10">
        <f>SUMIFS(Timecards!$E:$E,Timecards!$D:$D,H$2,Timecards!$C:$C,$B1926,Timecards!$N:$N,$E1926)+SUMIFS(Timecards!$G:$G,Timecards!$F:$F,H$2,Timecards!$C:$C,$B1926,Timecards!$N:$N,$E1926)</f>
        <v>0</v>
      </c>
      <c r="I1926" s="5">
        <f t="shared" si="314"/>
        <v>0</v>
      </c>
      <c r="J1926" s="10">
        <f>SUMIFS(Timecards!$E:$E,Timecards!$D:$D,J$2,Timecards!$C:$C,$B1926,Timecards!$N:$N,$E1926)+SUMIFS(Timecards!$G:$G,Timecards!$F:$F,J$2,Timecards!$C:$C,$B1926,Timecards!$N:$N,$E1926)</f>
        <v>0</v>
      </c>
      <c r="K1926" s="5">
        <f t="shared" si="315"/>
        <v>0</v>
      </c>
      <c r="L1926" s="10">
        <f>SUMIFS(Timecards!$E:$E,Timecards!$D:$D,L$2,Timecards!$C:$C,$B1926,Timecards!$N:$N,$E1926)+SUMIFS(Timecards!$G:$G,Timecards!$F:$F,L$2,Timecards!$C:$C,$B1926,Timecards!$N:$N,$E1926)</f>
        <v>0</v>
      </c>
      <c r="M1926" s="5">
        <f t="shared" si="316"/>
        <v>0</v>
      </c>
      <c r="N1926" s="10">
        <f>SUMIFS(Timecards!$E:$E,Timecards!$D:$D,N$2,Timecards!$C:$C,$B1926,Timecards!$N:$N,$E1926)+SUMIFS(Timecards!$G:$G,Timecards!$F:$F,N$2,Timecards!$C:$C,$B1926,Timecards!$N:$N,$E1926)</f>
        <v>0</v>
      </c>
      <c r="O1926" s="5">
        <f t="shared" si="317"/>
        <v>0</v>
      </c>
      <c r="P1926" s="10">
        <f>SUMIFS(Timecards!$E:$E,Timecards!$D:$D,P$2,Timecards!$C:$C,$B1926,Timecards!$N:$N,$E1926)+SUMIFS(Timecards!$G:$G,Timecards!$F:$F,P$2,Timecards!$C:$C,$B1926,Timecards!$N:$N,$E1926)</f>
        <v>0</v>
      </c>
      <c r="Q1926" s="5">
        <f t="shared" si="318"/>
        <v>0</v>
      </c>
      <c r="R1926" s="10">
        <f>SUMIFS(Timecards!$E:$E,Timecards!$D:$D,R$2,Timecards!$C:$C,$B1926,Timecards!$N:$N,$E1926)+SUMIFS(Timecards!$G:$G,Timecards!$F:$F,R$2,Timecards!$C:$C,$B1926,Timecards!$N:$N,$E1926)</f>
        <v>0</v>
      </c>
      <c r="S1926" s="5">
        <f t="shared" si="319"/>
        <v>0</v>
      </c>
      <c r="T1926" s="10">
        <f t="shared" si="312"/>
        <v>0</v>
      </c>
      <c r="U1926" s="14">
        <f t="shared" si="312"/>
        <v>0</v>
      </c>
    </row>
    <row r="1927" spans="2:21" hidden="1">
      <c r="B1927" s="7" t="str">
        <f>IF(Timecards!O1925="","",Timecards!C1925)</f>
        <v/>
      </c>
      <c r="C1927" s="7" t="str">
        <f>IF(B1927="","",Timecards!L1925)</f>
        <v/>
      </c>
      <c r="D1927" s="7" t="str">
        <f>IF(B1927="","",SUMIFS(Timecards!$M:$M,Timecards!$C:$C,Summary!$B1927,Timecards!$L:$L,Summary!$C1927,Timecards!$O:$O,1))</f>
        <v/>
      </c>
      <c r="E1927" s="7" t="str">
        <f>IF(B1927="","",VLOOKUP(D1927,'GD rates'!$B$3:$C$9,2,FALSE))</f>
        <v/>
      </c>
      <c r="F1927" s="23" t="str">
        <f t="shared" si="313"/>
        <v/>
      </c>
      <c r="G1927" s="5">
        <f>IF(ISERROR(VLOOKUP(E1927,'GD rates'!C:D,2,FALSE)),0,VLOOKUP(E1927,'GD rates'!C:D,2,FALSE))</f>
        <v>0</v>
      </c>
      <c r="H1927" s="10">
        <f>SUMIFS(Timecards!$E:$E,Timecards!$D:$D,H$2,Timecards!$C:$C,$B1927,Timecards!$N:$N,$E1927)+SUMIFS(Timecards!$G:$G,Timecards!$F:$F,H$2,Timecards!$C:$C,$B1927,Timecards!$N:$N,$E1927)</f>
        <v>0</v>
      </c>
      <c r="I1927" s="5">
        <f t="shared" si="314"/>
        <v>0</v>
      </c>
      <c r="J1927" s="10">
        <f>SUMIFS(Timecards!$E:$E,Timecards!$D:$D,J$2,Timecards!$C:$C,$B1927,Timecards!$N:$N,$E1927)+SUMIFS(Timecards!$G:$G,Timecards!$F:$F,J$2,Timecards!$C:$C,$B1927,Timecards!$N:$N,$E1927)</f>
        <v>0</v>
      </c>
      <c r="K1927" s="5">
        <f t="shared" si="315"/>
        <v>0</v>
      </c>
      <c r="L1927" s="10">
        <f>SUMIFS(Timecards!$E:$E,Timecards!$D:$D,L$2,Timecards!$C:$C,$B1927,Timecards!$N:$N,$E1927)+SUMIFS(Timecards!$G:$G,Timecards!$F:$F,L$2,Timecards!$C:$C,$B1927,Timecards!$N:$N,$E1927)</f>
        <v>0</v>
      </c>
      <c r="M1927" s="5">
        <f t="shared" si="316"/>
        <v>0</v>
      </c>
      <c r="N1927" s="10">
        <f>SUMIFS(Timecards!$E:$E,Timecards!$D:$D,N$2,Timecards!$C:$C,$B1927,Timecards!$N:$N,$E1927)+SUMIFS(Timecards!$G:$G,Timecards!$F:$F,N$2,Timecards!$C:$C,$B1927,Timecards!$N:$N,$E1927)</f>
        <v>0</v>
      </c>
      <c r="O1927" s="5">
        <f t="shared" si="317"/>
        <v>0</v>
      </c>
      <c r="P1927" s="10">
        <f>SUMIFS(Timecards!$E:$E,Timecards!$D:$D,P$2,Timecards!$C:$C,$B1927,Timecards!$N:$N,$E1927)+SUMIFS(Timecards!$G:$G,Timecards!$F:$F,P$2,Timecards!$C:$C,$B1927,Timecards!$N:$N,$E1927)</f>
        <v>0</v>
      </c>
      <c r="Q1927" s="5">
        <f t="shared" si="318"/>
        <v>0</v>
      </c>
      <c r="R1927" s="10">
        <f>SUMIFS(Timecards!$E:$E,Timecards!$D:$D,R$2,Timecards!$C:$C,$B1927,Timecards!$N:$N,$E1927)+SUMIFS(Timecards!$G:$G,Timecards!$F:$F,R$2,Timecards!$C:$C,$B1927,Timecards!$N:$N,$E1927)</f>
        <v>0</v>
      </c>
      <c r="S1927" s="5">
        <f t="shared" si="319"/>
        <v>0</v>
      </c>
      <c r="T1927" s="10">
        <f t="shared" si="312"/>
        <v>0</v>
      </c>
      <c r="U1927" s="14">
        <f t="shared" si="312"/>
        <v>0</v>
      </c>
    </row>
    <row r="1928" spans="2:21" hidden="1">
      <c r="B1928" s="7" t="str">
        <f>IF(Timecards!O1926="","",Timecards!C1926)</f>
        <v/>
      </c>
      <c r="C1928" s="7" t="str">
        <f>IF(B1928="","",Timecards!L1926)</f>
        <v/>
      </c>
      <c r="D1928" s="7" t="str">
        <f>IF(B1928="","",SUMIFS(Timecards!$M:$M,Timecards!$C:$C,Summary!$B1928,Timecards!$L:$L,Summary!$C1928,Timecards!$O:$O,1))</f>
        <v/>
      </c>
      <c r="E1928" s="7" t="str">
        <f>IF(B1928="","",VLOOKUP(D1928,'GD rates'!$B$3:$C$9,2,FALSE))</f>
        <v/>
      </c>
      <c r="F1928" s="23" t="str">
        <f t="shared" si="313"/>
        <v/>
      </c>
      <c r="G1928" s="5">
        <f>IF(ISERROR(VLOOKUP(E1928,'GD rates'!C:D,2,FALSE)),0,VLOOKUP(E1928,'GD rates'!C:D,2,FALSE))</f>
        <v>0</v>
      </c>
      <c r="H1928" s="10">
        <f>SUMIFS(Timecards!$E:$E,Timecards!$D:$D,H$2,Timecards!$C:$C,$B1928,Timecards!$N:$N,$E1928)+SUMIFS(Timecards!$G:$G,Timecards!$F:$F,H$2,Timecards!$C:$C,$B1928,Timecards!$N:$N,$E1928)</f>
        <v>0</v>
      </c>
      <c r="I1928" s="5">
        <f t="shared" si="314"/>
        <v>0</v>
      </c>
      <c r="J1928" s="10">
        <f>SUMIFS(Timecards!$E:$E,Timecards!$D:$D,J$2,Timecards!$C:$C,$B1928,Timecards!$N:$N,$E1928)+SUMIFS(Timecards!$G:$G,Timecards!$F:$F,J$2,Timecards!$C:$C,$B1928,Timecards!$N:$N,$E1928)</f>
        <v>0</v>
      </c>
      <c r="K1928" s="5">
        <f t="shared" si="315"/>
        <v>0</v>
      </c>
      <c r="L1928" s="10">
        <f>SUMIFS(Timecards!$E:$E,Timecards!$D:$D,L$2,Timecards!$C:$C,$B1928,Timecards!$N:$N,$E1928)+SUMIFS(Timecards!$G:$G,Timecards!$F:$F,L$2,Timecards!$C:$C,$B1928,Timecards!$N:$N,$E1928)</f>
        <v>0</v>
      </c>
      <c r="M1928" s="5">
        <f t="shared" si="316"/>
        <v>0</v>
      </c>
      <c r="N1928" s="10">
        <f>SUMIFS(Timecards!$E:$E,Timecards!$D:$D,N$2,Timecards!$C:$C,$B1928,Timecards!$N:$N,$E1928)+SUMIFS(Timecards!$G:$G,Timecards!$F:$F,N$2,Timecards!$C:$C,$B1928,Timecards!$N:$N,$E1928)</f>
        <v>0</v>
      </c>
      <c r="O1928" s="5">
        <f t="shared" si="317"/>
        <v>0</v>
      </c>
      <c r="P1928" s="10">
        <f>SUMIFS(Timecards!$E:$E,Timecards!$D:$D,P$2,Timecards!$C:$C,$B1928,Timecards!$N:$N,$E1928)+SUMIFS(Timecards!$G:$G,Timecards!$F:$F,P$2,Timecards!$C:$C,$B1928,Timecards!$N:$N,$E1928)</f>
        <v>0</v>
      </c>
      <c r="Q1928" s="5">
        <f t="shared" si="318"/>
        <v>0</v>
      </c>
      <c r="R1928" s="10">
        <f>SUMIFS(Timecards!$E:$E,Timecards!$D:$D,R$2,Timecards!$C:$C,$B1928,Timecards!$N:$N,$E1928)+SUMIFS(Timecards!$G:$G,Timecards!$F:$F,R$2,Timecards!$C:$C,$B1928,Timecards!$N:$N,$E1928)</f>
        <v>0</v>
      </c>
      <c r="S1928" s="5">
        <f t="shared" si="319"/>
        <v>0</v>
      </c>
      <c r="T1928" s="10">
        <f t="shared" si="312"/>
        <v>0</v>
      </c>
      <c r="U1928" s="14">
        <f t="shared" si="312"/>
        <v>0</v>
      </c>
    </row>
    <row r="1929" spans="2:21" hidden="1">
      <c r="B1929" s="7" t="str">
        <f>IF(Timecards!O1927="","",Timecards!C1927)</f>
        <v/>
      </c>
      <c r="C1929" s="7" t="str">
        <f>IF(B1929="","",Timecards!L1927)</f>
        <v/>
      </c>
      <c r="D1929" s="7" t="str">
        <f>IF(B1929="","",SUMIFS(Timecards!$M:$M,Timecards!$C:$C,Summary!$B1929,Timecards!$L:$L,Summary!$C1929,Timecards!$O:$O,1))</f>
        <v/>
      </c>
      <c r="E1929" s="7" t="str">
        <f>IF(B1929="","",VLOOKUP(D1929,'GD rates'!$B$3:$C$9,2,FALSE))</f>
        <v/>
      </c>
      <c r="F1929" s="23" t="str">
        <f t="shared" si="313"/>
        <v/>
      </c>
      <c r="G1929" s="5">
        <f>IF(ISERROR(VLOOKUP(E1929,'GD rates'!C:D,2,FALSE)),0,VLOOKUP(E1929,'GD rates'!C:D,2,FALSE))</f>
        <v>0</v>
      </c>
      <c r="H1929" s="10">
        <f>SUMIFS(Timecards!$E:$E,Timecards!$D:$D,H$2,Timecards!$C:$C,$B1929,Timecards!$N:$N,$E1929)+SUMIFS(Timecards!$G:$G,Timecards!$F:$F,H$2,Timecards!$C:$C,$B1929,Timecards!$N:$N,$E1929)</f>
        <v>0</v>
      </c>
      <c r="I1929" s="5">
        <f t="shared" si="314"/>
        <v>0</v>
      </c>
      <c r="J1929" s="10">
        <f>SUMIFS(Timecards!$E:$E,Timecards!$D:$D,J$2,Timecards!$C:$C,$B1929,Timecards!$N:$N,$E1929)+SUMIFS(Timecards!$G:$G,Timecards!$F:$F,J$2,Timecards!$C:$C,$B1929,Timecards!$N:$N,$E1929)</f>
        <v>0</v>
      </c>
      <c r="K1929" s="5">
        <f t="shared" si="315"/>
        <v>0</v>
      </c>
      <c r="L1929" s="10">
        <f>SUMIFS(Timecards!$E:$E,Timecards!$D:$D,L$2,Timecards!$C:$C,$B1929,Timecards!$N:$N,$E1929)+SUMIFS(Timecards!$G:$G,Timecards!$F:$F,L$2,Timecards!$C:$C,$B1929,Timecards!$N:$N,$E1929)</f>
        <v>0</v>
      </c>
      <c r="M1929" s="5">
        <f t="shared" si="316"/>
        <v>0</v>
      </c>
      <c r="N1929" s="10">
        <f>SUMIFS(Timecards!$E:$E,Timecards!$D:$D,N$2,Timecards!$C:$C,$B1929,Timecards!$N:$N,$E1929)+SUMIFS(Timecards!$G:$G,Timecards!$F:$F,N$2,Timecards!$C:$C,$B1929,Timecards!$N:$N,$E1929)</f>
        <v>0</v>
      </c>
      <c r="O1929" s="5">
        <f t="shared" si="317"/>
        <v>0</v>
      </c>
      <c r="P1929" s="10">
        <f>SUMIFS(Timecards!$E:$E,Timecards!$D:$D,P$2,Timecards!$C:$C,$B1929,Timecards!$N:$N,$E1929)+SUMIFS(Timecards!$G:$G,Timecards!$F:$F,P$2,Timecards!$C:$C,$B1929,Timecards!$N:$N,$E1929)</f>
        <v>0</v>
      </c>
      <c r="Q1929" s="5">
        <f t="shared" si="318"/>
        <v>0</v>
      </c>
      <c r="R1929" s="10">
        <f>SUMIFS(Timecards!$E:$E,Timecards!$D:$D,R$2,Timecards!$C:$C,$B1929,Timecards!$N:$N,$E1929)+SUMIFS(Timecards!$G:$G,Timecards!$F:$F,R$2,Timecards!$C:$C,$B1929,Timecards!$N:$N,$E1929)</f>
        <v>0</v>
      </c>
      <c r="S1929" s="5">
        <f t="shared" si="319"/>
        <v>0</v>
      </c>
      <c r="T1929" s="10">
        <f t="shared" si="312"/>
        <v>0</v>
      </c>
      <c r="U1929" s="14">
        <f t="shared" si="312"/>
        <v>0</v>
      </c>
    </row>
    <row r="1930" spans="2:21" hidden="1">
      <c r="B1930" s="7" t="str">
        <f>IF(Timecards!O1928="","",Timecards!C1928)</f>
        <v/>
      </c>
      <c r="C1930" s="7" t="str">
        <f>IF(B1930="","",Timecards!L1928)</f>
        <v/>
      </c>
      <c r="D1930" s="7" t="str">
        <f>IF(B1930="","",SUMIFS(Timecards!$M:$M,Timecards!$C:$C,Summary!$B1930,Timecards!$L:$L,Summary!$C1930,Timecards!$O:$O,1))</f>
        <v/>
      </c>
      <c r="E1930" s="7" t="str">
        <f>IF(B1930="","",VLOOKUP(D1930,'GD rates'!$B$3:$C$9,2,FALSE))</f>
        <v/>
      </c>
      <c r="F1930" s="23" t="str">
        <f t="shared" si="313"/>
        <v/>
      </c>
      <c r="G1930" s="5">
        <f>IF(ISERROR(VLOOKUP(E1930,'GD rates'!C:D,2,FALSE)),0,VLOOKUP(E1930,'GD rates'!C:D,2,FALSE))</f>
        <v>0</v>
      </c>
      <c r="H1930" s="10">
        <f>SUMIFS(Timecards!$E:$E,Timecards!$D:$D,H$2,Timecards!$C:$C,$B1930,Timecards!$N:$N,$E1930)+SUMIFS(Timecards!$G:$G,Timecards!$F:$F,H$2,Timecards!$C:$C,$B1930,Timecards!$N:$N,$E1930)</f>
        <v>0</v>
      </c>
      <c r="I1930" s="5">
        <f t="shared" si="314"/>
        <v>0</v>
      </c>
      <c r="J1930" s="10">
        <f>SUMIFS(Timecards!$E:$E,Timecards!$D:$D,J$2,Timecards!$C:$C,$B1930,Timecards!$N:$N,$E1930)+SUMIFS(Timecards!$G:$G,Timecards!$F:$F,J$2,Timecards!$C:$C,$B1930,Timecards!$N:$N,$E1930)</f>
        <v>0</v>
      </c>
      <c r="K1930" s="5">
        <f t="shared" si="315"/>
        <v>0</v>
      </c>
      <c r="L1930" s="10">
        <f>SUMIFS(Timecards!$E:$E,Timecards!$D:$D,L$2,Timecards!$C:$C,$B1930,Timecards!$N:$N,$E1930)+SUMIFS(Timecards!$G:$G,Timecards!$F:$F,L$2,Timecards!$C:$C,$B1930,Timecards!$N:$N,$E1930)</f>
        <v>0</v>
      </c>
      <c r="M1930" s="5">
        <f t="shared" si="316"/>
        <v>0</v>
      </c>
      <c r="N1930" s="10">
        <f>SUMIFS(Timecards!$E:$E,Timecards!$D:$D,N$2,Timecards!$C:$C,$B1930,Timecards!$N:$N,$E1930)+SUMIFS(Timecards!$G:$G,Timecards!$F:$F,N$2,Timecards!$C:$C,$B1930,Timecards!$N:$N,$E1930)</f>
        <v>0</v>
      </c>
      <c r="O1930" s="5">
        <f t="shared" si="317"/>
        <v>0</v>
      </c>
      <c r="P1930" s="10">
        <f>SUMIFS(Timecards!$E:$E,Timecards!$D:$D,P$2,Timecards!$C:$C,$B1930,Timecards!$N:$N,$E1930)+SUMIFS(Timecards!$G:$G,Timecards!$F:$F,P$2,Timecards!$C:$C,$B1930,Timecards!$N:$N,$E1930)</f>
        <v>0</v>
      </c>
      <c r="Q1930" s="5">
        <f t="shared" si="318"/>
        <v>0</v>
      </c>
      <c r="R1930" s="10">
        <f>SUMIFS(Timecards!$E:$E,Timecards!$D:$D,R$2,Timecards!$C:$C,$B1930,Timecards!$N:$N,$E1930)+SUMIFS(Timecards!$G:$G,Timecards!$F:$F,R$2,Timecards!$C:$C,$B1930,Timecards!$N:$N,$E1930)</f>
        <v>0</v>
      </c>
      <c r="S1930" s="5">
        <f t="shared" si="319"/>
        <v>0</v>
      </c>
      <c r="T1930" s="10">
        <f t="shared" si="312"/>
        <v>0</v>
      </c>
      <c r="U1930" s="14">
        <f t="shared" si="312"/>
        <v>0</v>
      </c>
    </row>
    <row r="1931" spans="2:21" hidden="1">
      <c r="B1931" s="7" t="str">
        <f>IF(Timecards!O1929="","",Timecards!C1929)</f>
        <v/>
      </c>
      <c r="C1931" s="7" t="str">
        <f>IF(B1931="","",Timecards!L1929)</f>
        <v/>
      </c>
      <c r="D1931" s="7" t="str">
        <f>IF(B1931="","",SUMIFS(Timecards!$M:$M,Timecards!$C:$C,Summary!$B1931,Timecards!$L:$L,Summary!$C1931,Timecards!$O:$O,1))</f>
        <v/>
      </c>
      <c r="E1931" s="7" t="str">
        <f>IF(B1931="","",VLOOKUP(D1931,'GD rates'!$B$3:$C$9,2,FALSE))</f>
        <v/>
      </c>
      <c r="F1931" s="23" t="str">
        <f t="shared" si="313"/>
        <v/>
      </c>
      <c r="G1931" s="5">
        <f>IF(ISERROR(VLOOKUP(E1931,'GD rates'!C:D,2,FALSE)),0,VLOOKUP(E1931,'GD rates'!C:D,2,FALSE))</f>
        <v>0</v>
      </c>
      <c r="H1931" s="10">
        <f>SUMIFS(Timecards!$E:$E,Timecards!$D:$D,H$2,Timecards!$C:$C,$B1931,Timecards!$N:$N,$E1931)+SUMIFS(Timecards!$G:$G,Timecards!$F:$F,H$2,Timecards!$C:$C,$B1931,Timecards!$N:$N,$E1931)</f>
        <v>0</v>
      </c>
      <c r="I1931" s="5">
        <f t="shared" si="314"/>
        <v>0</v>
      </c>
      <c r="J1931" s="10">
        <f>SUMIFS(Timecards!$E:$E,Timecards!$D:$D,J$2,Timecards!$C:$C,$B1931,Timecards!$N:$N,$E1931)+SUMIFS(Timecards!$G:$G,Timecards!$F:$F,J$2,Timecards!$C:$C,$B1931,Timecards!$N:$N,$E1931)</f>
        <v>0</v>
      </c>
      <c r="K1931" s="5">
        <f t="shared" si="315"/>
        <v>0</v>
      </c>
      <c r="L1931" s="10">
        <f>SUMIFS(Timecards!$E:$E,Timecards!$D:$D,L$2,Timecards!$C:$C,$B1931,Timecards!$N:$N,$E1931)+SUMIFS(Timecards!$G:$G,Timecards!$F:$F,L$2,Timecards!$C:$C,$B1931,Timecards!$N:$N,$E1931)</f>
        <v>0</v>
      </c>
      <c r="M1931" s="5">
        <f t="shared" si="316"/>
        <v>0</v>
      </c>
      <c r="N1931" s="10">
        <f>SUMIFS(Timecards!$E:$E,Timecards!$D:$D,N$2,Timecards!$C:$C,$B1931,Timecards!$N:$N,$E1931)+SUMIFS(Timecards!$G:$G,Timecards!$F:$F,N$2,Timecards!$C:$C,$B1931,Timecards!$N:$N,$E1931)</f>
        <v>0</v>
      </c>
      <c r="O1931" s="5">
        <f t="shared" si="317"/>
        <v>0</v>
      </c>
      <c r="P1931" s="10">
        <f>SUMIFS(Timecards!$E:$E,Timecards!$D:$D,P$2,Timecards!$C:$C,$B1931,Timecards!$N:$N,$E1931)+SUMIFS(Timecards!$G:$G,Timecards!$F:$F,P$2,Timecards!$C:$C,$B1931,Timecards!$N:$N,$E1931)</f>
        <v>0</v>
      </c>
      <c r="Q1931" s="5">
        <f t="shared" si="318"/>
        <v>0</v>
      </c>
      <c r="R1931" s="10">
        <f>SUMIFS(Timecards!$E:$E,Timecards!$D:$D,R$2,Timecards!$C:$C,$B1931,Timecards!$N:$N,$E1931)+SUMIFS(Timecards!$G:$G,Timecards!$F:$F,R$2,Timecards!$C:$C,$B1931,Timecards!$N:$N,$E1931)</f>
        <v>0</v>
      </c>
      <c r="S1931" s="5">
        <f t="shared" si="319"/>
        <v>0</v>
      </c>
      <c r="T1931" s="10">
        <f t="shared" si="312"/>
        <v>0</v>
      </c>
      <c r="U1931" s="14">
        <f t="shared" si="312"/>
        <v>0</v>
      </c>
    </row>
    <row r="1932" spans="2:21" hidden="1">
      <c r="B1932" s="7" t="str">
        <f>IF(Timecards!O1930="","",Timecards!C1930)</f>
        <v/>
      </c>
      <c r="C1932" s="7" t="str">
        <f>IF(B1932="","",Timecards!L1930)</f>
        <v/>
      </c>
      <c r="D1932" s="7" t="str">
        <f>IF(B1932="","",SUMIFS(Timecards!$M:$M,Timecards!$C:$C,Summary!$B1932,Timecards!$L:$L,Summary!$C1932,Timecards!$O:$O,1))</f>
        <v/>
      </c>
      <c r="E1932" s="7" t="str">
        <f>IF(B1932="","",VLOOKUP(D1932,'GD rates'!$B$3:$C$9,2,FALSE))</f>
        <v/>
      </c>
      <c r="F1932" s="23" t="str">
        <f t="shared" si="313"/>
        <v/>
      </c>
      <c r="G1932" s="5">
        <f>IF(ISERROR(VLOOKUP(E1932,'GD rates'!C:D,2,FALSE)),0,VLOOKUP(E1932,'GD rates'!C:D,2,FALSE))</f>
        <v>0</v>
      </c>
      <c r="H1932" s="10">
        <f>SUMIFS(Timecards!$E:$E,Timecards!$D:$D,H$2,Timecards!$C:$C,$B1932,Timecards!$N:$N,$E1932)+SUMIFS(Timecards!$G:$G,Timecards!$F:$F,H$2,Timecards!$C:$C,$B1932,Timecards!$N:$N,$E1932)</f>
        <v>0</v>
      </c>
      <c r="I1932" s="5">
        <f t="shared" si="314"/>
        <v>0</v>
      </c>
      <c r="J1932" s="10">
        <f>SUMIFS(Timecards!$E:$E,Timecards!$D:$D,J$2,Timecards!$C:$C,$B1932,Timecards!$N:$N,$E1932)+SUMIFS(Timecards!$G:$G,Timecards!$F:$F,J$2,Timecards!$C:$C,$B1932,Timecards!$N:$N,$E1932)</f>
        <v>0</v>
      </c>
      <c r="K1932" s="5">
        <f t="shared" si="315"/>
        <v>0</v>
      </c>
      <c r="L1932" s="10">
        <f>SUMIFS(Timecards!$E:$E,Timecards!$D:$D,L$2,Timecards!$C:$C,$B1932,Timecards!$N:$N,$E1932)+SUMIFS(Timecards!$G:$G,Timecards!$F:$F,L$2,Timecards!$C:$C,$B1932,Timecards!$N:$N,$E1932)</f>
        <v>0</v>
      </c>
      <c r="M1932" s="5">
        <f t="shared" si="316"/>
        <v>0</v>
      </c>
      <c r="N1932" s="10">
        <f>SUMIFS(Timecards!$E:$E,Timecards!$D:$D,N$2,Timecards!$C:$C,$B1932,Timecards!$N:$N,$E1932)+SUMIFS(Timecards!$G:$G,Timecards!$F:$F,N$2,Timecards!$C:$C,$B1932,Timecards!$N:$N,$E1932)</f>
        <v>0</v>
      </c>
      <c r="O1932" s="5">
        <f t="shared" si="317"/>
        <v>0</v>
      </c>
      <c r="P1932" s="10">
        <f>SUMIFS(Timecards!$E:$E,Timecards!$D:$D,P$2,Timecards!$C:$C,$B1932,Timecards!$N:$N,$E1932)+SUMIFS(Timecards!$G:$G,Timecards!$F:$F,P$2,Timecards!$C:$C,$B1932,Timecards!$N:$N,$E1932)</f>
        <v>0</v>
      </c>
      <c r="Q1932" s="5">
        <f t="shared" si="318"/>
        <v>0</v>
      </c>
      <c r="R1932" s="10">
        <f>SUMIFS(Timecards!$E:$E,Timecards!$D:$D,R$2,Timecards!$C:$C,$B1932,Timecards!$N:$N,$E1932)+SUMIFS(Timecards!$G:$G,Timecards!$F:$F,R$2,Timecards!$C:$C,$B1932,Timecards!$N:$N,$E1932)</f>
        <v>0</v>
      </c>
      <c r="S1932" s="5">
        <f t="shared" si="319"/>
        <v>0</v>
      </c>
      <c r="T1932" s="10">
        <f t="shared" si="312"/>
        <v>0</v>
      </c>
      <c r="U1932" s="14">
        <f t="shared" si="312"/>
        <v>0</v>
      </c>
    </row>
    <row r="1933" spans="2:21" hidden="1">
      <c r="B1933" s="7" t="str">
        <f>IF(Timecards!O1931="","",Timecards!C1931)</f>
        <v/>
      </c>
      <c r="C1933" s="7" t="str">
        <f>IF(B1933="","",Timecards!L1931)</f>
        <v/>
      </c>
      <c r="D1933" s="7" t="str">
        <f>IF(B1933="","",SUMIFS(Timecards!$M:$M,Timecards!$C:$C,Summary!$B1933,Timecards!$L:$L,Summary!$C1933,Timecards!$O:$O,1))</f>
        <v/>
      </c>
      <c r="E1933" s="7" t="str">
        <f>IF(B1933="","",VLOOKUP(D1933,'GD rates'!$B$3:$C$9,2,FALSE))</f>
        <v/>
      </c>
      <c r="F1933" s="23" t="str">
        <f t="shared" si="313"/>
        <v/>
      </c>
      <c r="G1933" s="5">
        <f>IF(ISERROR(VLOOKUP(E1933,'GD rates'!C:D,2,FALSE)),0,VLOOKUP(E1933,'GD rates'!C:D,2,FALSE))</f>
        <v>0</v>
      </c>
      <c r="H1933" s="10">
        <f>SUMIFS(Timecards!$E:$E,Timecards!$D:$D,H$2,Timecards!$C:$C,$B1933,Timecards!$N:$N,$E1933)+SUMIFS(Timecards!$G:$G,Timecards!$F:$F,H$2,Timecards!$C:$C,$B1933,Timecards!$N:$N,$E1933)</f>
        <v>0</v>
      </c>
      <c r="I1933" s="5">
        <f t="shared" si="314"/>
        <v>0</v>
      </c>
      <c r="J1933" s="10">
        <f>SUMIFS(Timecards!$E:$E,Timecards!$D:$D,J$2,Timecards!$C:$C,$B1933,Timecards!$N:$N,$E1933)+SUMIFS(Timecards!$G:$G,Timecards!$F:$F,J$2,Timecards!$C:$C,$B1933,Timecards!$N:$N,$E1933)</f>
        <v>0</v>
      </c>
      <c r="K1933" s="5">
        <f t="shared" si="315"/>
        <v>0</v>
      </c>
      <c r="L1933" s="10">
        <f>SUMIFS(Timecards!$E:$E,Timecards!$D:$D,L$2,Timecards!$C:$C,$B1933,Timecards!$N:$N,$E1933)+SUMIFS(Timecards!$G:$G,Timecards!$F:$F,L$2,Timecards!$C:$C,$B1933,Timecards!$N:$N,$E1933)</f>
        <v>0</v>
      </c>
      <c r="M1933" s="5">
        <f t="shared" si="316"/>
        <v>0</v>
      </c>
      <c r="N1933" s="10">
        <f>SUMIFS(Timecards!$E:$E,Timecards!$D:$D,N$2,Timecards!$C:$C,$B1933,Timecards!$N:$N,$E1933)+SUMIFS(Timecards!$G:$G,Timecards!$F:$F,N$2,Timecards!$C:$C,$B1933,Timecards!$N:$N,$E1933)</f>
        <v>0</v>
      </c>
      <c r="O1933" s="5">
        <f t="shared" si="317"/>
        <v>0</v>
      </c>
      <c r="P1933" s="10">
        <f>SUMIFS(Timecards!$E:$E,Timecards!$D:$D,P$2,Timecards!$C:$C,$B1933,Timecards!$N:$N,$E1933)+SUMIFS(Timecards!$G:$G,Timecards!$F:$F,P$2,Timecards!$C:$C,$B1933,Timecards!$N:$N,$E1933)</f>
        <v>0</v>
      </c>
      <c r="Q1933" s="5">
        <f t="shared" si="318"/>
        <v>0</v>
      </c>
      <c r="R1933" s="10">
        <f>SUMIFS(Timecards!$E:$E,Timecards!$D:$D,R$2,Timecards!$C:$C,$B1933,Timecards!$N:$N,$E1933)+SUMIFS(Timecards!$G:$G,Timecards!$F:$F,R$2,Timecards!$C:$C,$B1933,Timecards!$N:$N,$E1933)</f>
        <v>0</v>
      </c>
      <c r="S1933" s="5">
        <f t="shared" si="319"/>
        <v>0</v>
      </c>
      <c r="T1933" s="10">
        <f t="shared" si="312"/>
        <v>0</v>
      </c>
      <c r="U1933" s="14">
        <f t="shared" si="312"/>
        <v>0</v>
      </c>
    </row>
    <row r="1934" spans="2:21" hidden="1">
      <c r="B1934" s="7" t="str">
        <f>IF(Timecards!O1932="","",Timecards!C1932)</f>
        <v/>
      </c>
      <c r="C1934" s="7" t="str">
        <f>IF(B1934="","",Timecards!L1932)</f>
        <v/>
      </c>
      <c r="D1934" s="7" t="str">
        <f>IF(B1934="","",SUMIFS(Timecards!$M:$M,Timecards!$C:$C,Summary!$B1934,Timecards!$L:$L,Summary!$C1934,Timecards!$O:$O,1))</f>
        <v/>
      </c>
      <c r="E1934" s="7" t="str">
        <f>IF(B1934="","",VLOOKUP(D1934,'GD rates'!$B$3:$C$9,2,FALSE))</f>
        <v/>
      </c>
      <c r="F1934" s="23" t="str">
        <f t="shared" si="313"/>
        <v/>
      </c>
      <c r="G1934" s="5">
        <f>IF(ISERROR(VLOOKUP(E1934,'GD rates'!C:D,2,FALSE)),0,VLOOKUP(E1934,'GD rates'!C:D,2,FALSE))</f>
        <v>0</v>
      </c>
      <c r="H1934" s="10">
        <f>SUMIFS(Timecards!$E:$E,Timecards!$D:$D,H$2,Timecards!$C:$C,$B1934,Timecards!$N:$N,$E1934)+SUMIFS(Timecards!$G:$G,Timecards!$F:$F,H$2,Timecards!$C:$C,$B1934,Timecards!$N:$N,$E1934)</f>
        <v>0</v>
      </c>
      <c r="I1934" s="5">
        <f t="shared" si="314"/>
        <v>0</v>
      </c>
      <c r="J1934" s="10">
        <f>SUMIFS(Timecards!$E:$E,Timecards!$D:$D,J$2,Timecards!$C:$C,$B1934,Timecards!$N:$N,$E1934)+SUMIFS(Timecards!$G:$G,Timecards!$F:$F,J$2,Timecards!$C:$C,$B1934,Timecards!$N:$N,$E1934)</f>
        <v>0</v>
      </c>
      <c r="K1934" s="5">
        <f t="shared" si="315"/>
        <v>0</v>
      </c>
      <c r="L1934" s="10">
        <f>SUMIFS(Timecards!$E:$E,Timecards!$D:$D,L$2,Timecards!$C:$C,$B1934,Timecards!$N:$N,$E1934)+SUMIFS(Timecards!$G:$G,Timecards!$F:$F,L$2,Timecards!$C:$C,$B1934,Timecards!$N:$N,$E1934)</f>
        <v>0</v>
      </c>
      <c r="M1934" s="5">
        <f t="shared" si="316"/>
        <v>0</v>
      </c>
      <c r="N1934" s="10">
        <f>SUMIFS(Timecards!$E:$E,Timecards!$D:$D,N$2,Timecards!$C:$C,$B1934,Timecards!$N:$N,$E1934)+SUMIFS(Timecards!$G:$G,Timecards!$F:$F,N$2,Timecards!$C:$C,$B1934,Timecards!$N:$N,$E1934)</f>
        <v>0</v>
      </c>
      <c r="O1934" s="5">
        <f t="shared" si="317"/>
        <v>0</v>
      </c>
      <c r="P1934" s="10">
        <f>SUMIFS(Timecards!$E:$E,Timecards!$D:$D,P$2,Timecards!$C:$C,$B1934,Timecards!$N:$N,$E1934)+SUMIFS(Timecards!$G:$G,Timecards!$F:$F,P$2,Timecards!$C:$C,$B1934,Timecards!$N:$N,$E1934)</f>
        <v>0</v>
      </c>
      <c r="Q1934" s="5">
        <f t="shared" si="318"/>
        <v>0</v>
      </c>
      <c r="R1934" s="10">
        <f>SUMIFS(Timecards!$E:$E,Timecards!$D:$D,R$2,Timecards!$C:$C,$B1934,Timecards!$N:$N,$E1934)+SUMIFS(Timecards!$G:$G,Timecards!$F:$F,R$2,Timecards!$C:$C,$B1934,Timecards!$N:$N,$E1934)</f>
        <v>0</v>
      </c>
      <c r="S1934" s="5">
        <f t="shared" si="319"/>
        <v>0</v>
      </c>
      <c r="T1934" s="10">
        <f t="shared" si="312"/>
        <v>0</v>
      </c>
      <c r="U1934" s="14">
        <f t="shared" si="312"/>
        <v>0</v>
      </c>
    </row>
    <row r="1935" spans="2:21" hidden="1">
      <c r="B1935" s="7" t="str">
        <f>IF(Timecards!O1933="","",Timecards!C1933)</f>
        <v/>
      </c>
      <c r="C1935" s="7" t="str">
        <f>IF(B1935="","",Timecards!L1933)</f>
        <v/>
      </c>
      <c r="D1935" s="7" t="str">
        <f>IF(B1935="","",SUMIFS(Timecards!$M:$M,Timecards!$C:$C,Summary!$B1935,Timecards!$L:$L,Summary!$C1935,Timecards!$O:$O,1))</f>
        <v/>
      </c>
      <c r="E1935" s="7" t="str">
        <f>IF(B1935="","",VLOOKUP(D1935,'GD rates'!$B$3:$C$9,2,FALSE))</f>
        <v/>
      </c>
      <c r="F1935" s="23" t="str">
        <f t="shared" si="313"/>
        <v/>
      </c>
      <c r="G1935" s="5">
        <f>IF(ISERROR(VLOOKUP(E1935,'GD rates'!C:D,2,FALSE)),0,VLOOKUP(E1935,'GD rates'!C:D,2,FALSE))</f>
        <v>0</v>
      </c>
      <c r="H1935" s="10">
        <f>SUMIFS(Timecards!$E:$E,Timecards!$D:$D,H$2,Timecards!$C:$C,$B1935,Timecards!$N:$N,$E1935)+SUMIFS(Timecards!$G:$G,Timecards!$F:$F,H$2,Timecards!$C:$C,$B1935,Timecards!$N:$N,$E1935)</f>
        <v>0</v>
      </c>
      <c r="I1935" s="5">
        <f t="shared" si="314"/>
        <v>0</v>
      </c>
      <c r="J1935" s="10">
        <f>SUMIFS(Timecards!$E:$E,Timecards!$D:$D,J$2,Timecards!$C:$C,$B1935,Timecards!$N:$N,$E1935)+SUMIFS(Timecards!$G:$G,Timecards!$F:$F,J$2,Timecards!$C:$C,$B1935,Timecards!$N:$N,$E1935)</f>
        <v>0</v>
      </c>
      <c r="K1935" s="5">
        <f t="shared" si="315"/>
        <v>0</v>
      </c>
      <c r="L1935" s="10">
        <f>SUMIFS(Timecards!$E:$E,Timecards!$D:$D,L$2,Timecards!$C:$C,$B1935,Timecards!$N:$N,$E1935)+SUMIFS(Timecards!$G:$G,Timecards!$F:$F,L$2,Timecards!$C:$C,$B1935,Timecards!$N:$N,$E1935)</f>
        <v>0</v>
      </c>
      <c r="M1935" s="5">
        <f t="shared" si="316"/>
        <v>0</v>
      </c>
      <c r="N1935" s="10">
        <f>SUMIFS(Timecards!$E:$E,Timecards!$D:$D,N$2,Timecards!$C:$C,$B1935,Timecards!$N:$N,$E1935)+SUMIFS(Timecards!$G:$G,Timecards!$F:$F,N$2,Timecards!$C:$C,$B1935,Timecards!$N:$N,$E1935)</f>
        <v>0</v>
      </c>
      <c r="O1935" s="5">
        <f t="shared" si="317"/>
        <v>0</v>
      </c>
      <c r="P1935" s="10">
        <f>SUMIFS(Timecards!$E:$E,Timecards!$D:$D,P$2,Timecards!$C:$C,$B1935,Timecards!$N:$N,$E1935)+SUMIFS(Timecards!$G:$G,Timecards!$F:$F,P$2,Timecards!$C:$C,$B1935,Timecards!$N:$N,$E1935)</f>
        <v>0</v>
      </c>
      <c r="Q1935" s="5">
        <f t="shared" si="318"/>
        <v>0</v>
      </c>
      <c r="R1935" s="10">
        <f>SUMIFS(Timecards!$E:$E,Timecards!$D:$D,R$2,Timecards!$C:$C,$B1935,Timecards!$N:$N,$E1935)+SUMIFS(Timecards!$G:$G,Timecards!$F:$F,R$2,Timecards!$C:$C,$B1935,Timecards!$N:$N,$E1935)</f>
        <v>0</v>
      </c>
      <c r="S1935" s="5">
        <f t="shared" si="319"/>
        <v>0</v>
      </c>
      <c r="T1935" s="10">
        <f t="shared" si="312"/>
        <v>0</v>
      </c>
      <c r="U1935" s="14">
        <f t="shared" si="312"/>
        <v>0</v>
      </c>
    </row>
    <row r="1936" spans="2:21" hidden="1">
      <c r="B1936" s="7" t="str">
        <f>IF(Timecards!O1934="","",Timecards!C1934)</f>
        <v/>
      </c>
      <c r="C1936" s="7" t="str">
        <f>IF(B1936="","",Timecards!L1934)</f>
        <v/>
      </c>
      <c r="D1936" s="7" t="str">
        <f>IF(B1936="","",SUMIFS(Timecards!$M:$M,Timecards!$C:$C,Summary!$B1936,Timecards!$L:$L,Summary!$C1936,Timecards!$O:$O,1))</f>
        <v/>
      </c>
      <c r="E1936" s="7" t="str">
        <f>IF(B1936="","",VLOOKUP(D1936,'GD rates'!$B$3:$C$9,2,FALSE))</f>
        <v/>
      </c>
      <c r="F1936" s="23" t="str">
        <f t="shared" si="313"/>
        <v/>
      </c>
      <c r="G1936" s="5">
        <f>IF(ISERROR(VLOOKUP(E1936,'GD rates'!C:D,2,FALSE)),0,VLOOKUP(E1936,'GD rates'!C:D,2,FALSE))</f>
        <v>0</v>
      </c>
      <c r="H1936" s="10">
        <f>SUMIFS(Timecards!$E:$E,Timecards!$D:$D,H$2,Timecards!$C:$C,$B1936,Timecards!$N:$N,$E1936)+SUMIFS(Timecards!$G:$G,Timecards!$F:$F,H$2,Timecards!$C:$C,$B1936,Timecards!$N:$N,$E1936)</f>
        <v>0</v>
      </c>
      <c r="I1936" s="5">
        <f t="shared" si="314"/>
        <v>0</v>
      </c>
      <c r="J1936" s="10">
        <f>SUMIFS(Timecards!$E:$E,Timecards!$D:$D,J$2,Timecards!$C:$C,$B1936,Timecards!$N:$N,$E1936)+SUMIFS(Timecards!$G:$G,Timecards!$F:$F,J$2,Timecards!$C:$C,$B1936,Timecards!$N:$N,$E1936)</f>
        <v>0</v>
      </c>
      <c r="K1936" s="5">
        <f t="shared" si="315"/>
        <v>0</v>
      </c>
      <c r="L1936" s="10">
        <f>SUMIFS(Timecards!$E:$E,Timecards!$D:$D,L$2,Timecards!$C:$C,$B1936,Timecards!$N:$N,$E1936)+SUMIFS(Timecards!$G:$G,Timecards!$F:$F,L$2,Timecards!$C:$C,$B1936,Timecards!$N:$N,$E1936)</f>
        <v>0</v>
      </c>
      <c r="M1936" s="5">
        <f t="shared" si="316"/>
        <v>0</v>
      </c>
      <c r="N1936" s="10">
        <f>SUMIFS(Timecards!$E:$E,Timecards!$D:$D,N$2,Timecards!$C:$C,$B1936,Timecards!$N:$N,$E1936)+SUMIFS(Timecards!$G:$G,Timecards!$F:$F,N$2,Timecards!$C:$C,$B1936,Timecards!$N:$N,$E1936)</f>
        <v>0</v>
      </c>
      <c r="O1936" s="5">
        <f t="shared" si="317"/>
        <v>0</v>
      </c>
      <c r="P1936" s="10">
        <f>SUMIFS(Timecards!$E:$E,Timecards!$D:$D,P$2,Timecards!$C:$C,$B1936,Timecards!$N:$N,$E1936)+SUMIFS(Timecards!$G:$G,Timecards!$F:$F,P$2,Timecards!$C:$C,$B1936,Timecards!$N:$N,$E1936)</f>
        <v>0</v>
      </c>
      <c r="Q1936" s="5">
        <f t="shared" si="318"/>
        <v>0</v>
      </c>
      <c r="R1936" s="10">
        <f>SUMIFS(Timecards!$E:$E,Timecards!$D:$D,R$2,Timecards!$C:$C,$B1936,Timecards!$N:$N,$E1936)+SUMIFS(Timecards!$G:$G,Timecards!$F:$F,R$2,Timecards!$C:$C,$B1936,Timecards!$N:$N,$E1936)</f>
        <v>0</v>
      </c>
      <c r="S1936" s="5">
        <f t="shared" si="319"/>
        <v>0</v>
      </c>
      <c r="T1936" s="10">
        <f t="shared" si="312"/>
        <v>0</v>
      </c>
      <c r="U1936" s="14">
        <f t="shared" si="312"/>
        <v>0</v>
      </c>
    </row>
    <row r="1937" spans="2:21" hidden="1">
      <c r="B1937" s="7" t="str">
        <f>IF(Timecards!O1935="","",Timecards!C1935)</f>
        <v/>
      </c>
      <c r="C1937" s="7" t="str">
        <f>IF(B1937="","",Timecards!L1935)</f>
        <v/>
      </c>
      <c r="D1937" s="7" t="str">
        <f>IF(B1937="","",SUMIFS(Timecards!$M:$M,Timecards!$C:$C,Summary!$B1937,Timecards!$L:$L,Summary!$C1937,Timecards!$O:$O,1))</f>
        <v/>
      </c>
      <c r="E1937" s="7" t="str">
        <f>IF(B1937="","",VLOOKUP(D1937,'GD rates'!$B$3:$C$9,2,FALSE))</f>
        <v/>
      </c>
      <c r="F1937" s="23" t="str">
        <f t="shared" si="313"/>
        <v/>
      </c>
      <c r="G1937" s="5">
        <f>IF(ISERROR(VLOOKUP(E1937,'GD rates'!C:D,2,FALSE)),0,VLOOKUP(E1937,'GD rates'!C:D,2,FALSE))</f>
        <v>0</v>
      </c>
      <c r="H1937" s="10">
        <f>SUMIFS(Timecards!$E:$E,Timecards!$D:$D,H$2,Timecards!$C:$C,$B1937,Timecards!$N:$N,$E1937)+SUMIFS(Timecards!$G:$G,Timecards!$F:$F,H$2,Timecards!$C:$C,$B1937,Timecards!$N:$N,$E1937)</f>
        <v>0</v>
      </c>
      <c r="I1937" s="5">
        <f t="shared" si="314"/>
        <v>0</v>
      </c>
      <c r="J1937" s="10">
        <f>SUMIFS(Timecards!$E:$E,Timecards!$D:$D,J$2,Timecards!$C:$C,$B1937,Timecards!$N:$N,$E1937)+SUMIFS(Timecards!$G:$G,Timecards!$F:$F,J$2,Timecards!$C:$C,$B1937,Timecards!$N:$N,$E1937)</f>
        <v>0</v>
      </c>
      <c r="K1937" s="5">
        <f t="shared" si="315"/>
        <v>0</v>
      </c>
      <c r="L1937" s="10">
        <f>SUMIFS(Timecards!$E:$E,Timecards!$D:$D,L$2,Timecards!$C:$C,$B1937,Timecards!$N:$N,$E1937)+SUMIFS(Timecards!$G:$G,Timecards!$F:$F,L$2,Timecards!$C:$C,$B1937,Timecards!$N:$N,$E1937)</f>
        <v>0</v>
      </c>
      <c r="M1937" s="5">
        <f t="shared" si="316"/>
        <v>0</v>
      </c>
      <c r="N1937" s="10">
        <f>SUMIFS(Timecards!$E:$E,Timecards!$D:$D,N$2,Timecards!$C:$C,$B1937,Timecards!$N:$N,$E1937)+SUMIFS(Timecards!$G:$G,Timecards!$F:$F,N$2,Timecards!$C:$C,$B1937,Timecards!$N:$N,$E1937)</f>
        <v>0</v>
      </c>
      <c r="O1937" s="5">
        <f t="shared" si="317"/>
        <v>0</v>
      </c>
      <c r="P1937" s="10">
        <f>SUMIFS(Timecards!$E:$E,Timecards!$D:$D,P$2,Timecards!$C:$C,$B1937,Timecards!$N:$N,$E1937)+SUMIFS(Timecards!$G:$G,Timecards!$F:$F,P$2,Timecards!$C:$C,$B1937,Timecards!$N:$N,$E1937)</f>
        <v>0</v>
      </c>
      <c r="Q1937" s="5">
        <f t="shared" si="318"/>
        <v>0</v>
      </c>
      <c r="R1937" s="10">
        <f>SUMIFS(Timecards!$E:$E,Timecards!$D:$D,R$2,Timecards!$C:$C,$B1937,Timecards!$N:$N,$E1937)+SUMIFS(Timecards!$G:$G,Timecards!$F:$F,R$2,Timecards!$C:$C,$B1937,Timecards!$N:$N,$E1937)</f>
        <v>0</v>
      </c>
      <c r="S1937" s="5">
        <f t="shared" si="319"/>
        <v>0</v>
      </c>
      <c r="T1937" s="10">
        <f t="shared" si="312"/>
        <v>0</v>
      </c>
      <c r="U1937" s="14">
        <f t="shared" si="312"/>
        <v>0</v>
      </c>
    </row>
    <row r="1938" spans="2:21" hidden="1">
      <c r="B1938" s="7" t="str">
        <f>IF(Timecards!O1936="","",Timecards!C1936)</f>
        <v/>
      </c>
      <c r="C1938" s="7" t="str">
        <f>IF(B1938="","",Timecards!L1936)</f>
        <v/>
      </c>
      <c r="D1938" s="7" t="str">
        <f>IF(B1938="","",SUMIFS(Timecards!$M:$M,Timecards!$C:$C,Summary!$B1938,Timecards!$L:$L,Summary!$C1938,Timecards!$O:$O,1))</f>
        <v/>
      </c>
      <c r="E1938" s="7" t="str">
        <f>IF(B1938="","",VLOOKUP(D1938,'GD rates'!$B$3:$C$9,2,FALSE))</f>
        <v/>
      </c>
      <c r="F1938" s="23" t="str">
        <f t="shared" si="313"/>
        <v/>
      </c>
      <c r="G1938" s="5">
        <f>IF(ISERROR(VLOOKUP(E1938,'GD rates'!C:D,2,FALSE)),0,VLOOKUP(E1938,'GD rates'!C:D,2,FALSE))</f>
        <v>0</v>
      </c>
      <c r="H1938" s="10">
        <f>SUMIFS(Timecards!$E:$E,Timecards!$D:$D,H$2,Timecards!$C:$C,$B1938,Timecards!$N:$N,$E1938)+SUMIFS(Timecards!$G:$G,Timecards!$F:$F,H$2,Timecards!$C:$C,$B1938,Timecards!$N:$N,$E1938)</f>
        <v>0</v>
      </c>
      <c r="I1938" s="5">
        <f t="shared" si="314"/>
        <v>0</v>
      </c>
      <c r="J1938" s="10">
        <f>SUMIFS(Timecards!$E:$E,Timecards!$D:$D,J$2,Timecards!$C:$C,$B1938,Timecards!$N:$N,$E1938)+SUMIFS(Timecards!$G:$G,Timecards!$F:$F,J$2,Timecards!$C:$C,$B1938,Timecards!$N:$N,$E1938)</f>
        <v>0</v>
      </c>
      <c r="K1938" s="5">
        <f t="shared" si="315"/>
        <v>0</v>
      </c>
      <c r="L1938" s="10">
        <f>SUMIFS(Timecards!$E:$E,Timecards!$D:$D,L$2,Timecards!$C:$C,$B1938,Timecards!$N:$N,$E1938)+SUMIFS(Timecards!$G:$G,Timecards!$F:$F,L$2,Timecards!$C:$C,$B1938,Timecards!$N:$N,$E1938)</f>
        <v>0</v>
      </c>
      <c r="M1938" s="5">
        <f t="shared" si="316"/>
        <v>0</v>
      </c>
      <c r="N1938" s="10">
        <f>SUMIFS(Timecards!$E:$E,Timecards!$D:$D,N$2,Timecards!$C:$C,$B1938,Timecards!$N:$N,$E1938)+SUMIFS(Timecards!$G:$G,Timecards!$F:$F,N$2,Timecards!$C:$C,$B1938,Timecards!$N:$N,$E1938)</f>
        <v>0</v>
      </c>
      <c r="O1938" s="5">
        <f t="shared" si="317"/>
        <v>0</v>
      </c>
      <c r="P1938" s="10">
        <f>SUMIFS(Timecards!$E:$E,Timecards!$D:$D,P$2,Timecards!$C:$C,$B1938,Timecards!$N:$N,$E1938)+SUMIFS(Timecards!$G:$G,Timecards!$F:$F,P$2,Timecards!$C:$C,$B1938,Timecards!$N:$N,$E1938)</f>
        <v>0</v>
      </c>
      <c r="Q1938" s="5">
        <f t="shared" si="318"/>
        <v>0</v>
      </c>
      <c r="R1938" s="10">
        <f>SUMIFS(Timecards!$E:$E,Timecards!$D:$D,R$2,Timecards!$C:$C,$B1938,Timecards!$N:$N,$E1938)+SUMIFS(Timecards!$G:$G,Timecards!$F:$F,R$2,Timecards!$C:$C,$B1938,Timecards!$N:$N,$E1938)</f>
        <v>0</v>
      </c>
      <c r="S1938" s="5">
        <f t="shared" si="319"/>
        <v>0</v>
      </c>
      <c r="T1938" s="10">
        <f t="shared" si="312"/>
        <v>0</v>
      </c>
      <c r="U1938" s="14">
        <f t="shared" si="312"/>
        <v>0</v>
      </c>
    </row>
    <row r="1939" spans="2:21" hidden="1">
      <c r="B1939" s="7" t="str">
        <f>IF(Timecards!O1937="","",Timecards!C1937)</f>
        <v/>
      </c>
      <c r="C1939" s="7" t="str">
        <f>IF(B1939="","",Timecards!L1937)</f>
        <v/>
      </c>
      <c r="D1939" s="7" t="str">
        <f>IF(B1939="","",SUMIFS(Timecards!$M:$M,Timecards!$C:$C,Summary!$B1939,Timecards!$L:$L,Summary!$C1939,Timecards!$O:$O,1))</f>
        <v/>
      </c>
      <c r="E1939" s="7" t="str">
        <f>IF(B1939="","",VLOOKUP(D1939,'GD rates'!$B$3:$C$9,2,FALSE))</f>
        <v/>
      </c>
      <c r="F1939" s="23" t="str">
        <f t="shared" si="313"/>
        <v/>
      </c>
      <c r="G1939" s="5">
        <f>IF(ISERROR(VLOOKUP(E1939,'GD rates'!C:D,2,FALSE)),0,VLOOKUP(E1939,'GD rates'!C:D,2,FALSE))</f>
        <v>0</v>
      </c>
      <c r="H1939" s="10">
        <f>SUMIFS(Timecards!$E:$E,Timecards!$D:$D,H$2,Timecards!$C:$C,$B1939,Timecards!$N:$N,$E1939)+SUMIFS(Timecards!$G:$G,Timecards!$F:$F,H$2,Timecards!$C:$C,$B1939,Timecards!$N:$N,$E1939)</f>
        <v>0</v>
      </c>
      <c r="I1939" s="5">
        <f t="shared" si="314"/>
        <v>0</v>
      </c>
      <c r="J1939" s="10">
        <f>SUMIFS(Timecards!$E:$E,Timecards!$D:$D,J$2,Timecards!$C:$C,$B1939,Timecards!$N:$N,$E1939)+SUMIFS(Timecards!$G:$G,Timecards!$F:$F,J$2,Timecards!$C:$C,$B1939,Timecards!$N:$N,$E1939)</f>
        <v>0</v>
      </c>
      <c r="K1939" s="5">
        <f t="shared" si="315"/>
        <v>0</v>
      </c>
      <c r="L1939" s="10">
        <f>SUMIFS(Timecards!$E:$E,Timecards!$D:$D,L$2,Timecards!$C:$C,$B1939,Timecards!$N:$N,$E1939)+SUMIFS(Timecards!$G:$G,Timecards!$F:$F,L$2,Timecards!$C:$C,$B1939,Timecards!$N:$N,$E1939)</f>
        <v>0</v>
      </c>
      <c r="M1939" s="5">
        <f t="shared" si="316"/>
        <v>0</v>
      </c>
      <c r="N1939" s="10">
        <f>SUMIFS(Timecards!$E:$E,Timecards!$D:$D,N$2,Timecards!$C:$C,$B1939,Timecards!$N:$N,$E1939)+SUMIFS(Timecards!$G:$G,Timecards!$F:$F,N$2,Timecards!$C:$C,$B1939,Timecards!$N:$N,$E1939)</f>
        <v>0</v>
      </c>
      <c r="O1939" s="5">
        <f t="shared" si="317"/>
        <v>0</v>
      </c>
      <c r="P1939" s="10">
        <f>SUMIFS(Timecards!$E:$E,Timecards!$D:$D,P$2,Timecards!$C:$C,$B1939,Timecards!$N:$N,$E1939)+SUMIFS(Timecards!$G:$G,Timecards!$F:$F,P$2,Timecards!$C:$C,$B1939,Timecards!$N:$N,$E1939)</f>
        <v>0</v>
      </c>
      <c r="Q1939" s="5">
        <f t="shared" si="318"/>
        <v>0</v>
      </c>
      <c r="R1939" s="10">
        <f>SUMIFS(Timecards!$E:$E,Timecards!$D:$D,R$2,Timecards!$C:$C,$B1939,Timecards!$N:$N,$E1939)+SUMIFS(Timecards!$G:$G,Timecards!$F:$F,R$2,Timecards!$C:$C,$B1939,Timecards!$N:$N,$E1939)</f>
        <v>0</v>
      </c>
      <c r="S1939" s="5">
        <f t="shared" si="319"/>
        <v>0</v>
      </c>
      <c r="T1939" s="10">
        <f t="shared" si="312"/>
        <v>0</v>
      </c>
      <c r="U1939" s="14">
        <f t="shared" si="312"/>
        <v>0</v>
      </c>
    </row>
    <row r="1940" spans="2:21" hidden="1">
      <c r="B1940" s="7" t="str">
        <f>IF(Timecards!O1938="","",Timecards!C1938)</f>
        <v/>
      </c>
      <c r="C1940" s="7" t="str">
        <f>IF(B1940="","",Timecards!L1938)</f>
        <v/>
      </c>
      <c r="D1940" s="7" t="str">
        <f>IF(B1940="","",SUMIFS(Timecards!$M:$M,Timecards!$C:$C,Summary!$B1940,Timecards!$L:$L,Summary!$C1940,Timecards!$O:$O,1))</f>
        <v/>
      </c>
      <c r="E1940" s="7" t="str">
        <f>IF(B1940="","",VLOOKUP(D1940,'GD rates'!$B$3:$C$9,2,FALSE))</f>
        <v/>
      </c>
      <c r="F1940" s="23" t="str">
        <f t="shared" si="313"/>
        <v/>
      </c>
      <c r="G1940" s="5">
        <f>IF(ISERROR(VLOOKUP(E1940,'GD rates'!C:D,2,FALSE)),0,VLOOKUP(E1940,'GD rates'!C:D,2,FALSE))</f>
        <v>0</v>
      </c>
      <c r="H1940" s="10">
        <f>SUMIFS(Timecards!$E:$E,Timecards!$D:$D,H$2,Timecards!$C:$C,$B1940,Timecards!$N:$N,$E1940)+SUMIFS(Timecards!$G:$G,Timecards!$F:$F,H$2,Timecards!$C:$C,$B1940,Timecards!$N:$N,$E1940)</f>
        <v>0</v>
      </c>
      <c r="I1940" s="5">
        <f t="shared" si="314"/>
        <v>0</v>
      </c>
      <c r="J1940" s="10">
        <f>SUMIFS(Timecards!$E:$E,Timecards!$D:$D,J$2,Timecards!$C:$C,$B1940,Timecards!$N:$N,$E1940)+SUMIFS(Timecards!$G:$G,Timecards!$F:$F,J$2,Timecards!$C:$C,$B1940,Timecards!$N:$N,$E1940)</f>
        <v>0</v>
      </c>
      <c r="K1940" s="5">
        <f t="shared" si="315"/>
        <v>0</v>
      </c>
      <c r="L1940" s="10">
        <f>SUMIFS(Timecards!$E:$E,Timecards!$D:$D,L$2,Timecards!$C:$C,$B1940,Timecards!$N:$N,$E1940)+SUMIFS(Timecards!$G:$G,Timecards!$F:$F,L$2,Timecards!$C:$C,$B1940,Timecards!$N:$N,$E1940)</f>
        <v>0</v>
      </c>
      <c r="M1940" s="5">
        <f t="shared" si="316"/>
        <v>0</v>
      </c>
      <c r="N1940" s="10">
        <f>SUMIFS(Timecards!$E:$E,Timecards!$D:$D,N$2,Timecards!$C:$C,$B1940,Timecards!$N:$N,$E1940)+SUMIFS(Timecards!$G:$G,Timecards!$F:$F,N$2,Timecards!$C:$C,$B1940,Timecards!$N:$N,$E1940)</f>
        <v>0</v>
      </c>
      <c r="O1940" s="5">
        <f t="shared" si="317"/>
        <v>0</v>
      </c>
      <c r="P1940" s="10">
        <f>SUMIFS(Timecards!$E:$E,Timecards!$D:$D,P$2,Timecards!$C:$C,$B1940,Timecards!$N:$N,$E1940)+SUMIFS(Timecards!$G:$G,Timecards!$F:$F,P$2,Timecards!$C:$C,$B1940,Timecards!$N:$N,$E1940)</f>
        <v>0</v>
      </c>
      <c r="Q1940" s="5">
        <f t="shared" si="318"/>
        <v>0</v>
      </c>
      <c r="R1940" s="10">
        <f>SUMIFS(Timecards!$E:$E,Timecards!$D:$D,R$2,Timecards!$C:$C,$B1940,Timecards!$N:$N,$E1940)+SUMIFS(Timecards!$G:$G,Timecards!$F:$F,R$2,Timecards!$C:$C,$B1940,Timecards!$N:$N,$E1940)</f>
        <v>0</v>
      </c>
      <c r="S1940" s="5">
        <f t="shared" si="319"/>
        <v>0</v>
      </c>
      <c r="T1940" s="10">
        <f t="shared" si="312"/>
        <v>0</v>
      </c>
      <c r="U1940" s="14">
        <f t="shared" si="312"/>
        <v>0</v>
      </c>
    </row>
    <row r="1941" spans="2:21" hidden="1">
      <c r="B1941" s="7" t="str">
        <f>IF(Timecards!O1939="","",Timecards!C1939)</f>
        <v/>
      </c>
      <c r="C1941" s="7" t="str">
        <f>IF(B1941="","",Timecards!L1939)</f>
        <v/>
      </c>
      <c r="D1941" s="7" t="str">
        <f>IF(B1941="","",SUMIFS(Timecards!$M:$M,Timecards!$C:$C,Summary!$B1941,Timecards!$L:$L,Summary!$C1941,Timecards!$O:$O,1))</f>
        <v/>
      </c>
      <c r="E1941" s="7" t="str">
        <f>IF(B1941="","",VLOOKUP(D1941,'GD rates'!$B$3:$C$9,2,FALSE))</f>
        <v/>
      </c>
      <c r="F1941" s="23" t="str">
        <f t="shared" si="313"/>
        <v/>
      </c>
      <c r="G1941" s="5">
        <f>IF(ISERROR(VLOOKUP(E1941,'GD rates'!C:D,2,FALSE)),0,VLOOKUP(E1941,'GD rates'!C:D,2,FALSE))</f>
        <v>0</v>
      </c>
      <c r="H1941" s="10">
        <f>SUMIFS(Timecards!$E:$E,Timecards!$D:$D,H$2,Timecards!$C:$C,$B1941,Timecards!$N:$N,$E1941)+SUMIFS(Timecards!$G:$G,Timecards!$F:$F,H$2,Timecards!$C:$C,$B1941,Timecards!$N:$N,$E1941)</f>
        <v>0</v>
      </c>
      <c r="I1941" s="5">
        <f t="shared" si="314"/>
        <v>0</v>
      </c>
      <c r="J1941" s="10">
        <f>SUMIFS(Timecards!$E:$E,Timecards!$D:$D,J$2,Timecards!$C:$C,$B1941,Timecards!$N:$N,$E1941)+SUMIFS(Timecards!$G:$G,Timecards!$F:$F,J$2,Timecards!$C:$C,$B1941,Timecards!$N:$N,$E1941)</f>
        <v>0</v>
      </c>
      <c r="K1941" s="5">
        <f t="shared" si="315"/>
        <v>0</v>
      </c>
      <c r="L1941" s="10">
        <f>SUMIFS(Timecards!$E:$E,Timecards!$D:$D,L$2,Timecards!$C:$C,$B1941,Timecards!$N:$N,$E1941)+SUMIFS(Timecards!$G:$G,Timecards!$F:$F,L$2,Timecards!$C:$C,$B1941,Timecards!$N:$N,$E1941)</f>
        <v>0</v>
      </c>
      <c r="M1941" s="5">
        <f t="shared" si="316"/>
        <v>0</v>
      </c>
      <c r="N1941" s="10">
        <f>SUMIFS(Timecards!$E:$E,Timecards!$D:$D,N$2,Timecards!$C:$C,$B1941,Timecards!$N:$N,$E1941)+SUMIFS(Timecards!$G:$G,Timecards!$F:$F,N$2,Timecards!$C:$C,$B1941,Timecards!$N:$N,$E1941)</f>
        <v>0</v>
      </c>
      <c r="O1941" s="5">
        <f t="shared" si="317"/>
        <v>0</v>
      </c>
      <c r="P1941" s="10">
        <f>SUMIFS(Timecards!$E:$E,Timecards!$D:$D,P$2,Timecards!$C:$C,$B1941,Timecards!$N:$N,$E1941)+SUMIFS(Timecards!$G:$G,Timecards!$F:$F,P$2,Timecards!$C:$C,$B1941,Timecards!$N:$N,$E1941)</f>
        <v>0</v>
      </c>
      <c r="Q1941" s="5">
        <f t="shared" si="318"/>
        <v>0</v>
      </c>
      <c r="R1941" s="10">
        <f>SUMIFS(Timecards!$E:$E,Timecards!$D:$D,R$2,Timecards!$C:$C,$B1941,Timecards!$N:$N,$E1941)+SUMIFS(Timecards!$G:$G,Timecards!$F:$F,R$2,Timecards!$C:$C,$B1941,Timecards!$N:$N,$E1941)</f>
        <v>0</v>
      </c>
      <c r="S1941" s="5">
        <f t="shared" si="319"/>
        <v>0</v>
      </c>
      <c r="T1941" s="10">
        <f t="shared" si="312"/>
        <v>0</v>
      </c>
      <c r="U1941" s="14">
        <f t="shared" si="312"/>
        <v>0</v>
      </c>
    </row>
    <row r="1942" spans="2:21" hidden="1">
      <c r="B1942" s="7" t="str">
        <f>IF(Timecards!O1940="","",Timecards!C1940)</f>
        <v/>
      </c>
      <c r="C1942" s="7" t="str">
        <f>IF(B1942="","",Timecards!L1940)</f>
        <v/>
      </c>
      <c r="D1942" s="7" t="str">
        <f>IF(B1942="","",SUMIFS(Timecards!$M:$M,Timecards!$C:$C,Summary!$B1942,Timecards!$L:$L,Summary!$C1942,Timecards!$O:$O,1))</f>
        <v/>
      </c>
      <c r="E1942" s="7" t="str">
        <f>IF(B1942="","",VLOOKUP(D1942,'GD rates'!$B$3:$C$9,2,FALSE))</f>
        <v/>
      </c>
      <c r="F1942" s="23" t="str">
        <f t="shared" si="313"/>
        <v/>
      </c>
      <c r="G1942" s="5">
        <f>IF(ISERROR(VLOOKUP(E1942,'GD rates'!C:D,2,FALSE)),0,VLOOKUP(E1942,'GD rates'!C:D,2,FALSE))</f>
        <v>0</v>
      </c>
      <c r="H1942" s="10">
        <f>SUMIFS(Timecards!$E:$E,Timecards!$D:$D,H$2,Timecards!$C:$C,$B1942,Timecards!$N:$N,$E1942)+SUMIFS(Timecards!$G:$G,Timecards!$F:$F,H$2,Timecards!$C:$C,$B1942,Timecards!$N:$N,$E1942)</f>
        <v>0</v>
      </c>
      <c r="I1942" s="5">
        <f t="shared" si="314"/>
        <v>0</v>
      </c>
      <c r="J1942" s="10">
        <f>SUMIFS(Timecards!$E:$E,Timecards!$D:$D,J$2,Timecards!$C:$C,$B1942,Timecards!$N:$N,$E1942)+SUMIFS(Timecards!$G:$G,Timecards!$F:$F,J$2,Timecards!$C:$C,$B1942,Timecards!$N:$N,$E1942)</f>
        <v>0</v>
      </c>
      <c r="K1942" s="5">
        <f t="shared" si="315"/>
        <v>0</v>
      </c>
      <c r="L1942" s="10">
        <f>SUMIFS(Timecards!$E:$E,Timecards!$D:$D,L$2,Timecards!$C:$C,$B1942,Timecards!$N:$N,$E1942)+SUMIFS(Timecards!$G:$G,Timecards!$F:$F,L$2,Timecards!$C:$C,$B1942,Timecards!$N:$N,$E1942)</f>
        <v>0</v>
      </c>
      <c r="M1942" s="5">
        <f t="shared" si="316"/>
        <v>0</v>
      </c>
      <c r="N1942" s="10">
        <f>SUMIFS(Timecards!$E:$E,Timecards!$D:$D,N$2,Timecards!$C:$C,$B1942,Timecards!$N:$N,$E1942)+SUMIFS(Timecards!$G:$G,Timecards!$F:$F,N$2,Timecards!$C:$C,$B1942,Timecards!$N:$N,$E1942)</f>
        <v>0</v>
      </c>
      <c r="O1942" s="5">
        <f t="shared" si="317"/>
        <v>0</v>
      </c>
      <c r="P1942" s="10">
        <f>SUMIFS(Timecards!$E:$E,Timecards!$D:$D,P$2,Timecards!$C:$C,$B1942,Timecards!$N:$N,$E1942)+SUMIFS(Timecards!$G:$G,Timecards!$F:$F,P$2,Timecards!$C:$C,$B1942,Timecards!$N:$N,$E1942)</f>
        <v>0</v>
      </c>
      <c r="Q1942" s="5">
        <f t="shared" si="318"/>
        <v>0</v>
      </c>
      <c r="R1942" s="10">
        <f>SUMIFS(Timecards!$E:$E,Timecards!$D:$D,R$2,Timecards!$C:$C,$B1942,Timecards!$N:$N,$E1942)+SUMIFS(Timecards!$G:$G,Timecards!$F:$F,R$2,Timecards!$C:$C,$B1942,Timecards!$N:$N,$E1942)</f>
        <v>0</v>
      </c>
      <c r="S1942" s="5">
        <f t="shared" si="319"/>
        <v>0</v>
      </c>
      <c r="T1942" s="10">
        <f t="shared" si="312"/>
        <v>0</v>
      </c>
      <c r="U1942" s="14">
        <f t="shared" si="312"/>
        <v>0</v>
      </c>
    </row>
    <row r="1943" spans="2:21" hidden="1">
      <c r="B1943" s="7" t="str">
        <f>IF(Timecards!O1941="","",Timecards!C1941)</f>
        <v/>
      </c>
      <c r="C1943" s="7" t="str">
        <f>IF(B1943="","",Timecards!L1941)</f>
        <v/>
      </c>
      <c r="D1943" s="7" t="str">
        <f>IF(B1943="","",SUMIFS(Timecards!$M:$M,Timecards!$C:$C,Summary!$B1943,Timecards!$L:$L,Summary!$C1943,Timecards!$O:$O,1))</f>
        <v/>
      </c>
      <c r="E1943" s="7" t="str">
        <f>IF(B1943="","",VLOOKUP(D1943,'GD rates'!$B$3:$C$9,2,FALSE))</f>
        <v/>
      </c>
      <c r="F1943" s="23" t="str">
        <f t="shared" si="313"/>
        <v/>
      </c>
      <c r="G1943" s="5">
        <f>IF(ISERROR(VLOOKUP(E1943,'GD rates'!C:D,2,FALSE)),0,VLOOKUP(E1943,'GD rates'!C:D,2,FALSE))</f>
        <v>0</v>
      </c>
      <c r="H1943" s="10">
        <f>SUMIFS(Timecards!$E:$E,Timecards!$D:$D,H$2,Timecards!$C:$C,$B1943,Timecards!$N:$N,$E1943)+SUMIFS(Timecards!$G:$G,Timecards!$F:$F,H$2,Timecards!$C:$C,$B1943,Timecards!$N:$N,$E1943)</f>
        <v>0</v>
      </c>
      <c r="I1943" s="5">
        <f t="shared" si="314"/>
        <v>0</v>
      </c>
      <c r="J1943" s="10">
        <f>SUMIFS(Timecards!$E:$E,Timecards!$D:$D,J$2,Timecards!$C:$C,$B1943,Timecards!$N:$N,$E1943)+SUMIFS(Timecards!$G:$G,Timecards!$F:$F,J$2,Timecards!$C:$C,$B1943,Timecards!$N:$N,$E1943)</f>
        <v>0</v>
      </c>
      <c r="K1943" s="5">
        <f t="shared" si="315"/>
        <v>0</v>
      </c>
      <c r="L1943" s="10">
        <f>SUMIFS(Timecards!$E:$E,Timecards!$D:$D,L$2,Timecards!$C:$C,$B1943,Timecards!$N:$N,$E1943)+SUMIFS(Timecards!$G:$G,Timecards!$F:$F,L$2,Timecards!$C:$C,$B1943,Timecards!$N:$N,$E1943)</f>
        <v>0</v>
      </c>
      <c r="M1943" s="5">
        <f t="shared" si="316"/>
        <v>0</v>
      </c>
      <c r="N1943" s="10">
        <f>SUMIFS(Timecards!$E:$E,Timecards!$D:$D,N$2,Timecards!$C:$C,$B1943,Timecards!$N:$N,$E1943)+SUMIFS(Timecards!$G:$G,Timecards!$F:$F,N$2,Timecards!$C:$C,$B1943,Timecards!$N:$N,$E1943)</f>
        <v>0</v>
      </c>
      <c r="O1943" s="5">
        <f t="shared" si="317"/>
        <v>0</v>
      </c>
      <c r="P1943" s="10">
        <f>SUMIFS(Timecards!$E:$E,Timecards!$D:$D,P$2,Timecards!$C:$C,$B1943,Timecards!$N:$N,$E1943)+SUMIFS(Timecards!$G:$G,Timecards!$F:$F,P$2,Timecards!$C:$C,$B1943,Timecards!$N:$N,$E1943)</f>
        <v>0</v>
      </c>
      <c r="Q1943" s="5">
        <f t="shared" si="318"/>
        <v>0</v>
      </c>
      <c r="R1943" s="10">
        <f>SUMIFS(Timecards!$E:$E,Timecards!$D:$D,R$2,Timecards!$C:$C,$B1943,Timecards!$N:$N,$E1943)+SUMIFS(Timecards!$G:$G,Timecards!$F:$F,R$2,Timecards!$C:$C,$B1943,Timecards!$N:$N,$E1943)</f>
        <v>0</v>
      </c>
      <c r="S1943" s="5">
        <f t="shared" si="319"/>
        <v>0</v>
      </c>
      <c r="T1943" s="10">
        <f t="shared" si="312"/>
        <v>0</v>
      </c>
      <c r="U1943" s="14">
        <f t="shared" si="312"/>
        <v>0</v>
      </c>
    </row>
    <row r="1944" spans="2:21" hidden="1">
      <c r="B1944" s="7" t="str">
        <f>IF(Timecards!O1942="","",Timecards!C1942)</f>
        <v/>
      </c>
      <c r="C1944" s="7" t="str">
        <f>IF(B1944="","",Timecards!L1942)</f>
        <v/>
      </c>
      <c r="D1944" s="7" t="str">
        <f>IF(B1944="","",SUMIFS(Timecards!$M:$M,Timecards!$C:$C,Summary!$B1944,Timecards!$L:$L,Summary!$C1944,Timecards!$O:$O,1))</f>
        <v/>
      </c>
      <c r="E1944" s="7" t="str">
        <f>IF(B1944="","",VLOOKUP(D1944,'GD rates'!$B$3:$C$9,2,FALSE))</f>
        <v/>
      </c>
      <c r="F1944" s="23" t="str">
        <f t="shared" si="313"/>
        <v/>
      </c>
      <c r="G1944" s="5">
        <f>IF(ISERROR(VLOOKUP(E1944,'GD rates'!C:D,2,FALSE)),0,VLOOKUP(E1944,'GD rates'!C:D,2,FALSE))</f>
        <v>0</v>
      </c>
      <c r="H1944" s="10">
        <f>SUMIFS(Timecards!$E:$E,Timecards!$D:$D,H$2,Timecards!$C:$C,$B1944,Timecards!$N:$N,$E1944)+SUMIFS(Timecards!$G:$G,Timecards!$F:$F,H$2,Timecards!$C:$C,$B1944,Timecards!$N:$N,$E1944)</f>
        <v>0</v>
      </c>
      <c r="I1944" s="5">
        <f t="shared" si="314"/>
        <v>0</v>
      </c>
      <c r="J1944" s="10">
        <f>SUMIFS(Timecards!$E:$E,Timecards!$D:$D,J$2,Timecards!$C:$C,$B1944,Timecards!$N:$N,$E1944)+SUMIFS(Timecards!$G:$G,Timecards!$F:$F,J$2,Timecards!$C:$C,$B1944,Timecards!$N:$N,$E1944)</f>
        <v>0</v>
      </c>
      <c r="K1944" s="5">
        <f t="shared" si="315"/>
        <v>0</v>
      </c>
      <c r="L1944" s="10">
        <f>SUMIFS(Timecards!$E:$E,Timecards!$D:$D,L$2,Timecards!$C:$C,$B1944,Timecards!$N:$N,$E1944)+SUMIFS(Timecards!$G:$G,Timecards!$F:$F,L$2,Timecards!$C:$C,$B1944,Timecards!$N:$N,$E1944)</f>
        <v>0</v>
      </c>
      <c r="M1944" s="5">
        <f t="shared" si="316"/>
        <v>0</v>
      </c>
      <c r="N1944" s="10">
        <f>SUMIFS(Timecards!$E:$E,Timecards!$D:$D,N$2,Timecards!$C:$C,$B1944,Timecards!$N:$N,$E1944)+SUMIFS(Timecards!$G:$G,Timecards!$F:$F,N$2,Timecards!$C:$C,$B1944,Timecards!$N:$N,$E1944)</f>
        <v>0</v>
      </c>
      <c r="O1944" s="5">
        <f t="shared" si="317"/>
        <v>0</v>
      </c>
      <c r="P1944" s="10">
        <f>SUMIFS(Timecards!$E:$E,Timecards!$D:$D,P$2,Timecards!$C:$C,$B1944,Timecards!$N:$N,$E1944)+SUMIFS(Timecards!$G:$G,Timecards!$F:$F,P$2,Timecards!$C:$C,$B1944,Timecards!$N:$N,$E1944)</f>
        <v>0</v>
      </c>
      <c r="Q1944" s="5">
        <f t="shared" si="318"/>
        <v>0</v>
      </c>
      <c r="R1944" s="10">
        <f>SUMIFS(Timecards!$E:$E,Timecards!$D:$D,R$2,Timecards!$C:$C,$B1944,Timecards!$N:$N,$E1944)+SUMIFS(Timecards!$G:$G,Timecards!$F:$F,R$2,Timecards!$C:$C,$B1944,Timecards!$N:$N,$E1944)</f>
        <v>0</v>
      </c>
      <c r="S1944" s="5">
        <f t="shared" si="319"/>
        <v>0</v>
      </c>
      <c r="T1944" s="10">
        <f t="shared" ref="T1944:U1963" si="320">SUMIF($H$3:$S$3,T$3,$H1944:$S1944)</f>
        <v>0</v>
      </c>
      <c r="U1944" s="14">
        <f t="shared" si="320"/>
        <v>0</v>
      </c>
    </row>
    <row r="1945" spans="2:21" hidden="1">
      <c r="B1945" s="7" t="str">
        <f>IF(Timecards!O1943="","",Timecards!C1943)</f>
        <v/>
      </c>
      <c r="C1945" s="7" t="str">
        <f>IF(B1945="","",Timecards!L1943)</f>
        <v/>
      </c>
      <c r="D1945" s="7" t="str">
        <f>IF(B1945="","",SUMIFS(Timecards!$M:$M,Timecards!$C:$C,Summary!$B1945,Timecards!$L:$L,Summary!$C1945,Timecards!$O:$O,1))</f>
        <v/>
      </c>
      <c r="E1945" s="7" t="str">
        <f>IF(B1945="","",VLOOKUP(D1945,'GD rates'!$B$3:$C$9,2,FALSE))</f>
        <v/>
      </c>
      <c r="F1945" s="23" t="str">
        <f t="shared" si="313"/>
        <v/>
      </c>
      <c r="G1945" s="5">
        <f>IF(ISERROR(VLOOKUP(E1945,'GD rates'!C:D,2,FALSE)),0,VLOOKUP(E1945,'GD rates'!C:D,2,FALSE))</f>
        <v>0</v>
      </c>
      <c r="H1945" s="10">
        <f>SUMIFS(Timecards!$E:$E,Timecards!$D:$D,H$2,Timecards!$C:$C,$B1945,Timecards!$N:$N,$E1945)+SUMIFS(Timecards!$G:$G,Timecards!$F:$F,H$2,Timecards!$C:$C,$B1945,Timecards!$N:$N,$E1945)</f>
        <v>0</v>
      </c>
      <c r="I1945" s="5">
        <f t="shared" si="314"/>
        <v>0</v>
      </c>
      <c r="J1945" s="10">
        <f>SUMIFS(Timecards!$E:$E,Timecards!$D:$D,J$2,Timecards!$C:$C,$B1945,Timecards!$N:$N,$E1945)+SUMIFS(Timecards!$G:$G,Timecards!$F:$F,J$2,Timecards!$C:$C,$B1945,Timecards!$N:$N,$E1945)</f>
        <v>0</v>
      </c>
      <c r="K1945" s="5">
        <f t="shared" si="315"/>
        <v>0</v>
      </c>
      <c r="L1945" s="10">
        <f>SUMIFS(Timecards!$E:$E,Timecards!$D:$D,L$2,Timecards!$C:$C,$B1945,Timecards!$N:$N,$E1945)+SUMIFS(Timecards!$G:$G,Timecards!$F:$F,L$2,Timecards!$C:$C,$B1945,Timecards!$N:$N,$E1945)</f>
        <v>0</v>
      </c>
      <c r="M1945" s="5">
        <f t="shared" si="316"/>
        <v>0</v>
      </c>
      <c r="N1945" s="10">
        <f>SUMIFS(Timecards!$E:$E,Timecards!$D:$D,N$2,Timecards!$C:$C,$B1945,Timecards!$N:$N,$E1945)+SUMIFS(Timecards!$G:$G,Timecards!$F:$F,N$2,Timecards!$C:$C,$B1945,Timecards!$N:$N,$E1945)</f>
        <v>0</v>
      </c>
      <c r="O1945" s="5">
        <f t="shared" si="317"/>
        <v>0</v>
      </c>
      <c r="P1945" s="10">
        <f>SUMIFS(Timecards!$E:$E,Timecards!$D:$D,P$2,Timecards!$C:$C,$B1945,Timecards!$N:$N,$E1945)+SUMIFS(Timecards!$G:$G,Timecards!$F:$F,P$2,Timecards!$C:$C,$B1945,Timecards!$N:$N,$E1945)</f>
        <v>0</v>
      </c>
      <c r="Q1945" s="5">
        <f t="shared" si="318"/>
        <v>0</v>
      </c>
      <c r="R1945" s="10">
        <f>SUMIFS(Timecards!$E:$E,Timecards!$D:$D,R$2,Timecards!$C:$C,$B1945,Timecards!$N:$N,$E1945)+SUMIFS(Timecards!$G:$G,Timecards!$F:$F,R$2,Timecards!$C:$C,$B1945,Timecards!$N:$N,$E1945)</f>
        <v>0</v>
      </c>
      <c r="S1945" s="5">
        <f t="shared" si="319"/>
        <v>0</v>
      </c>
      <c r="T1945" s="10">
        <f t="shared" si="320"/>
        <v>0</v>
      </c>
      <c r="U1945" s="14">
        <f t="shared" si="320"/>
        <v>0</v>
      </c>
    </row>
    <row r="1946" spans="2:21" hidden="1">
      <c r="B1946" s="7" t="str">
        <f>IF(Timecards!O1944="","",Timecards!C1944)</f>
        <v/>
      </c>
      <c r="C1946" s="7" t="str">
        <f>IF(B1946="","",Timecards!L1944)</f>
        <v/>
      </c>
      <c r="D1946" s="7" t="str">
        <f>IF(B1946="","",SUMIFS(Timecards!$M:$M,Timecards!$C:$C,Summary!$B1946,Timecards!$L:$L,Summary!$C1946,Timecards!$O:$O,1))</f>
        <v/>
      </c>
      <c r="E1946" s="7" t="str">
        <f>IF(B1946="","",VLOOKUP(D1946,'GD rates'!$B$3:$C$9,2,FALSE))</f>
        <v/>
      </c>
      <c r="F1946" s="23" t="str">
        <f t="shared" si="313"/>
        <v/>
      </c>
      <c r="G1946" s="5">
        <f>IF(ISERROR(VLOOKUP(E1946,'GD rates'!C:D,2,FALSE)),0,VLOOKUP(E1946,'GD rates'!C:D,2,FALSE))</f>
        <v>0</v>
      </c>
      <c r="H1946" s="10">
        <f>SUMIFS(Timecards!$E:$E,Timecards!$D:$D,H$2,Timecards!$C:$C,$B1946,Timecards!$N:$N,$E1946)+SUMIFS(Timecards!$G:$G,Timecards!$F:$F,H$2,Timecards!$C:$C,$B1946,Timecards!$N:$N,$E1946)</f>
        <v>0</v>
      </c>
      <c r="I1946" s="5">
        <f t="shared" si="314"/>
        <v>0</v>
      </c>
      <c r="J1946" s="10">
        <f>SUMIFS(Timecards!$E:$E,Timecards!$D:$D,J$2,Timecards!$C:$C,$B1946,Timecards!$N:$N,$E1946)+SUMIFS(Timecards!$G:$G,Timecards!$F:$F,J$2,Timecards!$C:$C,$B1946,Timecards!$N:$N,$E1946)</f>
        <v>0</v>
      </c>
      <c r="K1946" s="5">
        <f t="shared" si="315"/>
        <v>0</v>
      </c>
      <c r="L1946" s="10">
        <f>SUMIFS(Timecards!$E:$E,Timecards!$D:$D,L$2,Timecards!$C:$C,$B1946,Timecards!$N:$N,$E1946)+SUMIFS(Timecards!$G:$G,Timecards!$F:$F,L$2,Timecards!$C:$C,$B1946,Timecards!$N:$N,$E1946)</f>
        <v>0</v>
      </c>
      <c r="M1946" s="5">
        <f t="shared" si="316"/>
        <v>0</v>
      </c>
      <c r="N1946" s="10">
        <f>SUMIFS(Timecards!$E:$E,Timecards!$D:$D,N$2,Timecards!$C:$C,$B1946,Timecards!$N:$N,$E1946)+SUMIFS(Timecards!$G:$G,Timecards!$F:$F,N$2,Timecards!$C:$C,$B1946,Timecards!$N:$N,$E1946)</f>
        <v>0</v>
      </c>
      <c r="O1946" s="5">
        <f t="shared" si="317"/>
        <v>0</v>
      </c>
      <c r="P1946" s="10">
        <f>SUMIFS(Timecards!$E:$E,Timecards!$D:$D,P$2,Timecards!$C:$C,$B1946,Timecards!$N:$N,$E1946)+SUMIFS(Timecards!$G:$G,Timecards!$F:$F,P$2,Timecards!$C:$C,$B1946,Timecards!$N:$N,$E1946)</f>
        <v>0</v>
      </c>
      <c r="Q1946" s="5">
        <f t="shared" si="318"/>
        <v>0</v>
      </c>
      <c r="R1946" s="10">
        <f>SUMIFS(Timecards!$E:$E,Timecards!$D:$D,R$2,Timecards!$C:$C,$B1946,Timecards!$N:$N,$E1946)+SUMIFS(Timecards!$G:$G,Timecards!$F:$F,R$2,Timecards!$C:$C,$B1946,Timecards!$N:$N,$E1946)</f>
        <v>0</v>
      </c>
      <c r="S1946" s="5">
        <f t="shared" si="319"/>
        <v>0</v>
      </c>
      <c r="T1946" s="10">
        <f t="shared" si="320"/>
        <v>0</v>
      </c>
      <c r="U1946" s="14">
        <f t="shared" si="320"/>
        <v>0</v>
      </c>
    </row>
    <row r="1947" spans="2:21" hidden="1">
      <c r="B1947" s="7" t="str">
        <f>IF(Timecards!O1945="","",Timecards!C1945)</f>
        <v/>
      </c>
      <c r="C1947" s="7" t="str">
        <f>IF(B1947="","",Timecards!L1945)</f>
        <v/>
      </c>
      <c r="D1947" s="7" t="str">
        <f>IF(B1947="","",SUMIFS(Timecards!$M:$M,Timecards!$C:$C,Summary!$B1947,Timecards!$L:$L,Summary!$C1947,Timecards!$O:$O,1))</f>
        <v/>
      </c>
      <c r="E1947" s="7" t="str">
        <f>IF(B1947="","",VLOOKUP(D1947,'GD rates'!$B$3:$C$9,2,FALSE))</f>
        <v/>
      </c>
      <c r="F1947" s="23" t="str">
        <f t="shared" si="313"/>
        <v/>
      </c>
      <c r="G1947" s="5">
        <f>IF(ISERROR(VLOOKUP(E1947,'GD rates'!C:D,2,FALSE)),0,VLOOKUP(E1947,'GD rates'!C:D,2,FALSE))</f>
        <v>0</v>
      </c>
      <c r="H1947" s="10">
        <f>SUMIFS(Timecards!$E:$E,Timecards!$D:$D,H$2,Timecards!$C:$C,$B1947,Timecards!$N:$N,$E1947)+SUMIFS(Timecards!$G:$G,Timecards!$F:$F,H$2,Timecards!$C:$C,$B1947,Timecards!$N:$N,$E1947)</f>
        <v>0</v>
      </c>
      <c r="I1947" s="5">
        <f t="shared" si="314"/>
        <v>0</v>
      </c>
      <c r="J1947" s="10">
        <f>SUMIFS(Timecards!$E:$E,Timecards!$D:$D,J$2,Timecards!$C:$C,$B1947,Timecards!$N:$N,$E1947)+SUMIFS(Timecards!$G:$G,Timecards!$F:$F,J$2,Timecards!$C:$C,$B1947,Timecards!$N:$N,$E1947)</f>
        <v>0</v>
      </c>
      <c r="K1947" s="5">
        <f t="shared" si="315"/>
        <v>0</v>
      </c>
      <c r="L1947" s="10">
        <f>SUMIFS(Timecards!$E:$E,Timecards!$D:$D,L$2,Timecards!$C:$C,$B1947,Timecards!$N:$N,$E1947)+SUMIFS(Timecards!$G:$G,Timecards!$F:$F,L$2,Timecards!$C:$C,$B1947,Timecards!$N:$N,$E1947)</f>
        <v>0</v>
      </c>
      <c r="M1947" s="5">
        <f t="shared" si="316"/>
        <v>0</v>
      </c>
      <c r="N1947" s="10">
        <f>SUMIFS(Timecards!$E:$E,Timecards!$D:$D,N$2,Timecards!$C:$C,$B1947,Timecards!$N:$N,$E1947)+SUMIFS(Timecards!$G:$G,Timecards!$F:$F,N$2,Timecards!$C:$C,$B1947,Timecards!$N:$N,$E1947)</f>
        <v>0</v>
      </c>
      <c r="O1947" s="5">
        <f t="shared" si="317"/>
        <v>0</v>
      </c>
      <c r="P1947" s="10">
        <f>SUMIFS(Timecards!$E:$E,Timecards!$D:$D,P$2,Timecards!$C:$C,$B1947,Timecards!$N:$N,$E1947)+SUMIFS(Timecards!$G:$G,Timecards!$F:$F,P$2,Timecards!$C:$C,$B1947,Timecards!$N:$N,$E1947)</f>
        <v>0</v>
      </c>
      <c r="Q1947" s="5">
        <f t="shared" si="318"/>
        <v>0</v>
      </c>
      <c r="R1947" s="10">
        <f>SUMIFS(Timecards!$E:$E,Timecards!$D:$D,R$2,Timecards!$C:$C,$B1947,Timecards!$N:$N,$E1947)+SUMIFS(Timecards!$G:$G,Timecards!$F:$F,R$2,Timecards!$C:$C,$B1947,Timecards!$N:$N,$E1947)</f>
        <v>0</v>
      </c>
      <c r="S1947" s="5">
        <f t="shared" si="319"/>
        <v>0</v>
      </c>
      <c r="T1947" s="10">
        <f t="shared" si="320"/>
        <v>0</v>
      </c>
      <c r="U1947" s="14">
        <f t="shared" si="320"/>
        <v>0</v>
      </c>
    </row>
    <row r="1948" spans="2:21" hidden="1">
      <c r="B1948" s="7" t="str">
        <f>IF(Timecards!O1946="","",Timecards!C1946)</f>
        <v/>
      </c>
      <c r="C1948" s="7" t="str">
        <f>IF(B1948="","",Timecards!L1946)</f>
        <v/>
      </c>
      <c r="D1948" s="7" t="str">
        <f>IF(B1948="","",SUMIFS(Timecards!$M:$M,Timecards!$C:$C,Summary!$B1948,Timecards!$L:$L,Summary!$C1948,Timecards!$O:$O,1))</f>
        <v/>
      </c>
      <c r="E1948" s="7" t="str">
        <f>IF(B1948="","",VLOOKUP(D1948,'GD rates'!$B$3:$C$9,2,FALSE))</f>
        <v/>
      </c>
      <c r="F1948" s="23" t="str">
        <f t="shared" si="313"/>
        <v/>
      </c>
      <c r="G1948" s="5">
        <f>IF(ISERROR(VLOOKUP(E1948,'GD rates'!C:D,2,FALSE)),0,VLOOKUP(E1948,'GD rates'!C:D,2,FALSE))</f>
        <v>0</v>
      </c>
      <c r="H1948" s="10">
        <f>SUMIFS(Timecards!$E:$E,Timecards!$D:$D,H$2,Timecards!$C:$C,$B1948,Timecards!$N:$N,$E1948)+SUMIFS(Timecards!$G:$G,Timecards!$F:$F,H$2,Timecards!$C:$C,$B1948,Timecards!$N:$N,$E1948)</f>
        <v>0</v>
      </c>
      <c r="I1948" s="5">
        <f t="shared" si="314"/>
        <v>0</v>
      </c>
      <c r="J1948" s="10">
        <f>SUMIFS(Timecards!$E:$E,Timecards!$D:$D,J$2,Timecards!$C:$C,$B1948,Timecards!$N:$N,$E1948)+SUMIFS(Timecards!$G:$G,Timecards!$F:$F,J$2,Timecards!$C:$C,$B1948,Timecards!$N:$N,$E1948)</f>
        <v>0</v>
      </c>
      <c r="K1948" s="5">
        <f t="shared" si="315"/>
        <v>0</v>
      </c>
      <c r="L1948" s="10">
        <f>SUMIFS(Timecards!$E:$E,Timecards!$D:$D,L$2,Timecards!$C:$C,$B1948,Timecards!$N:$N,$E1948)+SUMIFS(Timecards!$G:$G,Timecards!$F:$F,L$2,Timecards!$C:$C,$B1948,Timecards!$N:$N,$E1948)</f>
        <v>0</v>
      </c>
      <c r="M1948" s="5">
        <f t="shared" si="316"/>
        <v>0</v>
      </c>
      <c r="N1948" s="10">
        <f>SUMIFS(Timecards!$E:$E,Timecards!$D:$D,N$2,Timecards!$C:$C,$B1948,Timecards!$N:$N,$E1948)+SUMIFS(Timecards!$G:$G,Timecards!$F:$F,N$2,Timecards!$C:$C,$B1948,Timecards!$N:$N,$E1948)</f>
        <v>0</v>
      </c>
      <c r="O1948" s="5">
        <f t="shared" si="317"/>
        <v>0</v>
      </c>
      <c r="P1948" s="10">
        <f>SUMIFS(Timecards!$E:$E,Timecards!$D:$D,P$2,Timecards!$C:$C,$B1948,Timecards!$N:$N,$E1948)+SUMIFS(Timecards!$G:$G,Timecards!$F:$F,P$2,Timecards!$C:$C,$B1948,Timecards!$N:$N,$E1948)</f>
        <v>0</v>
      </c>
      <c r="Q1948" s="5">
        <f t="shared" si="318"/>
        <v>0</v>
      </c>
      <c r="R1948" s="10">
        <f>SUMIFS(Timecards!$E:$E,Timecards!$D:$D,R$2,Timecards!$C:$C,$B1948,Timecards!$N:$N,$E1948)+SUMIFS(Timecards!$G:$G,Timecards!$F:$F,R$2,Timecards!$C:$C,$B1948,Timecards!$N:$N,$E1948)</f>
        <v>0</v>
      </c>
      <c r="S1948" s="5">
        <f t="shared" si="319"/>
        <v>0</v>
      </c>
      <c r="T1948" s="10">
        <f t="shared" si="320"/>
        <v>0</v>
      </c>
      <c r="U1948" s="14">
        <f t="shared" si="320"/>
        <v>0</v>
      </c>
    </row>
    <row r="1949" spans="2:21" hidden="1">
      <c r="B1949" s="7" t="str">
        <f>IF(Timecards!O1947="","",Timecards!C1947)</f>
        <v/>
      </c>
      <c r="C1949" s="7" t="str">
        <f>IF(B1949="","",Timecards!L1947)</f>
        <v/>
      </c>
      <c r="D1949" s="7" t="str">
        <f>IF(B1949="","",SUMIFS(Timecards!$M:$M,Timecards!$C:$C,Summary!$B1949,Timecards!$L:$L,Summary!$C1949,Timecards!$O:$O,1))</f>
        <v/>
      </c>
      <c r="E1949" s="7" t="str">
        <f>IF(B1949="","",VLOOKUP(D1949,'GD rates'!$B$3:$C$9,2,FALSE))</f>
        <v/>
      </c>
      <c r="F1949" s="23" t="str">
        <f t="shared" si="313"/>
        <v/>
      </c>
      <c r="G1949" s="5">
        <f>IF(ISERROR(VLOOKUP(E1949,'GD rates'!C:D,2,FALSE)),0,VLOOKUP(E1949,'GD rates'!C:D,2,FALSE))</f>
        <v>0</v>
      </c>
      <c r="H1949" s="10">
        <f>SUMIFS(Timecards!$E:$E,Timecards!$D:$D,H$2,Timecards!$C:$C,$B1949,Timecards!$N:$N,$E1949)+SUMIFS(Timecards!$G:$G,Timecards!$F:$F,H$2,Timecards!$C:$C,$B1949,Timecards!$N:$N,$E1949)</f>
        <v>0</v>
      </c>
      <c r="I1949" s="5">
        <f t="shared" si="314"/>
        <v>0</v>
      </c>
      <c r="J1949" s="10">
        <f>SUMIFS(Timecards!$E:$E,Timecards!$D:$D,J$2,Timecards!$C:$C,$B1949,Timecards!$N:$N,$E1949)+SUMIFS(Timecards!$G:$G,Timecards!$F:$F,J$2,Timecards!$C:$C,$B1949,Timecards!$N:$N,$E1949)</f>
        <v>0</v>
      </c>
      <c r="K1949" s="5">
        <f t="shared" si="315"/>
        <v>0</v>
      </c>
      <c r="L1949" s="10">
        <f>SUMIFS(Timecards!$E:$E,Timecards!$D:$D,L$2,Timecards!$C:$C,$B1949,Timecards!$N:$N,$E1949)+SUMIFS(Timecards!$G:$G,Timecards!$F:$F,L$2,Timecards!$C:$C,$B1949,Timecards!$N:$N,$E1949)</f>
        <v>0</v>
      </c>
      <c r="M1949" s="5">
        <f t="shared" si="316"/>
        <v>0</v>
      </c>
      <c r="N1949" s="10">
        <f>SUMIFS(Timecards!$E:$E,Timecards!$D:$D,N$2,Timecards!$C:$C,$B1949,Timecards!$N:$N,$E1949)+SUMIFS(Timecards!$G:$G,Timecards!$F:$F,N$2,Timecards!$C:$C,$B1949,Timecards!$N:$N,$E1949)</f>
        <v>0</v>
      </c>
      <c r="O1949" s="5">
        <f t="shared" si="317"/>
        <v>0</v>
      </c>
      <c r="P1949" s="10">
        <f>SUMIFS(Timecards!$E:$E,Timecards!$D:$D,P$2,Timecards!$C:$C,$B1949,Timecards!$N:$N,$E1949)+SUMIFS(Timecards!$G:$G,Timecards!$F:$F,P$2,Timecards!$C:$C,$B1949,Timecards!$N:$N,$E1949)</f>
        <v>0</v>
      </c>
      <c r="Q1949" s="5">
        <f t="shared" si="318"/>
        <v>0</v>
      </c>
      <c r="R1949" s="10">
        <f>SUMIFS(Timecards!$E:$E,Timecards!$D:$D,R$2,Timecards!$C:$C,$B1949,Timecards!$N:$N,$E1949)+SUMIFS(Timecards!$G:$G,Timecards!$F:$F,R$2,Timecards!$C:$C,$B1949,Timecards!$N:$N,$E1949)</f>
        <v>0</v>
      </c>
      <c r="S1949" s="5">
        <f t="shared" si="319"/>
        <v>0</v>
      </c>
      <c r="T1949" s="10">
        <f t="shared" si="320"/>
        <v>0</v>
      </c>
      <c r="U1949" s="14">
        <f t="shared" si="320"/>
        <v>0</v>
      </c>
    </row>
    <row r="1950" spans="2:21" hidden="1">
      <c r="B1950" s="7" t="str">
        <f>IF(Timecards!O1948="","",Timecards!C1948)</f>
        <v/>
      </c>
      <c r="C1950" s="7" t="str">
        <f>IF(B1950="","",Timecards!L1948)</f>
        <v/>
      </c>
      <c r="D1950" s="7" t="str">
        <f>IF(B1950="","",SUMIFS(Timecards!$M:$M,Timecards!$C:$C,Summary!$B1950,Timecards!$L:$L,Summary!$C1950,Timecards!$O:$O,1))</f>
        <v/>
      </c>
      <c r="E1950" s="7" t="str">
        <f>IF(B1950="","",VLOOKUP(D1950,'GD rates'!$B$3:$C$9,2,FALSE))</f>
        <v/>
      </c>
      <c r="F1950" s="23" t="str">
        <f t="shared" si="313"/>
        <v/>
      </c>
      <c r="G1950" s="5">
        <f>IF(ISERROR(VLOOKUP(E1950,'GD rates'!C:D,2,FALSE)),0,VLOOKUP(E1950,'GD rates'!C:D,2,FALSE))</f>
        <v>0</v>
      </c>
      <c r="H1950" s="10">
        <f>SUMIFS(Timecards!$E:$E,Timecards!$D:$D,H$2,Timecards!$C:$C,$B1950,Timecards!$N:$N,$E1950)+SUMIFS(Timecards!$G:$G,Timecards!$F:$F,H$2,Timecards!$C:$C,$B1950,Timecards!$N:$N,$E1950)</f>
        <v>0</v>
      </c>
      <c r="I1950" s="5">
        <f t="shared" si="314"/>
        <v>0</v>
      </c>
      <c r="J1950" s="10">
        <f>SUMIFS(Timecards!$E:$E,Timecards!$D:$D,J$2,Timecards!$C:$C,$B1950,Timecards!$N:$N,$E1950)+SUMIFS(Timecards!$G:$G,Timecards!$F:$F,J$2,Timecards!$C:$C,$B1950,Timecards!$N:$N,$E1950)</f>
        <v>0</v>
      </c>
      <c r="K1950" s="5">
        <f t="shared" si="315"/>
        <v>0</v>
      </c>
      <c r="L1950" s="10">
        <f>SUMIFS(Timecards!$E:$E,Timecards!$D:$D,L$2,Timecards!$C:$C,$B1950,Timecards!$N:$N,$E1950)+SUMIFS(Timecards!$G:$G,Timecards!$F:$F,L$2,Timecards!$C:$C,$B1950,Timecards!$N:$N,$E1950)</f>
        <v>0</v>
      </c>
      <c r="M1950" s="5">
        <f t="shared" si="316"/>
        <v>0</v>
      </c>
      <c r="N1950" s="10">
        <f>SUMIFS(Timecards!$E:$E,Timecards!$D:$D,N$2,Timecards!$C:$C,$B1950,Timecards!$N:$N,$E1950)+SUMIFS(Timecards!$G:$G,Timecards!$F:$F,N$2,Timecards!$C:$C,$B1950,Timecards!$N:$N,$E1950)</f>
        <v>0</v>
      </c>
      <c r="O1950" s="5">
        <f t="shared" si="317"/>
        <v>0</v>
      </c>
      <c r="P1950" s="10">
        <f>SUMIFS(Timecards!$E:$E,Timecards!$D:$D,P$2,Timecards!$C:$C,$B1950,Timecards!$N:$N,$E1950)+SUMIFS(Timecards!$G:$G,Timecards!$F:$F,P$2,Timecards!$C:$C,$B1950,Timecards!$N:$N,$E1950)</f>
        <v>0</v>
      </c>
      <c r="Q1950" s="5">
        <f t="shared" si="318"/>
        <v>0</v>
      </c>
      <c r="R1950" s="10">
        <f>SUMIFS(Timecards!$E:$E,Timecards!$D:$D,R$2,Timecards!$C:$C,$B1950,Timecards!$N:$N,$E1950)+SUMIFS(Timecards!$G:$G,Timecards!$F:$F,R$2,Timecards!$C:$C,$B1950,Timecards!$N:$N,$E1950)</f>
        <v>0</v>
      </c>
      <c r="S1950" s="5">
        <f t="shared" si="319"/>
        <v>0</v>
      </c>
      <c r="T1950" s="10">
        <f t="shared" si="320"/>
        <v>0</v>
      </c>
      <c r="U1950" s="14">
        <f t="shared" si="320"/>
        <v>0</v>
      </c>
    </row>
    <row r="1951" spans="2:21" hidden="1">
      <c r="B1951" s="7" t="str">
        <f>IF(Timecards!O1949="","",Timecards!C1949)</f>
        <v/>
      </c>
      <c r="C1951" s="7" t="str">
        <f>IF(B1951="","",Timecards!L1949)</f>
        <v/>
      </c>
      <c r="D1951" s="7" t="str">
        <f>IF(B1951="","",SUMIFS(Timecards!$M:$M,Timecards!$C:$C,Summary!$B1951,Timecards!$L:$L,Summary!$C1951,Timecards!$O:$O,1))</f>
        <v/>
      </c>
      <c r="E1951" s="7" t="str">
        <f>IF(B1951="","",VLOOKUP(D1951,'GD rates'!$B$3:$C$9,2,FALSE))</f>
        <v/>
      </c>
      <c r="F1951" s="23" t="str">
        <f t="shared" si="313"/>
        <v/>
      </c>
      <c r="G1951" s="5">
        <f>IF(ISERROR(VLOOKUP(E1951,'GD rates'!C:D,2,FALSE)),0,VLOOKUP(E1951,'GD rates'!C:D,2,FALSE))</f>
        <v>0</v>
      </c>
      <c r="H1951" s="10">
        <f>SUMIFS(Timecards!$E:$E,Timecards!$D:$D,H$2,Timecards!$C:$C,$B1951,Timecards!$N:$N,$E1951)+SUMIFS(Timecards!$G:$G,Timecards!$F:$F,H$2,Timecards!$C:$C,$B1951,Timecards!$N:$N,$E1951)</f>
        <v>0</v>
      </c>
      <c r="I1951" s="5">
        <f t="shared" si="314"/>
        <v>0</v>
      </c>
      <c r="J1951" s="10">
        <f>SUMIFS(Timecards!$E:$E,Timecards!$D:$D,J$2,Timecards!$C:$C,$B1951,Timecards!$N:$N,$E1951)+SUMIFS(Timecards!$G:$G,Timecards!$F:$F,J$2,Timecards!$C:$C,$B1951,Timecards!$N:$N,$E1951)</f>
        <v>0</v>
      </c>
      <c r="K1951" s="5">
        <f t="shared" si="315"/>
        <v>0</v>
      </c>
      <c r="L1951" s="10">
        <f>SUMIFS(Timecards!$E:$E,Timecards!$D:$D,L$2,Timecards!$C:$C,$B1951,Timecards!$N:$N,$E1951)+SUMIFS(Timecards!$G:$G,Timecards!$F:$F,L$2,Timecards!$C:$C,$B1951,Timecards!$N:$N,$E1951)</f>
        <v>0</v>
      </c>
      <c r="M1951" s="5">
        <f t="shared" si="316"/>
        <v>0</v>
      </c>
      <c r="N1951" s="10">
        <f>SUMIFS(Timecards!$E:$E,Timecards!$D:$D,N$2,Timecards!$C:$C,$B1951,Timecards!$N:$N,$E1951)+SUMIFS(Timecards!$G:$G,Timecards!$F:$F,N$2,Timecards!$C:$C,$B1951,Timecards!$N:$N,$E1951)</f>
        <v>0</v>
      </c>
      <c r="O1951" s="5">
        <f t="shared" si="317"/>
        <v>0</v>
      </c>
      <c r="P1951" s="10">
        <f>SUMIFS(Timecards!$E:$E,Timecards!$D:$D,P$2,Timecards!$C:$C,$B1951,Timecards!$N:$N,$E1951)+SUMIFS(Timecards!$G:$G,Timecards!$F:$F,P$2,Timecards!$C:$C,$B1951,Timecards!$N:$N,$E1951)</f>
        <v>0</v>
      </c>
      <c r="Q1951" s="5">
        <f t="shared" si="318"/>
        <v>0</v>
      </c>
      <c r="R1951" s="10">
        <f>SUMIFS(Timecards!$E:$E,Timecards!$D:$D,R$2,Timecards!$C:$C,$B1951,Timecards!$N:$N,$E1951)+SUMIFS(Timecards!$G:$G,Timecards!$F:$F,R$2,Timecards!$C:$C,$B1951,Timecards!$N:$N,$E1951)</f>
        <v>0</v>
      </c>
      <c r="S1951" s="5">
        <f t="shared" si="319"/>
        <v>0</v>
      </c>
      <c r="T1951" s="10">
        <f t="shared" si="320"/>
        <v>0</v>
      </c>
      <c r="U1951" s="14">
        <f t="shared" si="320"/>
        <v>0</v>
      </c>
    </row>
    <row r="1952" spans="2:21" hidden="1">
      <c r="B1952" s="7" t="str">
        <f>IF(Timecards!O1950="","",Timecards!C1950)</f>
        <v/>
      </c>
      <c r="C1952" s="7" t="str">
        <f>IF(B1952="","",Timecards!L1950)</f>
        <v/>
      </c>
      <c r="D1952" s="7" t="str">
        <f>IF(B1952="","",SUMIFS(Timecards!$M:$M,Timecards!$C:$C,Summary!$B1952,Timecards!$L:$L,Summary!$C1952,Timecards!$O:$O,1))</f>
        <v/>
      </c>
      <c r="E1952" s="7" t="str">
        <f>IF(B1952="","",VLOOKUP(D1952,'GD rates'!$B$3:$C$9,2,FALSE))</f>
        <v/>
      </c>
      <c r="F1952" s="23" t="str">
        <f t="shared" si="313"/>
        <v/>
      </c>
      <c r="G1952" s="5">
        <f>IF(ISERROR(VLOOKUP(E1952,'GD rates'!C:D,2,FALSE)),0,VLOOKUP(E1952,'GD rates'!C:D,2,FALSE))</f>
        <v>0</v>
      </c>
      <c r="H1952" s="10">
        <f>SUMIFS(Timecards!$E:$E,Timecards!$D:$D,H$2,Timecards!$C:$C,$B1952,Timecards!$N:$N,$E1952)+SUMIFS(Timecards!$G:$G,Timecards!$F:$F,H$2,Timecards!$C:$C,$B1952,Timecards!$N:$N,$E1952)</f>
        <v>0</v>
      </c>
      <c r="I1952" s="5">
        <f t="shared" si="314"/>
        <v>0</v>
      </c>
      <c r="J1952" s="10">
        <f>SUMIFS(Timecards!$E:$E,Timecards!$D:$D,J$2,Timecards!$C:$C,$B1952,Timecards!$N:$N,$E1952)+SUMIFS(Timecards!$G:$G,Timecards!$F:$F,J$2,Timecards!$C:$C,$B1952,Timecards!$N:$N,$E1952)</f>
        <v>0</v>
      </c>
      <c r="K1952" s="5">
        <f t="shared" si="315"/>
        <v>0</v>
      </c>
      <c r="L1952" s="10">
        <f>SUMIFS(Timecards!$E:$E,Timecards!$D:$D,L$2,Timecards!$C:$C,$B1952,Timecards!$N:$N,$E1952)+SUMIFS(Timecards!$G:$G,Timecards!$F:$F,L$2,Timecards!$C:$C,$B1952,Timecards!$N:$N,$E1952)</f>
        <v>0</v>
      </c>
      <c r="M1952" s="5">
        <f t="shared" si="316"/>
        <v>0</v>
      </c>
      <c r="N1952" s="10">
        <f>SUMIFS(Timecards!$E:$E,Timecards!$D:$D,N$2,Timecards!$C:$C,$B1952,Timecards!$N:$N,$E1952)+SUMIFS(Timecards!$G:$G,Timecards!$F:$F,N$2,Timecards!$C:$C,$B1952,Timecards!$N:$N,$E1952)</f>
        <v>0</v>
      </c>
      <c r="O1952" s="5">
        <f t="shared" si="317"/>
        <v>0</v>
      </c>
      <c r="P1952" s="10">
        <f>SUMIFS(Timecards!$E:$E,Timecards!$D:$D,P$2,Timecards!$C:$C,$B1952,Timecards!$N:$N,$E1952)+SUMIFS(Timecards!$G:$G,Timecards!$F:$F,P$2,Timecards!$C:$C,$B1952,Timecards!$N:$N,$E1952)</f>
        <v>0</v>
      </c>
      <c r="Q1952" s="5">
        <f t="shared" si="318"/>
        <v>0</v>
      </c>
      <c r="R1952" s="10">
        <f>SUMIFS(Timecards!$E:$E,Timecards!$D:$D,R$2,Timecards!$C:$C,$B1952,Timecards!$N:$N,$E1952)+SUMIFS(Timecards!$G:$G,Timecards!$F:$F,R$2,Timecards!$C:$C,$B1952,Timecards!$N:$N,$E1952)</f>
        <v>0</v>
      </c>
      <c r="S1952" s="5">
        <f t="shared" si="319"/>
        <v>0</v>
      </c>
      <c r="T1952" s="10">
        <f t="shared" si="320"/>
        <v>0</v>
      </c>
      <c r="U1952" s="14">
        <f t="shared" si="320"/>
        <v>0</v>
      </c>
    </row>
    <row r="1953" spans="2:21" hidden="1">
      <c r="B1953" s="7" t="str">
        <f>IF(Timecards!O1951="","",Timecards!C1951)</f>
        <v/>
      </c>
      <c r="C1953" s="7" t="str">
        <f>IF(B1953="","",Timecards!L1951)</f>
        <v/>
      </c>
      <c r="D1953" s="7" t="str">
        <f>IF(B1953="","",SUMIFS(Timecards!$M:$M,Timecards!$C:$C,Summary!$B1953,Timecards!$L:$L,Summary!$C1953,Timecards!$O:$O,1))</f>
        <v/>
      </c>
      <c r="E1953" s="7" t="str">
        <f>IF(B1953="","",VLOOKUP(D1953,'GD rates'!$B$3:$C$9,2,FALSE))</f>
        <v/>
      </c>
      <c r="F1953" s="23" t="str">
        <f t="shared" si="313"/>
        <v/>
      </c>
      <c r="G1953" s="5">
        <f>IF(ISERROR(VLOOKUP(E1953,'GD rates'!C:D,2,FALSE)),0,VLOOKUP(E1953,'GD rates'!C:D,2,FALSE))</f>
        <v>0</v>
      </c>
      <c r="H1953" s="10">
        <f>SUMIFS(Timecards!$E:$E,Timecards!$D:$D,H$2,Timecards!$C:$C,$B1953,Timecards!$N:$N,$E1953)+SUMIFS(Timecards!$G:$G,Timecards!$F:$F,H$2,Timecards!$C:$C,$B1953,Timecards!$N:$N,$E1953)</f>
        <v>0</v>
      </c>
      <c r="I1953" s="5">
        <f t="shared" si="314"/>
        <v>0</v>
      </c>
      <c r="J1953" s="10">
        <f>SUMIFS(Timecards!$E:$E,Timecards!$D:$D,J$2,Timecards!$C:$C,$B1953,Timecards!$N:$N,$E1953)+SUMIFS(Timecards!$G:$G,Timecards!$F:$F,J$2,Timecards!$C:$C,$B1953,Timecards!$N:$N,$E1953)</f>
        <v>0</v>
      </c>
      <c r="K1953" s="5">
        <f t="shared" si="315"/>
        <v>0</v>
      </c>
      <c r="L1953" s="10">
        <f>SUMIFS(Timecards!$E:$E,Timecards!$D:$D,L$2,Timecards!$C:$C,$B1953,Timecards!$N:$N,$E1953)+SUMIFS(Timecards!$G:$G,Timecards!$F:$F,L$2,Timecards!$C:$C,$B1953,Timecards!$N:$N,$E1953)</f>
        <v>0</v>
      </c>
      <c r="M1953" s="5">
        <f t="shared" si="316"/>
        <v>0</v>
      </c>
      <c r="N1953" s="10">
        <f>SUMIFS(Timecards!$E:$E,Timecards!$D:$D,N$2,Timecards!$C:$C,$B1953,Timecards!$N:$N,$E1953)+SUMIFS(Timecards!$G:$G,Timecards!$F:$F,N$2,Timecards!$C:$C,$B1953,Timecards!$N:$N,$E1953)</f>
        <v>0</v>
      </c>
      <c r="O1953" s="5">
        <f t="shared" si="317"/>
        <v>0</v>
      </c>
      <c r="P1953" s="10">
        <f>SUMIFS(Timecards!$E:$E,Timecards!$D:$D,P$2,Timecards!$C:$C,$B1953,Timecards!$N:$N,$E1953)+SUMIFS(Timecards!$G:$G,Timecards!$F:$F,P$2,Timecards!$C:$C,$B1953,Timecards!$N:$N,$E1953)</f>
        <v>0</v>
      </c>
      <c r="Q1953" s="5">
        <f t="shared" si="318"/>
        <v>0</v>
      </c>
      <c r="R1953" s="10">
        <f>SUMIFS(Timecards!$E:$E,Timecards!$D:$D,R$2,Timecards!$C:$C,$B1953,Timecards!$N:$N,$E1953)+SUMIFS(Timecards!$G:$G,Timecards!$F:$F,R$2,Timecards!$C:$C,$B1953,Timecards!$N:$N,$E1953)</f>
        <v>0</v>
      </c>
      <c r="S1953" s="5">
        <f t="shared" si="319"/>
        <v>0</v>
      </c>
      <c r="T1953" s="10">
        <f t="shared" si="320"/>
        <v>0</v>
      </c>
      <c r="U1953" s="14">
        <f t="shared" si="320"/>
        <v>0</v>
      </c>
    </row>
    <row r="1954" spans="2:21" hidden="1">
      <c r="B1954" s="7" t="str">
        <f>IF(Timecards!O1952="","",Timecards!C1952)</f>
        <v/>
      </c>
      <c r="C1954" s="7" t="str">
        <f>IF(B1954="","",Timecards!L1952)</f>
        <v/>
      </c>
      <c r="D1954" s="7" t="str">
        <f>IF(B1954="","",SUMIFS(Timecards!$M:$M,Timecards!$C:$C,Summary!$B1954,Timecards!$L:$L,Summary!$C1954,Timecards!$O:$O,1))</f>
        <v/>
      </c>
      <c r="E1954" s="7" t="str">
        <f>IF(B1954="","",VLOOKUP(D1954,'GD rates'!$B$3:$C$9,2,FALSE))</f>
        <v/>
      </c>
      <c r="F1954" s="23" t="str">
        <f t="shared" si="313"/>
        <v/>
      </c>
      <c r="G1954" s="5">
        <f>IF(ISERROR(VLOOKUP(E1954,'GD rates'!C:D,2,FALSE)),0,VLOOKUP(E1954,'GD rates'!C:D,2,FALSE))</f>
        <v>0</v>
      </c>
      <c r="H1954" s="10">
        <f>SUMIFS(Timecards!$E:$E,Timecards!$D:$D,H$2,Timecards!$C:$C,$B1954,Timecards!$N:$N,$E1954)+SUMIFS(Timecards!$G:$G,Timecards!$F:$F,H$2,Timecards!$C:$C,$B1954,Timecards!$N:$N,$E1954)</f>
        <v>0</v>
      </c>
      <c r="I1954" s="5">
        <f t="shared" si="314"/>
        <v>0</v>
      </c>
      <c r="J1954" s="10">
        <f>SUMIFS(Timecards!$E:$E,Timecards!$D:$D,J$2,Timecards!$C:$C,$B1954,Timecards!$N:$N,$E1954)+SUMIFS(Timecards!$G:$G,Timecards!$F:$F,J$2,Timecards!$C:$C,$B1954,Timecards!$N:$N,$E1954)</f>
        <v>0</v>
      </c>
      <c r="K1954" s="5">
        <f t="shared" si="315"/>
        <v>0</v>
      </c>
      <c r="L1954" s="10">
        <f>SUMIFS(Timecards!$E:$E,Timecards!$D:$D,L$2,Timecards!$C:$C,$B1954,Timecards!$N:$N,$E1954)+SUMIFS(Timecards!$G:$G,Timecards!$F:$F,L$2,Timecards!$C:$C,$B1954,Timecards!$N:$N,$E1954)</f>
        <v>0</v>
      </c>
      <c r="M1954" s="5">
        <f t="shared" si="316"/>
        <v>0</v>
      </c>
      <c r="N1954" s="10">
        <f>SUMIFS(Timecards!$E:$E,Timecards!$D:$D,N$2,Timecards!$C:$C,$B1954,Timecards!$N:$N,$E1954)+SUMIFS(Timecards!$G:$G,Timecards!$F:$F,N$2,Timecards!$C:$C,$B1954,Timecards!$N:$N,$E1954)</f>
        <v>0</v>
      </c>
      <c r="O1954" s="5">
        <f t="shared" si="317"/>
        <v>0</v>
      </c>
      <c r="P1954" s="10">
        <f>SUMIFS(Timecards!$E:$E,Timecards!$D:$D,P$2,Timecards!$C:$C,$B1954,Timecards!$N:$N,$E1954)+SUMIFS(Timecards!$G:$G,Timecards!$F:$F,P$2,Timecards!$C:$C,$B1954,Timecards!$N:$N,$E1954)</f>
        <v>0</v>
      </c>
      <c r="Q1954" s="5">
        <f t="shared" si="318"/>
        <v>0</v>
      </c>
      <c r="R1954" s="10">
        <f>SUMIFS(Timecards!$E:$E,Timecards!$D:$D,R$2,Timecards!$C:$C,$B1954,Timecards!$N:$N,$E1954)+SUMIFS(Timecards!$G:$G,Timecards!$F:$F,R$2,Timecards!$C:$C,$B1954,Timecards!$N:$N,$E1954)</f>
        <v>0</v>
      </c>
      <c r="S1954" s="5">
        <f t="shared" si="319"/>
        <v>0</v>
      </c>
      <c r="T1954" s="10">
        <f t="shared" si="320"/>
        <v>0</v>
      </c>
      <c r="U1954" s="14">
        <f t="shared" si="320"/>
        <v>0</v>
      </c>
    </row>
    <row r="1955" spans="2:21" hidden="1">
      <c r="B1955" s="7" t="str">
        <f>IF(Timecards!O1953="","",Timecards!C1953)</f>
        <v/>
      </c>
      <c r="C1955" s="7" t="str">
        <f>IF(B1955="","",Timecards!L1953)</f>
        <v/>
      </c>
      <c r="D1955" s="7" t="str">
        <f>IF(B1955="","",SUMIFS(Timecards!$M:$M,Timecards!$C:$C,Summary!$B1955,Timecards!$L:$L,Summary!$C1955,Timecards!$O:$O,1))</f>
        <v/>
      </c>
      <c r="E1955" s="7" t="str">
        <f>IF(B1955="","",VLOOKUP(D1955,'GD rates'!$B$3:$C$9,2,FALSE))</f>
        <v/>
      </c>
      <c r="F1955" s="23" t="str">
        <f t="shared" si="313"/>
        <v/>
      </c>
      <c r="G1955" s="5">
        <f>IF(ISERROR(VLOOKUP(E1955,'GD rates'!C:D,2,FALSE)),0,VLOOKUP(E1955,'GD rates'!C:D,2,FALSE))</f>
        <v>0</v>
      </c>
      <c r="H1955" s="10">
        <f>SUMIFS(Timecards!$E:$E,Timecards!$D:$D,H$2,Timecards!$C:$C,$B1955,Timecards!$N:$N,$E1955)+SUMIFS(Timecards!$G:$G,Timecards!$F:$F,H$2,Timecards!$C:$C,$B1955,Timecards!$N:$N,$E1955)</f>
        <v>0</v>
      </c>
      <c r="I1955" s="5">
        <f t="shared" si="314"/>
        <v>0</v>
      </c>
      <c r="J1955" s="10">
        <f>SUMIFS(Timecards!$E:$E,Timecards!$D:$D,J$2,Timecards!$C:$C,$B1955,Timecards!$N:$N,$E1955)+SUMIFS(Timecards!$G:$G,Timecards!$F:$F,J$2,Timecards!$C:$C,$B1955,Timecards!$N:$N,$E1955)</f>
        <v>0</v>
      </c>
      <c r="K1955" s="5">
        <f t="shared" si="315"/>
        <v>0</v>
      </c>
      <c r="L1955" s="10">
        <f>SUMIFS(Timecards!$E:$E,Timecards!$D:$D,L$2,Timecards!$C:$C,$B1955,Timecards!$N:$N,$E1955)+SUMIFS(Timecards!$G:$G,Timecards!$F:$F,L$2,Timecards!$C:$C,$B1955,Timecards!$N:$N,$E1955)</f>
        <v>0</v>
      </c>
      <c r="M1955" s="5">
        <f t="shared" si="316"/>
        <v>0</v>
      </c>
      <c r="N1955" s="10">
        <f>SUMIFS(Timecards!$E:$E,Timecards!$D:$D,N$2,Timecards!$C:$C,$B1955,Timecards!$N:$N,$E1955)+SUMIFS(Timecards!$G:$G,Timecards!$F:$F,N$2,Timecards!$C:$C,$B1955,Timecards!$N:$N,$E1955)</f>
        <v>0</v>
      </c>
      <c r="O1955" s="5">
        <f t="shared" si="317"/>
        <v>0</v>
      </c>
      <c r="P1955" s="10">
        <f>SUMIFS(Timecards!$E:$E,Timecards!$D:$D,P$2,Timecards!$C:$C,$B1955,Timecards!$N:$N,$E1955)+SUMIFS(Timecards!$G:$G,Timecards!$F:$F,P$2,Timecards!$C:$C,$B1955,Timecards!$N:$N,$E1955)</f>
        <v>0</v>
      </c>
      <c r="Q1955" s="5">
        <f t="shared" si="318"/>
        <v>0</v>
      </c>
      <c r="R1955" s="10">
        <f>SUMIFS(Timecards!$E:$E,Timecards!$D:$D,R$2,Timecards!$C:$C,$B1955,Timecards!$N:$N,$E1955)+SUMIFS(Timecards!$G:$G,Timecards!$F:$F,R$2,Timecards!$C:$C,$B1955,Timecards!$N:$N,$E1955)</f>
        <v>0</v>
      </c>
      <c r="S1955" s="5">
        <f t="shared" si="319"/>
        <v>0</v>
      </c>
      <c r="T1955" s="10">
        <f t="shared" si="320"/>
        <v>0</v>
      </c>
      <c r="U1955" s="14">
        <f t="shared" si="320"/>
        <v>0</v>
      </c>
    </row>
    <row r="1956" spans="2:21" hidden="1">
      <c r="B1956" s="7" t="str">
        <f>IF(Timecards!O1954="","",Timecards!C1954)</f>
        <v/>
      </c>
      <c r="C1956" s="7" t="str">
        <f>IF(B1956="","",Timecards!L1954)</f>
        <v/>
      </c>
      <c r="D1956" s="7" t="str">
        <f>IF(B1956="","",SUMIFS(Timecards!$M:$M,Timecards!$C:$C,Summary!$B1956,Timecards!$L:$L,Summary!$C1956,Timecards!$O:$O,1))</f>
        <v/>
      </c>
      <c r="E1956" s="7" t="str">
        <f>IF(B1956="","",VLOOKUP(D1956,'GD rates'!$B$3:$C$9,2,FALSE))</f>
        <v/>
      </c>
      <c r="F1956" s="23" t="str">
        <f t="shared" si="313"/>
        <v/>
      </c>
      <c r="G1956" s="5">
        <f>IF(ISERROR(VLOOKUP(E1956,'GD rates'!C:D,2,FALSE)),0,VLOOKUP(E1956,'GD rates'!C:D,2,FALSE))</f>
        <v>0</v>
      </c>
      <c r="H1956" s="10">
        <f>SUMIFS(Timecards!$E:$E,Timecards!$D:$D,H$2,Timecards!$C:$C,$B1956,Timecards!$N:$N,$E1956)+SUMIFS(Timecards!$G:$G,Timecards!$F:$F,H$2,Timecards!$C:$C,$B1956,Timecards!$N:$N,$E1956)</f>
        <v>0</v>
      </c>
      <c r="I1956" s="5">
        <f t="shared" si="314"/>
        <v>0</v>
      </c>
      <c r="J1956" s="10">
        <f>SUMIFS(Timecards!$E:$E,Timecards!$D:$D,J$2,Timecards!$C:$C,$B1956,Timecards!$N:$N,$E1956)+SUMIFS(Timecards!$G:$G,Timecards!$F:$F,J$2,Timecards!$C:$C,$B1956,Timecards!$N:$N,$E1956)</f>
        <v>0</v>
      </c>
      <c r="K1956" s="5">
        <f t="shared" si="315"/>
        <v>0</v>
      </c>
      <c r="L1956" s="10">
        <f>SUMIFS(Timecards!$E:$E,Timecards!$D:$D,L$2,Timecards!$C:$C,$B1956,Timecards!$N:$N,$E1956)+SUMIFS(Timecards!$G:$G,Timecards!$F:$F,L$2,Timecards!$C:$C,$B1956,Timecards!$N:$N,$E1956)</f>
        <v>0</v>
      </c>
      <c r="M1956" s="5">
        <f t="shared" si="316"/>
        <v>0</v>
      </c>
      <c r="N1956" s="10">
        <f>SUMIFS(Timecards!$E:$E,Timecards!$D:$D,N$2,Timecards!$C:$C,$B1956,Timecards!$N:$N,$E1956)+SUMIFS(Timecards!$G:$G,Timecards!$F:$F,N$2,Timecards!$C:$C,$B1956,Timecards!$N:$N,$E1956)</f>
        <v>0</v>
      </c>
      <c r="O1956" s="5">
        <f t="shared" si="317"/>
        <v>0</v>
      </c>
      <c r="P1956" s="10">
        <f>SUMIFS(Timecards!$E:$E,Timecards!$D:$D,P$2,Timecards!$C:$C,$B1956,Timecards!$N:$N,$E1956)+SUMIFS(Timecards!$G:$G,Timecards!$F:$F,P$2,Timecards!$C:$C,$B1956,Timecards!$N:$N,$E1956)</f>
        <v>0</v>
      </c>
      <c r="Q1956" s="5">
        <f t="shared" si="318"/>
        <v>0</v>
      </c>
      <c r="R1956" s="10">
        <f>SUMIFS(Timecards!$E:$E,Timecards!$D:$D,R$2,Timecards!$C:$C,$B1956,Timecards!$N:$N,$E1956)+SUMIFS(Timecards!$G:$G,Timecards!$F:$F,R$2,Timecards!$C:$C,$B1956,Timecards!$N:$N,$E1956)</f>
        <v>0</v>
      </c>
      <c r="S1956" s="5">
        <f t="shared" si="319"/>
        <v>0</v>
      </c>
      <c r="T1956" s="10">
        <f t="shared" si="320"/>
        <v>0</v>
      </c>
      <c r="U1956" s="14">
        <f t="shared" si="320"/>
        <v>0</v>
      </c>
    </row>
    <row r="1957" spans="2:21" hidden="1">
      <c r="B1957" s="7" t="str">
        <f>IF(Timecards!O1955="","",Timecards!C1955)</f>
        <v/>
      </c>
      <c r="C1957" s="7" t="str">
        <f>IF(B1957="","",Timecards!L1955)</f>
        <v/>
      </c>
      <c r="D1957" s="7" t="str">
        <f>IF(B1957="","",SUMIFS(Timecards!$M:$M,Timecards!$C:$C,Summary!$B1957,Timecards!$L:$L,Summary!$C1957,Timecards!$O:$O,1))</f>
        <v/>
      </c>
      <c r="E1957" s="7" t="str">
        <f>IF(B1957="","",VLOOKUP(D1957,'GD rates'!$B$3:$C$9,2,FALSE))</f>
        <v/>
      </c>
      <c r="F1957" s="23" t="str">
        <f t="shared" si="313"/>
        <v/>
      </c>
      <c r="G1957" s="5">
        <f>IF(ISERROR(VLOOKUP(E1957,'GD rates'!C:D,2,FALSE)),0,VLOOKUP(E1957,'GD rates'!C:D,2,FALSE))</f>
        <v>0</v>
      </c>
      <c r="H1957" s="10">
        <f>SUMIFS(Timecards!$E:$E,Timecards!$D:$D,H$2,Timecards!$C:$C,$B1957,Timecards!$N:$N,$E1957)+SUMIFS(Timecards!$G:$G,Timecards!$F:$F,H$2,Timecards!$C:$C,$B1957,Timecards!$N:$N,$E1957)</f>
        <v>0</v>
      </c>
      <c r="I1957" s="5">
        <f t="shared" si="314"/>
        <v>0</v>
      </c>
      <c r="J1957" s="10">
        <f>SUMIFS(Timecards!$E:$E,Timecards!$D:$D,J$2,Timecards!$C:$C,$B1957,Timecards!$N:$N,$E1957)+SUMIFS(Timecards!$G:$G,Timecards!$F:$F,J$2,Timecards!$C:$C,$B1957,Timecards!$N:$N,$E1957)</f>
        <v>0</v>
      </c>
      <c r="K1957" s="5">
        <f t="shared" si="315"/>
        <v>0</v>
      </c>
      <c r="L1957" s="10">
        <f>SUMIFS(Timecards!$E:$E,Timecards!$D:$D,L$2,Timecards!$C:$C,$B1957,Timecards!$N:$N,$E1957)+SUMIFS(Timecards!$G:$G,Timecards!$F:$F,L$2,Timecards!$C:$C,$B1957,Timecards!$N:$N,$E1957)</f>
        <v>0</v>
      </c>
      <c r="M1957" s="5">
        <f t="shared" si="316"/>
        <v>0</v>
      </c>
      <c r="N1957" s="10">
        <f>SUMIFS(Timecards!$E:$E,Timecards!$D:$D,N$2,Timecards!$C:$C,$B1957,Timecards!$N:$N,$E1957)+SUMIFS(Timecards!$G:$G,Timecards!$F:$F,N$2,Timecards!$C:$C,$B1957,Timecards!$N:$N,$E1957)</f>
        <v>0</v>
      </c>
      <c r="O1957" s="5">
        <f t="shared" si="317"/>
        <v>0</v>
      </c>
      <c r="P1957" s="10">
        <f>SUMIFS(Timecards!$E:$E,Timecards!$D:$D,P$2,Timecards!$C:$C,$B1957,Timecards!$N:$N,$E1957)+SUMIFS(Timecards!$G:$G,Timecards!$F:$F,P$2,Timecards!$C:$C,$B1957,Timecards!$N:$N,$E1957)</f>
        <v>0</v>
      </c>
      <c r="Q1957" s="5">
        <f t="shared" si="318"/>
        <v>0</v>
      </c>
      <c r="R1957" s="10">
        <f>SUMIFS(Timecards!$E:$E,Timecards!$D:$D,R$2,Timecards!$C:$C,$B1957,Timecards!$N:$N,$E1957)+SUMIFS(Timecards!$G:$G,Timecards!$F:$F,R$2,Timecards!$C:$C,$B1957,Timecards!$N:$N,$E1957)</f>
        <v>0</v>
      </c>
      <c r="S1957" s="5">
        <f t="shared" si="319"/>
        <v>0</v>
      </c>
      <c r="T1957" s="10">
        <f t="shared" si="320"/>
        <v>0</v>
      </c>
      <c r="U1957" s="14">
        <f t="shared" si="320"/>
        <v>0</v>
      </c>
    </row>
    <row r="1958" spans="2:21" hidden="1">
      <c r="B1958" s="7" t="str">
        <f>IF(Timecards!O1956="","",Timecards!C1956)</f>
        <v/>
      </c>
      <c r="C1958" s="7" t="str">
        <f>IF(B1958="","",Timecards!L1956)</f>
        <v/>
      </c>
      <c r="D1958" s="7" t="str">
        <f>IF(B1958="","",SUMIFS(Timecards!$M:$M,Timecards!$C:$C,Summary!$B1958,Timecards!$L:$L,Summary!$C1958,Timecards!$O:$O,1))</f>
        <v/>
      </c>
      <c r="E1958" s="7" t="str">
        <f>IF(B1958="","",VLOOKUP(D1958,'GD rates'!$B$3:$C$9,2,FALSE))</f>
        <v/>
      </c>
      <c r="F1958" s="23" t="str">
        <f t="shared" si="313"/>
        <v/>
      </c>
      <c r="G1958" s="5">
        <f>IF(ISERROR(VLOOKUP(E1958,'GD rates'!C:D,2,FALSE)),0,VLOOKUP(E1958,'GD rates'!C:D,2,FALSE))</f>
        <v>0</v>
      </c>
      <c r="H1958" s="10">
        <f>SUMIFS(Timecards!$E:$E,Timecards!$D:$D,H$2,Timecards!$C:$C,$B1958,Timecards!$N:$N,$E1958)+SUMIFS(Timecards!$G:$G,Timecards!$F:$F,H$2,Timecards!$C:$C,$B1958,Timecards!$N:$N,$E1958)</f>
        <v>0</v>
      </c>
      <c r="I1958" s="5">
        <f t="shared" si="314"/>
        <v>0</v>
      </c>
      <c r="J1958" s="10">
        <f>SUMIFS(Timecards!$E:$E,Timecards!$D:$D,J$2,Timecards!$C:$C,$B1958,Timecards!$N:$N,$E1958)+SUMIFS(Timecards!$G:$G,Timecards!$F:$F,J$2,Timecards!$C:$C,$B1958,Timecards!$N:$N,$E1958)</f>
        <v>0</v>
      </c>
      <c r="K1958" s="5">
        <f t="shared" si="315"/>
        <v>0</v>
      </c>
      <c r="L1958" s="10">
        <f>SUMIFS(Timecards!$E:$E,Timecards!$D:$D,L$2,Timecards!$C:$C,$B1958,Timecards!$N:$N,$E1958)+SUMIFS(Timecards!$G:$G,Timecards!$F:$F,L$2,Timecards!$C:$C,$B1958,Timecards!$N:$N,$E1958)</f>
        <v>0</v>
      </c>
      <c r="M1958" s="5">
        <f t="shared" si="316"/>
        <v>0</v>
      </c>
      <c r="N1958" s="10">
        <f>SUMIFS(Timecards!$E:$E,Timecards!$D:$D,N$2,Timecards!$C:$C,$B1958,Timecards!$N:$N,$E1958)+SUMIFS(Timecards!$G:$G,Timecards!$F:$F,N$2,Timecards!$C:$C,$B1958,Timecards!$N:$N,$E1958)</f>
        <v>0</v>
      </c>
      <c r="O1958" s="5">
        <f t="shared" si="317"/>
        <v>0</v>
      </c>
      <c r="P1958" s="10">
        <f>SUMIFS(Timecards!$E:$E,Timecards!$D:$D,P$2,Timecards!$C:$C,$B1958,Timecards!$N:$N,$E1958)+SUMIFS(Timecards!$G:$G,Timecards!$F:$F,P$2,Timecards!$C:$C,$B1958,Timecards!$N:$N,$E1958)</f>
        <v>0</v>
      </c>
      <c r="Q1958" s="5">
        <f t="shared" si="318"/>
        <v>0</v>
      </c>
      <c r="R1958" s="10">
        <f>SUMIFS(Timecards!$E:$E,Timecards!$D:$D,R$2,Timecards!$C:$C,$B1958,Timecards!$N:$N,$E1958)+SUMIFS(Timecards!$G:$G,Timecards!$F:$F,R$2,Timecards!$C:$C,$B1958,Timecards!$N:$N,$E1958)</f>
        <v>0</v>
      </c>
      <c r="S1958" s="5">
        <f t="shared" si="319"/>
        <v>0</v>
      </c>
      <c r="T1958" s="10">
        <f t="shared" si="320"/>
        <v>0</v>
      </c>
      <c r="U1958" s="14">
        <f t="shared" si="320"/>
        <v>0</v>
      </c>
    </row>
    <row r="1959" spans="2:21" hidden="1">
      <c r="B1959" s="7" t="str">
        <f>IF(Timecards!O1957="","",Timecards!C1957)</f>
        <v/>
      </c>
      <c r="C1959" s="7" t="str">
        <f>IF(B1959="","",Timecards!L1957)</f>
        <v/>
      </c>
      <c r="D1959" s="7" t="str">
        <f>IF(B1959="","",SUMIFS(Timecards!$M:$M,Timecards!$C:$C,Summary!$B1959,Timecards!$L:$L,Summary!$C1959,Timecards!$O:$O,1))</f>
        <v/>
      </c>
      <c r="E1959" s="7" t="str">
        <f>IF(B1959="","",VLOOKUP(D1959,'GD rates'!$B$3:$C$9,2,FALSE))</f>
        <v/>
      </c>
      <c r="F1959" s="23" t="str">
        <f t="shared" si="313"/>
        <v/>
      </c>
      <c r="G1959" s="5">
        <f>IF(ISERROR(VLOOKUP(E1959,'GD rates'!C:D,2,FALSE)),0,VLOOKUP(E1959,'GD rates'!C:D,2,FALSE))</f>
        <v>0</v>
      </c>
      <c r="H1959" s="10">
        <f>SUMIFS(Timecards!$E:$E,Timecards!$D:$D,H$2,Timecards!$C:$C,$B1959,Timecards!$N:$N,$E1959)+SUMIFS(Timecards!$G:$G,Timecards!$F:$F,H$2,Timecards!$C:$C,$B1959,Timecards!$N:$N,$E1959)</f>
        <v>0</v>
      </c>
      <c r="I1959" s="5">
        <f t="shared" si="314"/>
        <v>0</v>
      </c>
      <c r="J1959" s="10">
        <f>SUMIFS(Timecards!$E:$E,Timecards!$D:$D,J$2,Timecards!$C:$C,$B1959,Timecards!$N:$N,$E1959)+SUMIFS(Timecards!$G:$G,Timecards!$F:$F,J$2,Timecards!$C:$C,$B1959,Timecards!$N:$N,$E1959)</f>
        <v>0</v>
      </c>
      <c r="K1959" s="5">
        <f t="shared" si="315"/>
        <v>0</v>
      </c>
      <c r="L1959" s="10">
        <f>SUMIFS(Timecards!$E:$E,Timecards!$D:$D,L$2,Timecards!$C:$C,$B1959,Timecards!$N:$N,$E1959)+SUMIFS(Timecards!$G:$G,Timecards!$F:$F,L$2,Timecards!$C:$C,$B1959,Timecards!$N:$N,$E1959)</f>
        <v>0</v>
      </c>
      <c r="M1959" s="5">
        <f t="shared" si="316"/>
        <v>0</v>
      </c>
      <c r="N1959" s="10">
        <f>SUMIFS(Timecards!$E:$E,Timecards!$D:$D,N$2,Timecards!$C:$C,$B1959,Timecards!$N:$N,$E1959)+SUMIFS(Timecards!$G:$G,Timecards!$F:$F,N$2,Timecards!$C:$C,$B1959,Timecards!$N:$N,$E1959)</f>
        <v>0</v>
      </c>
      <c r="O1959" s="5">
        <f t="shared" si="317"/>
        <v>0</v>
      </c>
      <c r="P1959" s="10">
        <f>SUMIFS(Timecards!$E:$E,Timecards!$D:$D,P$2,Timecards!$C:$C,$B1959,Timecards!$N:$N,$E1959)+SUMIFS(Timecards!$G:$G,Timecards!$F:$F,P$2,Timecards!$C:$C,$B1959,Timecards!$N:$N,$E1959)</f>
        <v>0</v>
      </c>
      <c r="Q1959" s="5">
        <f t="shared" si="318"/>
        <v>0</v>
      </c>
      <c r="R1959" s="10">
        <f>SUMIFS(Timecards!$E:$E,Timecards!$D:$D,R$2,Timecards!$C:$C,$B1959,Timecards!$N:$N,$E1959)+SUMIFS(Timecards!$G:$G,Timecards!$F:$F,R$2,Timecards!$C:$C,$B1959,Timecards!$N:$N,$E1959)</f>
        <v>0</v>
      </c>
      <c r="S1959" s="5">
        <f t="shared" si="319"/>
        <v>0</v>
      </c>
      <c r="T1959" s="10">
        <f t="shared" si="320"/>
        <v>0</v>
      </c>
      <c r="U1959" s="14">
        <f t="shared" si="320"/>
        <v>0</v>
      </c>
    </row>
    <row r="1960" spans="2:21" hidden="1">
      <c r="B1960" s="7" t="str">
        <f>IF(Timecards!O1958="","",Timecards!C1958)</f>
        <v/>
      </c>
      <c r="C1960" s="7" t="str">
        <f>IF(B1960="","",Timecards!L1958)</f>
        <v/>
      </c>
      <c r="D1960" s="7" t="str">
        <f>IF(B1960="","",SUMIFS(Timecards!$M:$M,Timecards!$C:$C,Summary!$B1960,Timecards!$L:$L,Summary!$C1960,Timecards!$O:$O,1))</f>
        <v/>
      </c>
      <c r="E1960" s="7" t="str">
        <f>IF(B1960="","",VLOOKUP(D1960,'GD rates'!$B$3:$C$9,2,FALSE))</f>
        <v/>
      </c>
      <c r="F1960" s="23" t="str">
        <f t="shared" si="313"/>
        <v/>
      </c>
      <c r="G1960" s="5">
        <f>IF(ISERROR(VLOOKUP(E1960,'GD rates'!C:D,2,FALSE)),0,VLOOKUP(E1960,'GD rates'!C:D,2,FALSE))</f>
        <v>0</v>
      </c>
      <c r="H1960" s="10">
        <f>SUMIFS(Timecards!$E:$E,Timecards!$D:$D,H$2,Timecards!$C:$C,$B1960,Timecards!$N:$N,$E1960)+SUMIFS(Timecards!$G:$G,Timecards!$F:$F,H$2,Timecards!$C:$C,$B1960,Timecards!$N:$N,$E1960)</f>
        <v>0</v>
      </c>
      <c r="I1960" s="5">
        <f t="shared" si="314"/>
        <v>0</v>
      </c>
      <c r="J1960" s="10">
        <f>SUMIFS(Timecards!$E:$E,Timecards!$D:$D,J$2,Timecards!$C:$C,$B1960,Timecards!$N:$N,$E1960)+SUMIFS(Timecards!$G:$G,Timecards!$F:$F,J$2,Timecards!$C:$C,$B1960,Timecards!$N:$N,$E1960)</f>
        <v>0</v>
      </c>
      <c r="K1960" s="5">
        <f t="shared" si="315"/>
        <v>0</v>
      </c>
      <c r="L1960" s="10">
        <f>SUMIFS(Timecards!$E:$E,Timecards!$D:$D,L$2,Timecards!$C:$C,$B1960,Timecards!$N:$N,$E1960)+SUMIFS(Timecards!$G:$G,Timecards!$F:$F,L$2,Timecards!$C:$C,$B1960,Timecards!$N:$N,$E1960)</f>
        <v>0</v>
      </c>
      <c r="M1960" s="5">
        <f t="shared" si="316"/>
        <v>0</v>
      </c>
      <c r="N1960" s="10">
        <f>SUMIFS(Timecards!$E:$E,Timecards!$D:$D,N$2,Timecards!$C:$C,$B1960,Timecards!$N:$N,$E1960)+SUMIFS(Timecards!$G:$G,Timecards!$F:$F,N$2,Timecards!$C:$C,$B1960,Timecards!$N:$N,$E1960)</f>
        <v>0</v>
      </c>
      <c r="O1960" s="5">
        <f t="shared" si="317"/>
        <v>0</v>
      </c>
      <c r="P1960" s="10">
        <f>SUMIFS(Timecards!$E:$E,Timecards!$D:$D,P$2,Timecards!$C:$C,$B1960,Timecards!$N:$N,$E1960)+SUMIFS(Timecards!$G:$G,Timecards!$F:$F,P$2,Timecards!$C:$C,$B1960,Timecards!$N:$N,$E1960)</f>
        <v>0</v>
      </c>
      <c r="Q1960" s="5">
        <f t="shared" si="318"/>
        <v>0</v>
      </c>
      <c r="R1960" s="10">
        <f>SUMIFS(Timecards!$E:$E,Timecards!$D:$D,R$2,Timecards!$C:$C,$B1960,Timecards!$N:$N,$E1960)+SUMIFS(Timecards!$G:$G,Timecards!$F:$F,R$2,Timecards!$C:$C,$B1960,Timecards!$N:$N,$E1960)</f>
        <v>0</v>
      </c>
      <c r="S1960" s="5">
        <f t="shared" si="319"/>
        <v>0</v>
      </c>
      <c r="T1960" s="10">
        <f t="shared" si="320"/>
        <v>0</v>
      </c>
      <c r="U1960" s="14">
        <f t="shared" si="320"/>
        <v>0</v>
      </c>
    </row>
    <row r="1961" spans="2:21" hidden="1">
      <c r="B1961" s="7" t="str">
        <f>IF(Timecards!O1959="","",Timecards!C1959)</f>
        <v/>
      </c>
      <c r="C1961" s="7" t="str">
        <f>IF(B1961="","",Timecards!L1959)</f>
        <v/>
      </c>
      <c r="D1961" s="7" t="str">
        <f>IF(B1961="","",SUMIFS(Timecards!$M:$M,Timecards!$C:$C,Summary!$B1961,Timecards!$L:$L,Summary!$C1961,Timecards!$O:$O,1))</f>
        <v/>
      </c>
      <c r="E1961" s="7" t="str">
        <f>IF(B1961="","",VLOOKUP(D1961,'GD rates'!$B$3:$C$9,2,FALSE))</f>
        <v/>
      </c>
      <c r="F1961" s="23" t="str">
        <f t="shared" si="313"/>
        <v/>
      </c>
      <c r="G1961" s="5">
        <f>IF(ISERROR(VLOOKUP(E1961,'GD rates'!C:D,2,FALSE)),0,VLOOKUP(E1961,'GD rates'!C:D,2,FALSE))</f>
        <v>0</v>
      </c>
      <c r="H1961" s="10">
        <f>SUMIFS(Timecards!$E:$E,Timecards!$D:$D,H$2,Timecards!$C:$C,$B1961,Timecards!$N:$N,$E1961)+SUMIFS(Timecards!$G:$G,Timecards!$F:$F,H$2,Timecards!$C:$C,$B1961,Timecards!$N:$N,$E1961)</f>
        <v>0</v>
      </c>
      <c r="I1961" s="5">
        <f t="shared" si="314"/>
        <v>0</v>
      </c>
      <c r="J1961" s="10">
        <f>SUMIFS(Timecards!$E:$E,Timecards!$D:$D,J$2,Timecards!$C:$C,$B1961,Timecards!$N:$N,$E1961)+SUMIFS(Timecards!$G:$G,Timecards!$F:$F,J$2,Timecards!$C:$C,$B1961,Timecards!$N:$N,$E1961)</f>
        <v>0</v>
      </c>
      <c r="K1961" s="5">
        <f t="shared" si="315"/>
        <v>0</v>
      </c>
      <c r="L1961" s="10">
        <f>SUMIFS(Timecards!$E:$E,Timecards!$D:$D,L$2,Timecards!$C:$C,$B1961,Timecards!$N:$N,$E1961)+SUMIFS(Timecards!$G:$G,Timecards!$F:$F,L$2,Timecards!$C:$C,$B1961,Timecards!$N:$N,$E1961)</f>
        <v>0</v>
      </c>
      <c r="M1961" s="5">
        <f t="shared" si="316"/>
        <v>0</v>
      </c>
      <c r="N1961" s="10">
        <f>SUMIFS(Timecards!$E:$E,Timecards!$D:$D,N$2,Timecards!$C:$C,$B1961,Timecards!$N:$N,$E1961)+SUMIFS(Timecards!$G:$G,Timecards!$F:$F,N$2,Timecards!$C:$C,$B1961,Timecards!$N:$N,$E1961)</f>
        <v>0</v>
      </c>
      <c r="O1961" s="5">
        <f t="shared" si="317"/>
        <v>0</v>
      </c>
      <c r="P1961" s="10">
        <f>SUMIFS(Timecards!$E:$E,Timecards!$D:$D,P$2,Timecards!$C:$C,$B1961,Timecards!$N:$N,$E1961)+SUMIFS(Timecards!$G:$G,Timecards!$F:$F,P$2,Timecards!$C:$C,$B1961,Timecards!$N:$N,$E1961)</f>
        <v>0</v>
      </c>
      <c r="Q1961" s="5">
        <f t="shared" si="318"/>
        <v>0</v>
      </c>
      <c r="R1961" s="10">
        <f>SUMIFS(Timecards!$E:$E,Timecards!$D:$D,R$2,Timecards!$C:$C,$B1961,Timecards!$N:$N,$E1961)+SUMIFS(Timecards!$G:$G,Timecards!$F:$F,R$2,Timecards!$C:$C,$B1961,Timecards!$N:$N,$E1961)</f>
        <v>0</v>
      </c>
      <c r="S1961" s="5">
        <f t="shared" si="319"/>
        <v>0</v>
      </c>
      <c r="T1961" s="10">
        <f t="shared" si="320"/>
        <v>0</v>
      </c>
      <c r="U1961" s="14">
        <f t="shared" si="320"/>
        <v>0</v>
      </c>
    </row>
    <row r="1962" spans="2:21" hidden="1">
      <c r="B1962" s="7" t="str">
        <f>IF(Timecards!O1960="","",Timecards!C1960)</f>
        <v/>
      </c>
      <c r="C1962" s="7" t="str">
        <f>IF(B1962="","",Timecards!L1960)</f>
        <v/>
      </c>
      <c r="D1962" s="7" t="str">
        <f>IF(B1962="","",SUMIFS(Timecards!$M:$M,Timecards!$C:$C,Summary!$B1962,Timecards!$L:$L,Summary!$C1962,Timecards!$O:$O,1))</f>
        <v/>
      </c>
      <c r="E1962" s="7" t="str">
        <f>IF(B1962="","",VLOOKUP(D1962,'GD rates'!$B$3:$C$9,2,FALSE))</f>
        <v/>
      </c>
      <c r="F1962" s="23" t="str">
        <f t="shared" si="313"/>
        <v/>
      </c>
      <c r="G1962" s="5">
        <f>IF(ISERROR(VLOOKUP(E1962,'GD rates'!C:D,2,FALSE)),0,VLOOKUP(E1962,'GD rates'!C:D,2,FALSE))</f>
        <v>0</v>
      </c>
      <c r="H1962" s="10">
        <f>SUMIFS(Timecards!$E:$E,Timecards!$D:$D,H$2,Timecards!$C:$C,$B1962,Timecards!$N:$N,$E1962)+SUMIFS(Timecards!$G:$G,Timecards!$F:$F,H$2,Timecards!$C:$C,$B1962,Timecards!$N:$N,$E1962)</f>
        <v>0</v>
      </c>
      <c r="I1962" s="5">
        <f t="shared" si="314"/>
        <v>0</v>
      </c>
      <c r="J1962" s="10">
        <f>SUMIFS(Timecards!$E:$E,Timecards!$D:$D,J$2,Timecards!$C:$C,$B1962,Timecards!$N:$N,$E1962)+SUMIFS(Timecards!$G:$G,Timecards!$F:$F,J$2,Timecards!$C:$C,$B1962,Timecards!$N:$N,$E1962)</f>
        <v>0</v>
      </c>
      <c r="K1962" s="5">
        <f t="shared" si="315"/>
        <v>0</v>
      </c>
      <c r="L1962" s="10">
        <f>SUMIFS(Timecards!$E:$E,Timecards!$D:$D,L$2,Timecards!$C:$C,$B1962,Timecards!$N:$N,$E1962)+SUMIFS(Timecards!$G:$G,Timecards!$F:$F,L$2,Timecards!$C:$C,$B1962,Timecards!$N:$N,$E1962)</f>
        <v>0</v>
      </c>
      <c r="M1962" s="5">
        <f t="shared" si="316"/>
        <v>0</v>
      </c>
      <c r="N1962" s="10">
        <f>SUMIFS(Timecards!$E:$E,Timecards!$D:$D,N$2,Timecards!$C:$C,$B1962,Timecards!$N:$N,$E1962)+SUMIFS(Timecards!$G:$G,Timecards!$F:$F,N$2,Timecards!$C:$C,$B1962,Timecards!$N:$N,$E1962)</f>
        <v>0</v>
      </c>
      <c r="O1962" s="5">
        <f t="shared" si="317"/>
        <v>0</v>
      </c>
      <c r="P1962" s="10">
        <f>SUMIFS(Timecards!$E:$E,Timecards!$D:$D,P$2,Timecards!$C:$C,$B1962,Timecards!$N:$N,$E1962)+SUMIFS(Timecards!$G:$G,Timecards!$F:$F,P$2,Timecards!$C:$C,$B1962,Timecards!$N:$N,$E1962)</f>
        <v>0</v>
      </c>
      <c r="Q1962" s="5">
        <f t="shared" si="318"/>
        <v>0</v>
      </c>
      <c r="R1962" s="10">
        <f>SUMIFS(Timecards!$E:$E,Timecards!$D:$D,R$2,Timecards!$C:$C,$B1962,Timecards!$N:$N,$E1962)+SUMIFS(Timecards!$G:$G,Timecards!$F:$F,R$2,Timecards!$C:$C,$B1962,Timecards!$N:$N,$E1962)</f>
        <v>0</v>
      </c>
      <c r="S1962" s="5">
        <f t="shared" si="319"/>
        <v>0</v>
      </c>
      <c r="T1962" s="10">
        <f t="shared" si="320"/>
        <v>0</v>
      </c>
      <c r="U1962" s="14">
        <f t="shared" si="320"/>
        <v>0</v>
      </c>
    </row>
    <row r="1963" spans="2:21" hidden="1">
      <c r="B1963" s="7" t="str">
        <f>IF(Timecards!O1961="","",Timecards!C1961)</f>
        <v/>
      </c>
      <c r="C1963" s="7" t="str">
        <f>IF(B1963="","",Timecards!L1961)</f>
        <v/>
      </c>
      <c r="D1963" s="7" t="str">
        <f>IF(B1963="","",SUMIFS(Timecards!$M:$M,Timecards!$C:$C,Summary!$B1963,Timecards!$L:$L,Summary!$C1963,Timecards!$O:$O,1))</f>
        <v/>
      </c>
      <c r="E1963" s="7" t="str">
        <f>IF(B1963="","",VLOOKUP(D1963,'GD rates'!$B$3:$C$9,2,FALSE))</f>
        <v/>
      </c>
      <c r="F1963" s="23" t="str">
        <f t="shared" si="313"/>
        <v/>
      </c>
      <c r="G1963" s="5">
        <f>IF(ISERROR(VLOOKUP(E1963,'GD rates'!C:D,2,FALSE)),0,VLOOKUP(E1963,'GD rates'!C:D,2,FALSE))</f>
        <v>0</v>
      </c>
      <c r="H1963" s="10">
        <f>SUMIFS(Timecards!$E:$E,Timecards!$D:$D,H$2,Timecards!$C:$C,$B1963,Timecards!$N:$N,$E1963)+SUMIFS(Timecards!$G:$G,Timecards!$F:$F,H$2,Timecards!$C:$C,$B1963,Timecards!$N:$N,$E1963)</f>
        <v>0</v>
      </c>
      <c r="I1963" s="5">
        <f t="shared" si="314"/>
        <v>0</v>
      </c>
      <c r="J1963" s="10">
        <f>SUMIFS(Timecards!$E:$E,Timecards!$D:$D,J$2,Timecards!$C:$C,$B1963,Timecards!$N:$N,$E1963)+SUMIFS(Timecards!$G:$G,Timecards!$F:$F,J$2,Timecards!$C:$C,$B1963,Timecards!$N:$N,$E1963)</f>
        <v>0</v>
      </c>
      <c r="K1963" s="5">
        <f t="shared" si="315"/>
        <v>0</v>
      </c>
      <c r="L1963" s="10">
        <f>SUMIFS(Timecards!$E:$E,Timecards!$D:$D,L$2,Timecards!$C:$C,$B1963,Timecards!$N:$N,$E1963)+SUMIFS(Timecards!$G:$G,Timecards!$F:$F,L$2,Timecards!$C:$C,$B1963,Timecards!$N:$N,$E1963)</f>
        <v>0</v>
      </c>
      <c r="M1963" s="5">
        <f t="shared" si="316"/>
        <v>0</v>
      </c>
      <c r="N1963" s="10">
        <f>SUMIFS(Timecards!$E:$E,Timecards!$D:$D,N$2,Timecards!$C:$C,$B1963,Timecards!$N:$N,$E1963)+SUMIFS(Timecards!$G:$G,Timecards!$F:$F,N$2,Timecards!$C:$C,$B1963,Timecards!$N:$N,$E1963)</f>
        <v>0</v>
      </c>
      <c r="O1963" s="5">
        <f t="shared" si="317"/>
        <v>0</v>
      </c>
      <c r="P1963" s="10">
        <f>SUMIFS(Timecards!$E:$E,Timecards!$D:$D,P$2,Timecards!$C:$C,$B1963,Timecards!$N:$N,$E1963)+SUMIFS(Timecards!$G:$G,Timecards!$F:$F,P$2,Timecards!$C:$C,$B1963,Timecards!$N:$N,$E1963)</f>
        <v>0</v>
      </c>
      <c r="Q1963" s="5">
        <f t="shared" si="318"/>
        <v>0</v>
      </c>
      <c r="R1963" s="10">
        <f>SUMIFS(Timecards!$E:$E,Timecards!$D:$D,R$2,Timecards!$C:$C,$B1963,Timecards!$N:$N,$E1963)+SUMIFS(Timecards!$G:$G,Timecards!$F:$F,R$2,Timecards!$C:$C,$B1963,Timecards!$N:$N,$E1963)</f>
        <v>0</v>
      </c>
      <c r="S1963" s="5">
        <f t="shared" si="319"/>
        <v>0</v>
      </c>
      <c r="T1963" s="10">
        <f t="shared" si="320"/>
        <v>0</v>
      </c>
      <c r="U1963" s="14">
        <f t="shared" si="320"/>
        <v>0</v>
      </c>
    </row>
    <row r="1964" spans="2:21" hidden="1">
      <c r="B1964" s="7" t="str">
        <f>IF(Timecards!O1962="","",Timecards!C1962)</f>
        <v/>
      </c>
      <c r="C1964" s="7" t="str">
        <f>IF(B1964="","",Timecards!L1962)</f>
        <v/>
      </c>
      <c r="D1964" s="7" t="str">
        <f>IF(B1964="","",SUMIFS(Timecards!$M:$M,Timecards!$C:$C,Summary!$B1964,Timecards!$L:$L,Summary!$C1964,Timecards!$O:$O,1))</f>
        <v/>
      </c>
      <c r="E1964" s="7" t="str">
        <f>IF(B1964="","",VLOOKUP(D1964,'GD rates'!$B$3:$C$9,2,FALSE))</f>
        <v/>
      </c>
      <c r="F1964" s="23" t="str">
        <f t="shared" si="313"/>
        <v/>
      </c>
      <c r="G1964" s="5">
        <f>IF(ISERROR(VLOOKUP(E1964,'GD rates'!C:D,2,FALSE)),0,VLOOKUP(E1964,'GD rates'!C:D,2,FALSE))</f>
        <v>0</v>
      </c>
      <c r="H1964" s="10">
        <f>SUMIFS(Timecards!$E:$E,Timecards!$D:$D,H$2,Timecards!$C:$C,$B1964,Timecards!$N:$N,$E1964)+SUMIFS(Timecards!$G:$G,Timecards!$F:$F,H$2,Timecards!$C:$C,$B1964,Timecards!$N:$N,$E1964)</f>
        <v>0</v>
      </c>
      <c r="I1964" s="5">
        <f t="shared" si="314"/>
        <v>0</v>
      </c>
      <c r="J1964" s="10">
        <f>SUMIFS(Timecards!$E:$E,Timecards!$D:$D,J$2,Timecards!$C:$C,$B1964,Timecards!$N:$N,$E1964)+SUMIFS(Timecards!$G:$G,Timecards!$F:$F,J$2,Timecards!$C:$C,$B1964,Timecards!$N:$N,$E1964)</f>
        <v>0</v>
      </c>
      <c r="K1964" s="5">
        <f t="shared" si="315"/>
        <v>0</v>
      </c>
      <c r="L1964" s="10">
        <f>SUMIFS(Timecards!$E:$E,Timecards!$D:$D,L$2,Timecards!$C:$C,$B1964,Timecards!$N:$N,$E1964)+SUMIFS(Timecards!$G:$G,Timecards!$F:$F,L$2,Timecards!$C:$C,$B1964,Timecards!$N:$N,$E1964)</f>
        <v>0</v>
      </c>
      <c r="M1964" s="5">
        <f t="shared" si="316"/>
        <v>0</v>
      </c>
      <c r="N1964" s="10">
        <f>SUMIFS(Timecards!$E:$E,Timecards!$D:$D,N$2,Timecards!$C:$C,$B1964,Timecards!$N:$N,$E1964)+SUMIFS(Timecards!$G:$G,Timecards!$F:$F,N$2,Timecards!$C:$C,$B1964,Timecards!$N:$N,$E1964)</f>
        <v>0</v>
      </c>
      <c r="O1964" s="5">
        <f t="shared" si="317"/>
        <v>0</v>
      </c>
      <c r="P1964" s="10">
        <f>SUMIFS(Timecards!$E:$E,Timecards!$D:$D,P$2,Timecards!$C:$C,$B1964,Timecards!$N:$N,$E1964)+SUMIFS(Timecards!$G:$G,Timecards!$F:$F,P$2,Timecards!$C:$C,$B1964,Timecards!$N:$N,$E1964)</f>
        <v>0</v>
      </c>
      <c r="Q1964" s="5">
        <f t="shared" si="318"/>
        <v>0</v>
      </c>
      <c r="R1964" s="10">
        <f>SUMIFS(Timecards!$E:$E,Timecards!$D:$D,R$2,Timecards!$C:$C,$B1964,Timecards!$N:$N,$E1964)+SUMIFS(Timecards!$G:$G,Timecards!$F:$F,R$2,Timecards!$C:$C,$B1964,Timecards!$N:$N,$E1964)</f>
        <v>0</v>
      </c>
      <c r="S1964" s="5">
        <f t="shared" si="319"/>
        <v>0</v>
      </c>
      <c r="T1964" s="10">
        <f t="shared" ref="T1964:U1983" si="321">SUMIF($H$3:$S$3,T$3,$H1964:$S1964)</f>
        <v>0</v>
      </c>
      <c r="U1964" s="14">
        <f t="shared" si="321"/>
        <v>0</v>
      </c>
    </row>
    <row r="1965" spans="2:21" hidden="1">
      <c r="B1965" s="7" t="str">
        <f>IF(Timecards!O1963="","",Timecards!C1963)</f>
        <v/>
      </c>
      <c r="C1965" s="7" t="str">
        <f>IF(B1965="","",Timecards!L1963)</f>
        <v/>
      </c>
      <c r="D1965" s="7" t="str">
        <f>IF(B1965="","",SUMIFS(Timecards!$M:$M,Timecards!$C:$C,Summary!$B1965,Timecards!$L:$L,Summary!$C1965,Timecards!$O:$O,1))</f>
        <v/>
      </c>
      <c r="E1965" s="7" t="str">
        <f>IF(B1965="","",VLOOKUP(D1965,'GD rates'!$B$3:$C$9,2,FALSE))</f>
        <v/>
      </c>
      <c r="F1965" s="23" t="str">
        <f t="shared" si="313"/>
        <v/>
      </c>
      <c r="G1965" s="5">
        <f>IF(ISERROR(VLOOKUP(E1965,'GD rates'!C:D,2,FALSE)),0,VLOOKUP(E1965,'GD rates'!C:D,2,FALSE))</f>
        <v>0</v>
      </c>
      <c r="H1965" s="10">
        <f>SUMIFS(Timecards!$E:$E,Timecards!$D:$D,H$2,Timecards!$C:$C,$B1965,Timecards!$N:$N,$E1965)+SUMIFS(Timecards!$G:$G,Timecards!$F:$F,H$2,Timecards!$C:$C,$B1965,Timecards!$N:$N,$E1965)</f>
        <v>0</v>
      </c>
      <c r="I1965" s="5">
        <f t="shared" si="314"/>
        <v>0</v>
      </c>
      <c r="J1965" s="10">
        <f>SUMIFS(Timecards!$E:$E,Timecards!$D:$D,J$2,Timecards!$C:$C,$B1965,Timecards!$N:$N,$E1965)+SUMIFS(Timecards!$G:$G,Timecards!$F:$F,J$2,Timecards!$C:$C,$B1965,Timecards!$N:$N,$E1965)</f>
        <v>0</v>
      </c>
      <c r="K1965" s="5">
        <f t="shared" si="315"/>
        <v>0</v>
      </c>
      <c r="L1965" s="10">
        <f>SUMIFS(Timecards!$E:$E,Timecards!$D:$D,L$2,Timecards!$C:$C,$B1965,Timecards!$N:$N,$E1965)+SUMIFS(Timecards!$G:$G,Timecards!$F:$F,L$2,Timecards!$C:$C,$B1965,Timecards!$N:$N,$E1965)</f>
        <v>0</v>
      </c>
      <c r="M1965" s="5">
        <f t="shared" si="316"/>
        <v>0</v>
      </c>
      <c r="N1965" s="10">
        <f>SUMIFS(Timecards!$E:$E,Timecards!$D:$D,N$2,Timecards!$C:$C,$B1965,Timecards!$N:$N,$E1965)+SUMIFS(Timecards!$G:$G,Timecards!$F:$F,N$2,Timecards!$C:$C,$B1965,Timecards!$N:$N,$E1965)</f>
        <v>0</v>
      </c>
      <c r="O1965" s="5">
        <f t="shared" si="317"/>
        <v>0</v>
      </c>
      <c r="P1965" s="10">
        <f>SUMIFS(Timecards!$E:$E,Timecards!$D:$D,P$2,Timecards!$C:$C,$B1965,Timecards!$N:$N,$E1965)+SUMIFS(Timecards!$G:$G,Timecards!$F:$F,P$2,Timecards!$C:$C,$B1965,Timecards!$N:$N,$E1965)</f>
        <v>0</v>
      </c>
      <c r="Q1965" s="5">
        <f t="shared" si="318"/>
        <v>0</v>
      </c>
      <c r="R1965" s="10">
        <f>SUMIFS(Timecards!$E:$E,Timecards!$D:$D,R$2,Timecards!$C:$C,$B1965,Timecards!$N:$N,$E1965)+SUMIFS(Timecards!$G:$G,Timecards!$F:$F,R$2,Timecards!$C:$C,$B1965,Timecards!$N:$N,$E1965)</f>
        <v>0</v>
      </c>
      <c r="S1965" s="5">
        <f t="shared" si="319"/>
        <v>0</v>
      </c>
      <c r="T1965" s="10">
        <f t="shared" si="321"/>
        <v>0</v>
      </c>
      <c r="U1965" s="14">
        <f t="shared" si="321"/>
        <v>0</v>
      </c>
    </row>
    <row r="1966" spans="2:21" hidden="1">
      <c r="B1966" s="7" t="str">
        <f>IF(Timecards!O1964="","",Timecards!C1964)</f>
        <v/>
      </c>
      <c r="C1966" s="7" t="str">
        <f>IF(B1966="","",Timecards!L1964)</f>
        <v/>
      </c>
      <c r="D1966" s="7" t="str">
        <f>IF(B1966="","",SUMIFS(Timecards!$M:$M,Timecards!$C:$C,Summary!$B1966,Timecards!$L:$L,Summary!$C1966,Timecards!$O:$O,1))</f>
        <v/>
      </c>
      <c r="E1966" s="7" t="str">
        <f>IF(B1966="","",VLOOKUP(D1966,'GD rates'!$B$3:$C$9,2,FALSE))</f>
        <v/>
      </c>
      <c r="F1966" s="23" t="str">
        <f t="shared" si="313"/>
        <v/>
      </c>
      <c r="G1966" s="5">
        <f>IF(ISERROR(VLOOKUP(E1966,'GD rates'!C:D,2,FALSE)),0,VLOOKUP(E1966,'GD rates'!C:D,2,FALSE))</f>
        <v>0</v>
      </c>
      <c r="H1966" s="10">
        <f>SUMIFS(Timecards!$E:$E,Timecards!$D:$D,H$2,Timecards!$C:$C,$B1966,Timecards!$N:$N,$E1966)+SUMIFS(Timecards!$G:$G,Timecards!$F:$F,H$2,Timecards!$C:$C,$B1966,Timecards!$N:$N,$E1966)</f>
        <v>0</v>
      </c>
      <c r="I1966" s="5">
        <f t="shared" si="314"/>
        <v>0</v>
      </c>
      <c r="J1966" s="10">
        <f>SUMIFS(Timecards!$E:$E,Timecards!$D:$D,J$2,Timecards!$C:$C,$B1966,Timecards!$N:$N,$E1966)+SUMIFS(Timecards!$G:$G,Timecards!$F:$F,J$2,Timecards!$C:$C,$B1966,Timecards!$N:$N,$E1966)</f>
        <v>0</v>
      </c>
      <c r="K1966" s="5">
        <f t="shared" si="315"/>
        <v>0</v>
      </c>
      <c r="L1966" s="10">
        <f>SUMIFS(Timecards!$E:$E,Timecards!$D:$D,L$2,Timecards!$C:$C,$B1966,Timecards!$N:$N,$E1966)+SUMIFS(Timecards!$G:$G,Timecards!$F:$F,L$2,Timecards!$C:$C,$B1966,Timecards!$N:$N,$E1966)</f>
        <v>0</v>
      </c>
      <c r="M1966" s="5">
        <f t="shared" si="316"/>
        <v>0</v>
      </c>
      <c r="N1966" s="10">
        <f>SUMIFS(Timecards!$E:$E,Timecards!$D:$D,N$2,Timecards!$C:$C,$B1966,Timecards!$N:$N,$E1966)+SUMIFS(Timecards!$G:$G,Timecards!$F:$F,N$2,Timecards!$C:$C,$B1966,Timecards!$N:$N,$E1966)</f>
        <v>0</v>
      </c>
      <c r="O1966" s="5">
        <f t="shared" si="317"/>
        <v>0</v>
      </c>
      <c r="P1966" s="10">
        <f>SUMIFS(Timecards!$E:$E,Timecards!$D:$D,P$2,Timecards!$C:$C,$B1966,Timecards!$N:$N,$E1966)+SUMIFS(Timecards!$G:$G,Timecards!$F:$F,P$2,Timecards!$C:$C,$B1966,Timecards!$N:$N,$E1966)</f>
        <v>0</v>
      </c>
      <c r="Q1966" s="5">
        <f t="shared" si="318"/>
        <v>0</v>
      </c>
      <c r="R1966" s="10">
        <f>SUMIFS(Timecards!$E:$E,Timecards!$D:$D,R$2,Timecards!$C:$C,$B1966,Timecards!$N:$N,$E1966)+SUMIFS(Timecards!$G:$G,Timecards!$F:$F,R$2,Timecards!$C:$C,$B1966,Timecards!$N:$N,$E1966)</f>
        <v>0</v>
      </c>
      <c r="S1966" s="5">
        <f t="shared" si="319"/>
        <v>0</v>
      </c>
      <c r="T1966" s="10">
        <f t="shared" si="321"/>
        <v>0</v>
      </c>
      <c r="U1966" s="14">
        <f t="shared" si="321"/>
        <v>0</v>
      </c>
    </row>
    <row r="1967" spans="2:21" hidden="1">
      <c r="B1967" s="7" t="str">
        <f>IF(Timecards!O1965="","",Timecards!C1965)</f>
        <v/>
      </c>
      <c r="C1967" s="7" t="str">
        <f>IF(B1967="","",Timecards!L1965)</f>
        <v/>
      </c>
      <c r="D1967" s="7" t="str">
        <f>IF(B1967="","",SUMIFS(Timecards!$M:$M,Timecards!$C:$C,Summary!$B1967,Timecards!$L:$L,Summary!$C1967,Timecards!$O:$O,1))</f>
        <v/>
      </c>
      <c r="E1967" s="7" t="str">
        <f>IF(B1967="","",VLOOKUP(D1967,'GD rates'!$B$3:$C$9,2,FALSE))</f>
        <v/>
      </c>
      <c r="F1967" s="23" t="str">
        <f t="shared" si="313"/>
        <v/>
      </c>
      <c r="G1967" s="5">
        <f>IF(ISERROR(VLOOKUP(E1967,'GD rates'!C:D,2,FALSE)),0,VLOOKUP(E1967,'GD rates'!C:D,2,FALSE))</f>
        <v>0</v>
      </c>
      <c r="H1967" s="10">
        <f>SUMIFS(Timecards!$E:$E,Timecards!$D:$D,H$2,Timecards!$C:$C,$B1967,Timecards!$N:$N,$E1967)+SUMIFS(Timecards!$G:$G,Timecards!$F:$F,H$2,Timecards!$C:$C,$B1967,Timecards!$N:$N,$E1967)</f>
        <v>0</v>
      </c>
      <c r="I1967" s="5">
        <f t="shared" si="314"/>
        <v>0</v>
      </c>
      <c r="J1967" s="10">
        <f>SUMIFS(Timecards!$E:$E,Timecards!$D:$D,J$2,Timecards!$C:$C,$B1967,Timecards!$N:$N,$E1967)+SUMIFS(Timecards!$G:$G,Timecards!$F:$F,J$2,Timecards!$C:$C,$B1967,Timecards!$N:$N,$E1967)</f>
        <v>0</v>
      </c>
      <c r="K1967" s="5">
        <f t="shared" si="315"/>
        <v>0</v>
      </c>
      <c r="L1967" s="10">
        <f>SUMIFS(Timecards!$E:$E,Timecards!$D:$D,L$2,Timecards!$C:$C,$B1967,Timecards!$N:$N,$E1967)+SUMIFS(Timecards!$G:$G,Timecards!$F:$F,L$2,Timecards!$C:$C,$B1967,Timecards!$N:$N,$E1967)</f>
        <v>0</v>
      </c>
      <c r="M1967" s="5">
        <f t="shared" si="316"/>
        <v>0</v>
      </c>
      <c r="N1967" s="10">
        <f>SUMIFS(Timecards!$E:$E,Timecards!$D:$D,N$2,Timecards!$C:$C,$B1967,Timecards!$N:$N,$E1967)+SUMIFS(Timecards!$G:$G,Timecards!$F:$F,N$2,Timecards!$C:$C,$B1967,Timecards!$N:$N,$E1967)</f>
        <v>0</v>
      </c>
      <c r="O1967" s="5">
        <f t="shared" si="317"/>
        <v>0</v>
      </c>
      <c r="P1967" s="10">
        <f>SUMIFS(Timecards!$E:$E,Timecards!$D:$D,P$2,Timecards!$C:$C,$B1967,Timecards!$N:$N,$E1967)+SUMIFS(Timecards!$G:$G,Timecards!$F:$F,P$2,Timecards!$C:$C,$B1967,Timecards!$N:$N,$E1967)</f>
        <v>0</v>
      </c>
      <c r="Q1967" s="5">
        <f t="shared" si="318"/>
        <v>0</v>
      </c>
      <c r="R1967" s="10">
        <f>SUMIFS(Timecards!$E:$E,Timecards!$D:$D,R$2,Timecards!$C:$C,$B1967,Timecards!$N:$N,$E1967)+SUMIFS(Timecards!$G:$G,Timecards!$F:$F,R$2,Timecards!$C:$C,$B1967,Timecards!$N:$N,$E1967)</f>
        <v>0</v>
      </c>
      <c r="S1967" s="5">
        <f t="shared" si="319"/>
        <v>0</v>
      </c>
      <c r="T1967" s="10">
        <f t="shared" si="321"/>
        <v>0</v>
      </c>
      <c r="U1967" s="14">
        <f t="shared" si="321"/>
        <v>0</v>
      </c>
    </row>
    <row r="1968" spans="2:21" hidden="1">
      <c r="B1968" s="7" t="str">
        <f>IF(Timecards!O1966="","",Timecards!C1966)</f>
        <v/>
      </c>
      <c r="C1968" s="7" t="str">
        <f>IF(B1968="","",Timecards!L1966)</f>
        <v/>
      </c>
      <c r="D1968" s="7" t="str">
        <f>IF(B1968="","",SUMIFS(Timecards!$M:$M,Timecards!$C:$C,Summary!$B1968,Timecards!$L:$L,Summary!$C1968,Timecards!$O:$O,1))</f>
        <v/>
      </c>
      <c r="E1968" s="7" t="str">
        <f>IF(B1968="","",VLOOKUP(D1968,'GD rates'!$B$3:$C$9,2,FALSE))</f>
        <v/>
      </c>
      <c r="F1968" s="23" t="str">
        <f t="shared" si="313"/>
        <v/>
      </c>
      <c r="G1968" s="5">
        <f>IF(ISERROR(VLOOKUP(E1968,'GD rates'!C:D,2,FALSE)),0,VLOOKUP(E1968,'GD rates'!C:D,2,FALSE))</f>
        <v>0</v>
      </c>
      <c r="H1968" s="10">
        <f>SUMIFS(Timecards!$E:$E,Timecards!$D:$D,H$2,Timecards!$C:$C,$B1968,Timecards!$N:$N,$E1968)+SUMIFS(Timecards!$G:$G,Timecards!$F:$F,H$2,Timecards!$C:$C,$B1968,Timecards!$N:$N,$E1968)</f>
        <v>0</v>
      </c>
      <c r="I1968" s="5">
        <f t="shared" si="314"/>
        <v>0</v>
      </c>
      <c r="J1968" s="10">
        <f>SUMIFS(Timecards!$E:$E,Timecards!$D:$D,J$2,Timecards!$C:$C,$B1968,Timecards!$N:$N,$E1968)+SUMIFS(Timecards!$G:$G,Timecards!$F:$F,J$2,Timecards!$C:$C,$B1968,Timecards!$N:$N,$E1968)</f>
        <v>0</v>
      </c>
      <c r="K1968" s="5">
        <f t="shared" si="315"/>
        <v>0</v>
      </c>
      <c r="L1968" s="10">
        <f>SUMIFS(Timecards!$E:$E,Timecards!$D:$D,L$2,Timecards!$C:$C,$B1968,Timecards!$N:$N,$E1968)+SUMIFS(Timecards!$G:$G,Timecards!$F:$F,L$2,Timecards!$C:$C,$B1968,Timecards!$N:$N,$E1968)</f>
        <v>0</v>
      </c>
      <c r="M1968" s="5">
        <f t="shared" si="316"/>
        <v>0</v>
      </c>
      <c r="N1968" s="10">
        <f>SUMIFS(Timecards!$E:$E,Timecards!$D:$D,N$2,Timecards!$C:$C,$B1968,Timecards!$N:$N,$E1968)+SUMIFS(Timecards!$G:$G,Timecards!$F:$F,N$2,Timecards!$C:$C,$B1968,Timecards!$N:$N,$E1968)</f>
        <v>0</v>
      </c>
      <c r="O1968" s="5">
        <f t="shared" si="317"/>
        <v>0</v>
      </c>
      <c r="P1968" s="10">
        <f>SUMIFS(Timecards!$E:$E,Timecards!$D:$D,P$2,Timecards!$C:$C,$B1968,Timecards!$N:$N,$E1968)+SUMIFS(Timecards!$G:$G,Timecards!$F:$F,P$2,Timecards!$C:$C,$B1968,Timecards!$N:$N,$E1968)</f>
        <v>0</v>
      </c>
      <c r="Q1968" s="5">
        <f t="shared" si="318"/>
        <v>0</v>
      </c>
      <c r="R1968" s="10">
        <f>SUMIFS(Timecards!$E:$E,Timecards!$D:$D,R$2,Timecards!$C:$C,$B1968,Timecards!$N:$N,$E1968)+SUMIFS(Timecards!$G:$G,Timecards!$F:$F,R$2,Timecards!$C:$C,$B1968,Timecards!$N:$N,$E1968)</f>
        <v>0</v>
      </c>
      <c r="S1968" s="5">
        <f t="shared" si="319"/>
        <v>0</v>
      </c>
      <c r="T1968" s="10">
        <f t="shared" si="321"/>
        <v>0</v>
      </c>
      <c r="U1968" s="14">
        <f t="shared" si="321"/>
        <v>0</v>
      </c>
    </row>
    <row r="1969" spans="2:21" hidden="1">
      <c r="B1969" s="7" t="str">
        <f>IF(Timecards!O1967="","",Timecards!C1967)</f>
        <v/>
      </c>
      <c r="C1969" s="7" t="str">
        <f>IF(B1969="","",Timecards!L1967)</f>
        <v/>
      </c>
      <c r="D1969" s="7" t="str">
        <f>IF(B1969="","",SUMIFS(Timecards!$M:$M,Timecards!$C:$C,Summary!$B1969,Timecards!$L:$L,Summary!$C1969,Timecards!$O:$O,1))</f>
        <v/>
      </c>
      <c r="E1969" s="7" t="str">
        <f>IF(B1969="","",VLOOKUP(D1969,'GD rates'!$B$3:$C$9,2,FALSE))</f>
        <v/>
      </c>
      <c r="F1969" s="23" t="str">
        <f t="shared" si="313"/>
        <v/>
      </c>
      <c r="G1969" s="5">
        <f>IF(ISERROR(VLOOKUP(E1969,'GD rates'!C:D,2,FALSE)),0,VLOOKUP(E1969,'GD rates'!C:D,2,FALSE))</f>
        <v>0</v>
      </c>
      <c r="H1969" s="10">
        <f>SUMIFS(Timecards!$E:$E,Timecards!$D:$D,H$2,Timecards!$C:$C,$B1969,Timecards!$N:$N,$E1969)+SUMIFS(Timecards!$G:$G,Timecards!$F:$F,H$2,Timecards!$C:$C,$B1969,Timecards!$N:$N,$E1969)</f>
        <v>0</v>
      </c>
      <c r="I1969" s="5">
        <f t="shared" si="314"/>
        <v>0</v>
      </c>
      <c r="J1969" s="10">
        <f>SUMIFS(Timecards!$E:$E,Timecards!$D:$D,J$2,Timecards!$C:$C,$B1969,Timecards!$N:$N,$E1969)+SUMIFS(Timecards!$G:$G,Timecards!$F:$F,J$2,Timecards!$C:$C,$B1969,Timecards!$N:$N,$E1969)</f>
        <v>0</v>
      </c>
      <c r="K1969" s="5">
        <f t="shared" si="315"/>
        <v>0</v>
      </c>
      <c r="L1969" s="10">
        <f>SUMIFS(Timecards!$E:$E,Timecards!$D:$D,L$2,Timecards!$C:$C,$B1969,Timecards!$N:$N,$E1969)+SUMIFS(Timecards!$G:$G,Timecards!$F:$F,L$2,Timecards!$C:$C,$B1969,Timecards!$N:$N,$E1969)</f>
        <v>0</v>
      </c>
      <c r="M1969" s="5">
        <f t="shared" si="316"/>
        <v>0</v>
      </c>
      <c r="N1969" s="10">
        <f>SUMIFS(Timecards!$E:$E,Timecards!$D:$D,N$2,Timecards!$C:$C,$B1969,Timecards!$N:$N,$E1969)+SUMIFS(Timecards!$G:$G,Timecards!$F:$F,N$2,Timecards!$C:$C,$B1969,Timecards!$N:$N,$E1969)</f>
        <v>0</v>
      </c>
      <c r="O1969" s="5">
        <f t="shared" si="317"/>
        <v>0</v>
      </c>
      <c r="P1969" s="10">
        <f>SUMIFS(Timecards!$E:$E,Timecards!$D:$D,P$2,Timecards!$C:$C,$B1969,Timecards!$N:$N,$E1969)+SUMIFS(Timecards!$G:$G,Timecards!$F:$F,P$2,Timecards!$C:$C,$B1969,Timecards!$N:$N,$E1969)</f>
        <v>0</v>
      </c>
      <c r="Q1969" s="5">
        <f t="shared" si="318"/>
        <v>0</v>
      </c>
      <c r="R1969" s="10">
        <f>SUMIFS(Timecards!$E:$E,Timecards!$D:$D,R$2,Timecards!$C:$C,$B1969,Timecards!$N:$N,$E1969)+SUMIFS(Timecards!$G:$G,Timecards!$F:$F,R$2,Timecards!$C:$C,$B1969,Timecards!$N:$N,$E1969)</f>
        <v>0</v>
      </c>
      <c r="S1969" s="5">
        <f t="shared" si="319"/>
        <v>0</v>
      </c>
      <c r="T1969" s="10">
        <f t="shared" si="321"/>
        <v>0</v>
      </c>
      <c r="U1969" s="14">
        <f t="shared" si="321"/>
        <v>0</v>
      </c>
    </row>
    <row r="1970" spans="2:21" hidden="1">
      <c r="B1970" s="7" t="str">
        <f>IF(Timecards!O1968="","",Timecards!C1968)</f>
        <v/>
      </c>
      <c r="C1970" s="7" t="str">
        <f>IF(B1970="","",Timecards!L1968)</f>
        <v/>
      </c>
      <c r="D1970" s="7" t="str">
        <f>IF(B1970="","",SUMIFS(Timecards!$M:$M,Timecards!$C:$C,Summary!$B1970,Timecards!$L:$L,Summary!$C1970,Timecards!$O:$O,1))</f>
        <v/>
      </c>
      <c r="E1970" s="7" t="str">
        <f>IF(B1970="","",VLOOKUP(D1970,'GD rates'!$B$3:$C$9,2,FALSE))</f>
        <v/>
      </c>
      <c r="F1970" s="23" t="str">
        <f t="shared" si="313"/>
        <v/>
      </c>
      <c r="G1970" s="5">
        <f>IF(ISERROR(VLOOKUP(E1970,'GD rates'!C:D,2,FALSE)),0,VLOOKUP(E1970,'GD rates'!C:D,2,FALSE))</f>
        <v>0</v>
      </c>
      <c r="H1970" s="10">
        <f>SUMIFS(Timecards!$E:$E,Timecards!$D:$D,H$2,Timecards!$C:$C,$B1970,Timecards!$N:$N,$E1970)+SUMIFS(Timecards!$G:$G,Timecards!$F:$F,H$2,Timecards!$C:$C,$B1970,Timecards!$N:$N,$E1970)</f>
        <v>0</v>
      </c>
      <c r="I1970" s="5">
        <f t="shared" si="314"/>
        <v>0</v>
      </c>
      <c r="J1970" s="10">
        <f>SUMIFS(Timecards!$E:$E,Timecards!$D:$D,J$2,Timecards!$C:$C,$B1970,Timecards!$N:$N,$E1970)+SUMIFS(Timecards!$G:$G,Timecards!$F:$F,J$2,Timecards!$C:$C,$B1970,Timecards!$N:$N,$E1970)</f>
        <v>0</v>
      </c>
      <c r="K1970" s="5">
        <f t="shared" si="315"/>
        <v>0</v>
      </c>
      <c r="L1970" s="10">
        <f>SUMIFS(Timecards!$E:$E,Timecards!$D:$D,L$2,Timecards!$C:$C,$B1970,Timecards!$N:$N,$E1970)+SUMIFS(Timecards!$G:$G,Timecards!$F:$F,L$2,Timecards!$C:$C,$B1970,Timecards!$N:$N,$E1970)</f>
        <v>0</v>
      </c>
      <c r="M1970" s="5">
        <f t="shared" si="316"/>
        <v>0</v>
      </c>
      <c r="N1970" s="10">
        <f>SUMIFS(Timecards!$E:$E,Timecards!$D:$D,N$2,Timecards!$C:$C,$B1970,Timecards!$N:$N,$E1970)+SUMIFS(Timecards!$G:$G,Timecards!$F:$F,N$2,Timecards!$C:$C,$B1970,Timecards!$N:$N,$E1970)</f>
        <v>0</v>
      </c>
      <c r="O1970" s="5">
        <f t="shared" si="317"/>
        <v>0</v>
      </c>
      <c r="P1970" s="10">
        <f>SUMIFS(Timecards!$E:$E,Timecards!$D:$D,P$2,Timecards!$C:$C,$B1970,Timecards!$N:$N,$E1970)+SUMIFS(Timecards!$G:$G,Timecards!$F:$F,P$2,Timecards!$C:$C,$B1970,Timecards!$N:$N,$E1970)</f>
        <v>0</v>
      </c>
      <c r="Q1970" s="5">
        <f t="shared" si="318"/>
        <v>0</v>
      </c>
      <c r="R1970" s="10">
        <f>SUMIFS(Timecards!$E:$E,Timecards!$D:$D,R$2,Timecards!$C:$C,$B1970,Timecards!$N:$N,$E1970)+SUMIFS(Timecards!$G:$G,Timecards!$F:$F,R$2,Timecards!$C:$C,$B1970,Timecards!$N:$N,$E1970)</f>
        <v>0</v>
      </c>
      <c r="S1970" s="5">
        <f t="shared" si="319"/>
        <v>0</v>
      </c>
      <c r="T1970" s="10">
        <f t="shared" si="321"/>
        <v>0</v>
      </c>
      <c r="U1970" s="14">
        <f t="shared" si="321"/>
        <v>0</v>
      </c>
    </row>
    <row r="1971" spans="2:21" hidden="1">
      <c r="B1971" s="7" t="str">
        <f>IF(Timecards!O1969="","",Timecards!C1969)</f>
        <v/>
      </c>
      <c r="C1971" s="7" t="str">
        <f>IF(B1971="","",Timecards!L1969)</f>
        <v/>
      </c>
      <c r="D1971" s="7" t="str">
        <f>IF(B1971="","",SUMIFS(Timecards!$M:$M,Timecards!$C:$C,Summary!$B1971,Timecards!$L:$L,Summary!$C1971,Timecards!$O:$O,1))</f>
        <v/>
      </c>
      <c r="E1971" s="7" t="str">
        <f>IF(B1971="","",VLOOKUP(D1971,'GD rates'!$B$3:$C$9,2,FALSE))</f>
        <v/>
      </c>
      <c r="F1971" s="23" t="str">
        <f t="shared" si="313"/>
        <v/>
      </c>
      <c r="G1971" s="5">
        <f>IF(ISERROR(VLOOKUP(E1971,'GD rates'!C:D,2,FALSE)),0,VLOOKUP(E1971,'GD rates'!C:D,2,FALSE))</f>
        <v>0</v>
      </c>
      <c r="H1971" s="10">
        <f>SUMIFS(Timecards!$E:$E,Timecards!$D:$D,H$2,Timecards!$C:$C,$B1971,Timecards!$N:$N,$E1971)+SUMIFS(Timecards!$G:$G,Timecards!$F:$F,H$2,Timecards!$C:$C,$B1971,Timecards!$N:$N,$E1971)</f>
        <v>0</v>
      </c>
      <c r="I1971" s="5">
        <f t="shared" si="314"/>
        <v>0</v>
      </c>
      <c r="J1971" s="10">
        <f>SUMIFS(Timecards!$E:$E,Timecards!$D:$D,J$2,Timecards!$C:$C,$B1971,Timecards!$N:$N,$E1971)+SUMIFS(Timecards!$G:$G,Timecards!$F:$F,J$2,Timecards!$C:$C,$B1971,Timecards!$N:$N,$E1971)</f>
        <v>0</v>
      </c>
      <c r="K1971" s="5">
        <f t="shared" si="315"/>
        <v>0</v>
      </c>
      <c r="L1971" s="10">
        <f>SUMIFS(Timecards!$E:$E,Timecards!$D:$D,L$2,Timecards!$C:$C,$B1971,Timecards!$N:$N,$E1971)+SUMIFS(Timecards!$G:$G,Timecards!$F:$F,L$2,Timecards!$C:$C,$B1971,Timecards!$N:$N,$E1971)</f>
        <v>0</v>
      </c>
      <c r="M1971" s="5">
        <f t="shared" si="316"/>
        <v>0</v>
      </c>
      <c r="N1971" s="10">
        <f>SUMIFS(Timecards!$E:$E,Timecards!$D:$D,N$2,Timecards!$C:$C,$B1971,Timecards!$N:$N,$E1971)+SUMIFS(Timecards!$G:$G,Timecards!$F:$F,N$2,Timecards!$C:$C,$B1971,Timecards!$N:$N,$E1971)</f>
        <v>0</v>
      </c>
      <c r="O1971" s="5">
        <f t="shared" si="317"/>
        <v>0</v>
      </c>
      <c r="P1971" s="10">
        <f>SUMIFS(Timecards!$E:$E,Timecards!$D:$D,P$2,Timecards!$C:$C,$B1971,Timecards!$N:$N,$E1971)+SUMIFS(Timecards!$G:$G,Timecards!$F:$F,P$2,Timecards!$C:$C,$B1971,Timecards!$N:$N,$E1971)</f>
        <v>0</v>
      </c>
      <c r="Q1971" s="5">
        <f t="shared" si="318"/>
        <v>0</v>
      </c>
      <c r="R1971" s="10">
        <f>SUMIFS(Timecards!$E:$E,Timecards!$D:$D,R$2,Timecards!$C:$C,$B1971,Timecards!$N:$N,$E1971)+SUMIFS(Timecards!$G:$G,Timecards!$F:$F,R$2,Timecards!$C:$C,$B1971,Timecards!$N:$N,$E1971)</f>
        <v>0</v>
      </c>
      <c r="S1971" s="5">
        <f t="shared" si="319"/>
        <v>0</v>
      </c>
      <c r="T1971" s="10">
        <f t="shared" si="321"/>
        <v>0</v>
      </c>
      <c r="U1971" s="14">
        <f t="shared" si="321"/>
        <v>0</v>
      </c>
    </row>
    <row r="1972" spans="2:21" hidden="1">
      <c r="B1972" s="7" t="str">
        <f>IF(Timecards!O1970="","",Timecards!C1970)</f>
        <v/>
      </c>
      <c r="C1972" s="7" t="str">
        <f>IF(B1972="","",Timecards!L1970)</f>
        <v/>
      </c>
      <c r="D1972" s="7" t="str">
        <f>IF(B1972="","",SUMIFS(Timecards!$M:$M,Timecards!$C:$C,Summary!$B1972,Timecards!$L:$L,Summary!$C1972,Timecards!$O:$O,1))</f>
        <v/>
      </c>
      <c r="E1972" s="7" t="str">
        <f>IF(B1972="","",VLOOKUP(D1972,'GD rates'!$B$3:$C$9,2,FALSE))</f>
        <v/>
      </c>
      <c r="F1972" s="23" t="str">
        <f t="shared" si="313"/>
        <v/>
      </c>
      <c r="G1972" s="5">
        <f>IF(ISERROR(VLOOKUP(E1972,'GD rates'!C:D,2,FALSE)),0,VLOOKUP(E1972,'GD rates'!C:D,2,FALSE))</f>
        <v>0</v>
      </c>
      <c r="H1972" s="10">
        <f>SUMIFS(Timecards!$E:$E,Timecards!$D:$D,H$2,Timecards!$C:$C,$B1972,Timecards!$N:$N,$E1972)+SUMIFS(Timecards!$G:$G,Timecards!$F:$F,H$2,Timecards!$C:$C,$B1972,Timecards!$N:$N,$E1972)</f>
        <v>0</v>
      </c>
      <c r="I1972" s="5">
        <f t="shared" si="314"/>
        <v>0</v>
      </c>
      <c r="J1972" s="10">
        <f>SUMIFS(Timecards!$E:$E,Timecards!$D:$D,J$2,Timecards!$C:$C,$B1972,Timecards!$N:$N,$E1972)+SUMIFS(Timecards!$G:$G,Timecards!$F:$F,J$2,Timecards!$C:$C,$B1972,Timecards!$N:$N,$E1972)</f>
        <v>0</v>
      </c>
      <c r="K1972" s="5">
        <f t="shared" si="315"/>
        <v>0</v>
      </c>
      <c r="L1972" s="10">
        <f>SUMIFS(Timecards!$E:$E,Timecards!$D:$D,L$2,Timecards!$C:$C,$B1972,Timecards!$N:$N,$E1972)+SUMIFS(Timecards!$G:$G,Timecards!$F:$F,L$2,Timecards!$C:$C,$B1972,Timecards!$N:$N,$E1972)</f>
        <v>0</v>
      </c>
      <c r="M1972" s="5">
        <f t="shared" si="316"/>
        <v>0</v>
      </c>
      <c r="N1972" s="10">
        <f>SUMIFS(Timecards!$E:$E,Timecards!$D:$D,N$2,Timecards!$C:$C,$B1972,Timecards!$N:$N,$E1972)+SUMIFS(Timecards!$G:$G,Timecards!$F:$F,N$2,Timecards!$C:$C,$B1972,Timecards!$N:$N,$E1972)</f>
        <v>0</v>
      </c>
      <c r="O1972" s="5">
        <f t="shared" si="317"/>
        <v>0</v>
      </c>
      <c r="P1972" s="10">
        <f>SUMIFS(Timecards!$E:$E,Timecards!$D:$D,P$2,Timecards!$C:$C,$B1972,Timecards!$N:$N,$E1972)+SUMIFS(Timecards!$G:$G,Timecards!$F:$F,P$2,Timecards!$C:$C,$B1972,Timecards!$N:$N,$E1972)</f>
        <v>0</v>
      </c>
      <c r="Q1972" s="5">
        <f t="shared" si="318"/>
        <v>0</v>
      </c>
      <c r="R1972" s="10">
        <f>SUMIFS(Timecards!$E:$E,Timecards!$D:$D,R$2,Timecards!$C:$C,$B1972,Timecards!$N:$N,$E1972)+SUMIFS(Timecards!$G:$G,Timecards!$F:$F,R$2,Timecards!$C:$C,$B1972,Timecards!$N:$N,$E1972)</f>
        <v>0</v>
      </c>
      <c r="S1972" s="5">
        <f t="shared" si="319"/>
        <v>0</v>
      </c>
      <c r="T1972" s="10">
        <f t="shared" si="321"/>
        <v>0</v>
      </c>
      <c r="U1972" s="14">
        <f t="shared" si="321"/>
        <v>0</v>
      </c>
    </row>
    <row r="1973" spans="2:21" hidden="1">
      <c r="B1973" s="7" t="str">
        <f>IF(Timecards!O1971="","",Timecards!C1971)</f>
        <v/>
      </c>
      <c r="C1973" s="7" t="str">
        <f>IF(B1973="","",Timecards!L1971)</f>
        <v/>
      </c>
      <c r="D1973" s="7" t="str">
        <f>IF(B1973="","",SUMIFS(Timecards!$M:$M,Timecards!$C:$C,Summary!$B1973,Timecards!$L:$L,Summary!$C1973,Timecards!$O:$O,1))</f>
        <v/>
      </c>
      <c r="E1973" s="7" t="str">
        <f>IF(B1973="","",VLOOKUP(D1973,'GD rates'!$B$3:$C$9,2,FALSE))</f>
        <v/>
      </c>
      <c r="F1973" s="23" t="str">
        <f t="shared" si="313"/>
        <v/>
      </c>
      <c r="G1973" s="5">
        <f>IF(ISERROR(VLOOKUP(E1973,'GD rates'!C:D,2,FALSE)),0,VLOOKUP(E1973,'GD rates'!C:D,2,FALSE))</f>
        <v>0</v>
      </c>
      <c r="H1973" s="10">
        <f>SUMIFS(Timecards!$E:$E,Timecards!$D:$D,H$2,Timecards!$C:$C,$B1973,Timecards!$N:$N,$E1973)+SUMIFS(Timecards!$G:$G,Timecards!$F:$F,H$2,Timecards!$C:$C,$B1973,Timecards!$N:$N,$E1973)</f>
        <v>0</v>
      </c>
      <c r="I1973" s="5">
        <f t="shared" si="314"/>
        <v>0</v>
      </c>
      <c r="J1973" s="10">
        <f>SUMIFS(Timecards!$E:$E,Timecards!$D:$D,J$2,Timecards!$C:$C,$B1973,Timecards!$N:$N,$E1973)+SUMIFS(Timecards!$G:$G,Timecards!$F:$F,J$2,Timecards!$C:$C,$B1973,Timecards!$N:$N,$E1973)</f>
        <v>0</v>
      </c>
      <c r="K1973" s="5">
        <f t="shared" si="315"/>
        <v>0</v>
      </c>
      <c r="L1973" s="10">
        <f>SUMIFS(Timecards!$E:$E,Timecards!$D:$D,L$2,Timecards!$C:$C,$B1973,Timecards!$N:$N,$E1973)+SUMIFS(Timecards!$G:$G,Timecards!$F:$F,L$2,Timecards!$C:$C,$B1973,Timecards!$N:$N,$E1973)</f>
        <v>0</v>
      </c>
      <c r="M1973" s="5">
        <f t="shared" si="316"/>
        <v>0</v>
      </c>
      <c r="N1973" s="10">
        <f>SUMIFS(Timecards!$E:$E,Timecards!$D:$D,N$2,Timecards!$C:$C,$B1973,Timecards!$N:$N,$E1973)+SUMIFS(Timecards!$G:$G,Timecards!$F:$F,N$2,Timecards!$C:$C,$B1973,Timecards!$N:$N,$E1973)</f>
        <v>0</v>
      </c>
      <c r="O1973" s="5">
        <f t="shared" si="317"/>
        <v>0</v>
      </c>
      <c r="P1973" s="10">
        <f>SUMIFS(Timecards!$E:$E,Timecards!$D:$D,P$2,Timecards!$C:$C,$B1973,Timecards!$N:$N,$E1973)+SUMIFS(Timecards!$G:$G,Timecards!$F:$F,P$2,Timecards!$C:$C,$B1973,Timecards!$N:$N,$E1973)</f>
        <v>0</v>
      </c>
      <c r="Q1973" s="5">
        <f t="shared" si="318"/>
        <v>0</v>
      </c>
      <c r="R1973" s="10">
        <f>SUMIFS(Timecards!$E:$E,Timecards!$D:$D,R$2,Timecards!$C:$C,$B1973,Timecards!$N:$N,$E1973)+SUMIFS(Timecards!$G:$G,Timecards!$F:$F,R$2,Timecards!$C:$C,$B1973,Timecards!$N:$N,$E1973)</f>
        <v>0</v>
      </c>
      <c r="S1973" s="5">
        <f t="shared" si="319"/>
        <v>0</v>
      </c>
      <c r="T1973" s="10">
        <f t="shared" si="321"/>
        <v>0</v>
      </c>
      <c r="U1973" s="14">
        <f t="shared" si="321"/>
        <v>0</v>
      </c>
    </row>
    <row r="1974" spans="2:21" hidden="1">
      <c r="B1974" s="7" t="str">
        <f>IF(Timecards!O1972="","",Timecards!C1972)</f>
        <v/>
      </c>
      <c r="C1974" s="7" t="str">
        <f>IF(B1974="","",Timecards!L1972)</f>
        <v/>
      </c>
      <c r="D1974" s="7" t="str">
        <f>IF(B1974="","",SUMIFS(Timecards!$M:$M,Timecards!$C:$C,Summary!$B1974,Timecards!$L:$L,Summary!$C1974,Timecards!$O:$O,1))</f>
        <v/>
      </c>
      <c r="E1974" s="7" t="str">
        <f>IF(B1974="","",VLOOKUP(D1974,'GD rates'!$B$3:$C$9,2,FALSE))</f>
        <v/>
      </c>
      <c r="F1974" s="23" t="str">
        <f t="shared" si="313"/>
        <v/>
      </c>
      <c r="G1974" s="5">
        <f>IF(ISERROR(VLOOKUP(E1974,'GD rates'!C:D,2,FALSE)),0,VLOOKUP(E1974,'GD rates'!C:D,2,FALSE))</f>
        <v>0</v>
      </c>
      <c r="H1974" s="10">
        <f>SUMIFS(Timecards!$E:$E,Timecards!$D:$D,H$2,Timecards!$C:$C,$B1974,Timecards!$N:$N,$E1974)+SUMIFS(Timecards!$G:$G,Timecards!$F:$F,H$2,Timecards!$C:$C,$B1974,Timecards!$N:$N,$E1974)</f>
        <v>0</v>
      </c>
      <c r="I1974" s="5">
        <f t="shared" si="314"/>
        <v>0</v>
      </c>
      <c r="J1974" s="10">
        <f>SUMIFS(Timecards!$E:$E,Timecards!$D:$D,J$2,Timecards!$C:$C,$B1974,Timecards!$N:$N,$E1974)+SUMIFS(Timecards!$G:$G,Timecards!$F:$F,J$2,Timecards!$C:$C,$B1974,Timecards!$N:$N,$E1974)</f>
        <v>0</v>
      </c>
      <c r="K1974" s="5">
        <f t="shared" si="315"/>
        <v>0</v>
      </c>
      <c r="L1974" s="10">
        <f>SUMIFS(Timecards!$E:$E,Timecards!$D:$D,L$2,Timecards!$C:$C,$B1974,Timecards!$N:$N,$E1974)+SUMIFS(Timecards!$G:$G,Timecards!$F:$F,L$2,Timecards!$C:$C,$B1974,Timecards!$N:$N,$E1974)</f>
        <v>0</v>
      </c>
      <c r="M1974" s="5">
        <f t="shared" si="316"/>
        <v>0</v>
      </c>
      <c r="N1974" s="10">
        <f>SUMIFS(Timecards!$E:$E,Timecards!$D:$D,N$2,Timecards!$C:$C,$B1974,Timecards!$N:$N,$E1974)+SUMIFS(Timecards!$G:$G,Timecards!$F:$F,N$2,Timecards!$C:$C,$B1974,Timecards!$N:$N,$E1974)</f>
        <v>0</v>
      </c>
      <c r="O1974" s="5">
        <f t="shared" si="317"/>
        <v>0</v>
      </c>
      <c r="P1974" s="10">
        <f>SUMIFS(Timecards!$E:$E,Timecards!$D:$D,P$2,Timecards!$C:$C,$B1974,Timecards!$N:$N,$E1974)+SUMIFS(Timecards!$G:$G,Timecards!$F:$F,P$2,Timecards!$C:$C,$B1974,Timecards!$N:$N,$E1974)</f>
        <v>0</v>
      </c>
      <c r="Q1974" s="5">
        <f t="shared" si="318"/>
        <v>0</v>
      </c>
      <c r="R1974" s="10">
        <f>SUMIFS(Timecards!$E:$E,Timecards!$D:$D,R$2,Timecards!$C:$C,$B1974,Timecards!$N:$N,$E1974)+SUMIFS(Timecards!$G:$G,Timecards!$F:$F,R$2,Timecards!$C:$C,$B1974,Timecards!$N:$N,$E1974)</f>
        <v>0</v>
      </c>
      <c r="S1974" s="5">
        <f t="shared" si="319"/>
        <v>0</v>
      </c>
      <c r="T1974" s="10">
        <f t="shared" si="321"/>
        <v>0</v>
      </c>
      <c r="U1974" s="14">
        <f t="shared" si="321"/>
        <v>0</v>
      </c>
    </row>
    <row r="1975" spans="2:21" hidden="1">
      <c r="B1975" s="7" t="str">
        <f>IF(Timecards!O1973="","",Timecards!C1973)</f>
        <v/>
      </c>
      <c r="C1975" s="7" t="str">
        <f>IF(B1975="","",Timecards!L1973)</f>
        <v/>
      </c>
      <c r="D1975" s="7" t="str">
        <f>IF(B1975="","",SUMIFS(Timecards!$M:$M,Timecards!$C:$C,Summary!$B1975,Timecards!$L:$L,Summary!$C1975,Timecards!$O:$O,1))</f>
        <v/>
      </c>
      <c r="E1975" s="7" t="str">
        <f>IF(B1975="","",VLOOKUP(D1975,'GD rates'!$B$3:$C$9,2,FALSE))</f>
        <v/>
      </c>
      <c r="F1975" s="23" t="str">
        <f t="shared" si="313"/>
        <v/>
      </c>
      <c r="G1975" s="5">
        <f>IF(ISERROR(VLOOKUP(E1975,'GD rates'!C:D,2,FALSE)),0,VLOOKUP(E1975,'GD rates'!C:D,2,FALSE))</f>
        <v>0</v>
      </c>
      <c r="H1975" s="10">
        <f>SUMIFS(Timecards!$E:$E,Timecards!$D:$D,H$2,Timecards!$C:$C,$B1975,Timecards!$N:$N,$E1975)+SUMIFS(Timecards!$G:$G,Timecards!$F:$F,H$2,Timecards!$C:$C,$B1975,Timecards!$N:$N,$E1975)</f>
        <v>0</v>
      </c>
      <c r="I1975" s="5">
        <f t="shared" si="314"/>
        <v>0</v>
      </c>
      <c r="J1975" s="10">
        <f>SUMIFS(Timecards!$E:$E,Timecards!$D:$D,J$2,Timecards!$C:$C,$B1975,Timecards!$N:$N,$E1975)+SUMIFS(Timecards!$G:$G,Timecards!$F:$F,J$2,Timecards!$C:$C,$B1975,Timecards!$N:$N,$E1975)</f>
        <v>0</v>
      </c>
      <c r="K1975" s="5">
        <f t="shared" si="315"/>
        <v>0</v>
      </c>
      <c r="L1975" s="10">
        <f>SUMIFS(Timecards!$E:$E,Timecards!$D:$D,L$2,Timecards!$C:$C,$B1975,Timecards!$N:$N,$E1975)+SUMIFS(Timecards!$G:$G,Timecards!$F:$F,L$2,Timecards!$C:$C,$B1975,Timecards!$N:$N,$E1975)</f>
        <v>0</v>
      </c>
      <c r="M1975" s="5">
        <f t="shared" si="316"/>
        <v>0</v>
      </c>
      <c r="N1975" s="10">
        <f>SUMIFS(Timecards!$E:$E,Timecards!$D:$D,N$2,Timecards!$C:$C,$B1975,Timecards!$N:$N,$E1975)+SUMIFS(Timecards!$G:$G,Timecards!$F:$F,N$2,Timecards!$C:$C,$B1975,Timecards!$N:$N,$E1975)</f>
        <v>0</v>
      </c>
      <c r="O1975" s="5">
        <f t="shared" si="317"/>
        <v>0</v>
      </c>
      <c r="P1975" s="10">
        <f>SUMIFS(Timecards!$E:$E,Timecards!$D:$D,P$2,Timecards!$C:$C,$B1975,Timecards!$N:$N,$E1975)+SUMIFS(Timecards!$G:$G,Timecards!$F:$F,P$2,Timecards!$C:$C,$B1975,Timecards!$N:$N,$E1975)</f>
        <v>0</v>
      </c>
      <c r="Q1975" s="5">
        <f t="shared" si="318"/>
        <v>0</v>
      </c>
      <c r="R1975" s="10">
        <f>SUMIFS(Timecards!$E:$E,Timecards!$D:$D,R$2,Timecards!$C:$C,$B1975,Timecards!$N:$N,$E1975)+SUMIFS(Timecards!$G:$G,Timecards!$F:$F,R$2,Timecards!$C:$C,$B1975,Timecards!$N:$N,$E1975)</f>
        <v>0</v>
      </c>
      <c r="S1975" s="5">
        <f t="shared" si="319"/>
        <v>0</v>
      </c>
      <c r="T1975" s="10">
        <f t="shared" si="321"/>
        <v>0</v>
      </c>
      <c r="U1975" s="14">
        <f t="shared" si="321"/>
        <v>0</v>
      </c>
    </row>
    <row r="1976" spans="2:21" hidden="1">
      <c r="B1976" s="7" t="str">
        <f>IF(Timecards!O1974="","",Timecards!C1974)</f>
        <v/>
      </c>
      <c r="C1976" s="7" t="str">
        <f>IF(B1976="","",Timecards!L1974)</f>
        <v/>
      </c>
      <c r="D1976" s="7" t="str">
        <f>IF(B1976="","",SUMIFS(Timecards!$M:$M,Timecards!$C:$C,Summary!$B1976,Timecards!$L:$L,Summary!$C1976,Timecards!$O:$O,1))</f>
        <v/>
      </c>
      <c r="E1976" s="7" t="str">
        <f>IF(B1976="","",VLOOKUP(D1976,'GD rates'!$B$3:$C$9,2,FALSE))</f>
        <v/>
      </c>
      <c r="F1976" s="23" t="str">
        <f t="shared" si="313"/>
        <v/>
      </c>
      <c r="G1976" s="5">
        <f>IF(ISERROR(VLOOKUP(E1976,'GD rates'!C:D,2,FALSE)),0,VLOOKUP(E1976,'GD rates'!C:D,2,FALSE))</f>
        <v>0</v>
      </c>
      <c r="H1976" s="10">
        <f>SUMIFS(Timecards!$E:$E,Timecards!$D:$D,H$2,Timecards!$C:$C,$B1976,Timecards!$N:$N,$E1976)+SUMIFS(Timecards!$G:$G,Timecards!$F:$F,H$2,Timecards!$C:$C,$B1976,Timecards!$N:$N,$E1976)</f>
        <v>0</v>
      </c>
      <c r="I1976" s="5">
        <f t="shared" si="314"/>
        <v>0</v>
      </c>
      <c r="J1976" s="10">
        <f>SUMIFS(Timecards!$E:$E,Timecards!$D:$D,J$2,Timecards!$C:$C,$B1976,Timecards!$N:$N,$E1976)+SUMIFS(Timecards!$G:$G,Timecards!$F:$F,J$2,Timecards!$C:$C,$B1976,Timecards!$N:$N,$E1976)</f>
        <v>0</v>
      </c>
      <c r="K1976" s="5">
        <f t="shared" si="315"/>
        <v>0</v>
      </c>
      <c r="L1976" s="10">
        <f>SUMIFS(Timecards!$E:$E,Timecards!$D:$D,L$2,Timecards!$C:$C,$B1976,Timecards!$N:$N,$E1976)+SUMIFS(Timecards!$G:$G,Timecards!$F:$F,L$2,Timecards!$C:$C,$B1976,Timecards!$N:$N,$E1976)</f>
        <v>0</v>
      </c>
      <c r="M1976" s="5">
        <f t="shared" si="316"/>
        <v>0</v>
      </c>
      <c r="N1976" s="10">
        <f>SUMIFS(Timecards!$E:$E,Timecards!$D:$D,N$2,Timecards!$C:$C,$B1976,Timecards!$N:$N,$E1976)+SUMIFS(Timecards!$G:$G,Timecards!$F:$F,N$2,Timecards!$C:$C,$B1976,Timecards!$N:$N,$E1976)</f>
        <v>0</v>
      </c>
      <c r="O1976" s="5">
        <f t="shared" si="317"/>
        <v>0</v>
      </c>
      <c r="P1976" s="10">
        <f>SUMIFS(Timecards!$E:$E,Timecards!$D:$D,P$2,Timecards!$C:$C,$B1976,Timecards!$N:$N,$E1976)+SUMIFS(Timecards!$G:$G,Timecards!$F:$F,P$2,Timecards!$C:$C,$B1976,Timecards!$N:$N,$E1976)</f>
        <v>0</v>
      </c>
      <c r="Q1976" s="5">
        <f t="shared" si="318"/>
        <v>0</v>
      </c>
      <c r="R1976" s="10">
        <f>SUMIFS(Timecards!$E:$E,Timecards!$D:$D,R$2,Timecards!$C:$C,$B1976,Timecards!$N:$N,$E1976)+SUMIFS(Timecards!$G:$G,Timecards!$F:$F,R$2,Timecards!$C:$C,$B1976,Timecards!$N:$N,$E1976)</f>
        <v>0</v>
      </c>
      <c r="S1976" s="5">
        <f t="shared" si="319"/>
        <v>0</v>
      </c>
      <c r="T1976" s="10">
        <f t="shared" si="321"/>
        <v>0</v>
      </c>
      <c r="U1976" s="14">
        <f t="shared" si="321"/>
        <v>0</v>
      </c>
    </row>
    <row r="1977" spans="2:21" hidden="1">
      <c r="B1977" s="7" t="str">
        <f>IF(Timecards!O1975="","",Timecards!C1975)</f>
        <v/>
      </c>
      <c r="C1977" s="7" t="str">
        <f>IF(B1977="","",Timecards!L1975)</f>
        <v/>
      </c>
      <c r="D1977" s="7" t="str">
        <f>IF(B1977="","",SUMIFS(Timecards!$M:$M,Timecards!$C:$C,Summary!$B1977,Timecards!$L:$L,Summary!$C1977,Timecards!$O:$O,1))</f>
        <v/>
      </c>
      <c r="E1977" s="7" t="str">
        <f>IF(B1977="","",VLOOKUP(D1977,'GD rates'!$B$3:$C$9,2,FALSE))</f>
        <v/>
      </c>
      <c r="F1977" s="23" t="str">
        <f t="shared" si="313"/>
        <v/>
      </c>
      <c r="G1977" s="5">
        <f>IF(ISERROR(VLOOKUP(E1977,'GD rates'!C:D,2,FALSE)),0,VLOOKUP(E1977,'GD rates'!C:D,2,FALSE))</f>
        <v>0</v>
      </c>
      <c r="H1977" s="10">
        <f>SUMIFS(Timecards!$E:$E,Timecards!$D:$D,H$2,Timecards!$C:$C,$B1977,Timecards!$N:$N,$E1977)+SUMIFS(Timecards!$G:$G,Timecards!$F:$F,H$2,Timecards!$C:$C,$B1977,Timecards!$N:$N,$E1977)</f>
        <v>0</v>
      </c>
      <c r="I1977" s="5">
        <f t="shared" si="314"/>
        <v>0</v>
      </c>
      <c r="J1977" s="10">
        <f>SUMIFS(Timecards!$E:$E,Timecards!$D:$D,J$2,Timecards!$C:$C,$B1977,Timecards!$N:$N,$E1977)+SUMIFS(Timecards!$G:$G,Timecards!$F:$F,J$2,Timecards!$C:$C,$B1977,Timecards!$N:$N,$E1977)</f>
        <v>0</v>
      </c>
      <c r="K1977" s="5">
        <f t="shared" si="315"/>
        <v>0</v>
      </c>
      <c r="L1977" s="10">
        <f>SUMIFS(Timecards!$E:$E,Timecards!$D:$D,L$2,Timecards!$C:$C,$B1977,Timecards!$N:$N,$E1977)+SUMIFS(Timecards!$G:$G,Timecards!$F:$F,L$2,Timecards!$C:$C,$B1977,Timecards!$N:$N,$E1977)</f>
        <v>0</v>
      </c>
      <c r="M1977" s="5">
        <f t="shared" si="316"/>
        <v>0</v>
      </c>
      <c r="N1977" s="10">
        <f>SUMIFS(Timecards!$E:$E,Timecards!$D:$D,N$2,Timecards!$C:$C,$B1977,Timecards!$N:$N,$E1977)+SUMIFS(Timecards!$G:$G,Timecards!$F:$F,N$2,Timecards!$C:$C,$B1977,Timecards!$N:$N,$E1977)</f>
        <v>0</v>
      </c>
      <c r="O1977" s="5">
        <f t="shared" si="317"/>
        <v>0</v>
      </c>
      <c r="P1977" s="10">
        <f>SUMIFS(Timecards!$E:$E,Timecards!$D:$D,P$2,Timecards!$C:$C,$B1977,Timecards!$N:$N,$E1977)+SUMIFS(Timecards!$G:$G,Timecards!$F:$F,P$2,Timecards!$C:$C,$B1977,Timecards!$N:$N,$E1977)</f>
        <v>0</v>
      </c>
      <c r="Q1977" s="5">
        <f t="shared" si="318"/>
        <v>0</v>
      </c>
      <c r="R1977" s="10">
        <f>SUMIFS(Timecards!$E:$E,Timecards!$D:$D,R$2,Timecards!$C:$C,$B1977,Timecards!$N:$N,$E1977)+SUMIFS(Timecards!$G:$G,Timecards!$F:$F,R$2,Timecards!$C:$C,$B1977,Timecards!$N:$N,$E1977)</f>
        <v>0</v>
      </c>
      <c r="S1977" s="5">
        <f t="shared" si="319"/>
        <v>0</v>
      </c>
      <c r="T1977" s="10">
        <f t="shared" si="321"/>
        <v>0</v>
      </c>
      <c r="U1977" s="14">
        <f t="shared" si="321"/>
        <v>0</v>
      </c>
    </row>
    <row r="1978" spans="2:21" hidden="1">
      <c r="B1978" s="7" t="str">
        <f>IF(Timecards!O1976="","",Timecards!C1976)</f>
        <v/>
      </c>
      <c r="C1978" s="7" t="str">
        <f>IF(B1978="","",Timecards!L1976)</f>
        <v/>
      </c>
      <c r="D1978" s="7" t="str">
        <f>IF(B1978="","",SUMIFS(Timecards!$M:$M,Timecards!$C:$C,Summary!$B1978,Timecards!$L:$L,Summary!$C1978,Timecards!$O:$O,1))</f>
        <v/>
      </c>
      <c r="E1978" s="7" t="str">
        <f>IF(B1978="","",VLOOKUP(D1978,'GD rates'!$B$3:$C$9,2,FALSE))</f>
        <v/>
      </c>
      <c r="F1978" s="23" t="str">
        <f t="shared" si="313"/>
        <v/>
      </c>
      <c r="G1978" s="5">
        <f>IF(ISERROR(VLOOKUP(E1978,'GD rates'!C:D,2,FALSE)),0,VLOOKUP(E1978,'GD rates'!C:D,2,FALSE))</f>
        <v>0</v>
      </c>
      <c r="H1978" s="10">
        <f>SUMIFS(Timecards!$E:$E,Timecards!$D:$D,H$2,Timecards!$C:$C,$B1978,Timecards!$N:$N,$E1978)+SUMIFS(Timecards!$G:$G,Timecards!$F:$F,H$2,Timecards!$C:$C,$B1978,Timecards!$N:$N,$E1978)</f>
        <v>0</v>
      </c>
      <c r="I1978" s="5">
        <f t="shared" si="314"/>
        <v>0</v>
      </c>
      <c r="J1978" s="10">
        <f>SUMIFS(Timecards!$E:$E,Timecards!$D:$D,J$2,Timecards!$C:$C,$B1978,Timecards!$N:$N,$E1978)+SUMIFS(Timecards!$G:$G,Timecards!$F:$F,J$2,Timecards!$C:$C,$B1978,Timecards!$N:$N,$E1978)</f>
        <v>0</v>
      </c>
      <c r="K1978" s="5">
        <f t="shared" si="315"/>
        <v>0</v>
      </c>
      <c r="L1978" s="10">
        <f>SUMIFS(Timecards!$E:$E,Timecards!$D:$D,L$2,Timecards!$C:$C,$B1978,Timecards!$N:$N,$E1978)+SUMIFS(Timecards!$G:$G,Timecards!$F:$F,L$2,Timecards!$C:$C,$B1978,Timecards!$N:$N,$E1978)</f>
        <v>0</v>
      </c>
      <c r="M1978" s="5">
        <f t="shared" si="316"/>
        <v>0</v>
      </c>
      <c r="N1978" s="10">
        <f>SUMIFS(Timecards!$E:$E,Timecards!$D:$D,N$2,Timecards!$C:$C,$B1978,Timecards!$N:$N,$E1978)+SUMIFS(Timecards!$G:$G,Timecards!$F:$F,N$2,Timecards!$C:$C,$B1978,Timecards!$N:$N,$E1978)</f>
        <v>0</v>
      </c>
      <c r="O1978" s="5">
        <f t="shared" si="317"/>
        <v>0</v>
      </c>
      <c r="P1978" s="10">
        <f>SUMIFS(Timecards!$E:$E,Timecards!$D:$D,P$2,Timecards!$C:$C,$B1978,Timecards!$N:$N,$E1978)+SUMIFS(Timecards!$G:$G,Timecards!$F:$F,P$2,Timecards!$C:$C,$B1978,Timecards!$N:$N,$E1978)</f>
        <v>0</v>
      </c>
      <c r="Q1978" s="5">
        <f t="shared" si="318"/>
        <v>0</v>
      </c>
      <c r="R1978" s="10">
        <f>SUMIFS(Timecards!$E:$E,Timecards!$D:$D,R$2,Timecards!$C:$C,$B1978,Timecards!$N:$N,$E1978)+SUMIFS(Timecards!$G:$G,Timecards!$F:$F,R$2,Timecards!$C:$C,$B1978,Timecards!$N:$N,$E1978)</f>
        <v>0</v>
      </c>
      <c r="S1978" s="5">
        <f t="shared" si="319"/>
        <v>0</v>
      </c>
      <c r="T1978" s="10">
        <f t="shared" si="321"/>
        <v>0</v>
      </c>
      <c r="U1978" s="14">
        <f t="shared" si="321"/>
        <v>0</v>
      </c>
    </row>
    <row r="1979" spans="2:21" hidden="1">
      <c r="B1979" s="7" t="str">
        <f>IF(Timecards!O1977="","",Timecards!C1977)</f>
        <v/>
      </c>
      <c r="C1979" s="7" t="str">
        <f>IF(B1979="","",Timecards!L1977)</f>
        <v/>
      </c>
      <c r="D1979" s="7" t="str">
        <f>IF(B1979="","",SUMIFS(Timecards!$M:$M,Timecards!$C:$C,Summary!$B1979,Timecards!$L:$L,Summary!$C1979,Timecards!$O:$O,1))</f>
        <v/>
      </c>
      <c r="E1979" s="7" t="str">
        <f>IF(B1979="","",VLOOKUP(D1979,'GD rates'!$B$3:$C$9,2,FALSE))</f>
        <v/>
      </c>
      <c r="F1979" s="23" t="str">
        <f t="shared" si="313"/>
        <v/>
      </c>
      <c r="G1979" s="5">
        <f>IF(ISERROR(VLOOKUP(E1979,'GD rates'!C:D,2,FALSE)),0,VLOOKUP(E1979,'GD rates'!C:D,2,FALSE))</f>
        <v>0</v>
      </c>
      <c r="H1979" s="10">
        <f>SUMIFS(Timecards!$E:$E,Timecards!$D:$D,H$2,Timecards!$C:$C,$B1979,Timecards!$N:$N,$E1979)+SUMIFS(Timecards!$G:$G,Timecards!$F:$F,H$2,Timecards!$C:$C,$B1979,Timecards!$N:$N,$E1979)</f>
        <v>0</v>
      </c>
      <c r="I1979" s="5">
        <f t="shared" si="314"/>
        <v>0</v>
      </c>
      <c r="J1979" s="10">
        <f>SUMIFS(Timecards!$E:$E,Timecards!$D:$D,J$2,Timecards!$C:$C,$B1979,Timecards!$N:$N,$E1979)+SUMIFS(Timecards!$G:$G,Timecards!$F:$F,J$2,Timecards!$C:$C,$B1979,Timecards!$N:$N,$E1979)</f>
        <v>0</v>
      </c>
      <c r="K1979" s="5">
        <f t="shared" si="315"/>
        <v>0</v>
      </c>
      <c r="L1979" s="10">
        <f>SUMIFS(Timecards!$E:$E,Timecards!$D:$D,L$2,Timecards!$C:$C,$B1979,Timecards!$N:$N,$E1979)+SUMIFS(Timecards!$G:$G,Timecards!$F:$F,L$2,Timecards!$C:$C,$B1979,Timecards!$N:$N,$E1979)</f>
        <v>0</v>
      </c>
      <c r="M1979" s="5">
        <f t="shared" si="316"/>
        <v>0</v>
      </c>
      <c r="N1979" s="10">
        <f>SUMIFS(Timecards!$E:$E,Timecards!$D:$D,N$2,Timecards!$C:$C,$B1979,Timecards!$N:$N,$E1979)+SUMIFS(Timecards!$G:$G,Timecards!$F:$F,N$2,Timecards!$C:$C,$B1979,Timecards!$N:$N,$E1979)</f>
        <v>0</v>
      </c>
      <c r="O1979" s="5">
        <f t="shared" si="317"/>
        <v>0</v>
      </c>
      <c r="P1979" s="10">
        <f>SUMIFS(Timecards!$E:$E,Timecards!$D:$D,P$2,Timecards!$C:$C,$B1979,Timecards!$N:$N,$E1979)+SUMIFS(Timecards!$G:$G,Timecards!$F:$F,P$2,Timecards!$C:$C,$B1979,Timecards!$N:$N,$E1979)</f>
        <v>0</v>
      </c>
      <c r="Q1979" s="5">
        <f t="shared" si="318"/>
        <v>0</v>
      </c>
      <c r="R1979" s="10">
        <f>SUMIFS(Timecards!$E:$E,Timecards!$D:$D,R$2,Timecards!$C:$C,$B1979,Timecards!$N:$N,$E1979)+SUMIFS(Timecards!$G:$G,Timecards!$F:$F,R$2,Timecards!$C:$C,$B1979,Timecards!$N:$N,$E1979)</f>
        <v>0</v>
      </c>
      <c r="S1979" s="5">
        <f t="shared" si="319"/>
        <v>0</v>
      </c>
      <c r="T1979" s="10">
        <f t="shared" si="321"/>
        <v>0</v>
      </c>
      <c r="U1979" s="14">
        <f t="shared" si="321"/>
        <v>0</v>
      </c>
    </row>
    <row r="1980" spans="2:21" hidden="1">
      <c r="B1980" s="7" t="str">
        <f>IF(Timecards!O1978="","",Timecards!C1978)</f>
        <v/>
      </c>
      <c r="C1980" s="7" t="str">
        <f>IF(B1980="","",Timecards!L1978)</f>
        <v/>
      </c>
      <c r="D1980" s="7" t="str">
        <f>IF(B1980="","",SUMIFS(Timecards!$M:$M,Timecards!$C:$C,Summary!$B1980,Timecards!$L:$L,Summary!$C1980,Timecards!$O:$O,1))</f>
        <v/>
      </c>
      <c r="E1980" s="7" t="str">
        <f>IF(B1980="","",VLOOKUP(D1980,'GD rates'!$B$3:$C$9,2,FALSE))</f>
        <v/>
      </c>
      <c r="F1980" s="23" t="str">
        <f t="shared" si="313"/>
        <v/>
      </c>
      <c r="G1980" s="5">
        <f>IF(ISERROR(VLOOKUP(E1980,'GD rates'!C:D,2,FALSE)),0,VLOOKUP(E1980,'GD rates'!C:D,2,FALSE))</f>
        <v>0</v>
      </c>
      <c r="H1980" s="10">
        <f>SUMIFS(Timecards!$E:$E,Timecards!$D:$D,H$2,Timecards!$C:$C,$B1980,Timecards!$N:$N,$E1980)+SUMIFS(Timecards!$G:$G,Timecards!$F:$F,H$2,Timecards!$C:$C,$B1980,Timecards!$N:$N,$E1980)</f>
        <v>0</v>
      </c>
      <c r="I1980" s="5">
        <f t="shared" si="314"/>
        <v>0</v>
      </c>
      <c r="J1980" s="10">
        <f>SUMIFS(Timecards!$E:$E,Timecards!$D:$D,J$2,Timecards!$C:$C,$B1980,Timecards!$N:$N,$E1980)+SUMIFS(Timecards!$G:$G,Timecards!$F:$F,J$2,Timecards!$C:$C,$B1980,Timecards!$N:$N,$E1980)</f>
        <v>0</v>
      </c>
      <c r="K1980" s="5">
        <f t="shared" si="315"/>
        <v>0</v>
      </c>
      <c r="L1980" s="10">
        <f>SUMIFS(Timecards!$E:$E,Timecards!$D:$D,L$2,Timecards!$C:$C,$B1980,Timecards!$N:$N,$E1980)+SUMIFS(Timecards!$G:$G,Timecards!$F:$F,L$2,Timecards!$C:$C,$B1980,Timecards!$N:$N,$E1980)</f>
        <v>0</v>
      </c>
      <c r="M1980" s="5">
        <f t="shared" si="316"/>
        <v>0</v>
      </c>
      <c r="N1980" s="10">
        <f>SUMIFS(Timecards!$E:$E,Timecards!$D:$D,N$2,Timecards!$C:$C,$B1980,Timecards!$N:$N,$E1980)+SUMIFS(Timecards!$G:$G,Timecards!$F:$F,N$2,Timecards!$C:$C,$B1980,Timecards!$N:$N,$E1980)</f>
        <v>0</v>
      </c>
      <c r="O1980" s="5">
        <f t="shared" si="317"/>
        <v>0</v>
      </c>
      <c r="P1980" s="10">
        <f>SUMIFS(Timecards!$E:$E,Timecards!$D:$D,P$2,Timecards!$C:$C,$B1980,Timecards!$N:$N,$E1980)+SUMIFS(Timecards!$G:$G,Timecards!$F:$F,P$2,Timecards!$C:$C,$B1980,Timecards!$N:$N,$E1980)</f>
        <v>0</v>
      </c>
      <c r="Q1980" s="5">
        <f t="shared" si="318"/>
        <v>0</v>
      </c>
      <c r="R1980" s="10">
        <f>SUMIFS(Timecards!$E:$E,Timecards!$D:$D,R$2,Timecards!$C:$C,$B1980,Timecards!$N:$N,$E1980)+SUMIFS(Timecards!$G:$G,Timecards!$F:$F,R$2,Timecards!$C:$C,$B1980,Timecards!$N:$N,$E1980)</f>
        <v>0</v>
      </c>
      <c r="S1980" s="5">
        <f t="shared" si="319"/>
        <v>0</v>
      </c>
      <c r="T1980" s="10">
        <f t="shared" si="321"/>
        <v>0</v>
      </c>
      <c r="U1980" s="14">
        <f t="shared" si="321"/>
        <v>0</v>
      </c>
    </row>
    <row r="1981" spans="2:21" hidden="1">
      <c r="B1981" s="7" t="str">
        <f>IF(Timecards!O1979="","",Timecards!C1979)</f>
        <v/>
      </c>
      <c r="C1981" s="7" t="str">
        <f>IF(B1981="","",Timecards!L1979)</f>
        <v/>
      </c>
      <c r="D1981" s="7" t="str">
        <f>IF(B1981="","",SUMIFS(Timecards!$M:$M,Timecards!$C:$C,Summary!$B1981,Timecards!$L:$L,Summary!$C1981,Timecards!$O:$O,1))</f>
        <v/>
      </c>
      <c r="E1981" s="7" t="str">
        <f>IF(B1981="","",VLOOKUP(D1981,'GD rates'!$B$3:$C$9,2,FALSE))</f>
        <v/>
      </c>
      <c r="F1981" s="23" t="str">
        <f t="shared" si="313"/>
        <v/>
      </c>
      <c r="G1981" s="5">
        <f>IF(ISERROR(VLOOKUP(E1981,'GD rates'!C:D,2,FALSE)),0,VLOOKUP(E1981,'GD rates'!C:D,2,FALSE))</f>
        <v>0</v>
      </c>
      <c r="H1981" s="10">
        <f>SUMIFS(Timecards!$E:$E,Timecards!$D:$D,H$2,Timecards!$C:$C,$B1981,Timecards!$N:$N,$E1981)+SUMIFS(Timecards!$G:$G,Timecards!$F:$F,H$2,Timecards!$C:$C,$B1981,Timecards!$N:$N,$E1981)</f>
        <v>0</v>
      </c>
      <c r="I1981" s="5">
        <f t="shared" si="314"/>
        <v>0</v>
      </c>
      <c r="J1981" s="10">
        <f>SUMIFS(Timecards!$E:$E,Timecards!$D:$D,J$2,Timecards!$C:$C,$B1981,Timecards!$N:$N,$E1981)+SUMIFS(Timecards!$G:$G,Timecards!$F:$F,J$2,Timecards!$C:$C,$B1981,Timecards!$N:$N,$E1981)</f>
        <v>0</v>
      </c>
      <c r="K1981" s="5">
        <f t="shared" si="315"/>
        <v>0</v>
      </c>
      <c r="L1981" s="10">
        <f>SUMIFS(Timecards!$E:$E,Timecards!$D:$D,L$2,Timecards!$C:$C,$B1981,Timecards!$N:$N,$E1981)+SUMIFS(Timecards!$G:$G,Timecards!$F:$F,L$2,Timecards!$C:$C,$B1981,Timecards!$N:$N,$E1981)</f>
        <v>0</v>
      </c>
      <c r="M1981" s="5">
        <f t="shared" si="316"/>
        <v>0</v>
      </c>
      <c r="N1981" s="10">
        <f>SUMIFS(Timecards!$E:$E,Timecards!$D:$D,N$2,Timecards!$C:$C,$B1981,Timecards!$N:$N,$E1981)+SUMIFS(Timecards!$G:$G,Timecards!$F:$F,N$2,Timecards!$C:$C,$B1981,Timecards!$N:$N,$E1981)</f>
        <v>0</v>
      </c>
      <c r="O1981" s="5">
        <f t="shared" si="317"/>
        <v>0</v>
      </c>
      <c r="P1981" s="10">
        <f>SUMIFS(Timecards!$E:$E,Timecards!$D:$D,P$2,Timecards!$C:$C,$B1981,Timecards!$N:$N,$E1981)+SUMIFS(Timecards!$G:$G,Timecards!$F:$F,P$2,Timecards!$C:$C,$B1981,Timecards!$N:$N,$E1981)</f>
        <v>0</v>
      </c>
      <c r="Q1981" s="5">
        <f t="shared" si="318"/>
        <v>0</v>
      </c>
      <c r="R1981" s="10">
        <f>SUMIFS(Timecards!$E:$E,Timecards!$D:$D,R$2,Timecards!$C:$C,$B1981,Timecards!$N:$N,$E1981)+SUMIFS(Timecards!$G:$G,Timecards!$F:$F,R$2,Timecards!$C:$C,$B1981,Timecards!$N:$N,$E1981)</f>
        <v>0</v>
      </c>
      <c r="S1981" s="5">
        <f t="shared" si="319"/>
        <v>0</v>
      </c>
      <c r="T1981" s="10">
        <f t="shared" si="321"/>
        <v>0</v>
      </c>
      <c r="U1981" s="14">
        <f t="shared" si="321"/>
        <v>0</v>
      </c>
    </row>
    <row r="1982" spans="2:21" hidden="1">
      <c r="B1982" s="7" t="str">
        <f>IF(Timecards!O1980="","",Timecards!C1980)</f>
        <v/>
      </c>
      <c r="C1982" s="7" t="str">
        <f>IF(B1982="","",Timecards!L1980)</f>
        <v/>
      </c>
      <c r="D1982" s="7" t="str">
        <f>IF(B1982="","",SUMIFS(Timecards!$M:$M,Timecards!$C:$C,Summary!$B1982,Timecards!$L:$L,Summary!$C1982,Timecards!$O:$O,1))</f>
        <v/>
      </c>
      <c r="E1982" s="7" t="str">
        <f>IF(B1982="","",VLOOKUP(D1982,'GD rates'!$B$3:$C$9,2,FALSE))</f>
        <v/>
      </c>
      <c r="F1982" s="23" t="str">
        <f t="shared" si="313"/>
        <v/>
      </c>
      <c r="G1982" s="5">
        <f>IF(ISERROR(VLOOKUP(E1982,'GD rates'!C:D,2,FALSE)),0,VLOOKUP(E1982,'GD rates'!C:D,2,FALSE))</f>
        <v>0</v>
      </c>
      <c r="H1982" s="10">
        <f>SUMIFS(Timecards!$E:$E,Timecards!$D:$D,H$2,Timecards!$C:$C,$B1982,Timecards!$N:$N,$E1982)+SUMIFS(Timecards!$G:$G,Timecards!$F:$F,H$2,Timecards!$C:$C,$B1982,Timecards!$N:$N,$E1982)</f>
        <v>0</v>
      </c>
      <c r="I1982" s="5">
        <f t="shared" si="314"/>
        <v>0</v>
      </c>
      <c r="J1982" s="10">
        <f>SUMIFS(Timecards!$E:$E,Timecards!$D:$D,J$2,Timecards!$C:$C,$B1982,Timecards!$N:$N,$E1982)+SUMIFS(Timecards!$G:$G,Timecards!$F:$F,J$2,Timecards!$C:$C,$B1982,Timecards!$N:$N,$E1982)</f>
        <v>0</v>
      </c>
      <c r="K1982" s="5">
        <f t="shared" si="315"/>
        <v>0</v>
      </c>
      <c r="L1982" s="10">
        <f>SUMIFS(Timecards!$E:$E,Timecards!$D:$D,L$2,Timecards!$C:$C,$B1982,Timecards!$N:$N,$E1982)+SUMIFS(Timecards!$G:$G,Timecards!$F:$F,L$2,Timecards!$C:$C,$B1982,Timecards!$N:$N,$E1982)</f>
        <v>0</v>
      </c>
      <c r="M1982" s="5">
        <f t="shared" si="316"/>
        <v>0</v>
      </c>
      <c r="N1982" s="10">
        <f>SUMIFS(Timecards!$E:$E,Timecards!$D:$D,N$2,Timecards!$C:$C,$B1982,Timecards!$N:$N,$E1982)+SUMIFS(Timecards!$G:$G,Timecards!$F:$F,N$2,Timecards!$C:$C,$B1982,Timecards!$N:$N,$E1982)</f>
        <v>0</v>
      </c>
      <c r="O1982" s="5">
        <f t="shared" si="317"/>
        <v>0</v>
      </c>
      <c r="P1982" s="10">
        <f>SUMIFS(Timecards!$E:$E,Timecards!$D:$D,P$2,Timecards!$C:$C,$B1982,Timecards!$N:$N,$E1982)+SUMIFS(Timecards!$G:$G,Timecards!$F:$F,P$2,Timecards!$C:$C,$B1982,Timecards!$N:$N,$E1982)</f>
        <v>0</v>
      </c>
      <c r="Q1982" s="5">
        <f t="shared" si="318"/>
        <v>0</v>
      </c>
      <c r="R1982" s="10">
        <f>SUMIFS(Timecards!$E:$E,Timecards!$D:$D,R$2,Timecards!$C:$C,$B1982,Timecards!$N:$N,$E1982)+SUMIFS(Timecards!$G:$G,Timecards!$F:$F,R$2,Timecards!$C:$C,$B1982,Timecards!$N:$N,$E1982)</f>
        <v>0</v>
      </c>
      <c r="S1982" s="5">
        <f t="shared" si="319"/>
        <v>0</v>
      </c>
      <c r="T1982" s="10">
        <f t="shared" si="321"/>
        <v>0</v>
      </c>
      <c r="U1982" s="14">
        <f t="shared" si="321"/>
        <v>0</v>
      </c>
    </row>
    <row r="1983" spans="2:21" hidden="1">
      <c r="B1983" s="7" t="str">
        <f>IF(Timecards!O1981="","",Timecards!C1981)</f>
        <v/>
      </c>
      <c r="C1983" s="7" t="str">
        <f>IF(B1983="","",Timecards!L1981)</f>
        <v/>
      </c>
      <c r="D1983" s="7" t="str">
        <f>IF(B1983="","",SUMIFS(Timecards!$M:$M,Timecards!$C:$C,Summary!$B1983,Timecards!$L:$L,Summary!$C1983,Timecards!$O:$O,1))</f>
        <v/>
      </c>
      <c r="E1983" s="7" t="str">
        <f>IF(B1983="","",VLOOKUP(D1983,'GD rates'!$B$3:$C$9,2,FALSE))</f>
        <v/>
      </c>
      <c r="F1983" s="23" t="str">
        <f t="shared" si="313"/>
        <v/>
      </c>
      <c r="G1983" s="5">
        <f>IF(ISERROR(VLOOKUP(E1983,'GD rates'!C:D,2,FALSE)),0,VLOOKUP(E1983,'GD rates'!C:D,2,FALSE))</f>
        <v>0</v>
      </c>
      <c r="H1983" s="10">
        <f>SUMIFS(Timecards!$E:$E,Timecards!$D:$D,H$2,Timecards!$C:$C,$B1983,Timecards!$N:$N,$E1983)+SUMIFS(Timecards!$G:$G,Timecards!$F:$F,H$2,Timecards!$C:$C,$B1983,Timecards!$N:$N,$E1983)</f>
        <v>0</v>
      </c>
      <c r="I1983" s="5">
        <f t="shared" si="314"/>
        <v>0</v>
      </c>
      <c r="J1983" s="10">
        <f>SUMIFS(Timecards!$E:$E,Timecards!$D:$D,J$2,Timecards!$C:$C,$B1983,Timecards!$N:$N,$E1983)+SUMIFS(Timecards!$G:$G,Timecards!$F:$F,J$2,Timecards!$C:$C,$B1983,Timecards!$N:$N,$E1983)</f>
        <v>0</v>
      </c>
      <c r="K1983" s="5">
        <f t="shared" si="315"/>
        <v>0</v>
      </c>
      <c r="L1983" s="10">
        <f>SUMIFS(Timecards!$E:$E,Timecards!$D:$D,L$2,Timecards!$C:$C,$B1983,Timecards!$N:$N,$E1983)+SUMIFS(Timecards!$G:$G,Timecards!$F:$F,L$2,Timecards!$C:$C,$B1983,Timecards!$N:$N,$E1983)</f>
        <v>0</v>
      </c>
      <c r="M1983" s="5">
        <f t="shared" si="316"/>
        <v>0</v>
      </c>
      <c r="N1983" s="10">
        <f>SUMIFS(Timecards!$E:$E,Timecards!$D:$D,N$2,Timecards!$C:$C,$B1983,Timecards!$N:$N,$E1983)+SUMIFS(Timecards!$G:$G,Timecards!$F:$F,N$2,Timecards!$C:$C,$B1983,Timecards!$N:$N,$E1983)</f>
        <v>0</v>
      </c>
      <c r="O1983" s="5">
        <f t="shared" si="317"/>
        <v>0</v>
      </c>
      <c r="P1983" s="10">
        <f>SUMIFS(Timecards!$E:$E,Timecards!$D:$D,P$2,Timecards!$C:$C,$B1983,Timecards!$N:$N,$E1983)+SUMIFS(Timecards!$G:$G,Timecards!$F:$F,P$2,Timecards!$C:$C,$B1983,Timecards!$N:$N,$E1983)</f>
        <v>0</v>
      </c>
      <c r="Q1983" s="5">
        <f t="shared" si="318"/>
        <v>0</v>
      </c>
      <c r="R1983" s="10">
        <f>SUMIFS(Timecards!$E:$E,Timecards!$D:$D,R$2,Timecards!$C:$C,$B1983,Timecards!$N:$N,$E1983)+SUMIFS(Timecards!$G:$G,Timecards!$F:$F,R$2,Timecards!$C:$C,$B1983,Timecards!$N:$N,$E1983)</f>
        <v>0</v>
      </c>
      <c r="S1983" s="5">
        <f t="shared" si="319"/>
        <v>0</v>
      </c>
      <c r="T1983" s="10">
        <f t="shared" si="321"/>
        <v>0</v>
      </c>
      <c r="U1983" s="14">
        <f t="shared" si="321"/>
        <v>0</v>
      </c>
    </row>
    <row r="1984" spans="2:21" hidden="1">
      <c r="B1984" s="7" t="str">
        <f>IF(Timecards!O1982="","",Timecards!C1982)</f>
        <v/>
      </c>
      <c r="C1984" s="7" t="str">
        <f>IF(B1984="","",Timecards!L1982)</f>
        <v/>
      </c>
      <c r="D1984" s="7" t="str">
        <f>IF(B1984="","",SUMIFS(Timecards!$M:$M,Timecards!$C:$C,Summary!$B1984,Timecards!$L:$L,Summary!$C1984,Timecards!$O:$O,1))</f>
        <v/>
      </c>
      <c r="E1984" s="7" t="str">
        <f>IF(B1984="","",VLOOKUP(D1984,'GD rates'!$B$3:$C$9,2,FALSE))</f>
        <v/>
      </c>
      <c r="F1984" s="23" t="str">
        <f t="shared" si="313"/>
        <v/>
      </c>
      <c r="G1984" s="5">
        <f>IF(ISERROR(VLOOKUP(E1984,'GD rates'!C:D,2,FALSE)),0,VLOOKUP(E1984,'GD rates'!C:D,2,FALSE))</f>
        <v>0</v>
      </c>
      <c r="H1984" s="10">
        <f>SUMIFS(Timecards!$E:$E,Timecards!$D:$D,H$2,Timecards!$C:$C,$B1984,Timecards!$N:$N,$E1984)+SUMIFS(Timecards!$G:$G,Timecards!$F:$F,H$2,Timecards!$C:$C,$B1984,Timecards!$N:$N,$E1984)</f>
        <v>0</v>
      </c>
      <c r="I1984" s="5">
        <f t="shared" si="314"/>
        <v>0</v>
      </c>
      <c r="J1984" s="10">
        <f>SUMIFS(Timecards!$E:$E,Timecards!$D:$D,J$2,Timecards!$C:$C,$B1984,Timecards!$N:$N,$E1984)+SUMIFS(Timecards!$G:$G,Timecards!$F:$F,J$2,Timecards!$C:$C,$B1984,Timecards!$N:$N,$E1984)</f>
        <v>0</v>
      </c>
      <c r="K1984" s="5">
        <f t="shared" si="315"/>
        <v>0</v>
      </c>
      <c r="L1984" s="10">
        <f>SUMIFS(Timecards!$E:$E,Timecards!$D:$D,L$2,Timecards!$C:$C,$B1984,Timecards!$N:$N,$E1984)+SUMIFS(Timecards!$G:$G,Timecards!$F:$F,L$2,Timecards!$C:$C,$B1984,Timecards!$N:$N,$E1984)</f>
        <v>0</v>
      </c>
      <c r="M1984" s="5">
        <f t="shared" si="316"/>
        <v>0</v>
      </c>
      <c r="N1984" s="10">
        <f>SUMIFS(Timecards!$E:$E,Timecards!$D:$D,N$2,Timecards!$C:$C,$B1984,Timecards!$N:$N,$E1984)+SUMIFS(Timecards!$G:$G,Timecards!$F:$F,N$2,Timecards!$C:$C,$B1984,Timecards!$N:$N,$E1984)</f>
        <v>0</v>
      </c>
      <c r="O1984" s="5">
        <f t="shared" si="317"/>
        <v>0</v>
      </c>
      <c r="P1984" s="10">
        <f>SUMIFS(Timecards!$E:$E,Timecards!$D:$D,P$2,Timecards!$C:$C,$B1984,Timecards!$N:$N,$E1984)+SUMIFS(Timecards!$G:$G,Timecards!$F:$F,P$2,Timecards!$C:$C,$B1984,Timecards!$N:$N,$E1984)</f>
        <v>0</v>
      </c>
      <c r="Q1984" s="5">
        <f t="shared" si="318"/>
        <v>0</v>
      </c>
      <c r="R1984" s="10">
        <f>SUMIFS(Timecards!$E:$E,Timecards!$D:$D,R$2,Timecards!$C:$C,$B1984,Timecards!$N:$N,$E1984)+SUMIFS(Timecards!$G:$G,Timecards!$F:$F,R$2,Timecards!$C:$C,$B1984,Timecards!$N:$N,$E1984)</f>
        <v>0</v>
      </c>
      <c r="S1984" s="5">
        <f t="shared" si="319"/>
        <v>0</v>
      </c>
      <c r="T1984" s="10">
        <f t="shared" ref="T1984:U2003" si="322">SUMIF($H$3:$S$3,T$3,$H1984:$S1984)</f>
        <v>0</v>
      </c>
      <c r="U1984" s="14">
        <f t="shared" si="322"/>
        <v>0</v>
      </c>
    </row>
    <row r="1985" spans="2:21" hidden="1">
      <c r="B1985" s="7" t="str">
        <f>IF(Timecards!O1983="","",Timecards!C1983)</f>
        <v/>
      </c>
      <c r="C1985" s="7" t="str">
        <f>IF(B1985="","",Timecards!L1983)</f>
        <v/>
      </c>
      <c r="D1985" s="7" t="str">
        <f>IF(B1985="","",SUMIFS(Timecards!$M:$M,Timecards!$C:$C,Summary!$B1985,Timecards!$L:$L,Summary!$C1985,Timecards!$O:$O,1))</f>
        <v/>
      </c>
      <c r="E1985" s="7" t="str">
        <f>IF(B1985="","",VLOOKUP(D1985,'GD rates'!$B$3:$C$9,2,FALSE))</f>
        <v/>
      </c>
      <c r="F1985" s="23" t="str">
        <f t="shared" si="313"/>
        <v/>
      </c>
      <c r="G1985" s="5">
        <f>IF(ISERROR(VLOOKUP(E1985,'GD rates'!C:D,2,FALSE)),0,VLOOKUP(E1985,'GD rates'!C:D,2,FALSE))</f>
        <v>0</v>
      </c>
      <c r="H1985" s="10">
        <f>SUMIFS(Timecards!$E:$E,Timecards!$D:$D,H$2,Timecards!$C:$C,$B1985,Timecards!$N:$N,$E1985)+SUMIFS(Timecards!$G:$G,Timecards!$F:$F,H$2,Timecards!$C:$C,$B1985,Timecards!$N:$N,$E1985)</f>
        <v>0</v>
      </c>
      <c r="I1985" s="5">
        <f t="shared" si="314"/>
        <v>0</v>
      </c>
      <c r="J1985" s="10">
        <f>SUMIFS(Timecards!$E:$E,Timecards!$D:$D,J$2,Timecards!$C:$C,$B1985,Timecards!$N:$N,$E1985)+SUMIFS(Timecards!$G:$G,Timecards!$F:$F,J$2,Timecards!$C:$C,$B1985,Timecards!$N:$N,$E1985)</f>
        <v>0</v>
      </c>
      <c r="K1985" s="5">
        <f t="shared" si="315"/>
        <v>0</v>
      </c>
      <c r="L1985" s="10">
        <f>SUMIFS(Timecards!$E:$E,Timecards!$D:$D,L$2,Timecards!$C:$C,$B1985,Timecards!$N:$N,$E1985)+SUMIFS(Timecards!$G:$G,Timecards!$F:$F,L$2,Timecards!$C:$C,$B1985,Timecards!$N:$N,$E1985)</f>
        <v>0</v>
      </c>
      <c r="M1985" s="5">
        <f t="shared" si="316"/>
        <v>0</v>
      </c>
      <c r="N1985" s="10">
        <f>SUMIFS(Timecards!$E:$E,Timecards!$D:$D,N$2,Timecards!$C:$C,$B1985,Timecards!$N:$N,$E1985)+SUMIFS(Timecards!$G:$G,Timecards!$F:$F,N$2,Timecards!$C:$C,$B1985,Timecards!$N:$N,$E1985)</f>
        <v>0</v>
      </c>
      <c r="O1985" s="5">
        <f t="shared" si="317"/>
        <v>0</v>
      </c>
      <c r="P1985" s="10">
        <f>SUMIFS(Timecards!$E:$E,Timecards!$D:$D,P$2,Timecards!$C:$C,$B1985,Timecards!$N:$N,$E1985)+SUMIFS(Timecards!$G:$G,Timecards!$F:$F,P$2,Timecards!$C:$C,$B1985,Timecards!$N:$N,$E1985)</f>
        <v>0</v>
      </c>
      <c r="Q1985" s="5">
        <f t="shared" si="318"/>
        <v>0</v>
      </c>
      <c r="R1985" s="10">
        <f>SUMIFS(Timecards!$E:$E,Timecards!$D:$D,R$2,Timecards!$C:$C,$B1985,Timecards!$N:$N,$E1985)+SUMIFS(Timecards!$G:$G,Timecards!$F:$F,R$2,Timecards!$C:$C,$B1985,Timecards!$N:$N,$E1985)</f>
        <v>0</v>
      </c>
      <c r="S1985" s="5">
        <f t="shared" si="319"/>
        <v>0</v>
      </c>
      <c r="T1985" s="10">
        <f t="shared" si="322"/>
        <v>0</v>
      </c>
      <c r="U1985" s="14">
        <f t="shared" si="322"/>
        <v>0</v>
      </c>
    </row>
    <row r="1986" spans="2:21" hidden="1">
      <c r="B1986" s="7" t="str">
        <f>IF(Timecards!O1984="","",Timecards!C1984)</f>
        <v/>
      </c>
      <c r="C1986" s="7" t="str">
        <f>IF(B1986="","",Timecards!L1984)</f>
        <v/>
      </c>
      <c r="D1986" s="7" t="str">
        <f>IF(B1986="","",SUMIFS(Timecards!$M:$M,Timecards!$C:$C,Summary!$B1986,Timecards!$L:$L,Summary!$C1986,Timecards!$O:$O,1))</f>
        <v/>
      </c>
      <c r="E1986" s="7" t="str">
        <f>IF(B1986="","",VLOOKUP(D1986,'GD rates'!$B$3:$C$9,2,FALSE))</f>
        <v/>
      </c>
      <c r="F1986" s="23" t="str">
        <f t="shared" si="313"/>
        <v/>
      </c>
      <c r="G1986" s="5">
        <f>IF(ISERROR(VLOOKUP(E1986,'GD rates'!C:D,2,FALSE)),0,VLOOKUP(E1986,'GD rates'!C:D,2,FALSE))</f>
        <v>0</v>
      </c>
      <c r="H1986" s="10">
        <f>SUMIFS(Timecards!$E:$E,Timecards!$D:$D,H$2,Timecards!$C:$C,$B1986,Timecards!$N:$N,$E1986)+SUMIFS(Timecards!$G:$G,Timecards!$F:$F,H$2,Timecards!$C:$C,$B1986,Timecards!$N:$N,$E1986)</f>
        <v>0</v>
      </c>
      <c r="I1986" s="5">
        <f t="shared" si="314"/>
        <v>0</v>
      </c>
      <c r="J1986" s="10">
        <f>SUMIFS(Timecards!$E:$E,Timecards!$D:$D,J$2,Timecards!$C:$C,$B1986,Timecards!$N:$N,$E1986)+SUMIFS(Timecards!$G:$G,Timecards!$F:$F,J$2,Timecards!$C:$C,$B1986,Timecards!$N:$N,$E1986)</f>
        <v>0</v>
      </c>
      <c r="K1986" s="5">
        <f t="shared" si="315"/>
        <v>0</v>
      </c>
      <c r="L1986" s="10">
        <f>SUMIFS(Timecards!$E:$E,Timecards!$D:$D,L$2,Timecards!$C:$C,$B1986,Timecards!$N:$N,$E1986)+SUMIFS(Timecards!$G:$G,Timecards!$F:$F,L$2,Timecards!$C:$C,$B1986,Timecards!$N:$N,$E1986)</f>
        <v>0</v>
      </c>
      <c r="M1986" s="5">
        <f t="shared" si="316"/>
        <v>0</v>
      </c>
      <c r="N1986" s="10">
        <f>SUMIFS(Timecards!$E:$E,Timecards!$D:$D,N$2,Timecards!$C:$C,$B1986,Timecards!$N:$N,$E1986)+SUMIFS(Timecards!$G:$G,Timecards!$F:$F,N$2,Timecards!$C:$C,$B1986,Timecards!$N:$N,$E1986)</f>
        <v>0</v>
      </c>
      <c r="O1986" s="5">
        <f t="shared" si="317"/>
        <v>0</v>
      </c>
      <c r="P1986" s="10">
        <f>SUMIFS(Timecards!$E:$E,Timecards!$D:$D,P$2,Timecards!$C:$C,$B1986,Timecards!$N:$N,$E1986)+SUMIFS(Timecards!$G:$G,Timecards!$F:$F,P$2,Timecards!$C:$C,$B1986,Timecards!$N:$N,$E1986)</f>
        <v>0</v>
      </c>
      <c r="Q1986" s="5">
        <f t="shared" si="318"/>
        <v>0</v>
      </c>
      <c r="R1986" s="10">
        <f>SUMIFS(Timecards!$E:$E,Timecards!$D:$D,R$2,Timecards!$C:$C,$B1986,Timecards!$N:$N,$E1986)+SUMIFS(Timecards!$G:$G,Timecards!$F:$F,R$2,Timecards!$C:$C,$B1986,Timecards!$N:$N,$E1986)</f>
        <v>0</v>
      </c>
      <c r="S1986" s="5">
        <f t="shared" si="319"/>
        <v>0</v>
      </c>
      <c r="T1986" s="10">
        <f t="shared" si="322"/>
        <v>0</v>
      </c>
      <c r="U1986" s="14">
        <f t="shared" si="322"/>
        <v>0</v>
      </c>
    </row>
    <row r="1987" spans="2:21" hidden="1">
      <c r="B1987" s="7" t="str">
        <f>IF(Timecards!O1985="","",Timecards!C1985)</f>
        <v/>
      </c>
      <c r="C1987" s="7" t="str">
        <f>IF(B1987="","",Timecards!L1985)</f>
        <v/>
      </c>
      <c r="D1987" s="7" t="str">
        <f>IF(B1987="","",SUMIFS(Timecards!$M:$M,Timecards!$C:$C,Summary!$B1987,Timecards!$L:$L,Summary!$C1987,Timecards!$O:$O,1))</f>
        <v/>
      </c>
      <c r="E1987" s="7" t="str">
        <f>IF(B1987="","",VLOOKUP(D1987,'GD rates'!$B$3:$C$9,2,FALSE))</f>
        <v/>
      </c>
      <c r="F1987" s="23" t="str">
        <f t="shared" si="313"/>
        <v/>
      </c>
      <c r="G1987" s="5">
        <f>IF(ISERROR(VLOOKUP(E1987,'GD rates'!C:D,2,FALSE)),0,VLOOKUP(E1987,'GD rates'!C:D,2,FALSE))</f>
        <v>0</v>
      </c>
      <c r="H1987" s="10">
        <f>SUMIFS(Timecards!$E:$E,Timecards!$D:$D,H$2,Timecards!$C:$C,$B1987,Timecards!$N:$N,$E1987)+SUMIFS(Timecards!$G:$G,Timecards!$F:$F,H$2,Timecards!$C:$C,$B1987,Timecards!$N:$N,$E1987)</f>
        <v>0</v>
      </c>
      <c r="I1987" s="5">
        <f t="shared" si="314"/>
        <v>0</v>
      </c>
      <c r="J1987" s="10">
        <f>SUMIFS(Timecards!$E:$E,Timecards!$D:$D,J$2,Timecards!$C:$C,$B1987,Timecards!$N:$N,$E1987)+SUMIFS(Timecards!$G:$G,Timecards!$F:$F,J$2,Timecards!$C:$C,$B1987,Timecards!$N:$N,$E1987)</f>
        <v>0</v>
      </c>
      <c r="K1987" s="5">
        <f t="shared" si="315"/>
        <v>0</v>
      </c>
      <c r="L1987" s="10">
        <f>SUMIFS(Timecards!$E:$E,Timecards!$D:$D,L$2,Timecards!$C:$C,$B1987,Timecards!$N:$N,$E1987)+SUMIFS(Timecards!$G:$G,Timecards!$F:$F,L$2,Timecards!$C:$C,$B1987,Timecards!$N:$N,$E1987)</f>
        <v>0</v>
      </c>
      <c r="M1987" s="5">
        <f t="shared" si="316"/>
        <v>0</v>
      </c>
      <c r="N1987" s="10">
        <f>SUMIFS(Timecards!$E:$E,Timecards!$D:$D,N$2,Timecards!$C:$C,$B1987,Timecards!$N:$N,$E1987)+SUMIFS(Timecards!$G:$G,Timecards!$F:$F,N$2,Timecards!$C:$C,$B1987,Timecards!$N:$N,$E1987)</f>
        <v>0</v>
      </c>
      <c r="O1987" s="5">
        <f t="shared" si="317"/>
        <v>0</v>
      </c>
      <c r="P1987" s="10">
        <f>SUMIFS(Timecards!$E:$E,Timecards!$D:$D,P$2,Timecards!$C:$C,$B1987,Timecards!$N:$N,$E1987)+SUMIFS(Timecards!$G:$G,Timecards!$F:$F,P$2,Timecards!$C:$C,$B1987,Timecards!$N:$N,$E1987)</f>
        <v>0</v>
      </c>
      <c r="Q1987" s="5">
        <f t="shared" si="318"/>
        <v>0</v>
      </c>
      <c r="R1987" s="10">
        <f>SUMIFS(Timecards!$E:$E,Timecards!$D:$D,R$2,Timecards!$C:$C,$B1987,Timecards!$N:$N,$E1987)+SUMIFS(Timecards!$G:$G,Timecards!$F:$F,R$2,Timecards!$C:$C,$B1987,Timecards!$N:$N,$E1987)</f>
        <v>0</v>
      </c>
      <c r="S1987" s="5">
        <f t="shared" si="319"/>
        <v>0</v>
      </c>
      <c r="T1987" s="10">
        <f t="shared" si="322"/>
        <v>0</v>
      </c>
      <c r="U1987" s="14">
        <f t="shared" si="322"/>
        <v>0</v>
      </c>
    </row>
    <row r="1988" spans="2:21" hidden="1">
      <c r="B1988" s="7" t="str">
        <f>IF(Timecards!O1986="","",Timecards!C1986)</f>
        <v/>
      </c>
      <c r="C1988" s="7" t="str">
        <f>IF(B1988="","",Timecards!L1986)</f>
        <v/>
      </c>
      <c r="D1988" s="7" t="str">
        <f>IF(B1988="","",SUMIFS(Timecards!$M:$M,Timecards!$C:$C,Summary!$B1988,Timecards!$L:$L,Summary!$C1988,Timecards!$O:$O,1))</f>
        <v/>
      </c>
      <c r="E1988" s="7" t="str">
        <f>IF(B1988="","",VLOOKUP(D1988,'GD rates'!$B$3:$C$9,2,FALSE))</f>
        <v/>
      </c>
      <c r="F1988" s="23" t="str">
        <f t="shared" si="313"/>
        <v/>
      </c>
      <c r="G1988" s="5">
        <f>IF(ISERROR(VLOOKUP(E1988,'GD rates'!C:D,2,FALSE)),0,VLOOKUP(E1988,'GD rates'!C:D,2,FALSE))</f>
        <v>0</v>
      </c>
      <c r="H1988" s="10">
        <f>SUMIFS(Timecards!$E:$E,Timecards!$D:$D,H$2,Timecards!$C:$C,$B1988,Timecards!$N:$N,$E1988)+SUMIFS(Timecards!$G:$G,Timecards!$F:$F,H$2,Timecards!$C:$C,$B1988,Timecards!$N:$N,$E1988)</f>
        <v>0</v>
      </c>
      <c r="I1988" s="5">
        <f t="shared" si="314"/>
        <v>0</v>
      </c>
      <c r="J1988" s="10">
        <f>SUMIFS(Timecards!$E:$E,Timecards!$D:$D,J$2,Timecards!$C:$C,$B1988,Timecards!$N:$N,$E1988)+SUMIFS(Timecards!$G:$G,Timecards!$F:$F,J$2,Timecards!$C:$C,$B1988,Timecards!$N:$N,$E1988)</f>
        <v>0</v>
      </c>
      <c r="K1988" s="5">
        <f t="shared" si="315"/>
        <v>0</v>
      </c>
      <c r="L1988" s="10">
        <f>SUMIFS(Timecards!$E:$E,Timecards!$D:$D,L$2,Timecards!$C:$C,$B1988,Timecards!$N:$N,$E1988)+SUMIFS(Timecards!$G:$G,Timecards!$F:$F,L$2,Timecards!$C:$C,$B1988,Timecards!$N:$N,$E1988)</f>
        <v>0</v>
      </c>
      <c r="M1988" s="5">
        <f t="shared" si="316"/>
        <v>0</v>
      </c>
      <c r="N1988" s="10">
        <f>SUMIFS(Timecards!$E:$E,Timecards!$D:$D,N$2,Timecards!$C:$C,$B1988,Timecards!$N:$N,$E1988)+SUMIFS(Timecards!$G:$G,Timecards!$F:$F,N$2,Timecards!$C:$C,$B1988,Timecards!$N:$N,$E1988)</f>
        <v>0</v>
      </c>
      <c r="O1988" s="5">
        <f t="shared" si="317"/>
        <v>0</v>
      </c>
      <c r="P1988" s="10">
        <f>SUMIFS(Timecards!$E:$E,Timecards!$D:$D,P$2,Timecards!$C:$C,$B1988,Timecards!$N:$N,$E1988)+SUMIFS(Timecards!$G:$G,Timecards!$F:$F,P$2,Timecards!$C:$C,$B1988,Timecards!$N:$N,$E1988)</f>
        <v>0</v>
      </c>
      <c r="Q1988" s="5">
        <f t="shared" si="318"/>
        <v>0</v>
      </c>
      <c r="R1988" s="10">
        <f>SUMIFS(Timecards!$E:$E,Timecards!$D:$D,R$2,Timecards!$C:$C,$B1988,Timecards!$N:$N,$E1988)+SUMIFS(Timecards!$G:$G,Timecards!$F:$F,R$2,Timecards!$C:$C,$B1988,Timecards!$N:$N,$E1988)</f>
        <v>0</v>
      </c>
      <c r="S1988" s="5">
        <f t="shared" si="319"/>
        <v>0</v>
      </c>
      <c r="T1988" s="10">
        <f t="shared" si="322"/>
        <v>0</v>
      </c>
      <c r="U1988" s="14">
        <f t="shared" si="322"/>
        <v>0</v>
      </c>
    </row>
    <row r="1989" spans="2:21" hidden="1">
      <c r="B1989" s="7" t="str">
        <f>IF(Timecards!O1987="","",Timecards!C1987)</f>
        <v/>
      </c>
      <c r="C1989" s="7" t="str">
        <f>IF(B1989="","",Timecards!L1987)</f>
        <v/>
      </c>
      <c r="D1989" s="7" t="str">
        <f>IF(B1989="","",SUMIFS(Timecards!$M:$M,Timecards!$C:$C,Summary!$B1989,Timecards!$L:$L,Summary!$C1989,Timecards!$O:$O,1))</f>
        <v/>
      </c>
      <c r="E1989" s="7" t="str">
        <f>IF(B1989="","",VLOOKUP(D1989,'GD rates'!$B$3:$C$9,2,FALSE))</f>
        <v/>
      </c>
      <c r="F1989" s="23" t="str">
        <f t="shared" ref="F1989:F2002" si="323">IF(B1989="","",CONCATENATE(E1989," / ",LEFT(B1989,FIND("&lt;",B1989)-2)))</f>
        <v/>
      </c>
      <c r="G1989" s="5">
        <f>IF(ISERROR(VLOOKUP(E1989,'GD rates'!C:D,2,FALSE)),0,VLOOKUP(E1989,'GD rates'!C:D,2,FALSE))</f>
        <v>0</v>
      </c>
      <c r="H1989" s="10">
        <f>SUMIFS(Timecards!$E:$E,Timecards!$D:$D,H$2,Timecards!$C:$C,$B1989,Timecards!$N:$N,$E1989)+SUMIFS(Timecards!$G:$G,Timecards!$F:$F,H$2,Timecards!$C:$C,$B1989,Timecards!$N:$N,$E1989)</f>
        <v>0</v>
      </c>
      <c r="I1989" s="5">
        <f t="shared" ref="I1989:I2002" si="324">H1989*$G1989</f>
        <v>0</v>
      </c>
      <c r="J1989" s="10">
        <f>SUMIFS(Timecards!$E:$E,Timecards!$D:$D,J$2,Timecards!$C:$C,$B1989,Timecards!$N:$N,$E1989)+SUMIFS(Timecards!$G:$G,Timecards!$F:$F,J$2,Timecards!$C:$C,$B1989,Timecards!$N:$N,$E1989)</f>
        <v>0</v>
      </c>
      <c r="K1989" s="5">
        <f t="shared" ref="K1989:K2002" si="325">J1989*$G1989</f>
        <v>0</v>
      </c>
      <c r="L1989" s="10">
        <f>SUMIFS(Timecards!$E:$E,Timecards!$D:$D,L$2,Timecards!$C:$C,$B1989,Timecards!$N:$N,$E1989)+SUMIFS(Timecards!$G:$G,Timecards!$F:$F,L$2,Timecards!$C:$C,$B1989,Timecards!$N:$N,$E1989)</f>
        <v>0</v>
      </c>
      <c r="M1989" s="5">
        <f t="shared" ref="M1989:M2002" si="326">L1989*$G1989</f>
        <v>0</v>
      </c>
      <c r="N1989" s="10">
        <f>SUMIFS(Timecards!$E:$E,Timecards!$D:$D,N$2,Timecards!$C:$C,$B1989,Timecards!$N:$N,$E1989)+SUMIFS(Timecards!$G:$G,Timecards!$F:$F,N$2,Timecards!$C:$C,$B1989,Timecards!$N:$N,$E1989)</f>
        <v>0</v>
      </c>
      <c r="O1989" s="5">
        <f t="shared" ref="O1989:O2002" si="327">N1989*$G1989</f>
        <v>0</v>
      </c>
      <c r="P1989" s="10">
        <f>SUMIFS(Timecards!$E:$E,Timecards!$D:$D,P$2,Timecards!$C:$C,$B1989,Timecards!$N:$N,$E1989)+SUMIFS(Timecards!$G:$G,Timecards!$F:$F,P$2,Timecards!$C:$C,$B1989,Timecards!$N:$N,$E1989)</f>
        <v>0</v>
      </c>
      <c r="Q1989" s="5">
        <f t="shared" ref="Q1989:Q2002" si="328">P1989*$G1989</f>
        <v>0</v>
      </c>
      <c r="R1989" s="10">
        <f>SUMIFS(Timecards!$E:$E,Timecards!$D:$D,R$2,Timecards!$C:$C,$B1989,Timecards!$N:$N,$E1989)+SUMIFS(Timecards!$G:$G,Timecards!$F:$F,R$2,Timecards!$C:$C,$B1989,Timecards!$N:$N,$E1989)</f>
        <v>0</v>
      </c>
      <c r="S1989" s="5">
        <f t="shared" ref="S1989:S2002" si="329">R1989*$G1989</f>
        <v>0</v>
      </c>
      <c r="T1989" s="10">
        <f t="shared" si="322"/>
        <v>0</v>
      </c>
      <c r="U1989" s="14">
        <f t="shared" si="322"/>
        <v>0</v>
      </c>
    </row>
    <row r="1990" spans="2:21" hidden="1">
      <c r="B1990" s="7" t="str">
        <f>IF(Timecards!O1988="","",Timecards!C1988)</f>
        <v/>
      </c>
      <c r="C1990" s="7" t="str">
        <f>IF(B1990="","",Timecards!L1988)</f>
        <v/>
      </c>
      <c r="D1990" s="7" t="str">
        <f>IF(B1990="","",SUMIFS(Timecards!$M:$M,Timecards!$C:$C,Summary!$B1990,Timecards!$L:$L,Summary!$C1990,Timecards!$O:$O,1))</f>
        <v/>
      </c>
      <c r="E1990" s="7" t="str">
        <f>IF(B1990="","",VLOOKUP(D1990,'GD rates'!$B$3:$C$9,2,FALSE))</f>
        <v/>
      </c>
      <c r="F1990" s="23" t="str">
        <f t="shared" si="323"/>
        <v/>
      </c>
      <c r="G1990" s="5">
        <f>IF(ISERROR(VLOOKUP(E1990,'GD rates'!C:D,2,FALSE)),0,VLOOKUP(E1990,'GD rates'!C:D,2,FALSE))</f>
        <v>0</v>
      </c>
      <c r="H1990" s="10">
        <f>SUMIFS(Timecards!$E:$E,Timecards!$D:$D,H$2,Timecards!$C:$C,$B1990,Timecards!$N:$N,$E1990)+SUMIFS(Timecards!$G:$G,Timecards!$F:$F,H$2,Timecards!$C:$C,$B1990,Timecards!$N:$N,$E1990)</f>
        <v>0</v>
      </c>
      <c r="I1990" s="5">
        <f t="shared" si="324"/>
        <v>0</v>
      </c>
      <c r="J1990" s="10">
        <f>SUMIFS(Timecards!$E:$E,Timecards!$D:$D,J$2,Timecards!$C:$C,$B1990,Timecards!$N:$N,$E1990)+SUMIFS(Timecards!$G:$G,Timecards!$F:$F,J$2,Timecards!$C:$C,$B1990,Timecards!$N:$N,$E1990)</f>
        <v>0</v>
      </c>
      <c r="K1990" s="5">
        <f t="shared" si="325"/>
        <v>0</v>
      </c>
      <c r="L1990" s="10">
        <f>SUMIFS(Timecards!$E:$E,Timecards!$D:$D,L$2,Timecards!$C:$C,$B1990,Timecards!$N:$N,$E1990)+SUMIFS(Timecards!$G:$G,Timecards!$F:$F,L$2,Timecards!$C:$C,$B1990,Timecards!$N:$N,$E1990)</f>
        <v>0</v>
      </c>
      <c r="M1990" s="5">
        <f t="shared" si="326"/>
        <v>0</v>
      </c>
      <c r="N1990" s="10">
        <f>SUMIFS(Timecards!$E:$E,Timecards!$D:$D,N$2,Timecards!$C:$C,$B1990,Timecards!$N:$N,$E1990)+SUMIFS(Timecards!$G:$G,Timecards!$F:$F,N$2,Timecards!$C:$C,$B1990,Timecards!$N:$N,$E1990)</f>
        <v>0</v>
      </c>
      <c r="O1990" s="5">
        <f t="shared" si="327"/>
        <v>0</v>
      </c>
      <c r="P1990" s="10">
        <f>SUMIFS(Timecards!$E:$E,Timecards!$D:$D,P$2,Timecards!$C:$C,$B1990,Timecards!$N:$N,$E1990)+SUMIFS(Timecards!$G:$G,Timecards!$F:$F,P$2,Timecards!$C:$C,$B1990,Timecards!$N:$N,$E1990)</f>
        <v>0</v>
      </c>
      <c r="Q1990" s="5">
        <f t="shared" si="328"/>
        <v>0</v>
      </c>
      <c r="R1990" s="10">
        <f>SUMIFS(Timecards!$E:$E,Timecards!$D:$D,R$2,Timecards!$C:$C,$B1990,Timecards!$N:$N,$E1990)+SUMIFS(Timecards!$G:$G,Timecards!$F:$F,R$2,Timecards!$C:$C,$B1990,Timecards!$N:$N,$E1990)</f>
        <v>0</v>
      </c>
      <c r="S1990" s="5">
        <f t="shared" si="329"/>
        <v>0</v>
      </c>
      <c r="T1990" s="10">
        <f t="shared" si="322"/>
        <v>0</v>
      </c>
      <c r="U1990" s="14">
        <f t="shared" si="322"/>
        <v>0</v>
      </c>
    </row>
    <row r="1991" spans="2:21" hidden="1">
      <c r="B1991" s="7" t="str">
        <f>IF(Timecards!O1989="","",Timecards!C1989)</f>
        <v/>
      </c>
      <c r="C1991" s="7" t="str">
        <f>IF(B1991="","",Timecards!L1989)</f>
        <v/>
      </c>
      <c r="D1991" s="7" t="str">
        <f>IF(B1991="","",SUMIFS(Timecards!$M:$M,Timecards!$C:$C,Summary!$B1991,Timecards!$L:$L,Summary!$C1991,Timecards!$O:$O,1))</f>
        <v/>
      </c>
      <c r="E1991" s="7" t="str">
        <f>IF(B1991="","",VLOOKUP(D1991,'GD rates'!$B$3:$C$9,2,FALSE))</f>
        <v/>
      </c>
      <c r="F1991" s="23" t="str">
        <f t="shared" si="323"/>
        <v/>
      </c>
      <c r="G1991" s="5">
        <f>IF(ISERROR(VLOOKUP(E1991,'GD rates'!C:D,2,FALSE)),0,VLOOKUP(E1991,'GD rates'!C:D,2,FALSE))</f>
        <v>0</v>
      </c>
      <c r="H1991" s="10">
        <f>SUMIFS(Timecards!$E:$E,Timecards!$D:$D,H$2,Timecards!$C:$C,$B1991,Timecards!$N:$N,$E1991)+SUMIFS(Timecards!$G:$G,Timecards!$F:$F,H$2,Timecards!$C:$C,$B1991,Timecards!$N:$N,$E1991)</f>
        <v>0</v>
      </c>
      <c r="I1991" s="5">
        <f t="shared" si="324"/>
        <v>0</v>
      </c>
      <c r="J1991" s="10">
        <f>SUMIFS(Timecards!$E:$E,Timecards!$D:$D,J$2,Timecards!$C:$C,$B1991,Timecards!$N:$N,$E1991)+SUMIFS(Timecards!$G:$G,Timecards!$F:$F,J$2,Timecards!$C:$C,$B1991,Timecards!$N:$N,$E1991)</f>
        <v>0</v>
      </c>
      <c r="K1991" s="5">
        <f t="shared" si="325"/>
        <v>0</v>
      </c>
      <c r="L1991" s="10">
        <f>SUMIFS(Timecards!$E:$E,Timecards!$D:$D,L$2,Timecards!$C:$C,$B1991,Timecards!$N:$N,$E1991)+SUMIFS(Timecards!$G:$G,Timecards!$F:$F,L$2,Timecards!$C:$C,$B1991,Timecards!$N:$N,$E1991)</f>
        <v>0</v>
      </c>
      <c r="M1991" s="5">
        <f t="shared" si="326"/>
        <v>0</v>
      </c>
      <c r="N1991" s="10">
        <f>SUMIFS(Timecards!$E:$E,Timecards!$D:$D,N$2,Timecards!$C:$C,$B1991,Timecards!$N:$N,$E1991)+SUMIFS(Timecards!$G:$G,Timecards!$F:$F,N$2,Timecards!$C:$C,$B1991,Timecards!$N:$N,$E1991)</f>
        <v>0</v>
      </c>
      <c r="O1991" s="5">
        <f t="shared" si="327"/>
        <v>0</v>
      </c>
      <c r="P1991" s="10">
        <f>SUMIFS(Timecards!$E:$E,Timecards!$D:$D,P$2,Timecards!$C:$C,$B1991,Timecards!$N:$N,$E1991)+SUMIFS(Timecards!$G:$G,Timecards!$F:$F,P$2,Timecards!$C:$C,$B1991,Timecards!$N:$N,$E1991)</f>
        <v>0</v>
      </c>
      <c r="Q1991" s="5">
        <f t="shared" si="328"/>
        <v>0</v>
      </c>
      <c r="R1991" s="10">
        <f>SUMIFS(Timecards!$E:$E,Timecards!$D:$D,R$2,Timecards!$C:$C,$B1991,Timecards!$N:$N,$E1991)+SUMIFS(Timecards!$G:$G,Timecards!$F:$F,R$2,Timecards!$C:$C,$B1991,Timecards!$N:$N,$E1991)</f>
        <v>0</v>
      </c>
      <c r="S1991" s="5">
        <f t="shared" si="329"/>
        <v>0</v>
      </c>
      <c r="T1991" s="10">
        <f t="shared" si="322"/>
        <v>0</v>
      </c>
      <c r="U1991" s="14">
        <f t="shared" si="322"/>
        <v>0</v>
      </c>
    </row>
    <row r="1992" spans="2:21" hidden="1">
      <c r="B1992" s="7" t="str">
        <f>IF(Timecards!O1990="","",Timecards!C1990)</f>
        <v/>
      </c>
      <c r="C1992" s="7" t="str">
        <f>IF(B1992="","",Timecards!L1990)</f>
        <v/>
      </c>
      <c r="D1992" s="7" t="str">
        <f>IF(B1992="","",SUMIFS(Timecards!$M:$M,Timecards!$C:$C,Summary!$B1992,Timecards!$L:$L,Summary!$C1992,Timecards!$O:$O,1))</f>
        <v/>
      </c>
      <c r="E1992" s="7" t="str">
        <f>IF(B1992="","",VLOOKUP(D1992,'GD rates'!$B$3:$C$9,2,FALSE))</f>
        <v/>
      </c>
      <c r="F1992" s="23" t="str">
        <f t="shared" si="323"/>
        <v/>
      </c>
      <c r="G1992" s="5">
        <f>IF(ISERROR(VLOOKUP(E1992,'GD rates'!C:D,2,FALSE)),0,VLOOKUP(E1992,'GD rates'!C:D,2,FALSE))</f>
        <v>0</v>
      </c>
      <c r="H1992" s="10">
        <f>SUMIFS(Timecards!$E:$E,Timecards!$D:$D,H$2,Timecards!$C:$C,$B1992,Timecards!$N:$N,$E1992)+SUMIFS(Timecards!$G:$G,Timecards!$F:$F,H$2,Timecards!$C:$C,$B1992,Timecards!$N:$N,$E1992)</f>
        <v>0</v>
      </c>
      <c r="I1992" s="5">
        <f t="shared" si="324"/>
        <v>0</v>
      </c>
      <c r="J1992" s="10">
        <f>SUMIFS(Timecards!$E:$E,Timecards!$D:$D,J$2,Timecards!$C:$C,$B1992,Timecards!$N:$N,$E1992)+SUMIFS(Timecards!$G:$G,Timecards!$F:$F,J$2,Timecards!$C:$C,$B1992,Timecards!$N:$N,$E1992)</f>
        <v>0</v>
      </c>
      <c r="K1992" s="5">
        <f t="shared" si="325"/>
        <v>0</v>
      </c>
      <c r="L1992" s="10">
        <f>SUMIFS(Timecards!$E:$E,Timecards!$D:$D,L$2,Timecards!$C:$C,$B1992,Timecards!$N:$N,$E1992)+SUMIFS(Timecards!$G:$G,Timecards!$F:$F,L$2,Timecards!$C:$C,$B1992,Timecards!$N:$N,$E1992)</f>
        <v>0</v>
      </c>
      <c r="M1992" s="5">
        <f t="shared" si="326"/>
        <v>0</v>
      </c>
      <c r="N1992" s="10">
        <f>SUMIFS(Timecards!$E:$E,Timecards!$D:$D,N$2,Timecards!$C:$C,$B1992,Timecards!$N:$N,$E1992)+SUMIFS(Timecards!$G:$G,Timecards!$F:$F,N$2,Timecards!$C:$C,$B1992,Timecards!$N:$N,$E1992)</f>
        <v>0</v>
      </c>
      <c r="O1992" s="5">
        <f t="shared" si="327"/>
        <v>0</v>
      </c>
      <c r="P1992" s="10">
        <f>SUMIFS(Timecards!$E:$E,Timecards!$D:$D,P$2,Timecards!$C:$C,$B1992,Timecards!$N:$N,$E1992)+SUMIFS(Timecards!$G:$G,Timecards!$F:$F,P$2,Timecards!$C:$C,$B1992,Timecards!$N:$N,$E1992)</f>
        <v>0</v>
      </c>
      <c r="Q1992" s="5">
        <f t="shared" si="328"/>
        <v>0</v>
      </c>
      <c r="R1992" s="10">
        <f>SUMIFS(Timecards!$E:$E,Timecards!$D:$D,R$2,Timecards!$C:$C,$B1992,Timecards!$N:$N,$E1992)+SUMIFS(Timecards!$G:$G,Timecards!$F:$F,R$2,Timecards!$C:$C,$B1992,Timecards!$N:$N,$E1992)</f>
        <v>0</v>
      </c>
      <c r="S1992" s="5">
        <f t="shared" si="329"/>
        <v>0</v>
      </c>
      <c r="T1992" s="10">
        <f t="shared" si="322"/>
        <v>0</v>
      </c>
      <c r="U1992" s="14">
        <f t="shared" si="322"/>
        <v>0</v>
      </c>
    </row>
    <row r="1993" spans="2:21" hidden="1">
      <c r="B1993" s="7" t="str">
        <f>IF(Timecards!O1991="","",Timecards!C1991)</f>
        <v/>
      </c>
      <c r="C1993" s="7" t="str">
        <f>IF(B1993="","",Timecards!L1991)</f>
        <v/>
      </c>
      <c r="D1993" s="7" t="str">
        <f>IF(B1993="","",SUMIFS(Timecards!$M:$M,Timecards!$C:$C,Summary!$B1993,Timecards!$L:$L,Summary!$C1993,Timecards!$O:$O,1))</f>
        <v/>
      </c>
      <c r="E1993" s="7" t="str">
        <f>IF(B1993="","",VLOOKUP(D1993,'GD rates'!$B$3:$C$9,2,FALSE))</f>
        <v/>
      </c>
      <c r="F1993" s="23" t="str">
        <f t="shared" si="323"/>
        <v/>
      </c>
      <c r="G1993" s="5">
        <f>IF(ISERROR(VLOOKUP(E1993,'GD rates'!C:D,2,FALSE)),0,VLOOKUP(E1993,'GD rates'!C:D,2,FALSE))</f>
        <v>0</v>
      </c>
      <c r="H1993" s="10">
        <f>SUMIFS(Timecards!$E:$E,Timecards!$D:$D,H$2,Timecards!$C:$C,$B1993,Timecards!$N:$N,$E1993)+SUMIFS(Timecards!$G:$G,Timecards!$F:$F,H$2,Timecards!$C:$C,$B1993,Timecards!$N:$N,$E1993)</f>
        <v>0</v>
      </c>
      <c r="I1993" s="5">
        <f t="shared" si="324"/>
        <v>0</v>
      </c>
      <c r="J1993" s="10">
        <f>SUMIFS(Timecards!$E:$E,Timecards!$D:$D,J$2,Timecards!$C:$C,$B1993,Timecards!$N:$N,$E1993)+SUMIFS(Timecards!$G:$G,Timecards!$F:$F,J$2,Timecards!$C:$C,$B1993,Timecards!$N:$N,$E1993)</f>
        <v>0</v>
      </c>
      <c r="K1993" s="5">
        <f t="shared" si="325"/>
        <v>0</v>
      </c>
      <c r="L1993" s="10">
        <f>SUMIFS(Timecards!$E:$E,Timecards!$D:$D,L$2,Timecards!$C:$C,$B1993,Timecards!$N:$N,$E1993)+SUMIFS(Timecards!$G:$G,Timecards!$F:$F,L$2,Timecards!$C:$C,$B1993,Timecards!$N:$N,$E1993)</f>
        <v>0</v>
      </c>
      <c r="M1993" s="5">
        <f t="shared" si="326"/>
        <v>0</v>
      </c>
      <c r="N1993" s="10">
        <f>SUMIFS(Timecards!$E:$E,Timecards!$D:$D,N$2,Timecards!$C:$C,$B1993,Timecards!$N:$N,$E1993)+SUMIFS(Timecards!$G:$G,Timecards!$F:$F,N$2,Timecards!$C:$C,$B1993,Timecards!$N:$N,$E1993)</f>
        <v>0</v>
      </c>
      <c r="O1993" s="5">
        <f t="shared" si="327"/>
        <v>0</v>
      </c>
      <c r="P1993" s="10">
        <f>SUMIFS(Timecards!$E:$E,Timecards!$D:$D,P$2,Timecards!$C:$C,$B1993,Timecards!$N:$N,$E1993)+SUMIFS(Timecards!$G:$G,Timecards!$F:$F,P$2,Timecards!$C:$C,$B1993,Timecards!$N:$N,$E1993)</f>
        <v>0</v>
      </c>
      <c r="Q1993" s="5">
        <f t="shared" si="328"/>
        <v>0</v>
      </c>
      <c r="R1993" s="10">
        <f>SUMIFS(Timecards!$E:$E,Timecards!$D:$D,R$2,Timecards!$C:$C,$B1993,Timecards!$N:$N,$E1993)+SUMIFS(Timecards!$G:$G,Timecards!$F:$F,R$2,Timecards!$C:$C,$B1993,Timecards!$N:$N,$E1993)</f>
        <v>0</v>
      </c>
      <c r="S1993" s="5">
        <f t="shared" si="329"/>
        <v>0</v>
      </c>
      <c r="T1993" s="10">
        <f t="shared" si="322"/>
        <v>0</v>
      </c>
      <c r="U1993" s="14">
        <f t="shared" si="322"/>
        <v>0</v>
      </c>
    </row>
    <row r="1994" spans="2:21" hidden="1">
      <c r="B1994" s="7" t="str">
        <f>IF(Timecards!O1992="","",Timecards!C1992)</f>
        <v/>
      </c>
      <c r="C1994" s="7" t="str">
        <f>IF(B1994="","",Timecards!L1992)</f>
        <v/>
      </c>
      <c r="D1994" s="7" t="str">
        <f>IF(B1994="","",SUMIFS(Timecards!$M:$M,Timecards!$C:$C,Summary!$B1994,Timecards!$L:$L,Summary!$C1994,Timecards!$O:$O,1))</f>
        <v/>
      </c>
      <c r="E1994" s="7" t="str">
        <f>IF(B1994="","",VLOOKUP(D1994,'GD rates'!$B$3:$C$9,2,FALSE))</f>
        <v/>
      </c>
      <c r="F1994" s="23" t="str">
        <f t="shared" si="323"/>
        <v/>
      </c>
      <c r="G1994" s="5">
        <f>IF(ISERROR(VLOOKUP(E1994,'GD rates'!C:D,2,FALSE)),0,VLOOKUP(E1994,'GD rates'!C:D,2,FALSE))</f>
        <v>0</v>
      </c>
      <c r="H1994" s="10">
        <f>SUMIFS(Timecards!$E:$E,Timecards!$D:$D,H$2,Timecards!$C:$C,$B1994,Timecards!$N:$N,$E1994)+SUMIFS(Timecards!$G:$G,Timecards!$F:$F,H$2,Timecards!$C:$C,$B1994,Timecards!$N:$N,$E1994)</f>
        <v>0</v>
      </c>
      <c r="I1994" s="5">
        <f t="shared" si="324"/>
        <v>0</v>
      </c>
      <c r="J1994" s="10">
        <f>SUMIFS(Timecards!$E:$E,Timecards!$D:$D,J$2,Timecards!$C:$C,$B1994,Timecards!$N:$N,$E1994)+SUMIFS(Timecards!$G:$G,Timecards!$F:$F,J$2,Timecards!$C:$C,$B1994,Timecards!$N:$N,$E1994)</f>
        <v>0</v>
      </c>
      <c r="K1994" s="5">
        <f t="shared" si="325"/>
        <v>0</v>
      </c>
      <c r="L1994" s="10">
        <f>SUMIFS(Timecards!$E:$E,Timecards!$D:$D,L$2,Timecards!$C:$C,$B1994,Timecards!$N:$N,$E1994)+SUMIFS(Timecards!$G:$G,Timecards!$F:$F,L$2,Timecards!$C:$C,$B1994,Timecards!$N:$N,$E1994)</f>
        <v>0</v>
      </c>
      <c r="M1994" s="5">
        <f t="shared" si="326"/>
        <v>0</v>
      </c>
      <c r="N1994" s="10">
        <f>SUMIFS(Timecards!$E:$E,Timecards!$D:$D,N$2,Timecards!$C:$C,$B1994,Timecards!$N:$N,$E1994)+SUMIFS(Timecards!$G:$G,Timecards!$F:$F,N$2,Timecards!$C:$C,$B1994,Timecards!$N:$N,$E1994)</f>
        <v>0</v>
      </c>
      <c r="O1994" s="5">
        <f t="shared" si="327"/>
        <v>0</v>
      </c>
      <c r="P1994" s="10">
        <f>SUMIFS(Timecards!$E:$E,Timecards!$D:$D,P$2,Timecards!$C:$C,$B1994,Timecards!$N:$N,$E1994)+SUMIFS(Timecards!$G:$G,Timecards!$F:$F,P$2,Timecards!$C:$C,$B1994,Timecards!$N:$N,$E1994)</f>
        <v>0</v>
      </c>
      <c r="Q1994" s="5">
        <f t="shared" si="328"/>
        <v>0</v>
      </c>
      <c r="R1994" s="10">
        <f>SUMIFS(Timecards!$E:$E,Timecards!$D:$D,R$2,Timecards!$C:$C,$B1994,Timecards!$N:$N,$E1994)+SUMIFS(Timecards!$G:$G,Timecards!$F:$F,R$2,Timecards!$C:$C,$B1994,Timecards!$N:$N,$E1994)</f>
        <v>0</v>
      </c>
      <c r="S1994" s="5">
        <f t="shared" si="329"/>
        <v>0</v>
      </c>
      <c r="T1994" s="10">
        <f t="shared" si="322"/>
        <v>0</v>
      </c>
      <c r="U1994" s="14">
        <f t="shared" si="322"/>
        <v>0</v>
      </c>
    </row>
    <row r="1995" spans="2:21" hidden="1">
      <c r="B1995" s="7" t="str">
        <f>IF(Timecards!O1993="","",Timecards!C1993)</f>
        <v/>
      </c>
      <c r="C1995" s="7" t="str">
        <f>IF(B1995="","",Timecards!L1993)</f>
        <v/>
      </c>
      <c r="D1995" s="7" t="str">
        <f>IF(B1995="","",SUMIFS(Timecards!$M:$M,Timecards!$C:$C,Summary!$B1995,Timecards!$L:$L,Summary!$C1995,Timecards!$O:$O,1))</f>
        <v/>
      </c>
      <c r="E1995" s="7" t="str">
        <f>IF(B1995="","",VLOOKUP(D1995,'GD rates'!$B$3:$C$9,2,FALSE))</f>
        <v/>
      </c>
      <c r="F1995" s="23" t="str">
        <f t="shared" si="323"/>
        <v/>
      </c>
      <c r="G1995" s="5">
        <f>IF(ISERROR(VLOOKUP(E1995,'GD rates'!C:D,2,FALSE)),0,VLOOKUP(E1995,'GD rates'!C:D,2,FALSE))</f>
        <v>0</v>
      </c>
      <c r="H1995" s="10">
        <f>SUMIFS(Timecards!$E:$E,Timecards!$D:$D,H$2,Timecards!$C:$C,$B1995,Timecards!$N:$N,$E1995)+SUMIFS(Timecards!$G:$G,Timecards!$F:$F,H$2,Timecards!$C:$C,$B1995,Timecards!$N:$N,$E1995)</f>
        <v>0</v>
      </c>
      <c r="I1995" s="5">
        <f t="shared" si="324"/>
        <v>0</v>
      </c>
      <c r="J1995" s="10">
        <f>SUMIFS(Timecards!$E:$E,Timecards!$D:$D,J$2,Timecards!$C:$C,$B1995,Timecards!$N:$N,$E1995)+SUMIFS(Timecards!$G:$G,Timecards!$F:$F,J$2,Timecards!$C:$C,$B1995,Timecards!$N:$N,$E1995)</f>
        <v>0</v>
      </c>
      <c r="K1995" s="5">
        <f t="shared" si="325"/>
        <v>0</v>
      </c>
      <c r="L1995" s="10">
        <f>SUMIFS(Timecards!$E:$E,Timecards!$D:$D,L$2,Timecards!$C:$C,$B1995,Timecards!$N:$N,$E1995)+SUMIFS(Timecards!$G:$G,Timecards!$F:$F,L$2,Timecards!$C:$C,$B1995,Timecards!$N:$N,$E1995)</f>
        <v>0</v>
      </c>
      <c r="M1995" s="5">
        <f t="shared" si="326"/>
        <v>0</v>
      </c>
      <c r="N1995" s="10">
        <f>SUMIFS(Timecards!$E:$E,Timecards!$D:$D,N$2,Timecards!$C:$C,$B1995,Timecards!$N:$N,$E1995)+SUMIFS(Timecards!$G:$G,Timecards!$F:$F,N$2,Timecards!$C:$C,$B1995,Timecards!$N:$N,$E1995)</f>
        <v>0</v>
      </c>
      <c r="O1995" s="5">
        <f t="shared" si="327"/>
        <v>0</v>
      </c>
      <c r="P1995" s="10">
        <f>SUMIFS(Timecards!$E:$E,Timecards!$D:$D,P$2,Timecards!$C:$C,$B1995,Timecards!$N:$N,$E1995)+SUMIFS(Timecards!$G:$G,Timecards!$F:$F,P$2,Timecards!$C:$C,$B1995,Timecards!$N:$N,$E1995)</f>
        <v>0</v>
      </c>
      <c r="Q1995" s="5">
        <f t="shared" si="328"/>
        <v>0</v>
      </c>
      <c r="R1995" s="10">
        <f>SUMIFS(Timecards!$E:$E,Timecards!$D:$D,R$2,Timecards!$C:$C,$B1995,Timecards!$N:$N,$E1995)+SUMIFS(Timecards!$G:$G,Timecards!$F:$F,R$2,Timecards!$C:$C,$B1995,Timecards!$N:$N,$E1995)</f>
        <v>0</v>
      </c>
      <c r="S1995" s="5">
        <f t="shared" si="329"/>
        <v>0</v>
      </c>
      <c r="T1995" s="10">
        <f t="shared" si="322"/>
        <v>0</v>
      </c>
      <c r="U1995" s="14">
        <f t="shared" si="322"/>
        <v>0</v>
      </c>
    </row>
    <row r="1996" spans="2:21" hidden="1">
      <c r="B1996" s="7" t="str">
        <f>IF(Timecards!O1994="","",Timecards!C1994)</f>
        <v/>
      </c>
      <c r="C1996" s="7" t="str">
        <f>IF(B1996="","",Timecards!L1994)</f>
        <v/>
      </c>
      <c r="D1996" s="7" t="str">
        <f>IF(B1996="","",SUMIFS(Timecards!$M:$M,Timecards!$C:$C,Summary!$B1996,Timecards!$L:$L,Summary!$C1996,Timecards!$O:$O,1))</f>
        <v/>
      </c>
      <c r="E1996" s="7" t="str">
        <f>IF(B1996="","",VLOOKUP(D1996,'GD rates'!$B$3:$C$9,2,FALSE))</f>
        <v/>
      </c>
      <c r="F1996" s="23" t="str">
        <f t="shared" si="323"/>
        <v/>
      </c>
      <c r="G1996" s="5">
        <f>IF(ISERROR(VLOOKUP(E1996,'GD rates'!C:D,2,FALSE)),0,VLOOKUP(E1996,'GD rates'!C:D,2,FALSE))</f>
        <v>0</v>
      </c>
      <c r="H1996" s="10">
        <f>SUMIFS(Timecards!$E:$E,Timecards!$D:$D,H$2,Timecards!$C:$C,$B1996,Timecards!$N:$N,$E1996)+SUMIFS(Timecards!$G:$G,Timecards!$F:$F,H$2,Timecards!$C:$C,$B1996,Timecards!$N:$N,$E1996)</f>
        <v>0</v>
      </c>
      <c r="I1996" s="5">
        <f t="shared" si="324"/>
        <v>0</v>
      </c>
      <c r="J1996" s="10">
        <f>SUMIFS(Timecards!$E:$E,Timecards!$D:$D,J$2,Timecards!$C:$C,$B1996,Timecards!$N:$N,$E1996)+SUMIFS(Timecards!$G:$G,Timecards!$F:$F,J$2,Timecards!$C:$C,$B1996,Timecards!$N:$N,$E1996)</f>
        <v>0</v>
      </c>
      <c r="K1996" s="5">
        <f t="shared" si="325"/>
        <v>0</v>
      </c>
      <c r="L1996" s="10">
        <f>SUMIFS(Timecards!$E:$E,Timecards!$D:$D,L$2,Timecards!$C:$C,$B1996,Timecards!$N:$N,$E1996)+SUMIFS(Timecards!$G:$G,Timecards!$F:$F,L$2,Timecards!$C:$C,$B1996,Timecards!$N:$N,$E1996)</f>
        <v>0</v>
      </c>
      <c r="M1996" s="5">
        <f t="shared" si="326"/>
        <v>0</v>
      </c>
      <c r="N1996" s="10">
        <f>SUMIFS(Timecards!$E:$E,Timecards!$D:$D,N$2,Timecards!$C:$C,$B1996,Timecards!$N:$N,$E1996)+SUMIFS(Timecards!$G:$G,Timecards!$F:$F,N$2,Timecards!$C:$C,$B1996,Timecards!$N:$N,$E1996)</f>
        <v>0</v>
      </c>
      <c r="O1996" s="5">
        <f t="shared" si="327"/>
        <v>0</v>
      </c>
      <c r="P1996" s="10">
        <f>SUMIFS(Timecards!$E:$E,Timecards!$D:$D,P$2,Timecards!$C:$C,$B1996,Timecards!$N:$N,$E1996)+SUMIFS(Timecards!$G:$G,Timecards!$F:$F,P$2,Timecards!$C:$C,$B1996,Timecards!$N:$N,$E1996)</f>
        <v>0</v>
      </c>
      <c r="Q1996" s="5">
        <f t="shared" si="328"/>
        <v>0</v>
      </c>
      <c r="R1996" s="10">
        <f>SUMIFS(Timecards!$E:$E,Timecards!$D:$D,R$2,Timecards!$C:$C,$B1996,Timecards!$N:$N,$E1996)+SUMIFS(Timecards!$G:$G,Timecards!$F:$F,R$2,Timecards!$C:$C,$B1996,Timecards!$N:$N,$E1996)</f>
        <v>0</v>
      </c>
      <c r="S1996" s="5">
        <f t="shared" si="329"/>
        <v>0</v>
      </c>
      <c r="T1996" s="10">
        <f t="shared" si="322"/>
        <v>0</v>
      </c>
      <c r="U1996" s="14">
        <f t="shared" si="322"/>
        <v>0</v>
      </c>
    </row>
    <row r="1997" spans="2:21" hidden="1">
      <c r="B1997" s="7" t="str">
        <f>IF(Timecards!O1995="","",Timecards!C1995)</f>
        <v/>
      </c>
      <c r="C1997" s="7" t="str">
        <f>IF(B1997="","",Timecards!L1995)</f>
        <v/>
      </c>
      <c r="D1997" s="7" t="str">
        <f>IF(B1997="","",SUMIFS(Timecards!$M:$M,Timecards!$C:$C,Summary!$B1997,Timecards!$L:$L,Summary!$C1997,Timecards!$O:$O,1))</f>
        <v/>
      </c>
      <c r="E1997" s="7" t="str">
        <f>IF(B1997="","",VLOOKUP(D1997,'GD rates'!$B$3:$C$9,2,FALSE))</f>
        <v/>
      </c>
      <c r="F1997" s="23" t="str">
        <f t="shared" si="323"/>
        <v/>
      </c>
      <c r="G1997" s="5">
        <f>IF(ISERROR(VLOOKUP(E1997,'GD rates'!C:D,2,FALSE)),0,VLOOKUP(E1997,'GD rates'!C:D,2,FALSE))</f>
        <v>0</v>
      </c>
      <c r="H1997" s="10">
        <f>SUMIFS(Timecards!$E:$E,Timecards!$D:$D,H$2,Timecards!$C:$C,$B1997,Timecards!$N:$N,$E1997)+SUMIFS(Timecards!$G:$G,Timecards!$F:$F,H$2,Timecards!$C:$C,$B1997,Timecards!$N:$N,$E1997)</f>
        <v>0</v>
      </c>
      <c r="I1997" s="5">
        <f t="shared" si="324"/>
        <v>0</v>
      </c>
      <c r="J1997" s="10">
        <f>SUMIFS(Timecards!$E:$E,Timecards!$D:$D,J$2,Timecards!$C:$C,$B1997,Timecards!$N:$N,$E1997)+SUMIFS(Timecards!$G:$G,Timecards!$F:$F,J$2,Timecards!$C:$C,$B1997,Timecards!$N:$N,$E1997)</f>
        <v>0</v>
      </c>
      <c r="K1997" s="5">
        <f t="shared" si="325"/>
        <v>0</v>
      </c>
      <c r="L1997" s="10">
        <f>SUMIFS(Timecards!$E:$E,Timecards!$D:$D,L$2,Timecards!$C:$C,$B1997,Timecards!$N:$N,$E1997)+SUMIFS(Timecards!$G:$G,Timecards!$F:$F,L$2,Timecards!$C:$C,$B1997,Timecards!$N:$N,$E1997)</f>
        <v>0</v>
      </c>
      <c r="M1997" s="5">
        <f t="shared" si="326"/>
        <v>0</v>
      </c>
      <c r="N1997" s="10">
        <f>SUMIFS(Timecards!$E:$E,Timecards!$D:$D,N$2,Timecards!$C:$C,$B1997,Timecards!$N:$N,$E1997)+SUMIFS(Timecards!$G:$G,Timecards!$F:$F,N$2,Timecards!$C:$C,$B1997,Timecards!$N:$N,$E1997)</f>
        <v>0</v>
      </c>
      <c r="O1997" s="5">
        <f t="shared" si="327"/>
        <v>0</v>
      </c>
      <c r="P1997" s="10">
        <f>SUMIFS(Timecards!$E:$E,Timecards!$D:$D,P$2,Timecards!$C:$C,$B1997,Timecards!$N:$N,$E1997)+SUMIFS(Timecards!$G:$G,Timecards!$F:$F,P$2,Timecards!$C:$C,$B1997,Timecards!$N:$N,$E1997)</f>
        <v>0</v>
      </c>
      <c r="Q1997" s="5">
        <f t="shared" si="328"/>
        <v>0</v>
      </c>
      <c r="R1997" s="10">
        <f>SUMIFS(Timecards!$E:$E,Timecards!$D:$D,R$2,Timecards!$C:$C,$B1997,Timecards!$N:$N,$E1997)+SUMIFS(Timecards!$G:$G,Timecards!$F:$F,R$2,Timecards!$C:$C,$B1997,Timecards!$N:$N,$E1997)</f>
        <v>0</v>
      </c>
      <c r="S1997" s="5">
        <f t="shared" si="329"/>
        <v>0</v>
      </c>
      <c r="T1997" s="10">
        <f t="shared" si="322"/>
        <v>0</v>
      </c>
      <c r="U1997" s="14">
        <f t="shared" si="322"/>
        <v>0</v>
      </c>
    </row>
    <row r="1998" spans="2:21" hidden="1">
      <c r="B1998" s="7" t="str">
        <f>IF(Timecards!O1996="","",Timecards!C1996)</f>
        <v/>
      </c>
      <c r="C1998" s="7" t="str">
        <f>IF(B1998="","",Timecards!L1996)</f>
        <v/>
      </c>
      <c r="D1998" s="7" t="str">
        <f>IF(B1998="","",SUMIFS(Timecards!$M:$M,Timecards!$C:$C,Summary!$B1998,Timecards!$L:$L,Summary!$C1998,Timecards!$O:$O,1))</f>
        <v/>
      </c>
      <c r="E1998" s="7" t="str">
        <f>IF(B1998="","",VLOOKUP(D1998,'GD rates'!$B$3:$C$9,2,FALSE))</f>
        <v/>
      </c>
      <c r="F1998" s="23" t="str">
        <f t="shared" si="323"/>
        <v/>
      </c>
      <c r="G1998" s="5">
        <f>IF(ISERROR(VLOOKUP(E1998,'GD rates'!C:D,2,FALSE)),0,VLOOKUP(E1998,'GD rates'!C:D,2,FALSE))</f>
        <v>0</v>
      </c>
      <c r="H1998" s="10">
        <f>SUMIFS(Timecards!$E:$E,Timecards!$D:$D,H$2,Timecards!$C:$C,$B1998,Timecards!$N:$N,$E1998)+SUMIFS(Timecards!$G:$G,Timecards!$F:$F,H$2,Timecards!$C:$C,$B1998,Timecards!$N:$N,$E1998)</f>
        <v>0</v>
      </c>
      <c r="I1998" s="5">
        <f t="shared" si="324"/>
        <v>0</v>
      </c>
      <c r="J1998" s="10">
        <f>SUMIFS(Timecards!$E:$E,Timecards!$D:$D,J$2,Timecards!$C:$C,$B1998,Timecards!$N:$N,$E1998)+SUMIFS(Timecards!$G:$G,Timecards!$F:$F,J$2,Timecards!$C:$C,$B1998,Timecards!$N:$N,$E1998)</f>
        <v>0</v>
      </c>
      <c r="K1998" s="5">
        <f t="shared" si="325"/>
        <v>0</v>
      </c>
      <c r="L1998" s="10">
        <f>SUMIFS(Timecards!$E:$E,Timecards!$D:$D,L$2,Timecards!$C:$C,$B1998,Timecards!$N:$N,$E1998)+SUMIFS(Timecards!$G:$G,Timecards!$F:$F,L$2,Timecards!$C:$C,$B1998,Timecards!$N:$N,$E1998)</f>
        <v>0</v>
      </c>
      <c r="M1998" s="5">
        <f t="shared" si="326"/>
        <v>0</v>
      </c>
      <c r="N1998" s="10">
        <f>SUMIFS(Timecards!$E:$E,Timecards!$D:$D,N$2,Timecards!$C:$C,$B1998,Timecards!$N:$N,$E1998)+SUMIFS(Timecards!$G:$G,Timecards!$F:$F,N$2,Timecards!$C:$C,$B1998,Timecards!$N:$N,$E1998)</f>
        <v>0</v>
      </c>
      <c r="O1998" s="5">
        <f t="shared" si="327"/>
        <v>0</v>
      </c>
      <c r="P1998" s="10">
        <f>SUMIFS(Timecards!$E:$E,Timecards!$D:$D,P$2,Timecards!$C:$C,$B1998,Timecards!$N:$N,$E1998)+SUMIFS(Timecards!$G:$G,Timecards!$F:$F,P$2,Timecards!$C:$C,$B1998,Timecards!$N:$N,$E1998)</f>
        <v>0</v>
      </c>
      <c r="Q1998" s="5">
        <f t="shared" si="328"/>
        <v>0</v>
      </c>
      <c r="R1998" s="10">
        <f>SUMIFS(Timecards!$E:$E,Timecards!$D:$D,R$2,Timecards!$C:$C,$B1998,Timecards!$N:$N,$E1998)+SUMIFS(Timecards!$G:$G,Timecards!$F:$F,R$2,Timecards!$C:$C,$B1998,Timecards!$N:$N,$E1998)</f>
        <v>0</v>
      </c>
      <c r="S1998" s="5">
        <f t="shared" si="329"/>
        <v>0</v>
      </c>
      <c r="T1998" s="10">
        <f t="shared" si="322"/>
        <v>0</v>
      </c>
      <c r="U1998" s="14">
        <f t="shared" si="322"/>
        <v>0</v>
      </c>
    </row>
    <row r="1999" spans="2:21" hidden="1">
      <c r="B1999" s="7" t="str">
        <f>IF(Timecards!O1997="","",Timecards!C1997)</f>
        <v/>
      </c>
      <c r="C1999" s="7" t="str">
        <f>IF(B1999="","",Timecards!L1997)</f>
        <v/>
      </c>
      <c r="D1999" s="7" t="str">
        <f>IF(B1999="","",SUMIFS(Timecards!$M:$M,Timecards!$C:$C,Summary!$B1999,Timecards!$L:$L,Summary!$C1999,Timecards!$O:$O,1))</f>
        <v/>
      </c>
      <c r="E1999" s="7" t="str">
        <f>IF(B1999="","",VLOOKUP(D1999,'GD rates'!$B$3:$C$9,2,FALSE))</f>
        <v/>
      </c>
      <c r="F1999" s="23" t="str">
        <f t="shared" si="323"/>
        <v/>
      </c>
      <c r="G1999" s="5">
        <f>IF(ISERROR(VLOOKUP(E1999,'GD rates'!C:D,2,FALSE)),0,VLOOKUP(E1999,'GD rates'!C:D,2,FALSE))</f>
        <v>0</v>
      </c>
      <c r="H1999" s="10">
        <f>SUMIFS(Timecards!$E:$E,Timecards!$D:$D,H$2,Timecards!$C:$C,$B1999,Timecards!$N:$N,$E1999)+SUMIFS(Timecards!$G:$G,Timecards!$F:$F,H$2,Timecards!$C:$C,$B1999,Timecards!$N:$N,$E1999)</f>
        <v>0</v>
      </c>
      <c r="I1999" s="5">
        <f t="shared" si="324"/>
        <v>0</v>
      </c>
      <c r="J1999" s="10">
        <f>SUMIFS(Timecards!$E:$E,Timecards!$D:$D,J$2,Timecards!$C:$C,$B1999,Timecards!$N:$N,$E1999)+SUMIFS(Timecards!$G:$G,Timecards!$F:$F,J$2,Timecards!$C:$C,$B1999,Timecards!$N:$N,$E1999)</f>
        <v>0</v>
      </c>
      <c r="K1999" s="5">
        <f t="shared" si="325"/>
        <v>0</v>
      </c>
      <c r="L1999" s="10">
        <f>SUMIFS(Timecards!$E:$E,Timecards!$D:$D,L$2,Timecards!$C:$C,$B1999,Timecards!$N:$N,$E1999)+SUMIFS(Timecards!$G:$G,Timecards!$F:$F,L$2,Timecards!$C:$C,$B1999,Timecards!$N:$N,$E1999)</f>
        <v>0</v>
      </c>
      <c r="M1999" s="5">
        <f t="shared" si="326"/>
        <v>0</v>
      </c>
      <c r="N1999" s="10">
        <f>SUMIFS(Timecards!$E:$E,Timecards!$D:$D,N$2,Timecards!$C:$C,$B1999,Timecards!$N:$N,$E1999)+SUMIFS(Timecards!$G:$G,Timecards!$F:$F,N$2,Timecards!$C:$C,$B1999,Timecards!$N:$N,$E1999)</f>
        <v>0</v>
      </c>
      <c r="O1999" s="5">
        <f t="shared" si="327"/>
        <v>0</v>
      </c>
      <c r="P1999" s="10">
        <f>SUMIFS(Timecards!$E:$E,Timecards!$D:$D,P$2,Timecards!$C:$C,$B1999,Timecards!$N:$N,$E1999)+SUMIFS(Timecards!$G:$G,Timecards!$F:$F,P$2,Timecards!$C:$C,$B1999,Timecards!$N:$N,$E1999)</f>
        <v>0</v>
      </c>
      <c r="Q1999" s="5">
        <f t="shared" si="328"/>
        <v>0</v>
      </c>
      <c r="R1999" s="10">
        <f>SUMIFS(Timecards!$E:$E,Timecards!$D:$D,R$2,Timecards!$C:$C,$B1999,Timecards!$N:$N,$E1999)+SUMIFS(Timecards!$G:$G,Timecards!$F:$F,R$2,Timecards!$C:$C,$B1999,Timecards!$N:$N,$E1999)</f>
        <v>0</v>
      </c>
      <c r="S1999" s="5">
        <f t="shared" si="329"/>
        <v>0</v>
      </c>
      <c r="T1999" s="10">
        <f t="shared" si="322"/>
        <v>0</v>
      </c>
      <c r="U1999" s="14">
        <f t="shared" si="322"/>
        <v>0</v>
      </c>
    </row>
    <row r="2000" spans="2:21" hidden="1">
      <c r="B2000" s="7" t="str">
        <f>IF(Timecards!O1998="","",Timecards!C1998)</f>
        <v/>
      </c>
      <c r="C2000" s="7" t="str">
        <f>IF(B2000="","",Timecards!L1998)</f>
        <v/>
      </c>
      <c r="D2000" s="7" t="str">
        <f>IF(B2000="","",SUMIFS(Timecards!$M:$M,Timecards!$C:$C,Summary!$B2000,Timecards!$L:$L,Summary!$C2000,Timecards!$O:$O,1))</f>
        <v/>
      </c>
      <c r="E2000" s="7" t="str">
        <f>IF(B2000="","",VLOOKUP(D2000,'GD rates'!$B$3:$C$9,2,FALSE))</f>
        <v/>
      </c>
      <c r="F2000" s="23" t="str">
        <f t="shared" si="323"/>
        <v/>
      </c>
      <c r="G2000" s="5">
        <f>IF(ISERROR(VLOOKUP(E2000,'GD rates'!C:D,2,FALSE)),0,VLOOKUP(E2000,'GD rates'!C:D,2,FALSE))</f>
        <v>0</v>
      </c>
      <c r="H2000" s="10">
        <f>SUMIFS(Timecards!$E:$E,Timecards!$D:$D,H$2,Timecards!$C:$C,$B2000,Timecards!$N:$N,$E2000)+SUMIFS(Timecards!$G:$G,Timecards!$F:$F,H$2,Timecards!$C:$C,$B2000,Timecards!$N:$N,$E2000)</f>
        <v>0</v>
      </c>
      <c r="I2000" s="5">
        <f t="shared" si="324"/>
        <v>0</v>
      </c>
      <c r="J2000" s="10">
        <f>SUMIFS(Timecards!$E:$E,Timecards!$D:$D,J$2,Timecards!$C:$C,$B2000,Timecards!$N:$N,$E2000)+SUMIFS(Timecards!$G:$G,Timecards!$F:$F,J$2,Timecards!$C:$C,$B2000,Timecards!$N:$N,$E2000)</f>
        <v>0</v>
      </c>
      <c r="K2000" s="5">
        <f t="shared" si="325"/>
        <v>0</v>
      </c>
      <c r="L2000" s="10">
        <f>SUMIFS(Timecards!$E:$E,Timecards!$D:$D,L$2,Timecards!$C:$C,$B2000,Timecards!$N:$N,$E2000)+SUMIFS(Timecards!$G:$G,Timecards!$F:$F,L$2,Timecards!$C:$C,$B2000,Timecards!$N:$N,$E2000)</f>
        <v>0</v>
      </c>
      <c r="M2000" s="5">
        <f t="shared" si="326"/>
        <v>0</v>
      </c>
      <c r="N2000" s="10">
        <f>SUMIFS(Timecards!$E:$E,Timecards!$D:$D,N$2,Timecards!$C:$C,$B2000,Timecards!$N:$N,$E2000)+SUMIFS(Timecards!$G:$G,Timecards!$F:$F,N$2,Timecards!$C:$C,$B2000,Timecards!$N:$N,$E2000)</f>
        <v>0</v>
      </c>
      <c r="O2000" s="5">
        <f t="shared" si="327"/>
        <v>0</v>
      </c>
      <c r="P2000" s="10">
        <f>SUMIFS(Timecards!$E:$E,Timecards!$D:$D,P$2,Timecards!$C:$C,$B2000,Timecards!$N:$N,$E2000)+SUMIFS(Timecards!$G:$G,Timecards!$F:$F,P$2,Timecards!$C:$C,$B2000,Timecards!$N:$N,$E2000)</f>
        <v>0</v>
      </c>
      <c r="Q2000" s="5">
        <f t="shared" si="328"/>
        <v>0</v>
      </c>
      <c r="R2000" s="10">
        <f>SUMIFS(Timecards!$E:$E,Timecards!$D:$D,R$2,Timecards!$C:$C,$B2000,Timecards!$N:$N,$E2000)+SUMIFS(Timecards!$G:$G,Timecards!$F:$F,R$2,Timecards!$C:$C,$B2000,Timecards!$N:$N,$E2000)</f>
        <v>0</v>
      </c>
      <c r="S2000" s="5">
        <f t="shared" si="329"/>
        <v>0</v>
      </c>
      <c r="T2000" s="10">
        <f t="shared" si="322"/>
        <v>0</v>
      </c>
      <c r="U2000" s="14">
        <f t="shared" si="322"/>
        <v>0</v>
      </c>
    </row>
    <row r="2001" spans="2:24" hidden="1">
      <c r="B2001" s="7" t="str">
        <f>IF(Timecards!O1999="","",Timecards!C1999)</f>
        <v/>
      </c>
      <c r="C2001" s="7" t="str">
        <f>IF(B2001="","",Timecards!L1999)</f>
        <v/>
      </c>
      <c r="D2001" s="7" t="str">
        <f>IF(B2001="","",SUMIFS(Timecards!$M:$M,Timecards!$C:$C,Summary!$B2001,Timecards!$L:$L,Summary!$C2001,Timecards!$O:$O,1))</f>
        <v/>
      </c>
      <c r="E2001" s="7" t="str">
        <f>IF(B2001="","",VLOOKUP(D2001,'GD rates'!$B$3:$C$9,2,FALSE))</f>
        <v/>
      </c>
      <c r="F2001" s="23" t="str">
        <f t="shared" si="323"/>
        <v/>
      </c>
      <c r="G2001" s="5">
        <f>IF(ISERROR(VLOOKUP(E2001,'GD rates'!C:D,2,FALSE)),0,VLOOKUP(E2001,'GD rates'!C:D,2,FALSE))</f>
        <v>0</v>
      </c>
      <c r="H2001" s="10">
        <f>SUMIFS(Timecards!$E:$E,Timecards!$D:$D,H$2,Timecards!$C:$C,$B2001,Timecards!$N:$N,$E2001)+SUMIFS(Timecards!$G:$G,Timecards!$F:$F,H$2,Timecards!$C:$C,$B2001,Timecards!$N:$N,$E2001)</f>
        <v>0</v>
      </c>
      <c r="I2001" s="5">
        <f t="shared" si="324"/>
        <v>0</v>
      </c>
      <c r="J2001" s="10">
        <f>SUMIFS(Timecards!$E:$E,Timecards!$D:$D,J$2,Timecards!$C:$C,$B2001,Timecards!$N:$N,$E2001)+SUMIFS(Timecards!$G:$G,Timecards!$F:$F,J$2,Timecards!$C:$C,$B2001,Timecards!$N:$N,$E2001)</f>
        <v>0</v>
      </c>
      <c r="K2001" s="5">
        <f t="shared" si="325"/>
        <v>0</v>
      </c>
      <c r="L2001" s="10">
        <f>SUMIFS(Timecards!$E:$E,Timecards!$D:$D,L$2,Timecards!$C:$C,$B2001,Timecards!$N:$N,$E2001)+SUMIFS(Timecards!$G:$G,Timecards!$F:$F,L$2,Timecards!$C:$C,$B2001,Timecards!$N:$N,$E2001)</f>
        <v>0</v>
      </c>
      <c r="M2001" s="5">
        <f t="shared" si="326"/>
        <v>0</v>
      </c>
      <c r="N2001" s="10">
        <f>SUMIFS(Timecards!$E:$E,Timecards!$D:$D,N$2,Timecards!$C:$C,$B2001,Timecards!$N:$N,$E2001)+SUMIFS(Timecards!$G:$G,Timecards!$F:$F,N$2,Timecards!$C:$C,$B2001,Timecards!$N:$N,$E2001)</f>
        <v>0</v>
      </c>
      <c r="O2001" s="5">
        <f t="shared" si="327"/>
        <v>0</v>
      </c>
      <c r="P2001" s="10">
        <f>SUMIFS(Timecards!$E:$E,Timecards!$D:$D,P$2,Timecards!$C:$C,$B2001,Timecards!$N:$N,$E2001)+SUMIFS(Timecards!$G:$G,Timecards!$F:$F,P$2,Timecards!$C:$C,$B2001,Timecards!$N:$N,$E2001)</f>
        <v>0</v>
      </c>
      <c r="Q2001" s="5">
        <f t="shared" si="328"/>
        <v>0</v>
      </c>
      <c r="R2001" s="10">
        <f>SUMIFS(Timecards!$E:$E,Timecards!$D:$D,R$2,Timecards!$C:$C,$B2001,Timecards!$N:$N,$E2001)+SUMIFS(Timecards!$G:$G,Timecards!$F:$F,R$2,Timecards!$C:$C,$B2001,Timecards!$N:$N,$E2001)</f>
        <v>0</v>
      </c>
      <c r="S2001" s="5">
        <f t="shared" si="329"/>
        <v>0</v>
      </c>
      <c r="T2001" s="10">
        <f t="shared" si="322"/>
        <v>0</v>
      </c>
      <c r="U2001" s="14">
        <f t="shared" si="322"/>
        <v>0</v>
      </c>
    </row>
    <row r="2002" spans="2:24" hidden="1">
      <c r="B2002" s="7" t="str">
        <f>IF(Timecards!O2000="","",Timecards!C2000)</f>
        <v/>
      </c>
      <c r="C2002" s="7" t="str">
        <f>IF(B2002="","",Timecards!L2000)</f>
        <v/>
      </c>
      <c r="D2002" s="7" t="str">
        <f>IF(B2002="","",SUMIFS(Timecards!$M:$M,Timecards!$C:$C,Summary!$B2002,Timecards!$L:$L,Summary!$C2002,Timecards!$O:$O,1))</f>
        <v/>
      </c>
      <c r="E2002" s="7" t="str">
        <f>IF(B2002="","",VLOOKUP(D2002,'GD rates'!$B$3:$C$9,2,FALSE))</f>
        <v/>
      </c>
      <c r="F2002" s="23" t="str">
        <f t="shared" si="323"/>
        <v/>
      </c>
      <c r="G2002" s="5">
        <f>IF(ISERROR(VLOOKUP(E2002,'GD rates'!C:D,2,FALSE)),0,VLOOKUP(E2002,'GD rates'!C:D,2,FALSE))</f>
        <v>0</v>
      </c>
      <c r="H2002" s="10">
        <f>SUMIFS(Timecards!$E:$E,Timecards!$D:$D,H$2,Timecards!$C:$C,$B2002,Timecards!$N:$N,$E2002)+SUMIFS(Timecards!$G:$G,Timecards!$F:$F,H$2,Timecards!$C:$C,$B2002,Timecards!$N:$N,$E2002)</f>
        <v>0</v>
      </c>
      <c r="I2002" s="5">
        <f t="shared" si="324"/>
        <v>0</v>
      </c>
      <c r="J2002" s="10">
        <f>SUMIFS(Timecards!$E:$E,Timecards!$D:$D,J$2,Timecards!$C:$C,$B2002,Timecards!$N:$N,$E2002)+SUMIFS(Timecards!$G:$G,Timecards!$F:$F,J$2,Timecards!$C:$C,$B2002,Timecards!$N:$N,$E2002)</f>
        <v>0</v>
      </c>
      <c r="K2002" s="5">
        <f t="shared" si="325"/>
        <v>0</v>
      </c>
      <c r="L2002" s="10">
        <f>SUMIFS(Timecards!$E:$E,Timecards!$D:$D,L$2,Timecards!$C:$C,$B2002,Timecards!$N:$N,$E2002)+SUMIFS(Timecards!$G:$G,Timecards!$F:$F,L$2,Timecards!$C:$C,$B2002,Timecards!$N:$N,$E2002)</f>
        <v>0</v>
      </c>
      <c r="M2002" s="5">
        <f t="shared" si="326"/>
        <v>0</v>
      </c>
      <c r="N2002" s="10">
        <f>SUMIFS(Timecards!$E:$E,Timecards!$D:$D,N$2,Timecards!$C:$C,$B2002,Timecards!$N:$N,$E2002)+SUMIFS(Timecards!$G:$G,Timecards!$F:$F,N$2,Timecards!$C:$C,$B2002,Timecards!$N:$N,$E2002)</f>
        <v>0</v>
      </c>
      <c r="O2002" s="5">
        <f t="shared" si="327"/>
        <v>0</v>
      </c>
      <c r="P2002" s="10">
        <f>SUMIFS(Timecards!$E:$E,Timecards!$D:$D,P$2,Timecards!$C:$C,$B2002,Timecards!$N:$N,$E2002)+SUMIFS(Timecards!$G:$G,Timecards!$F:$F,P$2,Timecards!$C:$C,$B2002,Timecards!$N:$N,$E2002)</f>
        <v>0</v>
      </c>
      <c r="Q2002" s="5">
        <f t="shared" si="328"/>
        <v>0</v>
      </c>
      <c r="R2002" s="10">
        <f>SUMIFS(Timecards!$E:$E,Timecards!$D:$D,R$2,Timecards!$C:$C,$B2002,Timecards!$N:$N,$E2002)+SUMIFS(Timecards!$G:$G,Timecards!$F:$F,R$2,Timecards!$C:$C,$B2002,Timecards!$N:$N,$E2002)</f>
        <v>0</v>
      </c>
      <c r="S2002" s="5">
        <f t="shared" si="329"/>
        <v>0</v>
      </c>
      <c r="T2002" s="10">
        <f t="shared" si="322"/>
        <v>0</v>
      </c>
      <c r="U2002" s="14">
        <f t="shared" si="322"/>
        <v>0</v>
      </c>
    </row>
    <row r="2003" spans="2:24" ht="12.75" thickBot="1">
      <c r="F2003" s="15" t="s">
        <v>117</v>
      </c>
      <c r="G2003" s="16"/>
      <c r="H2003" s="17">
        <f t="shared" ref="H2003:S2003" si="330">SUM(H4:H2002)</f>
        <v>0</v>
      </c>
      <c r="I2003" s="20">
        <f t="shared" si="330"/>
        <v>0</v>
      </c>
      <c r="J2003" s="17">
        <f t="shared" si="330"/>
        <v>0</v>
      </c>
      <c r="K2003" s="20">
        <f t="shared" si="330"/>
        <v>0</v>
      </c>
      <c r="L2003" s="17">
        <f t="shared" si="330"/>
        <v>0</v>
      </c>
      <c r="M2003" s="20">
        <f t="shared" si="330"/>
        <v>0</v>
      </c>
      <c r="N2003" s="17">
        <f t="shared" si="330"/>
        <v>0</v>
      </c>
      <c r="O2003" s="20">
        <f t="shared" si="330"/>
        <v>0</v>
      </c>
      <c r="P2003" s="17">
        <f t="shared" si="330"/>
        <v>0</v>
      </c>
      <c r="Q2003" s="20">
        <f t="shared" si="330"/>
        <v>0</v>
      </c>
      <c r="R2003" s="17">
        <f t="shared" si="330"/>
        <v>0</v>
      </c>
      <c r="S2003" s="20">
        <f t="shared" si="330"/>
        <v>0</v>
      </c>
      <c r="T2003" s="17">
        <f t="shared" si="322"/>
        <v>0</v>
      </c>
      <c r="U2003" s="18">
        <f t="shared" si="322"/>
        <v>0</v>
      </c>
      <c r="W2003" s="51"/>
      <c r="X2003" s="54"/>
    </row>
    <row r="2004" spans="2:24" hidden="1"/>
    <row r="2014" spans="2:24" ht="12.75">
      <c r="I2014" s="37"/>
    </row>
  </sheetData>
  <autoFilter ref="F3:U2004">
    <filterColumn colId="0">
      <customFilters>
        <customFilter operator="notEqual" val=" "/>
      </customFilters>
    </filterColumn>
  </autoFilter>
  <mergeCells count="7">
    <mergeCell ref="T2:U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  <pageSetup orientation="portrait" horizontalDpi="1200" verticalDpi="1200" r:id="rId1"/>
  <ignoredErrors>
    <ignoredError sqref="T2003:U2003 T5:U5 T7:U7 T8:U154 T4:U4 T6:U6 S6 S4 S5 Q7:S7 Q6 Q8:S154 O4:Q4 O7 O5:Q5 M6:O6 M4 M8:O154 K7:M7 K6 K5:M5 K4 K8:K154 H7:J7 H8:J154 L8:L2002 H4:J4 L4 H5:J5 N5 H6:J6 L6 N7 P8:P154 N4 P6 R5 P7 R4 R6 T157:U2002 Q157:S2002 M157:O2002 K157:K2002 H157:J2002 P157:P2002 I155:I156 K155:K156 M155:M156 O155:O156 Q155:Q156 R155:R156 J155:J156 N155:N156 P155:P156 S155:S1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Q2025"/>
  <sheetViews>
    <sheetView workbookViewId="0"/>
  </sheetViews>
  <sheetFormatPr defaultRowHeight="12"/>
  <cols>
    <col min="1" max="1" width="14.1640625" style="2" bestFit="1" customWidth="1"/>
    <col min="2" max="2" width="13.6640625" style="2" bestFit="1" customWidth="1"/>
    <col min="3" max="3" width="33.6640625" style="2" bestFit="1" customWidth="1"/>
    <col min="4" max="4" width="10.6640625" style="2" customWidth="1"/>
    <col min="5" max="5" width="9.33203125" style="2"/>
    <col min="6" max="6" width="14" style="2" bestFit="1" customWidth="1"/>
    <col min="7" max="9" width="9.33203125" style="2"/>
    <col min="10" max="10" width="16.1640625" style="2" bestFit="1" customWidth="1"/>
    <col min="11" max="11" width="14.33203125" style="2" bestFit="1" customWidth="1"/>
    <col min="12" max="12" width="14.5" style="31" bestFit="1" customWidth="1"/>
    <col min="13" max="13" width="13.33203125" style="32" bestFit="1" customWidth="1"/>
    <col min="14" max="14" width="29.6640625" style="32" bestFit="1" customWidth="1"/>
    <col min="15" max="15" width="7.1640625" style="33" bestFit="1" customWidth="1"/>
    <col min="17" max="17" width="9.83203125" bestFit="1" customWidth="1"/>
  </cols>
  <sheetData>
    <row r="1" spans="4:17">
      <c r="L1" s="28" t="s">
        <v>127</v>
      </c>
      <c r="M1" s="29" t="s">
        <v>16</v>
      </c>
      <c r="N1" s="29" t="s">
        <v>4</v>
      </c>
      <c r="O1" s="30" t="s">
        <v>118</v>
      </c>
    </row>
    <row r="2" spans="4:17">
      <c r="D2" s="56"/>
      <c r="F2" s="56"/>
      <c r="L2" s="31">
        <f>IF(J2="",H2,J2)</f>
        <v>0</v>
      </c>
      <c r="M2" s="32">
        <f>IF(ISERROR(VLOOKUP(C2,'QB Resources'!$A:$I,8,FALSE)),0,SUMIFS('QB Resources'!$I:$I,'QB Resources'!$A:$A,Timecards!C2,'QB Resources'!$J:$J,L2))</f>
        <v>0</v>
      </c>
      <c r="N2" s="32" t="str">
        <f>IF(ISERROR(VLOOKUP(M2,'GD rates'!$B:$C,2,FALSE)),"",VLOOKUP(M2,'GD rates'!$B:$C,2,FALSE))</f>
        <v/>
      </c>
      <c r="O2" s="33" t="str">
        <f>IF(N2="","",1)</f>
        <v/>
      </c>
    </row>
    <row r="3" spans="4:17">
      <c r="D3" s="56"/>
      <c r="F3" s="56"/>
      <c r="L3" s="31">
        <f t="shared" ref="L3:L66" si="0">IF(J3="",H3,J3)</f>
        <v>0</v>
      </c>
      <c r="M3" s="32">
        <f>IF(ISERROR(VLOOKUP(C3,'QB Resources'!$A:$I,8,FALSE)),0,SUMIFS('QB Resources'!$I:$I,'QB Resources'!$A:$A,Timecards!C3,'QB Resources'!$J:$J,L3))</f>
        <v>0</v>
      </c>
      <c r="N3" s="32" t="str">
        <f>IF(ISERROR(VLOOKUP(M3,'GD rates'!$B:$C,2,FALSE)),"",VLOOKUP(M3,'GD rates'!$B:$C,2,FALSE))</f>
        <v/>
      </c>
      <c r="O3" s="33" t="str">
        <f>IF(OR(N3="",COUNTIFS($C$2:C2,C3,$L$2:L2,L3)&lt;&gt;0),"",1)</f>
        <v/>
      </c>
    </row>
    <row r="4" spans="4:17">
      <c r="D4" s="56"/>
      <c r="F4" s="56"/>
      <c r="L4" s="31">
        <f t="shared" si="0"/>
        <v>0</v>
      </c>
      <c r="M4" s="32">
        <f>IF(ISERROR(VLOOKUP(C4,'QB Resources'!$A:$I,8,FALSE)),0,SUMIFS('QB Resources'!$I:$I,'QB Resources'!$A:$A,Timecards!C4,'QB Resources'!$J:$J,L4))</f>
        <v>0</v>
      </c>
      <c r="N4" s="32" t="str">
        <f>IF(ISERROR(VLOOKUP(M4,'GD rates'!$B:$C,2,FALSE)),"",VLOOKUP(M4,'GD rates'!$B:$C,2,FALSE))</f>
        <v/>
      </c>
      <c r="O4" s="33" t="str">
        <f>IF(OR(N4="",COUNTIFS($C$2:C3,C4,$L$2:L3,L4)&lt;&gt;0),"",1)</f>
        <v/>
      </c>
    </row>
    <row r="5" spans="4:17">
      <c r="D5" s="56"/>
      <c r="F5" s="56"/>
      <c r="L5" s="31">
        <f t="shared" si="0"/>
        <v>0</v>
      </c>
      <c r="M5" s="32">
        <f>IF(ISERROR(VLOOKUP(C5,'QB Resources'!$A:$I,8,FALSE)),0,SUMIFS('QB Resources'!$I:$I,'QB Resources'!$A:$A,Timecards!C5,'QB Resources'!$J:$J,L5))</f>
        <v>0</v>
      </c>
      <c r="N5" s="32" t="str">
        <f>IF(ISERROR(VLOOKUP(M5,'GD rates'!$B:$C,2,FALSE)),"",VLOOKUP(M5,'GD rates'!$B:$C,2,FALSE))</f>
        <v/>
      </c>
      <c r="O5" s="33" t="str">
        <f>IF(OR(N5="",COUNTIFS($C$2:C4,C5,$L$2:L4,L5)&lt;&gt;0),"",1)</f>
        <v/>
      </c>
    </row>
    <row r="6" spans="4:17">
      <c r="D6" s="56"/>
      <c r="F6" s="56"/>
      <c r="L6" s="31">
        <f t="shared" si="0"/>
        <v>0</v>
      </c>
      <c r="M6" s="32">
        <f>IF(ISERROR(VLOOKUP(C6,'QB Resources'!$A:$I,8,FALSE)),0,SUMIFS('QB Resources'!$I:$I,'QB Resources'!$A:$A,Timecards!C6,'QB Resources'!$J:$J,L6))</f>
        <v>0</v>
      </c>
      <c r="N6" s="32" t="str">
        <f>IF(ISERROR(VLOOKUP(M6,'GD rates'!$B:$C,2,FALSE)),"",VLOOKUP(M6,'GD rates'!$B:$C,2,FALSE))</f>
        <v/>
      </c>
      <c r="O6" s="33" t="str">
        <f>IF(OR(N6="",COUNTIFS($C$2:C5,C6,$L$2:L5,L6)&lt;&gt;0),"",1)</f>
        <v/>
      </c>
    </row>
    <row r="7" spans="4:17">
      <c r="D7" s="56"/>
      <c r="F7" s="56"/>
      <c r="L7" s="31">
        <f t="shared" si="0"/>
        <v>0</v>
      </c>
      <c r="M7" s="32">
        <f>IF(ISERROR(VLOOKUP(C7,'QB Resources'!$A:$I,8,FALSE)),0,SUMIFS('QB Resources'!$I:$I,'QB Resources'!$A:$A,Timecards!C7,'QB Resources'!$J:$J,L7))</f>
        <v>0</v>
      </c>
      <c r="N7" s="32" t="str">
        <f>IF(ISERROR(VLOOKUP(M7,'GD rates'!$B:$C,2,FALSE)),"",VLOOKUP(M7,'GD rates'!$B:$C,2,FALSE))</f>
        <v/>
      </c>
      <c r="O7" s="33" t="str">
        <f>IF(OR(N7="",COUNTIFS($C$2:C6,C7,$L$2:L6,L7)&lt;&gt;0),"",1)</f>
        <v/>
      </c>
    </row>
    <row r="8" spans="4:17">
      <c r="D8" s="56"/>
      <c r="F8" s="56"/>
      <c r="L8" s="31">
        <f t="shared" si="0"/>
        <v>0</v>
      </c>
      <c r="M8" s="32">
        <f>IF(ISERROR(VLOOKUP(C8,'QB Resources'!$A:$I,8,FALSE)),0,SUMIFS('QB Resources'!$I:$I,'QB Resources'!$A:$A,Timecards!C8,'QB Resources'!$J:$J,L8))</f>
        <v>0</v>
      </c>
      <c r="N8" s="32" t="str">
        <f>IF(ISERROR(VLOOKUP(M8,'GD rates'!$B:$C,2,FALSE)),"",VLOOKUP(M8,'GD rates'!$B:$C,2,FALSE))</f>
        <v/>
      </c>
      <c r="O8" s="33" t="str">
        <f>IF(OR(N8="",COUNTIFS($C$2:C7,C8,$L$2:L7,L8)&lt;&gt;0),"",1)</f>
        <v/>
      </c>
    </row>
    <row r="9" spans="4:17">
      <c r="D9" s="56"/>
      <c r="F9" s="56"/>
      <c r="L9" s="31">
        <f t="shared" si="0"/>
        <v>0</v>
      </c>
      <c r="M9" s="32">
        <f>IF(ISERROR(VLOOKUP(C9,'QB Resources'!$A:$I,8,FALSE)),0,SUMIFS('QB Resources'!$I:$I,'QB Resources'!$A:$A,Timecards!C9,'QB Resources'!$J:$J,L9))</f>
        <v>0</v>
      </c>
      <c r="N9" s="32" t="str">
        <f>IF(ISERROR(VLOOKUP(M9,'GD rates'!$B:$C,2,FALSE)),"",VLOOKUP(M9,'GD rates'!$B:$C,2,FALSE))</f>
        <v/>
      </c>
      <c r="O9" s="33" t="str">
        <f>IF(OR(N9="",COUNTIFS($C$2:C8,C9,$L$2:L8,L9)&lt;&gt;0),"",1)</f>
        <v/>
      </c>
    </row>
    <row r="10" spans="4:17">
      <c r="D10" s="56"/>
      <c r="F10" s="56"/>
      <c r="L10" s="31">
        <f t="shared" si="0"/>
        <v>0</v>
      </c>
      <c r="M10" s="32">
        <f>IF(ISERROR(VLOOKUP(C10,'QB Resources'!$A:$I,8,FALSE)),0,SUMIFS('QB Resources'!$I:$I,'QB Resources'!$A:$A,Timecards!C10,'QB Resources'!$J:$J,L10))</f>
        <v>0</v>
      </c>
      <c r="N10" s="32" t="str">
        <f>IF(ISERROR(VLOOKUP(M10,'GD rates'!$B:$C,2,FALSE)),"",VLOOKUP(M10,'GD rates'!$B:$C,2,FALSE))</f>
        <v/>
      </c>
      <c r="O10" s="33" t="str">
        <f>IF(OR(N10="",COUNTIFS($C$2:C9,C10,$L$2:L9,L10)&lt;&gt;0),"",1)</f>
        <v/>
      </c>
    </row>
    <row r="11" spans="4:17">
      <c r="D11" s="56"/>
      <c r="F11" s="56"/>
      <c r="L11" s="31">
        <f t="shared" si="0"/>
        <v>0</v>
      </c>
      <c r="M11" s="32">
        <f>IF(ISERROR(VLOOKUP(C11,'QB Resources'!$A:$I,8,FALSE)),0,SUMIFS('QB Resources'!$I:$I,'QB Resources'!$A:$A,Timecards!C11,'QB Resources'!$J:$J,L11))</f>
        <v>0</v>
      </c>
      <c r="N11" s="32" t="str">
        <f>IF(ISERROR(VLOOKUP(M11,'GD rates'!$B:$C,2,FALSE)),"",VLOOKUP(M11,'GD rates'!$B:$C,2,FALSE))</f>
        <v/>
      </c>
      <c r="O11" s="33" t="str">
        <f>IF(OR(N11="",COUNTIFS($C$2:C10,C11,$L$2:L10,L11)&lt;&gt;0),"",1)</f>
        <v/>
      </c>
      <c r="Q11" s="3"/>
    </row>
    <row r="12" spans="4:17">
      <c r="D12" s="56"/>
      <c r="F12" s="56"/>
      <c r="L12" s="31">
        <f t="shared" si="0"/>
        <v>0</v>
      </c>
      <c r="M12" s="32">
        <f>IF(ISERROR(VLOOKUP(C12,'QB Resources'!$A:$I,8,FALSE)),0,SUMIFS('QB Resources'!$I:$I,'QB Resources'!$A:$A,Timecards!C12,'QB Resources'!$J:$J,L12))</f>
        <v>0</v>
      </c>
      <c r="N12" s="32" t="str">
        <f>IF(ISERROR(VLOOKUP(M12,'GD rates'!$B:$C,2,FALSE)),"",VLOOKUP(M12,'GD rates'!$B:$C,2,FALSE))</f>
        <v/>
      </c>
      <c r="O12" s="33" t="str">
        <f>IF(OR(N12="",COUNTIFS($C$2:C11,C12,$L$2:L11,L12)&lt;&gt;0),"",1)</f>
        <v/>
      </c>
    </row>
    <row r="13" spans="4:17">
      <c r="D13" s="56"/>
      <c r="F13" s="56"/>
      <c r="L13" s="31">
        <f t="shared" si="0"/>
        <v>0</v>
      </c>
      <c r="M13" s="32">
        <f>IF(ISERROR(VLOOKUP(C13,'QB Resources'!$A:$I,8,FALSE)),0,SUMIFS('QB Resources'!$I:$I,'QB Resources'!$A:$A,Timecards!C13,'QB Resources'!$J:$J,L13))</f>
        <v>0</v>
      </c>
      <c r="N13" s="32" t="str">
        <f>IF(ISERROR(VLOOKUP(M13,'GD rates'!$B:$C,2,FALSE)),"",VLOOKUP(M13,'GD rates'!$B:$C,2,FALSE))</f>
        <v/>
      </c>
      <c r="O13" s="33" t="str">
        <f>IF(OR(N13="",COUNTIFS($C$2:C12,C13,$L$2:L12,L13)&lt;&gt;0),"",1)</f>
        <v/>
      </c>
    </row>
    <row r="14" spans="4:17">
      <c r="D14" s="56"/>
      <c r="F14" s="56"/>
      <c r="L14" s="31">
        <f t="shared" si="0"/>
        <v>0</v>
      </c>
      <c r="M14" s="32">
        <f>IF(ISERROR(VLOOKUP(C14,'QB Resources'!$A:$I,8,FALSE)),0,SUMIFS('QB Resources'!$I:$I,'QB Resources'!$A:$A,Timecards!C14,'QB Resources'!$J:$J,L14))</f>
        <v>0</v>
      </c>
      <c r="N14" s="32" t="str">
        <f>IF(ISERROR(VLOOKUP(M14,'GD rates'!$B:$C,2,FALSE)),"",VLOOKUP(M14,'GD rates'!$B:$C,2,FALSE))</f>
        <v/>
      </c>
      <c r="O14" s="33" t="str">
        <f>IF(OR(N14="",COUNTIFS($C$2:C13,C14,$L$2:L13,L14)&lt;&gt;0),"",1)</f>
        <v/>
      </c>
    </row>
    <row r="15" spans="4:17">
      <c r="D15" s="56"/>
      <c r="F15" s="56"/>
      <c r="L15" s="31">
        <f t="shared" si="0"/>
        <v>0</v>
      </c>
      <c r="M15" s="32">
        <f>IF(ISERROR(VLOOKUP(C15,'QB Resources'!$A:$I,8,FALSE)),0,SUMIFS('QB Resources'!$I:$I,'QB Resources'!$A:$A,Timecards!C15,'QB Resources'!$J:$J,L15))</f>
        <v>0</v>
      </c>
      <c r="N15" s="32" t="str">
        <f>IF(ISERROR(VLOOKUP(M15,'GD rates'!$B:$C,2,FALSE)),"",VLOOKUP(M15,'GD rates'!$B:$C,2,FALSE))</f>
        <v/>
      </c>
      <c r="O15" s="33" t="str">
        <f>IF(OR(N15="",COUNTIFS($C$2:C14,C15,$L$2:L14,L15)&lt;&gt;0),"",1)</f>
        <v/>
      </c>
    </row>
    <row r="16" spans="4:17">
      <c r="D16" s="56"/>
      <c r="F16" s="56"/>
      <c r="L16" s="31">
        <f t="shared" si="0"/>
        <v>0</v>
      </c>
      <c r="M16" s="32">
        <f>IF(ISERROR(VLOOKUP(C16,'QB Resources'!$A:$I,8,FALSE)),0,SUMIFS('QB Resources'!$I:$I,'QB Resources'!$A:$A,Timecards!C16,'QB Resources'!$J:$J,L16))</f>
        <v>0</v>
      </c>
      <c r="N16" s="32" t="str">
        <f>IF(ISERROR(VLOOKUP(M16,'GD rates'!$B:$C,2,FALSE)),"",VLOOKUP(M16,'GD rates'!$B:$C,2,FALSE))</f>
        <v/>
      </c>
      <c r="O16" s="33" t="str">
        <f>IF(OR(N16="",COUNTIFS($C$2:C15,C16,$L$2:L15,L16)&lt;&gt;0),"",1)</f>
        <v/>
      </c>
    </row>
    <row r="17" spans="4:15">
      <c r="D17" s="56"/>
      <c r="F17" s="56"/>
      <c r="L17" s="31">
        <f t="shared" si="0"/>
        <v>0</v>
      </c>
      <c r="M17" s="32">
        <f>IF(ISERROR(VLOOKUP(C17,'QB Resources'!$A:$I,8,FALSE)),0,SUMIFS('QB Resources'!$I:$I,'QB Resources'!$A:$A,Timecards!C17,'QB Resources'!$J:$J,L17))</f>
        <v>0</v>
      </c>
      <c r="N17" s="32" t="str">
        <f>IF(ISERROR(VLOOKUP(M17,'GD rates'!$B:$C,2,FALSE)),"",VLOOKUP(M17,'GD rates'!$B:$C,2,FALSE))</f>
        <v/>
      </c>
      <c r="O17" s="33" t="str">
        <f>IF(OR(N17="",COUNTIFS($C$2:C16,C17,$L$2:L16,L17)&lt;&gt;0),"",1)</f>
        <v/>
      </c>
    </row>
    <row r="18" spans="4:15">
      <c r="D18" s="56"/>
      <c r="F18" s="56"/>
      <c r="L18" s="31">
        <f t="shared" si="0"/>
        <v>0</v>
      </c>
      <c r="M18" s="32">
        <f>IF(ISERROR(VLOOKUP(C18,'QB Resources'!$A:$I,8,FALSE)),0,SUMIFS('QB Resources'!$I:$I,'QB Resources'!$A:$A,Timecards!C18,'QB Resources'!$J:$J,L18))</f>
        <v>0</v>
      </c>
      <c r="N18" s="32" t="str">
        <f>IF(ISERROR(VLOOKUP(M18,'GD rates'!$B:$C,2,FALSE)),"",VLOOKUP(M18,'GD rates'!$B:$C,2,FALSE))</f>
        <v/>
      </c>
      <c r="O18" s="33" t="str">
        <f>IF(OR(N18="",COUNTIFS($C$2:C17,C18,$L$2:L17,L18)&lt;&gt;0),"",1)</f>
        <v/>
      </c>
    </row>
    <row r="19" spans="4:15">
      <c r="D19" s="56"/>
      <c r="F19" s="56"/>
      <c r="L19" s="31">
        <f t="shared" si="0"/>
        <v>0</v>
      </c>
      <c r="M19" s="32">
        <f>IF(ISERROR(VLOOKUP(C19,'QB Resources'!$A:$I,8,FALSE)),0,SUMIFS('QB Resources'!$I:$I,'QB Resources'!$A:$A,Timecards!C19,'QB Resources'!$J:$J,L19))</f>
        <v>0</v>
      </c>
      <c r="N19" s="32" t="str">
        <f>IF(ISERROR(VLOOKUP(M19,'GD rates'!$B:$C,2,FALSE)),"",VLOOKUP(M19,'GD rates'!$B:$C,2,FALSE))</f>
        <v/>
      </c>
      <c r="O19" s="33" t="str">
        <f>IF(OR(N19="",COUNTIFS($C$2:C18,C19,$L$2:L18,L19)&lt;&gt;0),"",1)</f>
        <v/>
      </c>
    </row>
    <row r="20" spans="4:15">
      <c r="D20" s="56"/>
      <c r="F20" s="56"/>
      <c r="L20" s="31">
        <f t="shared" si="0"/>
        <v>0</v>
      </c>
      <c r="M20" s="32">
        <f>IF(ISERROR(VLOOKUP(C20,'QB Resources'!$A:$I,8,FALSE)),0,SUMIFS('QB Resources'!$I:$I,'QB Resources'!$A:$A,Timecards!C20,'QB Resources'!$J:$J,L20))</f>
        <v>0</v>
      </c>
      <c r="N20" s="32" t="str">
        <f>IF(ISERROR(VLOOKUP(M20,'GD rates'!$B:$C,2,FALSE)),"",VLOOKUP(M20,'GD rates'!$B:$C,2,FALSE))</f>
        <v/>
      </c>
      <c r="O20" s="33" t="str">
        <f>IF(OR(N20="",COUNTIFS($C$2:C19,C20,$L$2:L19,L20)&lt;&gt;0),"",1)</f>
        <v/>
      </c>
    </row>
    <row r="21" spans="4:15">
      <c r="D21" s="56"/>
      <c r="F21" s="56"/>
      <c r="L21" s="31">
        <f t="shared" si="0"/>
        <v>0</v>
      </c>
      <c r="M21" s="32">
        <f>IF(ISERROR(VLOOKUP(C21,'QB Resources'!$A:$I,8,FALSE)),0,SUMIFS('QB Resources'!$I:$I,'QB Resources'!$A:$A,Timecards!C21,'QB Resources'!$J:$J,L21))</f>
        <v>0</v>
      </c>
      <c r="N21" s="32" t="str">
        <f>IF(ISERROR(VLOOKUP(M21,'GD rates'!$B:$C,2,FALSE)),"",VLOOKUP(M21,'GD rates'!$B:$C,2,FALSE))</f>
        <v/>
      </c>
      <c r="O21" s="33" t="str">
        <f>IF(OR(N21="",COUNTIFS($C$2:C20,C21,$L$2:L20,L21)&lt;&gt;0),"",1)</f>
        <v/>
      </c>
    </row>
    <row r="22" spans="4:15">
      <c r="D22" s="56"/>
      <c r="F22" s="56"/>
      <c r="L22" s="31">
        <f t="shared" si="0"/>
        <v>0</v>
      </c>
      <c r="M22" s="32">
        <f>IF(ISERROR(VLOOKUP(C22,'QB Resources'!$A:$I,8,FALSE)),0,SUMIFS('QB Resources'!$I:$I,'QB Resources'!$A:$A,Timecards!C22,'QB Resources'!$J:$J,L22))</f>
        <v>0</v>
      </c>
      <c r="N22" s="32" t="str">
        <f>IF(ISERROR(VLOOKUP(M22,'GD rates'!$B:$C,2,FALSE)),"",VLOOKUP(M22,'GD rates'!$B:$C,2,FALSE))</f>
        <v/>
      </c>
      <c r="O22" s="33" t="str">
        <f>IF(OR(N22="",COUNTIFS($C$2:C21,C22,$L$2:L21,L22)&lt;&gt;0),"",1)</f>
        <v/>
      </c>
    </row>
    <row r="23" spans="4:15">
      <c r="D23" s="56"/>
      <c r="F23" s="56"/>
      <c r="L23" s="31">
        <f t="shared" si="0"/>
        <v>0</v>
      </c>
      <c r="M23" s="32">
        <f>IF(ISERROR(VLOOKUP(C23,'QB Resources'!$A:$I,8,FALSE)),0,SUMIFS('QB Resources'!$I:$I,'QB Resources'!$A:$A,Timecards!C23,'QB Resources'!$J:$J,L23))</f>
        <v>0</v>
      </c>
      <c r="N23" s="32" t="str">
        <f>IF(ISERROR(VLOOKUP(M23,'GD rates'!$B:$C,2,FALSE)),"",VLOOKUP(M23,'GD rates'!$B:$C,2,FALSE))</f>
        <v/>
      </c>
      <c r="O23" s="33" t="str">
        <f>IF(OR(N23="",COUNTIFS($C$2:C22,C23,$L$2:L22,L23)&lt;&gt;0),"",1)</f>
        <v/>
      </c>
    </row>
    <row r="24" spans="4:15">
      <c r="D24" s="56"/>
      <c r="F24" s="56"/>
      <c r="L24" s="31">
        <f t="shared" si="0"/>
        <v>0</v>
      </c>
      <c r="M24" s="32">
        <f>IF(ISERROR(VLOOKUP(C24,'QB Resources'!$A:$I,8,FALSE)),0,SUMIFS('QB Resources'!$I:$I,'QB Resources'!$A:$A,Timecards!C24,'QB Resources'!$J:$J,L24))</f>
        <v>0</v>
      </c>
      <c r="N24" s="32" t="str">
        <f>IF(ISERROR(VLOOKUP(M24,'GD rates'!$B:$C,2,FALSE)),"",VLOOKUP(M24,'GD rates'!$B:$C,2,FALSE))</f>
        <v/>
      </c>
      <c r="O24" s="33" t="str">
        <f>IF(OR(N24="",COUNTIFS($C$2:C23,C24,$L$2:L23,L24)&lt;&gt;0),"",1)</f>
        <v/>
      </c>
    </row>
    <row r="25" spans="4:15">
      <c r="D25" s="56"/>
      <c r="F25" s="56"/>
      <c r="L25" s="31">
        <f t="shared" si="0"/>
        <v>0</v>
      </c>
      <c r="M25" s="32">
        <f>IF(ISERROR(VLOOKUP(C25,'QB Resources'!$A:$I,8,FALSE)),0,SUMIFS('QB Resources'!$I:$I,'QB Resources'!$A:$A,Timecards!C25,'QB Resources'!$J:$J,L25))</f>
        <v>0</v>
      </c>
      <c r="N25" s="32" t="str">
        <f>IF(ISERROR(VLOOKUP(M25,'GD rates'!$B:$C,2,FALSE)),"",VLOOKUP(M25,'GD rates'!$B:$C,2,FALSE))</f>
        <v/>
      </c>
      <c r="O25" s="33" t="str">
        <f>IF(OR(N25="",COUNTIFS($C$2:C24,C25,$L$2:L24,L25)&lt;&gt;0),"",1)</f>
        <v/>
      </c>
    </row>
    <row r="26" spans="4:15">
      <c r="D26" s="56"/>
      <c r="F26" s="56"/>
      <c r="L26" s="31">
        <f t="shared" si="0"/>
        <v>0</v>
      </c>
      <c r="M26" s="32">
        <f>IF(ISERROR(VLOOKUP(C26,'QB Resources'!$A:$I,8,FALSE)),0,SUMIFS('QB Resources'!$I:$I,'QB Resources'!$A:$A,Timecards!C26,'QB Resources'!$J:$J,L26))</f>
        <v>0</v>
      </c>
      <c r="N26" s="32" t="str">
        <f>IF(ISERROR(VLOOKUP(M26,'GD rates'!$B:$C,2,FALSE)),"",VLOOKUP(M26,'GD rates'!$B:$C,2,FALSE))</f>
        <v/>
      </c>
      <c r="O26" s="33" t="str">
        <f>IF(OR(N26="",COUNTIFS($C$2:C25,C26,$L$2:L25,L26)&lt;&gt;0),"",1)</f>
        <v/>
      </c>
    </row>
    <row r="27" spans="4:15">
      <c r="D27" s="56"/>
      <c r="F27" s="56"/>
      <c r="L27" s="31">
        <f t="shared" si="0"/>
        <v>0</v>
      </c>
      <c r="M27" s="32">
        <f>IF(ISERROR(VLOOKUP(C27,'QB Resources'!$A:$I,8,FALSE)),0,SUMIFS('QB Resources'!$I:$I,'QB Resources'!$A:$A,Timecards!C27,'QB Resources'!$J:$J,L27))</f>
        <v>0</v>
      </c>
      <c r="N27" s="32" t="str">
        <f>IF(ISERROR(VLOOKUP(M27,'GD rates'!$B:$C,2,FALSE)),"",VLOOKUP(M27,'GD rates'!$B:$C,2,FALSE))</f>
        <v/>
      </c>
      <c r="O27" s="33" t="str">
        <f>IF(OR(N27="",COUNTIFS($C$2:C26,C27,$L$2:L26,L27)&lt;&gt;0),"",1)</f>
        <v/>
      </c>
    </row>
    <row r="28" spans="4:15">
      <c r="D28" s="56"/>
      <c r="F28" s="56"/>
      <c r="L28" s="31">
        <f t="shared" si="0"/>
        <v>0</v>
      </c>
      <c r="M28" s="32">
        <f>IF(ISERROR(VLOOKUP(C28,'QB Resources'!$A:$I,8,FALSE)),0,SUMIFS('QB Resources'!$I:$I,'QB Resources'!$A:$A,Timecards!C28,'QB Resources'!$J:$J,L28))</f>
        <v>0</v>
      </c>
      <c r="N28" s="32" t="str">
        <f>IF(ISERROR(VLOOKUP(M28,'GD rates'!$B:$C,2,FALSE)),"",VLOOKUP(M28,'GD rates'!$B:$C,2,FALSE))</f>
        <v/>
      </c>
      <c r="O28" s="33" t="str">
        <f>IF(OR(N28="",COUNTIFS($C$2:C27,C28,$L$2:L27,L28)&lt;&gt;0),"",1)</f>
        <v/>
      </c>
    </row>
    <row r="29" spans="4:15">
      <c r="D29" s="56"/>
      <c r="F29" s="56"/>
      <c r="L29" s="31">
        <f t="shared" si="0"/>
        <v>0</v>
      </c>
      <c r="M29" s="32">
        <f>IF(ISERROR(VLOOKUP(C29,'QB Resources'!$A:$I,8,FALSE)),0,SUMIFS('QB Resources'!$I:$I,'QB Resources'!$A:$A,Timecards!C29,'QB Resources'!$J:$J,L29))</f>
        <v>0</v>
      </c>
      <c r="N29" s="32" t="str">
        <f>IF(ISERROR(VLOOKUP(M29,'GD rates'!$B:$C,2,FALSE)),"",VLOOKUP(M29,'GD rates'!$B:$C,2,FALSE))</f>
        <v/>
      </c>
      <c r="O29" s="33" t="str">
        <f>IF(OR(N29="",COUNTIFS($C$2:C28,C29,$L$2:L28,L29)&lt;&gt;0),"",1)</f>
        <v/>
      </c>
    </row>
    <row r="30" spans="4:15">
      <c r="D30" s="56"/>
      <c r="F30" s="56"/>
      <c r="L30" s="31">
        <f t="shared" si="0"/>
        <v>0</v>
      </c>
      <c r="M30" s="32">
        <f>IF(ISERROR(VLOOKUP(C30,'QB Resources'!$A:$I,8,FALSE)),0,SUMIFS('QB Resources'!$I:$I,'QB Resources'!$A:$A,Timecards!C30,'QB Resources'!$J:$J,L30))</f>
        <v>0</v>
      </c>
      <c r="N30" s="32" t="str">
        <f>IF(ISERROR(VLOOKUP(M30,'GD rates'!$B:$C,2,FALSE)),"",VLOOKUP(M30,'GD rates'!$B:$C,2,FALSE))</f>
        <v/>
      </c>
      <c r="O30" s="33" t="str">
        <f>IF(OR(N30="",COUNTIFS($C$2:C29,C30,$L$2:L29,L30)&lt;&gt;0),"",1)</f>
        <v/>
      </c>
    </row>
    <row r="31" spans="4:15">
      <c r="D31" s="56"/>
      <c r="F31" s="56"/>
      <c r="L31" s="31">
        <f t="shared" si="0"/>
        <v>0</v>
      </c>
      <c r="M31" s="32">
        <f>IF(ISERROR(VLOOKUP(C31,'QB Resources'!$A:$I,8,FALSE)),0,SUMIFS('QB Resources'!$I:$I,'QB Resources'!$A:$A,Timecards!C31,'QB Resources'!$J:$J,L31))</f>
        <v>0</v>
      </c>
      <c r="N31" s="32" t="str">
        <f>IF(ISERROR(VLOOKUP(M31,'GD rates'!$B:$C,2,FALSE)),"",VLOOKUP(M31,'GD rates'!$B:$C,2,FALSE))</f>
        <v/>
      </c>
      <c r="O31" s="33" t="str">
        <f>IF(OR(N31="",COUNTIFS($C$2:C30,C31,$L$2:L30,L31)&lt;&gt;0),"",1)</f>
        <v/>
      </c>
    </row>
    <row r="32" spans="4:15">
      <c r="D32" s="56"/>
      <c r="F32" s="56"/>
      <c r="L32" s="31">
        <f t="shared" si="0"/>
        <v>0</v>
      </c>
      <c r="M32" s="32">
        <f>IF(ISERROR(VLOOKUP(C32,'QB Resources'!$A:$I,8,FALSE)),0,SUMIFS('QB Resources'!$I:$I,'QB Resources'!$A:$A,Timecards!C32,'QB Resources'!$J:$J,L32))</f>
        <v>0</v>
      </c>
      <c r="N32" s="32" t="str">
        <f>IF(ISERROR(VLOOKUP(M32,'GD rates'!$B:$C,2,FALSE)),"",VLOOKUP(M32,'GD rates'!$B:$C,2,FALSE))</f>
        <v/>
      </c>
      <c r="O32" s="33" t="str">
        <f>IF(OR(N32="",COUNTIFS($C$2:C31,C32,$L$2:L31,L32)&lt;&gt;0),"",1)</f>
        <v/>
      </c>
    </row>
    <row r="33" spans="4:15">
      <c r="D33" s="56"/>
      <c r="F33" s="56"/>
      <c r="L33" s="31">
        <f t="shared" si="0"/>
        <v>0</v>
      </c>
      <c r="M33" s="32">
        <f>IF(ISERROR(VLOOKUP(C33,'QB Resources'!$A:$I,8,FALSE)),0,SUMIFS('QB Resources'!$I:$I,'QB Resources'!$A:$A,Timecards!C33,'QB Resources'!$J:$J,L33))</f>
        <v>0</v>
      </c>
      <c r="N33" s="32" t="str">
        <f>IF(ISERROR(VLOOKUP(M33,'GD rates'!$B:$C,2,FALSE)),"",VLOOKUP(M33,'GD rates'!$B:$C,2,FALSE))</f>
        <v/>
      </c>
      <c r="O33" s="33" t="str">
        <f>IF(OR(N33="",COUNTIFS($C$2:C32,C33,$L$2:L32,L33)&lt;&gt;0),"",1)</f>
        <v/>
      </c>
    </row>
    <row r="34" spans="4:15">
      <c r="D34" s="56"/>
      <c r="F34" s="56"/>
      <c r="L34" s="31">
        <f t="shared" si="0"/>
        <v>0</v>
      </c>
      <c r="M34" s="32">
        <f>IF(ISERROR(VLOOKUP(C34,'QB Resources'!$A:$I,8,FALSE)),0,SUMIFS('QB Resources'!$I:$I,'QB Resources'!$A:$A,Timecards!C34,'QB Resources'!$J:$J,L34))</f>
        <v>0</v>
      </c>
      <c r="N34" s="32" t="str">
        <f>IF(ISERROR(VLOOKUP(M34,'GD rates'!$B:$C,2,FALSE)),"",VLOOKUP(M34,'GD rates'!$B:$C,2,FALSE))</f>
        <v/>
      </c>
      <c r="O34" s="33" t="str">
        <f>IF(OR(N34="",COUNTIFS($C$2:C33,C34,$L$2:L33,L34)&lt;&gt;0),"",1)</f>
        <v/>
      </c>
    </row>
    <row r="35" spans="4:15">
      <c r="D35" s="56"/>
      <c r="F35" s="56"/>
      <c r="L35" s="31">
        <f t="shared" si="0"/>
        <v>0</v>
      </c>
      <c r="M35" s="32">
        <f>IF(ISERROR(VLOOKUP(C35,'QB Resources'!$A:$I,8,FALSE)),0,SUMIFS('QB Resources'!$I:$I,'QB Resources'!$A:$A,Timecards!C35,'QB Resources'!$J:$J,L35))</f>
        <v>0</v>
      </c>
      <c r="N35" s="32" t="str">
        <f>IF(ISERROR(VLOOKUP(M35,'GD rates'!$B:$C,2,FALSE)),"",VLOOKUP(M35,'GD rates'!$B:$C,2,FALSE))</f>
        <v/>
      </c>
      <c r="O35" s="33" t="str">
        <f>IF(OR(N35="",COUNTIFS($C$2:C34,C35,$L$2:L34,L35)&lt;&gt;0),"",1)</f>
        <v/>
      </c>
    </row>
    <row r="36" spans="4:15">
      <c r="D36" s="56"/>
      <c r="F36" s="56"/>
      <c r="L36" s="31">
        <f t="shared" si="0"/>
        <v>0</v>
      </c>
      <c r="M36" s="32">
        <f>IF(ISERROR(VLOOKUP(C36,'QB Resources'!$A:$I,8,FALSE)),0,SUMIFS('QB Resources'!$I:$I,'QB Resources'!$A:$A,Timecards!C36,'QB Resources'!$J:$J,L36))</f>
        <v>0</v>
      </c>
      <c r="N36" s="32" t="str">
        <f>IF(ISERROR(VLOOKUP(M36,'GD rates'!$B:$C,2,FALSE)),"",VLOOKUP(M36,'GD rates'!$B:$C,2,FALSE))</f>
        <v/>
      </c>
      <c r="O36" s="33" t="str">
        <f>IF(OR(N36="",COUNTIFS($C$2:C35,C36,$L$2:L35,L36)&lt;&gt;0),"",1)</f>
        <v/>
      </c>
    </row>
    <row r="37" spans="4:15">
      <c r="D37" s="56"/>
      <c r="F37" s="56"/>
      <c r="L37" s="31">
        <f t="shared" si="0"/>
        <v>0</v>
      </c>
      <c r="M37" s="32">
        <f>IF(ISERROR(VLOOKUP(C37,'QB Resources'!$A:$I,8,FALSE)),0,SUMIFS('QB Resources'!$I:$I,'QB Resources'!$A:$A,Timecards!C37,'QB Resources'!$J:$J,L37))</f>
        <v>0</v>
      </c>
      <c r="N37" s="32" t="str">
        <f>IF(ISERROR(VLOOKUP(M37,'GD rates'!$B:$C,2,FALSE)),"",VLOOKUP(M37,'GD rates'!$B:$C,2,FALSE))</f>
        <v/>
      </c>
      <c r="O37" s="33" t="str">
        <f>IF(OR(N37="",COUNTIFS($C$2:C36,C37,$L$2:L36,L37)&lt;&gt;0),"",1)</f>
        <v/>
      </c>
    </row>
    <row r="38" spans="4:15">
      <c r="D38" s="56"/>
      <c r="F38" s="56"/>
      <c r="L38" s="31">
        <f t="shared" si="0"/>
        <v>0</v>
      </c>
      <c r="M38" s="32">
        <f>IF(ISERROR(VLOOKUP(C38,'QB Resources'!$A:$I,8,FALSE)),0,SUMIFS('QB Resources'!$I:$I,'QB Resources'!$A:$A,Timecards!C38,'QB Resources'!$J:$J,L38))</f>
        <v>0</v>
      </c>
      <c r="N38" s="32" t="str">
        <f>IF(ISERROR(VLOOKUP(M38,'GD rates'!$B:$C,2,FALSE)),"",VLOOKUP(M38,'GD rates'!$B:$C,2,FALSE))</f>
        <v/>
      </c>
      <c r="O38" s="33" t="str">
        <f>IF(OR(N38="",COUNTIFS($C$2:C37,C38,$L$2:L37,L38)&lt;&gt;0),"",1)</f>
        <v/>
      </c>
    </row>
    <row r="39" spans="4:15">
      <c r="D39" s="56"/>
      <c r="F39" s="56"/>
      <c r="L39" s="31">
        <f t="shared" si="0"/>
        <v>0</v>
      </c>
      <c r="M39" s="32">
        <f>IF(ISERROR(VLOOKUP(C39,'QB Resources'!$A:$I,8,FALSE)),0,SUMIFS('QB Resources'!$I:$I,'QB Resources'!$A:$A,Timecards!C39,'QB Resources'!$J:$J,L39))</f>
        <v>0</v>
      </c>
      <c r="N39" s="32" t="str">
        <f>IF(ISERROR(VLOOKUP(M39,'GD rates'!$B:$C,2,FALSE)),"",VLOOKUP(M39,'GD rates'!$B:$C,2,FALSE))</f>
        <v/>
      </c>
      <c r="O39" s="33" t="str">
        <f>IF(OR(N39="",COUNTIFS($C$2:C38,C39,$L$2:L38,L39)&lt;&gt;0),"",1)</f>
        <v/>
      </c>
    </row>
    <row r="40" spans="4:15">
      <c r="D40" s="56"/>
      <c r="F40" s="56"/>
      <c r="L40" s="31">
        <f t="shared" si="0"/>
        <v>0</v>
      </c>
      <c r="M40" s="32">
        <f>IF(ISERROR(VLOOKUP(C40,'QB Resources'!$A:$I,8,FALSE)),0,SUMIFS('QB Resources'!$I:$I,'QB Resources'!$A:$A,Timecards!C40,'QB Resources'!$J:$J,L40))</f>
        <v>0</v>
      </c>
      <c r="N40" s="32" t="str">
        <f>IF(ISERROR(VLOOKUP(M40,'GD rates'!$B:$C,2,FALSE)),"",VLOOKUP(M40,'GD rates'!$B:$C,2,FALSE))</f>
        <v/>
      </c>
      <c r="O40" s="33" t="str">
        <f>IF(OR(N40="",COUNTIFS($C$2:C39,C40,$L$2:L39,L40)&lt;&gt;0),"",1)</f>
        <v/>
      </c>
    </row>
    <row r="41" spans="4:15">
      <c r="D41" s="56"/>
      <c r="F41" s="56"/>
      <c r="L41" s="31">
        <f t="shared" si="0"/>
        <v>0</v>
      </c>
      <c r="M41" s="32">
        <f>IF(ISERROR(VLOOKUP(C41,'QB Resources'!$A:$I,8,FALSE)),0,SUMIFS('QB Resources'!$I:$I,'QB Resources'!$A:$A,Timecards!C41,'QB Resources'!$J:$J,L41))</f>
        <v>0</v>
      </c>
      <c r="N41" s="32" t="str">
        <f>IF(ISERROR(VLOOKUP(M41,'GD rates'!$B:$C,2,FALSE)),"",VLOOKUP(M41,'GD rates'!$B:$C,2,FALSE))</f>
        <v/>
      </c>
      <c r="O41" s="33" t="str">
        <f>IF(OR(N41="",COUNTIFS($C$2:C40,C41,$L$2:L40,L41)&lt;&gt;0),"",1)</f>
        <v/>
      </c>
    </row>
    <row r="42" spans="4:15">
      <c r="D42" s="56"/>
      <c r="F42" s="56"/>
      <c r="L42" s="31">
        <f t="shared" si="0"/>
        <v>0</v>
      </c>
      <c r="M42" s="32">
        <f>IF(ISERROR(VLOOKUP(C42,'QB Resources'!$A:$I,8,FALSE)),0,SUMIFS('QB Resources'!$I:$I,'QB Resources'!$A:$A,Timecards!C42,'QB Resources'!$J:$J,L42))</f>
        <v>0</v>
      </c>
      <c r="N42" s="32" t="str">
        <f>IF(ISERROR(VLOOKUP(M42,'GD rates'!$B:$C,2,FALSE)),"",VLOOKUP(M42,'GD rates'!$B:$C,2,FALSE))</f>
        <v/>
      </c>
      <c r="O42" s="33" t="str">
        <f>IF(OR(N42="",COUNTIFS($C$2:C41,C42,$L$2:L41,L42)&lt;&gt;0),"",1)</f>
        <v/>
      </c>
    </row>
    <row r="43" spans="4:15">
      <c r="D43" s="56"/>
      <c r="F43" s="56"/>
      <c r="L43" s="31">
        <f t="shared" si="0"/>
        <v>0</v>
      </c>
      <c r="M43" s="32">
        <f>IF(ISERROR(VLOOKUP(C43,'QB Resources'!$A:$I,8,FALSE)),0,SUMIFS('QB Resources'!$I:$I,'QB Resources'!$A:$A,Timecards!C43,'QB Resources'!$J:$J,L43))</f>
        <v>0</v>
      </c>
      <c r="N43" s="32" t="str">
        <f>IF(ISERROR(VLOOKUP(M43,'GD rates'!$B:$C,2,FALSE)),"",VLOOKUP(M43,'GD rates'!$B:$C,2,FALSE))</f>
        <v/>
      </c>
      <c r="O43" s="33" t="str">
        <f>IF(OR(N43="",COUNTIFS($C$2:C42,C43,$L$2:L42,L43)&lt;&gt;0),"",1)</f>
        <v/>
      </c>
    </row>
    <row r="44" spans="4:15">
      <c r="D44" s="56"/>
      <c r="F44" s="56"/>
      <c r="L44" s="31">
        <f t="shared" si="0"/>
        <v>0</v>
      </c>
      <c r="M44" s="32">
        <f>IF(ISERROR(VLOOKUP(C44,'QB Resources'!$A:$I,8,FALSE)),0,SUMIFS('QB Resources'!$I:$I,'QB Resources'!$A:$A,Timecards!C44,'QB Resources'!$J:$J,L44))</f>
        <v>0</v>
      </c>
      <c r="N44" s="32" t="str">
        <f>IF(ISERROR(VLOOKUP(M44,'GD rates'!$B:$C,2,FALSE)),"",VLOOKUP(M44,'GD rates'!$B:$C,2,FALSE))</f>
        <v/>
      </c>
      <c r="O44" s="33" t="str">
        <f>IF(OR(N44="",COUNTIFS($C$2:C43,C44,$L$2:L43,L44)&lt;&gt;0),"",1)</f>
        <v/>
      </c>
    </row>
    <row r="45" spans="4:15">
      <c r="D45" s="56"/>
      <c r="F45" s="56"/>
      <c r="L45" s="31">
        <f t="shared" si="0"/>
        <v>0</v>
      </c>
      <c r="M45" s="32">
        <f>IF(ISERROR(VLOOKUP(C45,'QB Resources'!$A:$I,8,FALSE)),0,SUMIFS('QB Resources'!$I:$I,'QB Resources'!$A:$A,Timecards!C45,'QB Resources'!$J:$J,L45))</f>
        <v>0</v>
      </c>
      <c r="N45" s="32" t="str">
        <f>IF(ISERROR(VLOOKUP(M45,'GD rates'!$B:$C,2,FALSE)),"",VLOOKUP(M45,'GD rates'!$B:$C,2,FALSE))</f>
        <v/>
      </c>
      <c r="O45" s="33" t="str">
        <f>IF(OR(N45="",COUNTIFS($C$2:C44,C45,$L$2:L44,L45)&lt;&gt;0),"",1)</f>
        <v/>
      </c>
    </row>
    <row r="46" spans="4:15">
      <c r="D46" s="56"/>
      <c r="F46" s="56"/>
      <c r="L46" s="31">
        <f t="shared" si="0"/>
        <v>0</v>
      </c>
      <c r="M46" s="32">
        <f>IF(ISERROR(VLOOKUP(C46,'QB Resources'!$A:$I,8,FALSE)),0,SUMIFS('QB Resources'!$I:$I,'QB Resources'!$A:$A,Timecards!C46,'QB Resources'!$J:$J,L46))</f>
        <v>0</v>
      </c>
      <c r="N46" s="32" t="str">
        <f>IF(ISERROR(VLOOKUP(M46,'GD rates'!$B:$C,2,FALSE)),"",VLOOKUP(M46,'GD rates'!$B:$C,2,FALSE))</f>
        <v/>
      </c>
      <c r="O46" s="33" t="str">
        <f>IF(OR(N46="",COUNTIFS($C$2:C45,C46,$L$2:L45,L46)&lt;&gt;0),"",1)</f>
        <v/>
      </c>
    </row>
    <row r="47" spans="4:15">
      <c r="D47" s="56"/>
      <c r="F47" s="56"/>
      <c r="L47" s="31">
        <f t="shared" si="0"/>
        <v>0</v>
      </c>
      <c r="M47" s="32">
        <f>IF(ISERROR(VLOOKUP(C47,'QB Resources'!$A:$I,8,FALSE)),0,SUMIFS('QB Resources'!$I:$I,'QB Resources'!$A:$A,Timecards!C47,'QB Resources'!$J:$J,L47))</f>
        <v>0</v>
      </c>
      <c r="N47" s="32" t="str">
        <f>IF(ISERROR(VLOOKUP(M47,'GD rates'!$B:$C,2,FALSE)),"",VLOOKUP(M47,'GD rates'!$B:$C,2,FALSE))</f>
        <v/>
      </c>
      <c r="O47" s="33" t="str">
        <f>IF(OR(N47="",COUNTIFS($C$2:C46,C47,$L$2:L46,L47)&lt;&gt;0),"",1)</f>
        <v/>
      </c>
    </row>
    <row r="48" spans="4:15">
      <c r="D48" s="56"/>
      <c r="F48" s="56"/>
      <c r="L48" s="31">
        <f t="shared" si="0"/>
        <v>0</v>
      </c>
      <c r="M48" s="32">
        <f>IF(ISERROR(VLOOKUP(C48,'QB Resources'!$A:$I,8,FALSE)),0,SUMIFS('QB Resources'!$I:$I,'QB Resources'!$A:$A,Timecards!C48,'QB Resources'!$J:$J,L48))</f>
        <v>0</v>
      </c>
      <c r="N48" s="32" t="str">
        <f>IF(ISERROR(VLOOKUP(M48,'GD rates'!$B:$C,2,FALSE)),"",VLOOKUP(M48,'GD rates'!$B:$C,2,FALSE))</f>
        <v/>
      </c>
      <c r="O48" s="33" t="str">
        <f>IF(OR(N48="",COUNTIFS($C$2:C47,C48,$L$2:L47,L48)&lt;&gt;0),"",1)</f>
        <v/>
      </c>
    </row>
    <row r="49" spans="4:15">
      <c r="D49" s="56"/>
      <c r="F49" s="56"/>
      <c r="L49" s="31">
        <f t="shared" si="0"/>
        <v>0</v>
      </c>
      <c r="M49" s="32">
        <f>IF(ISERROR(VLOOKUP(C49,'QB Resources'!$A:$I,8,FALSE)),0,SUMIFS('QB Resources'!$I:$I,'QB Resources'!$A:$A,Timecards!C49,'QB Resources'!$J:$J,L49))</f>
        <v>0</v>
      </c>
      <c r="N49" s="32" t="str">
        <f>IF(ISERROR(VLOOKUP(M49,'GD rates'!$B:$C,2,FALSE)),"",VLOOKUP(M49,'GD rates'!$B:$C,2,FALSE))</f>
        <v/>
      </c>
      <c r="O49" s="33" t="str">
        <f>IF(OR(N49="",COUNTIFS($C$2:C48,C49,$L$2:L48,L49)&lt;&gt;0),"",1)</f>
        <v/>
      </c>
    </row>
    <row r="50" spans="4:15">
      <c r="D50" s="56"/>
      <c r="F50" s="56"/>
      <c r="L50" s="31">
        <f t="shared" si="0"/>
        <v>0</v>
      </c>
      <c r="M50" s="32">
        <f>IF(ISERROR(VLOOKUP(C50,'QB Resources'!$A:$I,8,FALSE)),0,SUMIFS('QB Resources'!$I:$I,'QB Resources'!$A:$A,Timecards!C50,'QB Resources'!$J:$J,L50))</f>
        <v>0</v>
      </c>
      <c r="N50" s="32" t="str">
        <f>IF(ISERROR(VLOOKUP(M50,'GD rates'!$B:$C,2,FALSE)),"",VLOOKUP(M50,'GD rates'!$B:$C,2,FALSE))</f>
        <v/>
      </c>
      <c r="O50" s="33" t="str">
        <f>IF(OR(N50="",COUNTIFS($C$2:C49,C50,$L$2:L49,L50)&lt;&gt;0),"",1)</f>
        <v/>
      </c>
    </row>
    <row r="51" spans="4:15">
      <c r="D51" s="56"/>
      <c r="F51" s="56"/>
      <c r="L51" s="31">
        <f t="shared" si="0"/>
        <v>0</v>
      </c>
      <c r="M51" s="32">
        <f>IF(ISERROR(VLOOKUP(C51,'QB Resources'!$A:$I,8,FALSE)),0,SUMIFS('QB Resources'!$I:$I,'QB Resources'!$A:$A,Timecards!C51,'QB Resources'!$J:$J,L51))</f>
        <v>0</v>
      </c>
      <c r="N51" s="32" t="str">
        <f>IF(ISERROR(VLOOKUP(M51,'GD rates'!$B:$C,2,FALSE)),"",VLOOKUP(M51,'GD rates'!$B:$C,2,FALSE))</f>
        <v/>
      </c>
      <c r="O51" s="33" t="str">
        <f>IF(OR(N51="",COUNTIFS($C$2:C50,C51,$L$2:L50,L51)&lt;&gt;0),"",1)</f>
        <v/>
      </c>
    </row>
    <row r="52" spans="4:15">
      <c r="D52" s="56"/>
      <c r="F52" s="56"/>
      <c r="L52" s="31">
        <f t="shared" si="0"/>
        <v>0</v>
      </c>
      <c r="M52" s="32">
        <f>IF(ISERROR(VLOOKUP(C52,'QB Resources'!$A:$I,8,FALSE)),0,SUMIFS('QB Resources'!$I:$I,'QB Resources'!$A:$A,Timecards!C52,'QB Resources'!$J:$J,L52))</f>
        <v>0</v>
      </c>
      <c r="N52" s="32" t="str">
        <f>IF(ISERROR(VLOOKUP(M52,'GD rates'!$B:$C,2,FALSE)),"",VLOOKUP(M52,'GD rates'!$B:$C,2,FALSE))</f>
        <v/>
      </c>
      <c r="O52" s="33" t="str">
        <f>IF(OR(N52="",COUNTIFS($C$2:C51,C52,$L$2:L51,L52)&lt;&gt;0),"",1)</f>
        <v/>
      </c>
    </row>
    <row r="53" spans="4:15">
      <c r="D53" s="56"/>
      <c r="F53" s="56"/>
      <c r="L53" s="31">
        <f t="shared" si="0"/>
        <v>0</v>
      </c>
      <c r="M53" s="32">
        <f>IF(ISERROR(VLOOKUP(C53,'QB Resources'!$A:$I,8,FALSE)),0,SUMIFS('QB Resources'!$I:$I,'QB Resources'!$A:$A,Timecards!C53,'QB Resources'!$J:$J,L53))</f>
        <v>0</v>
      </c>
      <c r="N53" s="32" t="str">
        <f>IF(ISERROR(VLOOKUP(M53,'GD rates'!$B:$C,2,FALSE)),"",VLOOKUP(M53,'GD rates'!$B:$C,2,FALSE))</f>
        <v/>
      </c>
      <c r="O53" s="33" t="str">
        <f>IF(OR(N53="",COUNTIFS($C$2:C52,C53,$L$2:L52,L53)&lt;&gt;0),"",1)</f>
        <v/>
      </c>
    </row>
    <row r="54" spans="4:15">
      <c r="D54" s="56"/>
      <c r="F54" s="56"/>
      <c r="L54" s="31">
        <f t="shared" si="0"/>
        <v>0</v>
      </c>
      <c r="M54" s="32">
        <f>IF(ISERROR(VLOOKUP(C54,'QB Resources'!$A:$I,8,FALSE)),0,SUMIFS('QB Resources'!$I:$I,'QB Resources'!$A:$A,Timecards!C54,'QB Resources'!$J:$J,L54))</f>
        <v>0</v>
      </c>
      <c r="N54" s="32" t="str">
        <f>IF(ISERROR(VLOOKUP(M54,'GD rates'!$B:$C,2,FALSE)),"",VLOOKUP(M54,'GD rates'!$B:$C,2,FALSE))</f>
        <v/>
      </c>
      <c r="O54" s="33" t="str">
        <f>IF(OR(N54="",COUNTIFS($C$2:C53,C54,$L$2:L53,L54)&lt;&gt;0),"",1)</f>
        <v/>
      </c>
    </row>
    <row r="55" spans="4:15">
      <c r="D55" s="56"/>
      <c r="F55" s="56"/>
      <c r="L55" s="31">
        <f t="shared" si="0"/>
        <v>0</v>
      </c>
      <c r="M55" s="32">
        <f>IF(ISERROR(VLOOKUP(C55,'QB Resources'!$A:$I,8,FALSE)),0,SUMIFS('QB Resources'!$I:$I,'QB Resources'!$A:$A,Timecards!C55,'QB Resources'!$J:$J,L55))</f>
        <v>0</v>
      </c>
      <c r="N55" s="32" t="str">
        <f>IF(ISERROR(VLOOKUP(M55,'GD rates'!$B:$C,2,FALSE)),"",VLOOKUP(M55,'GD rates'!$B:$C,2,FALSE))</f>
        <v/>
      </c>
      <c r="O55" s="33" t="str">
        <f>IF(OR(N55="",COUNTIFS($C$2:C54,C55,$L$2:L54,L55)&lt;&gt;0),"",1)</f>
        <v/>
      </c>
    </row>
    <row r="56" spans="4:15">
      <c r="D56" s="56"/>
      <c r="F56" s="56"/>
      <c r="L56" s="31">
        <f t="shared" si="0"/>
        <v>0</v>
      </c>
      <c r="M56" s="32">
        <f>IF(ISERROR(VLOOKUP(C56,'QB Resources'!$A:$I,8,FALSE)),0,SUMIFS('QB Resources'!$I:$I,'QB Resources'!$A:$A,Timecards!C56,'QB Resources'!$J:$J,L56))</f>
        <v>0</v>
      </c>
      <c r="N56" s="32" t="str">
        <f>IF(ISERROR(VLOOKUP(M56,'GD rates'!$B:$C,2,FALSE)),"",VLOOKUP(M56,'GD rates'!$B:$C,2,FALSE))</f>
        <v/>
      </c>
      <c r="O56" s="33" t="str">
        <f>IF(OR(N56="",COUNTIFS($C$2:C55,C56,$L$2:L55,L56)&lt;&gt;0),"",1)</f>
        <v/>
      </c>
    </row>
    <row r="57" spans="4:15">
      <c r="D57" s="56"/>
      <c r="F57" s="56"/>
      <c r="L57" s="31">
        <f t="shared" si="0"/>
        <v>0</v>
      </c>
      <c r="M57" s="32">
        <f>IF(ISERROR(VLOOKUP(C57,'QB Resources'!$A:$I,8,FALSE)),0,SUMIFS('QB Resources'!$I:$I,'QB Resources'!$A:$A,Timecards!C57,'QB Resources'!$J:$J,L57))</f>
        <v>0</v>
      </c>
      <c r="N57" s="32" t="str">
        <f>IF(ISERROR(VLOOKUP(M57,'GD rates'!$B:$C,2,FALSE)),"",VLOOKUP(M57,'GD rates'!$B:$C,2,FALSE))</f>
        <v/>
      </c>
      <c r="O57" s="33" t="str">
        <f>IF(OR(N57="",COUNTIFS($C$2:C56,C57,$L$2:L56,L57)&lt;&gt;0),"",1)</f>
        <v/>
      </c>
    </row>
    <row r="58" spans="4:15">
      <c r="D58" s="56"/>
      <c r="F58" s="56"/>
      <c r="L58" s="31">
        <f t="shared" si="0"/>
        <v>0</v>
      </c>
      <c r="M58" s="32">
        <f>IF(ISERROR(VLOOKUP(C58,'QB Resources'!$A:$I,8,FALSE)),0,SUMIFS('QB Resources'!$I:$I,'QB Resources'!$A:$A,Timecards!C58,'QB Resources'!$J:$J,L58))</f>
        <v>0</v>
      </c>
      <c r="N58" s="32" t="str">
        <f>IF(ISERROR(VLOOKUP(M58,'GD rates'!$B:$C,2,FALSE)),"",VLOOKUP(M58,'GD rates'!$B:$C,2,FALSE))</f>
        <v/>
      </c>
      <c r="O58" s="33" t="str">
        <f>IF(OR(N58="",COUNTIFS($C$2:C57,C58,$L$2:L57,L58)&lt;&gt;0),"",1)</f>
        <v/>
      </c>
    </row>
    <row r="59" spans="4:15">
      <c r="D59" s="56"/>
      <c r="F59" s="56"/>
      <c r="L59" s="31">
        <f t="shared" si="0"/>
        <v>0</v>
      </c>
      <c r="M59" s="32">
        <f>IF(ISERROR(VLOOKUP(C59,'QB Resources'!$A:$I,8,FALSE)),0,SUMIFS('QB Resources'!$I:$I,'QB Resources'!$A:$A,Timecards!C59,'QB Resources'!$J:$J,L59))</f>
        <v>0</v>
      </c>
      <c r="N59" s="32" t="str">
        <f>IF(ISERROR(VLOOKUP(M59,'GD rates'!$B:$C,2,FALSE)),"",VLOOKUP(M59,'GD rates'!$B:$C,2,FALSE))</f>
        <v/>
      </c>
      <c r="O59" s="33" t="str">
        <f>IF(OR(N59="",COUNTIFS($C$2:C58,C59,$L$2:L58,L59)&lt;&gt;0),"",1)</f>
        <v/>
      </c>
    </row>
    <row r="60" spans="4:15">
      <c r="D60" s="56"/>
      <c r="F60" s="56"/>
      <c r="L60" s="31">
        <f t="shared" si="0"/>
        <v>0</v>
      </c>
      <c r="M60" s="32">
        <f>IF(ISERROR(VLOOKUP(C60,'QB Resources'!$A:$I,8,FALSE)),0,SUMIFS('QB Resources'!$I:$I,'QB Resources'!$A:$A,Timecards!C60,'QB Resources'!$J:$J,L60))</f>
        <v>0</v>
      </c>
      <c r="N60" s="32" t="str">
        <f>IF(ISERROR(VLOOKUP(M60,'GD rates'!$B:$C,2,FALSE)),"",VLOOKUP(M60,'GD rates'!$B:$C,2,FALSE))</f>
        <v/>
      </c>
      <c r="O60" s="33" t="str">
        <f>IF(OR(N60="",COUNTIFS($C$2:C59,C60,$L$2:L59,L60)&lt;&gt;0),"",1)</f>
        <v/>
      </c>
    </row>
    <row r="61" spans="4:15">
      <c r="D61" s="56"/>
      <c r="F61" s="56"/>
      <c r="L61" s="31">
        <f t="shared" si="0"/>
        <v>0</v>
      </c>
      <c r="M61" s="32">
        <f>IF(ISERROR(VLOOKUP(C61,'QB Resources'!$A:$I,8,FALSE)),0,SUMIFS('QB Resources'!$I:$I,'QB Resources'!$A:$A,Timecards!C61,'QB Resources'!$J:$J,L61))</f>
        <v>0</v>
      </c>
      <c r="N61" s="32" t="str">
        <f>IF(ISERROR(VLOOKUP(M61,'GD rates'!$B:$C,2,FALSE)),"",VLOOKUP(M61,'GD rates'!$B:$C,2,FALSE))</f>
        <v/>
      </c>
      <c r="O61" s="33" t="str">
        <f>IF(OR(N61="",COUNTIFS($C$2:C60,C61,$L$2:L60,L61)&lt;&gt;0),"",1)</f>
        <v/>
      </c>
    </row>
    <row r="62" spans="4:15">
      <c r="D62" s="56"/>
      <c r="F62" s="56"/>
      <c r="L62" s="31">
        <f t="shared" si="0"/>
        <v>0</v>
      </c>
      <c r="M62" s="32">
        <f>IF(ISERROR(VLOOKUP(C62,'QB Resources'!$A:$I,8,FALSE)),0,SUMIFS('QB Resources'!$I:$I,'QB Resources'!$A:$A,Timecards!C62,'QB Resources'!$J:$J,L62))</f>
        <v>0</v>
      </c>
      <c r="N62" s="32" t="str">
        <f>IF(ISERROR(VLOOKUP(M62,'GD rates'!$B:$C,2,FALSE)),"",VLOOKUP(M62,'GD rates'!$B:$C,2,FALSE))</f>
        <v/>
      </c>
      <c r="O62" s="33" t="str">
        <f>IF(OR(N62="",COUNTIFS($C$2:C61,C62,$L$2:L61,L62)&lt;&gt;0),"",1)</f>
        <v/>
      </c>
    </row>
    <row r="63" spans="4:15">
      <c r="D63" s="56"/>
      <c r="F63" s="56"/>
      <c r="L63" s="31">
        <f t="shared" si="0"/>
        <v>0</v>
      </c>
      <c r="M63" s="32">
        <f>IF(ISERROR(VLOOKUP(C63,'QB Resources'!$A:$I,8,FALSE)),0,SUMIFS('QB Resources'!$I:$I,'QB Resources'!$A:$A,Timecards!C63,'QB Resources'!$J:$J,L63))</f>
        <v>0</v>
      </c>
      <c r="N63" s="32" t="str">
        <f>IF(ISERROR(VLOOKUP(M63,'GD rates'!$B:$C,2,FALSE)),"",VLOOKUP(M63,'GD rates'!$B:$C,2,FALSE))</f>
        <v/>
      </c>
      <c r="O63" s="33" t="str">
        <f>IF(OR(N63="",COUNTIFS($C$2:C62,C63,$L$2:L62,L63)&lt;&gt;0),"",1)</f>
        <v/>
      </c>
    </row>
    <row r="64" spans="4:15">
      <c r="D64" s="56"/>
      <c r="F64" s="56"/>
      <c r="L64" s="31">
        <f t="shared" si="0"/>
        <v>0</v>
      </c>
      <c r="M64" s="32">
        <f>IF(ISERROR(VLOOKUP(C64,'QB Resources'!$A:$I,8,FALSE)),0,SUMIFS('QB Resources'!$I:$I,'QB Resources'!$A:$A,Timecards!C64,'QB Resources'!$J:$J,L64))</f>
        <v>0</v>
      </c>
      <c r="N64" s="32" t="str">
        <f>IF(ISERROR(VLOOKUP(M64,'GD rates'!$B:$C,2,FALSE)),"",VLOOKUP(M64,'GD rates'!$B:$C,2,FALSE))</f>
        <v/>
      </c>
      <c r="O64" s="33" t="str">
        <f>IF(OR(N64="",COUNTIFS($C$2:C63,C64,$L$2:L63,L64)&lt;&gt;0),"",1)</f>
        <v/>
      </c>
    </row>
    <row r="65" spans="4:15">
      <c r="D65" s="56"/>
      <c r="F65" s="56"/>
      <c r="L65" s="31">
        <f t="shared" si="0"/>
        <v>0</v>
      </c>
      <c r="M65" s="32">
        <f>IF(ISERROR(VLOOKUP(C65,'QB Resources'!$A:$I,8,FALSE)),0,SUMIFS('QB Resources'!$I:$I,'QB Resources'!$A:$A,Timecards!C65,'QB Resources'!$J:$J,L65))</f>
        <v>0</v>
      </c>
      <c r="N65" s="32" t="str">
        <f>IF(ISERROR(VLOOKUP(M65,'GD rates'!$B:$C,2,FALSE)),"",VLOOKUP(M65,'GD rates'!$B:$C,2,FALSE))</f>
        <v/>
      </c>
      <c r="O65" s="33" t="str">
        <f>IF(OR(N65="",COUNTIFS($C$2:C64,C65,$L$2:L64,L65)&lt;&gt;0),"",1)</f>
        <v/>
      </c>
    </row>
    <row r="66" spans="4:15">
      <c r="D66" s="56"/>
      <c r="F66" s="56"/>
      <c r="L66" s="31">
        <f t="shared" si="0"/>
        <v>0</v>
      </c>
      <c r="M66" s="32">
        <f>IF(ISERROR(VLOOKUP(C66,'QB Resources'!$A:$I,8,FALSE)),0,SUMIFS('QB Resources'!$I:$I,'QB Resources'!$A:$A,Timecards!C66,'QB Resources'!$J:$J,L66))</f>
        <v>0</v>
      </c>
      <c r="N66" s="32" t="str">
        <f>IF(ISERROR(VLOOKUP(M66,'GD rates'!$B:$C,2,FALSE)),"",VLOOKUP(M66,'GD rates'!$B:$C,2,FALSE))</f>
        <v/>
      </c>
      <c r="O66" s="33" t="str">
        <f>IF(OR(N66="",COUNTIFS($C$2:C65,C66,$L$2:L65,L66)&lt;&gt;0),"",1)</f>
        <v/>
      </c>
    </row>
    <row r="67" spans="4:15">
      <c r="D67" s="56"/>
      <c r="F67" s="56"/>
      <c r="L67" s="31">
        <f t="shared" ref="L67:L130" si="1">IF(J67="",H67,J67)</f>
        <v>0</v>
      </c>
      <c r="M67" s="32">
        <f>IF(ISERROR(VLOOKUP(C67,'QB Resources'!$A:$I,8,FALSE)),0,SUMIFS('QB Resources'!$I:$I,'QB Resources'!$A:$A,Timecards!C67,'QB Resources'!$J:$J,L67))</f>
        <v>0</v>
      </c>
      <c r="N67" s="32" t="str">
        <f>IF(ISERROR(VLOOKUP(M67,'GD rates'!$B:$C,2,FALSE)),"",VLOOKUP(M67,'GD rates'!$B:$C,2,FALSE))</f>
        <v/>
      </c>
      <c r="O67" s="33" t="str">
        <f>IF(OR(N67="",COUNTIFS($C$2:C66,C67,$L$2:L66,L67)&lt;&gt;0),"",1)</f>
        <v/>
      </c>
    </row>
    <row r="68" spans="4:15">
      <c r="D68" s="56"/>
      <c r="F68" s="56"/>
      <c r="L68" s="31">
        <f t="shared" si="1"/>
        <v>0</v>
      </c>
      <c r="M68" s="32">
        <f>IF(ISERROR(VLOOKUP(C68,'QB Resources'!$A:$I,8,FALSE)),0,SUMIFS('QB Resources'!$I:$I,'QB Resources'!$A:$A,Timecards!C68,'QB Resources'!$J:$J,L68))</f>
        <v>0</v>
      </c>
      <c r="N68" s="32" t="str">
        <f>IF(ISERROR(VLOOKUP(M68,'GD rates'!$B:$C,2,FALSE)),"",VLOOKUP(M68,'GD rates'!$B:$C,2,FALSE))</f>
        <v/>
      </c>
      <c r="O68" s="33" t="str">
        <f>IF(OR(N68="",COUNTIFS($C$2:C67,C68,$L$2:L67,L68)&lt;&gt;0),"",1)</f>
        <v/>
      </c>
    </row>
    <row r="69" spans="4:15">
      <c r="D69" s="56"/>
      <c r="F69" s="56"/>
      <c r="L69" s="31">
        <f t="shared" si="1"/>
        <v>0</v>
      </c>
      <c r="M69" s="32">
        <f>IF(ISERROR(VLOOKUP(C69,'QB Resources'!$A:$I,8,FALSE)),0,SUMIFS('QB Resources'!$I:$I,'QB Resources'!$A:$A,Timecards!C69,'QB Resources'!$J:$J,L69))</f>
        <v>0</v>
      </c>
      <c r="N69" s="32" t="str">
        <f>IF(ISERROR(VLOOKUP(M69,'GD rates'!$B:$C,2,FALSE)),"",VLOOKUP(M69,'GD rates'!$B:$C,2,FALSE))</f>
        <v/>
      </c>
      <c r="O69" s="33" t="str">
        <f>IF(OR(N69="",COUNTIFS($C$2:C68,C69,$L$2:L68,L69)&lt;&gt;0),"",1)</f>
        <v/>
      </c>
    </row>
    <row r="70" spans="4:15">
      <c r="D70" s="56"/>
      <c r="F70" s="56"/>
      <c r="L70" s="31">
        <f t="shared" si="1"/>
        <v>0</v>
      </c>
      <c r="M70" s="32">
        <f>IF(ISERROR(VLOOKUP(C70,'QB Resources'!$A:$I,8,FALSE)),0,SUMIFS('QB Resources'!$I:$I,'QB Resources'!$A:$A,Timecards!C70,'QB Resources'!$J:$J,L70))</f>
        <v>0</v>
      </c>
      <c r="N70" s="32" t="str">
        <f>IF(ISERROR(VLOOKUP(M70,'GD rates'!$B:$C,2,FALSE)),"",VLOOKUP(M70,'GD rates'!$B:$C,2,FALSE))</f>
        <v/>
      </c>
      <c r="O70" s="33" t="str">
        <f>IF(OR(N70="",COUNTIFS($C$2:C69,C70,$L$2:L69,L70)&lt;&gt;0),"",1)</f>
        <v/>
      </c>
    </row>
    <row r="71" spans="4:15">
      <c r="D71" s="56"/>
      <c r="F71" s="56"/>
      <c r="L71" s="31">
        <f t="shared" si="1"/>
        <v>0</v>
      </c>
      <c r="M71" s="32">
        <f>IF(ISERROR(VLOOKUP(C71,'QB Resources'!$A:$I,8,FALSE)),0,SUMIFS('QB Resources'!$I:$I,'QB Resources'!$A:$A,Timecards!C71,'QB Resources'!$J:$J,L71))</f>
        <v>0</v>
      </c>
      <c r="N71" s="32" t="str">
        <f>IF(ISERROR(VLOOKUP(M71,'GD rates'!$B:$C,2,FALSE)),"",VLOOKUP(M71,'GD rates'!$B:$C,2,FALSE))</f>
        <v/>
      </c>
      <c r="O71" s="33" t="str">
        <f>IF(OR(N71="",COUNTIFS($C$2:C70,C71,$L$2:L70,L71)&lt;&gt;0),"",1)</f>
        <v/>
      </c>
    </row>
    <row r="72" spans="4:15">
      <c r="D72" s="56"/>
      <c r="F72" s="56"/>
      <c r="L72" s="31">
        <f t="shared" si="1"/>
        <v>0</v>
      </c>
      <c r="M72" s="32">
        <f>IF(ISERROR(VLOOKUP(C72,'QB Resources'!$A:$I,8,FALSE)),0,SUMIFS('QB Resources'!$I:$I,'QB Resources'!$A:$A,Timecards!C72,'QB Resources'!$J:$J,L72))</f>
        <v>0</v>
      </c>
      <c r="N72" s="32" t="str">
        <f>IF(ISERROR(VLOOKUP(M72,'GD rates'!$B:$C,2,FALSE)),"",VLOOKUP(M72,'GD rates'!$B:$C,2,FALSE))</f>
        <v/>
      </c>
      <c r="O72" s="33" t="str">
        <f>IF(OR(N72="",COUNTIFS($C$2:C71,C72,$L$2:L71,L72)&lt;&gt;0),"",1)</f>
        <v/>
      </c>
    </row>
    <row r="73" spans="4:15">
      <c r="D73" s="56"/>
      <c r="F73" s="56"/>
      <c r="L73" s="31">
        <f t="shared" si="1"/>
        <v>0</v>
      </c>
      <c r="M73" s="32">
        <f>IF(ISERROR(VLOOKUP(C73,'QB Resources'!$A:$I,8,FALSE)),0,SUMIFS('QB Resources'!$I:$I,'QB Resources'!$A:$A,Timecards!C73,'QB Resources'!$J:$J,L73))</f>
        <v>0</v>
      </c>
      <c r="N73" s="32" t="str">
        <f>IF(ISERROR(VLOOKUP(M73,'GD rates'!$B:$C,2,FALSE)),"",VLOOKUP(M73,'GD rates'!$B:$C,2,FALSE))</f>
        <v/>
      </c>
      <c r="O73" s="33" t="str">
        <f>IF(OR(N73="",COUNTIFS($C$2:C72,C73,$L$2:L72,L73)&lt;&gt;0),"",1)</f>
        <v/>
      </c>
    </row>
    <row r="74" spans="4:15">
      <c r="D74" s="56"/>
      <c r="F74" s="56"/>
      <c r="L74" s="31">
        <f t="shared" si="1"/>
        <v>0</v>
      </c>
      <c r="M74" s="32">
        <f>IF(ISERROR(VLOOKUP(C74,'QB Resources'!$A:$I,8,FALSE)),0,SUMIFS('QB Resources'!$I:$I,'QB Resources'!$A:$A,Timecards!C74,'QB Resources'!$J:$J,L74))</f>
        <v>0</v>
      </c>
      <c r="N74" s="32" t="str">
        <f>IF(ISERROR(VLOOKUP(M74,'GD rates'!$B:$C,2,FALSE)),"",VLOOKUP(M74,'GD rates'!$B:$C,2,FALSE))</f>
        <v/>
      </c>
      <c r="O74" s="33" t="str">
        <f>IF(OR(N74="",COUNTIFS($C$2:C73,C74,$L$2:L73,L74)&lt;&gt;0),"",1)</f>
        <v/>
      </c>
    </row>
    <row r="75" spans="4:15">
      <c r="D75" s="56"/>
      <c r="F75" s="56"/>
      <c r="L75" s="31">
        <f t="shared" si="1"/>
        <v>0</v>
      </c>
      <c r="M75" s="32">
        <f>IF(ISERROR(VLOOKUP(C75,'QB Resources'!$A:$I,8,FALSE)),0,SUMIFS('QB Resources'!$I:$I,'QB Resources'!$A:$A,Timecards!C75,'QB Resources'!$J:$J,L75))</f>
        <v>0</v>
      </c>
      <c r="N75" s="32" t="str">
        <f>IF(ISERROR(VLOOKUP(M75,'GD rates'!$B:$C,2,FALSE)),"",VLOOKUP(M75,'GD rates'!$B:$C,2,FALSE))</f>
        <v/>
      </c>
      <c r="O75" s="33" t="str">
        <f>IF(OR(N75="",COUNTIFS($C$2:C74,C75,$L$2:L74,L75)&lt;&gt;0),"",1)</f>
        <v/>
      </c>
    </row>
    <row r="76" spans="4:15">
      <c r="D76" s="56"/>
      <c r="F76" s="56"/>
      <c r="L76" s="31">
        <f t="shared" si="1"/>
        <v>0</v>
      </c>
      <c r="M76" s="32">
        <f>IF(ISERROR(VLOOKUP(C76,'QB Resources'!$A:$I,8,FALSE)),0,SUMIFS('QB Resources'!$I:$I,'QB Resources'!$A:$A,Timecards!C76,'QB Resources'!$J:$J,L76))</f>
        <v>0</v>
      </c>
      <c r="N76" s="32" t="str">
        <f>IF(ISERROR(VLOOKUP(M76,'GD rates'!$B:$C,2,FALSE)),"",VLOOKUP(M76,'GD rates'!$B:$C,2,FALSE))</f>
        <v/>
      </c>
      <c r="O76" s="33" t="str">
        <f>IF(OR(N76="",COUNTIFS($C$2:C75,C76,$L$2:L75,L76)&lt;&gt;0),"",1)</f>
        <v/>
      </c>
    </row>
    <row r="77" spans="4:15">
      <c r="D77" s="56"/>
      <c r="F77" s="56"/>
      <c r="L77" s="31">
        <f t="shared" si="1"/>
        <v>0</v>
      </c>
      <c r="M77" s="32">
        <f>IF(ISERROR(VLOOKUP(C77,'QB Resources'!$A:$I,8,FALSE)),0,SUMIFS('QB Resources'!$I:$I,'QB Resources'!$A:$A,Timecards!C77,'QB Resources'!$J:$J,L77))</f>
        <v>0</v>
      </c>
      <c r="N77" s="32" t="str">
        <f>IF(ISERROR(VLOOKUP(M77,'GD rates'!$B:$C,2,FALSE)),"",VLOOKUP(M77,'GD rates'!$B:$C,2,FALSE))</f>
        <v/>
      </c>
      <c r="O77" s="33" t="str">
        <f>IF(OR(N77="",COUNTIFS($C$2:C76,C77,$L$2:L76,L77)&lt;&gt;0),"",1)</f>
        <v/>
      </c>
    </row>
    <row r="78" spans="4:15">
      <c r="D78" s="56"/>
      <c r="F78" s="56"/>
      <c r="L78" s="31">
        <f t="shared" si="1"/>
        <v>0</v>
      </c>
      <c r="M78" s="32">
        <f>IF(ISERROR(VLOOKUP(C78,'QB Resources'!$A:$I,8,FALSE)),0,SUMIFS('QB Resources'!$I:$I,'QB Resources'!$A:$A,Timecards!C78,'QB Resources'!$J:$J,L78))</f>
        <v>0</v>
      </c>
      <c r="N78" s="32" t="str">
        <f>IF(ISERROR(VLOOKUP(M78,'GD rates'!$B:$C,2,FALSE)),"",VLOOKUP(M78,'GD rates'!$B:$C,2,FALSE))</f>
        <v/>
      </c>
      <c r="O78" s="33" t="str">
        <f>IF(OR(N78="",COUNTIFS($C$2:C77,C78,$L$2:L77,L78)&lt;&gt;0),"",1)</f>
        <v/>
      </c>
    </row>
    <row r="79" spans="4:15">
      <c r="D79" s="56"/>
      <c r="F79" s="56"/>
      <c r="L79" s="31">
        <f t="shared" si="1"/>
        <v>0</v>
      </c>
      <c r="M79" s="32">
        <f>IF(ISERROR(VLOOKUP(C79,'QB Resources'!$A:$I,8,FALSE)),0,SUMIFS('QB Resources'!$I:$I,'QB Resources'!$A:$A,Timecards!C79,'QB Resources'!$J:$J,L79))</f>
        <v>0</v>
      </c>
      <c r="N79" s="32" t="str">
        <f>IF(ISERROR(VLOOKUP(M79,'GD rates'!$B:$C,2,FALSE)),"",VLOOKUP(M79,'GD rates'!$B:$C,2,FALSE))</f>
        <v/>
      </c>
      <c r="O79" s="33" t="str">
        <f>IF(OR(N79="",COUNTIFS($C$2:C78,C79,$L$2:L78,L79)&lt;&gt;0),"",1)</f>
        <v/>
      </c>
    </row>
    <row r="80" spans="4:15">
      <c r="D80" s="56"/>
      <c r="F80" s="56"/>
      <c r="L80" s="31">
        <f t="shared" si="1"/>
        <v>0</v>
      </c>
      <c r="M80" s="32">
        <f>IF(ISERROR(VLOOKUP(C80,'QB Resources'!$A:$I,8,FALSE)),0,SUMIFS('QB Resources'!$I:$I,'QB Resources'!$A:$A,Timecards!C80,'QB Resources'!$J:$J,L80))</f>
        <v>0</v>
      </c>
      <c r="N80" s="32" t="str">
        <f>IF(ISERROR(VLOOKUP(M80,'GD rates'!$B:$C,2,FALSE)),"",VLOOKUP(M80,'GD rates'!$B:$C,2,FALSE))</f>
        <v/>
      </c>
      <c r="O80" s="33" t="str">
        <f>IF(OR(N80="",COUNTIFS($C$2:C79,C80,$L$2:L79,L80)&lt;&gt;0),"",1)</f>
        <v/>
      </c>
    </row>
    <row r="81" spans="4:15">
      <c r="D81" s="56"/>
      <c r="F81" s="56"/>
      <c r="L81" s="31">
        <f t="shared" si="1"/>
        <v>0</v>
      </c>
      <c r="M81" s="32">
        <f>IF(ISERROR(VLOOKUP(C81,'QB Resources'!$A:$I,8,FALSE)),0,SUMIFS('QB Resources'!$I:$I,'QB Resources'!$A:$A,Timecards!C81,'QB Resources'!$J:$J,L81))</f>
        <v>0</v>
      </c>
      <c r="N81" s="32" t="str">
        <f>IF(ISERROR(VLOOKUP(M81,'GD rates'!$B:$C,2,FALSE)),"",VLOOKUP(M81,'GD rates'!$B:$C,2,FALSE))</f>
        <v/>
      </c>
      <c r="O81" s="33" t="str">
        <f>IF(OR(N81="",COUNTIFS($C$2:C80,C81,$L$2:L80,L81)&lt;&gt;0),"",1)</f>
        <v/>
      </c>
    </row>
    <row r="82" spans="4:15">
      <c r="D82" s="56"/>
      <c r="F82" s="56"/>
      <c r="L82" s="31">
        <f t="shared" si="1"/>
        <v>0</v>
      </c>
      <c r="M82" s="32">
        <f>IF(ISERROR(VLOOKUP(C82,'QB Resources'!$A:$I,8,FALSE)),0,SUMIFS('QB Resources'!$I:$I,'QB Resources'!$A:$A,Timecards!C82,'QB Resources'!$J:$J,L82))</f>
        <v>0</v>
      </c>
      <c r="N82" s="32" t="str">
        <f>IF(ISERROR(VLOOKUP(M82,'GD rates'!$B:$C,2,FALSE)),"",VLOOKUP(M82,'GD rates'!$B:$C,2,FALSE))</f>
        <v/>
      </c>
      <c r="O82" s="33" t="str">
        <f>IF(OR(N82="",COUNTIFS($C$2:C81,C82,$L$2:L81,L82)&lt;&gt;0),"",1)</f>
        <v/>
      </c>
    </row>
    <row r="83" spans="4:15">
      <c r="D83" s="56"/>
      <c r="F83" s="56"/>
      <c r="L83" s="31">
        <f t="shared" si="1"/>
        <v>0</v>
      </c>
      <c r="M83" s="32">
        <f>IF(ISERROR(VLOOKUP(C83,'QB Resources'!$A:$I,8,FALSE)),0,SUMIFS('QB Resources'!$I:$I,'QB Resources'!$A:$A,Timecards!C83,'QB Resources'!$J:$J,L83))</f>
        <v>0</v>
      </c>
      <c r="N83" s="32" t="str">
        <f>IF(ISERROR(VLOOKUP(M83,'GD rates'!$B:$C,2,FALSE)),"",VLOOKUP(M83,'GD rates'!$B:$C,2,FALSE))</f>
        <v/>
      </c>
      <c r="O83" s="33" t="str">
        <f>IF(OR(N83="",COUNTIFS($C$2:C82,C83,$L$2:L82,L83)&lt;&gt;0),"",1)</f>
        <v/>
      </c>
    </row>
    <row r="84" spans="4:15">
      <c r="D84" s="56"/>
      <c r="F84" s="56"/>
      <c r="L84" s="31">
        <f t="shared" si="1"/>
        <v>0</v>
      </c>
      <c r="M84" s="32">
        <f>IF(ISERROR(VLOOKUP(C84,'QB Resources'!$A:$I,8,FALSE)),0,SUMIFS('QB Resources'!$I:$I,'QB Resources'!$A:$A,Timecards!C84,'QB Resources'!$J:$J,L84))</f>
        <v>0</v>
      </c>
      <c r="N84" s="32" t="str">
        <f>IF(ISERROR(VLOOKUP(M84,'GD rates'!$B:$C,2,FALSE)),"",VLOOKUP(M84,'GD rates'!$B:$C,2,FALSE))</f>
        <v/>
      </c>
      <c r="O84" s="33" t="str">
        <f>IF(OR(N84="",COUNTIFS($C$2:C83,C84,$L$2:L83,L84)&lt;&gt;0),"",1)</f>
        <v/>
      </c>
    </row>
    <row r="85" spans="4:15">
      <c r="D85" s="56"/>
      <c r="F85" s="56"/>
      <c r="L85" s="31">
        <f t="shared" si="1"/>
        <v>0</v>
      </c>
      <c r="M85" s="32">
        <f>IF(ISERROR(VLOOKUP(C85,'QB Resources'!$A:$I,8,FALSE)),0,SUMIFS('QB Resources'!$I:$I,'QB Resources'!$A:$A,Timecards!C85,'QB Resources'!$J:$J,L85))</f>
        <v>0</v>
      </c>
      <c r="N85" s="32" t="str">
        <f>IF(ISERROR(VLOOKUP(M85,'GD rates'!$B:$C,2,FALSE)),"",VLOOKUP(M85,'GD rates'!$B:$C,2,FALSE))</f>
        <v/>
      </c>
      <c r="O85" s="33" t="str">
        <f>IF(OR(N85="",COUNTIFS($C$2:C84,C85,$L$2:L84,L85)&lt;&gt;0),"",1)</f>
        <v/>
      </c>
    </row>
    <row r="86" spans="4:15">
      <c r="D86" s="56"/>
      <c r="F86" s="56"/>
      <c r="L86" s="31">
        <f t="shared" si="1"/>
        <v>0</v>
      </c>
      <c r="M86" s="32">
        <f>IF(ISERROR(VLOOKUP(C86,'QB Resources'!$A:$I,8,FALSE)),0,SUMIFS('QB Resources'!$I:$I,'QB Resources'!$A:$A,Timecards!C86,'QB Resources'!$J:$J,L86))</f>
        <v>0</v>
      </c>
      <c r="N86" s="32" t="str">
        <f>IF(ISERROR(VLOOKUP(M86,'GD rates'!$B:$C,2,FALSE)),"",VLOOKUP(M86,'GD rates'!$B:$C,2,FALSE))</f>
        <v/>
      </c>
      <c r="O86" s="33" t="str">
        <f>IF(OR(N86="",COUNTIFS($C$2:C85,C86,$L$2:L85,L86)&lt;&gt;0),"",1)</f>
        <v/>
      </c>
    </row>
    <row r="87" spans="4:15">
      <c r="D87" s="56"/>
      <c r="F87" s="56"/>
      <c r="L87" s="31">
        <f t="shared" si="1"/>
        <v>0</v>
      </c>
      <c r="M87" s="32">
        <f>IF(ISERROR(VLOOKUP(C87,'QB Resources'!$A:$I,8,FALSE)),0,SUMIFS('QB Resources'!$I:$I,'QB Resources'!$A:$A,Timecards!C87,'QB Resources'!$J:$J,L87))</f>
        <v>0</v>
      </c>
      <c r="N87" s="32" t="str">
        <f>IF(ISERROR(VLOOKUP(M87,'GD rates'!$B:$C,2,FALSE)),"",VLOOKUP(M87,'GD rates'!$B:$C,2,FALSE))</f>
        <v/>
      </c>
      <c r="O87" s="33" t="str">
        <f>IF(OR(N87="",COUNTIFS($C$2:C86,C87,$L$2:L86,L87)&lt;&gt;0),"",1)</f>
        <v/>
      </c>
    </row>
    <row r="88" spans="4:15">
      <c r="D88" s="56"/>
      <c r="F88" s="56"/>
      <c r="L88" s="31">
        <f t="shared" si="1"/>
        <v>0</v>
      </c>
      <c r="M88" s="32">
        <f>IF(ISERROR(VLOOKUP(C88,'QB Resources'!$A:$I,8,FALSE)),0,SUMIFS('QB Resources'!$I:$I,'QB Resources'!$A:$A,Timecards!C88,'QB Resources'!$J:$J,L88))</f>
        <v>0</v>
      </c>
      <c r="N88" s="32" t="str">
        <f>IF(ISERROR(VLOOKUP(M88,'GD rates'!$B:$C,2,FALSE)),"",VLOOKUP(M88,'GD rates'!$B:$C,2,FALSE))</f>
        <v/>
      </c>
      <c r="O88" s="33" t="str">
        <f>IF(OR(N88="",COUNTIFS($C$2:C87,C88,$L$2:L87,L88)&lt;&gt;0),"",1)</f>
        <v/>
      </c>
    </row>
    <row r="89" spans="4:15">
      <c r="D89" s="56"/>
      <c r="F89" s="56"/>
      <c r="L89" s="31">
        <f t="shared" si="1"/>
        <v>0</v>
      </c>
      <c r="M89" s="32">
        <f>IF(ISERROR(VLOOKUP(C89,'QB Resources'!$A:$I,8,FALSE)),0,SUMIFS('QB Resources'!$I:$I,'QB Resources'!$A:$A,Timecards!C89,'QB Resources'!$J:$J,L89))</f>
        <v>0</v>
      </c>
      <c r="N89" s="32" t="str">
        <f>IF(ISERROR(VLOOKUP(M89,'GD rates'!$B:$C,2,FALSE)),"",VLOOKUP(M89,'GD rates'!$B:$C,2,FALSE))</f>
        <v/>
      </c>
      <c r="O89" s="33" t="str">
        <f>IF(OR(N89="",COUNTIFS($C$2:C88,C89,$L$2:L88,L89)&lt;&gt;0),"",1)</f>
        <v/>
      </c>
    </row>
    <row r="90" spans="4:15">
      <c r="D90" s="56"/>
      <c r="F90" s="56"/>
      <c r="L90" s="31">
        <f t="shared" si="1"/>
        <v>0</v>
      </c>
      <c r="M90" s="32">
        <f>IF(ISERROR(VLOOKUP(C90,'QB Resources'!$A:$I,8,FALSE)),0,SUMIFS('QB Resources'!$I:$I,'QB Resources'!$A:$A,Timecards!C90,'QB Resources'!$J:$J,L90))</f>
        <v>0</v>
      </c>
      <c r="N90" s="32" t="str">
        <f>IF(ISERROR(VLOOKUP(M90,'GD rates'!$B:$C,2,FALSE)),"",VLOOKUP(M90,'GD rates'!$B:$C,2,FALSE))</f>
        <v/>
      </c>
      <c r="O90" s="33" t="str">
        <f>IF(OR(N90="",COUNTIFS($C$2:C89,C90,$L$2:L89,L90)&lt;&gt;0),"",1)</f>
        <v/>
      </c>
    </row>
    <row r="91" spans="4:15">
      <c r="D91" s="56"/>
      <c r="F91" s="56"/>
      <c r="L91" s="31">
        <f t="shared" si="1"/>
        <v>0</v>
      </c>
      <c r="M91" s="32">
        <f>IF(ISERROR(VLOOKUP(C91,'QB Resources'!$A:$I,8,FALSE)),0,SUMIFS('QB Resources'!$I:$I,'QB Resources'!$A:$A,Timecards!C91,'QB Resources'!$J:$J,L91))</f>
        <v>0</v>
      </c>
      <c r="N91" s="32" t="str">
        <f>IF(ISERROR(VLOOKUP(M91,'GD rates'!$B:$C,2,FALSE)),"",VLOOKUP(M91,'GD rates'!$B:$C,2,FALSE))</f>
        <v/>
      </c>
      <c r="O91" s="33" t="str">
        <f>IF(OR(N91="",COUNTIFS($C$2:C90,C91,$L$2:L90,L91)&lt;&gt;0),"",1)</f>
        <v/>
      </c>
    </row>
    <row r="92" spans="4:15">
      <c r="D92" s="56"/>
      <c r="F92" s="56"/>
      <c r="L92" s="31">
        <f t="shared" si="1"/>
        <v>0</v>
      </c>
      <c r="M92" s="32">
        <f>IF(ISERROR(VLOOKUP(C92,'QB Resources'!$A:$I,8,FALSE)),0,SUMIFS('QB Resources'!$I:$I,'QB Resources'!$A:$A,Timecards!C92,'QB Resources'!$J:$J,L92))</f>
        <v>0</v>
      </c>
      <c r="N92" s="32" t="str">
        <f>IF(ISERROR(VLOOKUP(M92,'GD rates'!$B:$C,2,FALSE)),"",VLOOKUP(M92,'GD rates'!$B:$C,2,FALSE))</f>
        <v/>
      </c>
      <c r="O92" s="33" t="str">
        <f>IF(OR(N92="",COUNTIFS($C$2:C91,C92,$L$2:L91,L92)&lt;&gt;0),"",1)</f>
        <v/>
      </c>
    </row>
    <row r="93" spans="4:15">
      <c r="D93" s="56"/>
      <c r="F93" s="56"/>
      <c r="L93" s="31">
        <f t="shared" si="1"/>
        <v>0</v>
      </c>
      <c r="M93" s="32">
        <f>IF(ISERROR(VLOOKUP(C93,'QB Resources'!$A:$I,8,FALSE)),0,SUMIFS('QB Resources'!$I:$I,'QB Resources'!$A:$A,Timecards!C93,'QB Resources'!$J:$J,L93))</f>
        <v>0</v>
      </c>
      <c r="N93" s="32" t="str">
        <f>IF(ISERROR(VLOOKUP(M93,'GD rates'!$B:$C,2,FALSE)),"",VLOOKUP(M93,'GD rates'!$B:$C,2,FALSE))</f>
        <v/>
      </c>
      <c r="O93" s="33" t="str">
        <f>IF(OR(N93="",COUNTIFS($C$2:C92,C93,$L$2:L92,L93)&lt;&gt;0),"",1)</f>
        <v/>
      </c>
    </row>
    <row r="94" spans="4:15">
      <c r="D94" s="56"/>
      <c r="F94" s="56"/>
      <c r="L94" s="31">
        <f t="shared" si="1"/>
        <v>0</v>
      </c>
      <c r="M94" s="32">
        <f>IF(ISERROR(VLOOKUP(C94,'QB Resources'!$A:$I,8,FALSE)),0,SUMIFS('QB Resources'!$I:$I,'QB Resources'!$A:$A,Timecards!C94,'QB Resources'!$J:$J,L94))</f>
        <v>0</v>
      </c>
      <c r="N94" s="32" t="str">
        <f>IF(ISERROR(VLOOKUP(M94,'GD rates'!$B:$C,2,FALSE)),"",VLOOKUP(M94,'GD rates'!$B:$C,2,FALSE))</f>
        <v/>
      </c>
      <c r="O94" s="33" t="str">
        <f>IF(OR(N94="",COUNTIFS($C$2:C93,C94,$L$2:L93,L94)&lt;&gt;0),"",1)</f>
        <v/>
      </c>
    </row>
    <row r="95" spans="4:15">
      <c r="D95" s="56"/>
      <c r="F95" s="56"/>
      <c r="L95" s="31">
        <f t="shared" si="1"/>
        <v>0</v>
      </c>
      <c r="M95" s="32">
        <f>IF(ISERROR(VLOOKUP(C95,'QB Resources'!$A:$I,8,FALSE)),0,SUMIFS('QB Resources'!$I:$I,'QB Resources'!$A:$A,Timecards!C95,'QB Resources'!$J:$J,L95))</f>
        <v>0</v>
      </c>
      <c r="N95" s="32" t="str">
        <f>IF(ISERROR(VLOOKUP(M95,'GD rates'!$B:$C,2,FALSE)),"",VLOOKUP(M95,'GD rates'!$B:$C,2,FALSE))</f>
        <v/>
      </c>
      <c r="O95" s="33" t="str">
        <f>IF(OR(N95="",COUNTIFS($C$2:C94,C95,$L$2:L94,L95)&lt;&gt;0),"",1)</f>
        <v/>
      </c>
    </row>
    <row r="96" spans="4:15">
      <c r="D96" s="56"/>
      <c r="F96" s="56"/>
      <c r="L96" s="31">
        <f t="shared" si="1"/>
        <v>0</v>
      </c>
      <c r="M96" s="32">
        <f>IF(ISERROR(VLOOKUP(C96,'QB Resources'!$A:$I,8,FALSE)),0,SUMIFS('QB Resources'!$I:$I,'QB Resources'!$A:$A,Timecards!C96,'QB Resources'!$J:$J,L96))</f>
        <v>0</v>
      </c>
      <c r="N96" s="32" t="str">
        <f>IF(ISERROR(VLOOKUP(M96,'GD rates'!$B:$C,2,FALSE)),"",VLOOKUP(M96,'GD rates'!$B:$C,2,FALSE))</f>
        <v/>
      </c>
      <c r="O96" s="33" t="str">
        <f>IF(OR(N96="",COUNTIFS($C$2:C95,C96,$L$2:L95,L96)&lt;&gt;0),"",1)</f>
        <v/>
      </c>
    </row>
    <row r="97" spans="4:15">
      <c r="D97" s="56"/>
      <c r="F97" s="56"/>
      <c r="L97" s="31">
        <f t="shared" si="1"/>
        <v>0</v>
      </c>
      <c r="M97" s="32">
        <f>IF(ISERROR(VLOOKUP(C97,'QB Resources'!$A:$I,8,FALSE)),0,SUMIFS('QB Resources'!$I:$I,'QB Resources'!$A:$A,Timecards!C97,'QB Resources'!$J:$J,L97))</f>
        <v>0</v>
      </c>
      <c r="N97" s="32" t="str">
        <f>IF(ISERROR(VLOOKUP(M97,'GD rates'!$B:$C,2,FALSE)),"",VLOOKUP(M97,'GD rates'!$B:$C,2,FALSE))</f>
        <v/>
      </c>
      <c r="O97" s="33" t="str">
        <f>IF(OR(N97="",COUNTIFS($C$2:C96,C97,$L$2:L96,L97)&lt;&gt;0),"",1)</f>
        <v/>
      </c>
    </row>
    <row r="98" spans="4:15">
      <c r="D98" s="56"/>
      <c r="F98" s="56"/>
      <c r="L98" s="31">
        <f t="shared" si="1"/>
        <v>0</v>
      </c>
      <c r="M98" s="32">
        <f>IF(ISERROR(VLOOKUP(C98,'QB Resources'!$A:$I,8,FALSE)),0,SUMIFS('QB Resources'!$I:$I,'QB Resources'!$A:$A,Timecards!C98,'QB Resources'!$J:$J,L98))</f>
        <v>0</v>
      </c>
      <c r="N98" s="32" t="str">
        <f>IF(ISERROR(VLOOKUP(M98,'GD rates'!$B:$C,2,FALSE)),"",VLOOKUP(M98,'GD rates'!$B:$C,2,FALSE))</f>
        <v/>
      </c>
      <c r="O98" s="33" t="str">
        <f>IF(OR(N98="",COUNTIFS($C$2:C97,C98,$L$2:L97,L98)&lt;&gt;0),"",1)</f>
        <v/>
      </c>
    </row>
    <row r="99" spans="4:15">
      <c r="D99" s="56"/>
      <c r="F99" s="56"/>
      <c r="L99" s="31">
        <f t="shared" si="1"/>
        <v>0</v>
      </c>
      <c r="M99" s="32">
        <f>IF(ISERROR(VLOOKUP(C99,'QB Resources'!$A:$I,8,FALSE)),0,SUMIFS('QB Resources'!$I:$I,'QB Resources'!$A:$A,Timecards!C99,'QB Resources'!$J:$J,L99))</f>
        <v>0</v>
      </c>
      <c r="N99" s="32" t="str">
        <f>IF(ISERROR(VLOOKUP(M99,'GD rates'!$B:$C,2,FALSE)),"",VLOOKUP(M99,'GD rates'!$B:$C,2,FALSE))</f>
        <v/>
      </c>
      <c r="O99" s="33" t="str">
        <f>IF(OR(N99="",COUNTIFS($C$2:C98,C99,$L$2:L98,L99)&lt;&gt;0),"",1)</f>
        <v/>
      </c>
    </row>
    <row r="100" spans="4:15">
      <c r="D100" s="56"/>
      <c r="F100" s="56"/>
      <c r="L100" s="31">
        <f t="shared" si="1"/>
        <v>0</v>
      </c>
      <c r="M100" s="32">
        <f>IF(ISERROR(VLOOKUP(C100,'QB Resources'!$A:$I,8,FALSE)),0,SUMIFS('QB Resources'!$I:$I,'QB Resources'!$A:$A,Timecards!C100,'QB Resources'!$J:$J,L100))</f>
        <v>0</v>
      </c>
      <c r="N100" s="32" t="str">
        <f>IF(ISERROR(VLOOKUP(M100,'GD rates'!$B:$C,2,FALSE)),"",VLOOKUP(M100,'GD rates'!$B:$C,2,FALSE))</f>
        <v/>
      </c>
      <c r="O100" s="33" t="str">
        <f>IF(OR(N100="",COUNTIFS($C$2:C99,C100,$L$2:L99,L100)&lt;&gt;0),"",1)</f>
        <v/>
      </c>
    </row>
    <row r="101" spans="4:15">
      <c r="D101" s="56"/>
      <c r="F101" s="56"/>
      <c r="L101" s="31">
        <f t="shared" si="1"/>
        <v>0</v>
      </c>
      <c r="M101" s="32">
        <f>IF(ISERROR(VLOOKUP(C101,'QB Resources'!$A:$I,8,FALSE)),0,SUMIFS('QB Resources'!$I:$I,'QB Resources'!$A:$A,Timecards!C101,'QB Resources'!$J:$J,L101))</f>
        <v>0</v>
      </c>
      <c r="N101" s="32" t="str">
        <f>IF(ISERROR(VLOOKUP(M101,'GD rates'!$B:$C,2,FALSE)),"",VLOOKUP(M101,'GD rates'!$B:$C,2,FALSE))</f>
        <v/>
      </c>
      <c r="O101" s="33" t="str">
        <f>IF(OR(N101="",COUNTIFS($C$2:C100,C101,$L$2:L100,L101)&lt;&gt;0),"",1)</f>
        <v/>
      </c>
    </row>
    <row r="102" spans="4:15">
      <c r="D102" s="56"/>
      <c r="F102" s="56"/>
      <c r="L102" s="31">
        <f t="shared" si="1"/>
        <v>0</v>
      </c>
      <c r="M102" s="32">
        <f>IF(ISERROR(VLOOKUP(C102,'QB Resources'!$A:$I,8,FALSE)),0,SUMIFS('QB Resources'!$I:$I,'QB Resources'!$A:$A,Timecards!C102,'QB Resources'!$J:$J,L102))</f>
        <v>0</v>
      </c>
      <c r="N102" s="32" t="str">
        <f>IF(ISERROR(VLOOKUP(M102,'GD rates'!$B:$C,2,FALSE)),"",VLOOKUP(M102,'GD rates'!$B:$C,2,FALSE))</f>
        <v/>
      </c>
      <c r="O102" s="33" t="str">
        <f>IF(OR(N102="",COUNTIFS($C$2:C101,C102,$L$2:L101,L102)&lt;&gt;0),"",1)</f>
        <v/>
      </c>
    </row>
    <row r="103" spans="4:15">
      <c r="D103" s="56"/>
      <c r="F103" s="56"/>
      <c r="L103" s="31">
        <f t="shared" si="1"/>
        <v>0</v>
      </c>
      <c r="M103" s="32">
        <f>IF(ISERROR(VLOOKUP(C103,'QB Resources'!$A:$I,8,FALSE)),0,SUMIFS('QB Resources'!$I:$I,'QB Resources'!$A:$A,Timecards!C103,'QB Resources'!$J:$J,L103))</f>
        <v>0</v>
      </c>
      <c r="N103" s="32" t="str">
        <f>IF(ISERROR(VLOOKUP(M103,'GD rates'!$B:$C,2,FALSE)),"",VLOOKUP(M103,'GD rates'!$B:$C,2,FALSE))</f>
        <v/>
      </c>
      <c r="O103" s="33" t="str">
        <f>IF(OR(N103="",COUNTIFS($C$2:C102,C103,$L$2:L102,L103)&lt;&gt;0),"",1)</f>
        <v/>
      </c>
    </row>
    <row r="104" spans="4:15">
      <c r="D104" s="56"/>
      <c r="F104" s="56"/>
      <c r="L104" s="31">
        <f t="shared" si="1"/>
        <v>0</v>
      </c>
      <c r="M104" s="32">
        <f>IF(ISERROR(VLOOKUP(C104,'QB Resources'!$A:$I,8,FALSE)),0,SUMIFS('QB Resources'!$I:$I,'QB Resources'!$A:$A,Timecards!C104,'QB Resources'!$J:$J,L104))</f>
        <v>0</v>
      </c>
      <c r="N104" s="32" t="str">
        <f>IF(ISERROR(VLOOKUP(M104,'GD rates'!$B:$C,2,FALSE)),"",VLOOKUP(M104,'GD rates'!$B:$C,2,FALSE))</f>
        <v/>
      </c>
      <c r="O104" s="33" t="str">
        <f>IF(OR(N104="",COUNTIFS($C$2:C103,C104,$L$2:L103,L104)&lt;&gt;0),"",1)</f>
        <v/>
      </c>
    </row>
    <row r="105" spans="4:15">
      <c r="D105" s="56"/>
      <c r="F105" s="56"/>
      <c r="L105" s="31">
        <f t="shared" si="1"/>
        <v>0</v>
      </c>
      <c r="M105" s="32">
        <f>IF(ISERROR(VLOOKUP(C105,'QB Resources'!$A:$I,8,FALSE)),0,SUMIFS('QB Resources'!$I:$I,'QB Resources'!$A:$A,Timecards!C105,'QB Resources'!$J:$J,L105))</f>
        <v>0</v>
      </c>
      <c r="N105" s="32" t="str">
        <f>IF(ISERROR(VLOOKUP(M105,'GD rates'!$B:$C,2,FALSE)),"",VLOOKUP(M105,'GD rates'!$B:$C,2,FALSE))</f>
        <v/>
      </c>
      <c r="O105" s="33" t="str">
        <f>IF(OR(N105="",COUNTIFS($C$2:C104,C105,$L$2:L104,L105)&lt;&gt;0),"",1)</f>
        <v/>
      </c>
    </row>
    <row r="106" spans="4:15">
      <c r="D106" s="56"/>
      <c r="F106" s="56"/>
      <c r="L106" s="31">
        <f t="shared" si="1"/>
        <v>0</v>
      </c>
      <c r="M106" s="32">
        <f>IF(ISERROR(VLOOKUP(C106,'QB Resources'!$A:$I,8,FALSE)),0,SUMIFS('QB Resources'!$I:$I,'QB Resources'!$A:$A,Timecards!C106,'QB Resources'!$J:$J,L106))</f>
        <v>0</v>
      </c>
      <c r="N106" s="32" t="str">
        <f>IF(ISERROR(VLOOKUP(M106,'GD rates'!$B:$C,2,FALSE)),"",VLOOKUP(M106,'GD rates'!$B:$C,2,FALSE))</f>
        <v/>
      </c>
      <c r="O106" s="33" t="str">
        <f>IF(OR(N106="",COUNTIFS($C$2:C105,C106,$L$2:L105,L106)&lt;&gt;0),"",1)</f>
        <v/>
      </c>
    </row>
    <row r="107" spans="4:15">
      <c r="D107" s="56"/>
      <c r="F107" s="56"/>
      <c r="L107" s="31">
        <f t="shared" si="1"/>
        <v>0</v>
      </c>
      <c r="M107" s="32">
        <f>IF(ISERROR(VLOOKUP(C107,'QB Resources'!$A:$I,8,FALSE)),0,SUMIFS('QB Resources'!$I:$I,'QB Resources'!$A:$A,Timecards!C107,'QB Resources'!$J:$J,L107))</f>
        <v>0</v>
      </c>
      <c r="N107" s="32" t="str">
        <f>IF(ISERROR(VLOOKUP(M107,'GD rates'!$B:$C,2,FALSE)),"",VLOOKUP(M107,'GD rates'!$B:$C,2,FALSE))</f>
        <v/>
      </c>
      <c r="O107" s="33" t="str">
        <f>IF(OR(N107="",COUNTIFS($C$2:C106,C107,$L$2:L106,L107)&lt;&gt;0),"",1)</f>
        <v/>
      </c>
    </row>
    <row r="108" spans="4:15">
      <c r="D108" s="56"/>
      <c r="F108" s="56"/>
      <c r="L108" s="31">
        <f t="shared" si="1"/>
        <v>0</v>
      </c>
      <c r="M108" s="32">
        <f>IF(ISERROR(VLOOKUP(C108,'QB Resources'!$A:$I,8,FALSE)),0,SUMIFS('QB Resources'!$I:$I,'QB Resources'!$A:$A,Timecards!C108,'QB Resources'!$J:$J,L108))</f>
        <v>0</v>
      </c>
      <c r="N108" s="32" t="str">
        <f>IF(ISERROR(VLOOKUP(M108,'GD rates'!$B:$C,2,FALSE)),"",VLOOKUP(M108,'GD rates'!$B:$C,2,FALSE))</f>
        <v/>
      </c>
      <c r="O108" s="33" t="str">
        <f>IF(OR(N108="",COUNTIFS($C$2:C107,C108,$L$2:L107,L108)&lt;&gt;0),"",1)</f>
        <v/>
      </c>
    </row>
    <row r="109" spans="4:15">
      <c r="D109" s="56"/>
      <c r="F109" s="56"/>
      <c r="L109" s="31">
        <f t="shared" si="1"/>
        <v>0</v>
      </c>
      <c r="M109" s="32">
        <f>IF(ISERROR(VLOOKUP(C109,'QB Resources'!$A:$I,8,FALSE)),0,SUMIFS('QB Resources'!$I:$I,'QB Resources'!$A:$A,Timecards!C109,'QB Resources'!$J:$J,L109))</f>
        <v>0</v>
      </c>
      <c r="N109" s="32" t="str">
        <f>IF(ISERROR(VLOOKUP(M109,'GD rates'!$B:$C,2,FALSE)),"",VLOOKUP(M109,'GD rates'!$B:$C,2,FALSE))</f>
        <v/>
      </c>
      <c r="O109" s="33" t="str">
        <f>IF(OR(N109="",COUNTIFS($C$2:C108,C109,$L$2:L108,L109)&lt;&gt;0),"",1)</f>
        <v/>
      </c>
    </row>
    <row r="110" spans="4:15">
      <c r="D110" s="56"/>
      <c r="F110" s="56"/>
      <c r="L110" s="31">
        <f t="shared" si="1"/>
        <v>0</v>
      </c>
      <c r="M110" s="32">
        <f>IF(ISERROR(VLOOKUP(C110,'QB Resources'!$A:$I,8,FALSE)),0,SUMIFS('QB Resources'!$I:$I,'QB Resources'!$A:$A,Timecards!C110,'QB Resources'!$J:$J,L110))</f>
        <v>0</v>
      </c>
      <c r="N110" s="32" t="str">
        <f>IF(ISERROR(VLOOKUP(M110,'GD rates'!$B:$C,2,FALSE)),"",VLOOKUP(M110,'GD rates'!$B:$C,2,FALSE))</f>
        <v/>
      </c>
      <c r="O110" s="33" t="str">
        <f>IF(OR(N110="",COUNTIFS($C$2:C109,C110,$L$2:L109,L110)&lt;&gt;0),"",1)</f>
        <v/>
      </c>
    </row>
    <row r="111" spans="4:15">
      <c r="D111" s="56"/>
      <c r="F111" s="56"/>
      <c r="L111" s="31">
        <f t="shared" si="1"/>
        <v>0</v>
      </c>
      <c r="M111" s="32">
        <f>IF(ISERROR(VLOOKUP(C111,'QB Resources'!$A:$I,8,FALSE)),0,SUMIFS('QB Resources'!$I:$I,'QB Resources'!$A:$A,Timecards!C111,'QB Resources'!$J:$J,L111))</f>
        <v>0</v>
      </c>
      <c r="N111" s="32" t="str">
        <f>IF(ISERROR(VLOOKUP(M111,'GD rates'!$B:$C,2,FALSE)),"",VLOOKUP(M111,'GD rates'!$B:$C,2,FALSE))</f>
        <v/>
      </c>
      <c r="O111" s="33" t="str">
        <f>IF(OR(N111="",COUNTIFS($C$2:C110,C111,$L$2:L110,L111)&lt;&gt;0),"",1)</f>
        <v/>
      </c>
    </row>
    <row r="112" spans="4:15">
      <c r="D112" s="56"/>
      <c r="F112" s="56"/>
      <c r="L112" s="31">
        <f t="shared" si="1"/>
        <v>0</v>
      </c>
      <c r="M112" s="32">
        <f>IF(ISERROR(VLOOKUP(C112,'QB Resources'!$A:$I,8,FALSE)),0,SUMIFS('QB Resources'!$I:$I,'QB Resources'!$A:$A,Timecards!C112,'QB Resources'!$J:$J,L112))</f>
        <v>0</v>
      </c>
      <c r="N112" s="32" t="str">
        <f>IF(ISERROR(VLOOKUP(M112,'GD rates'!$B:$C,2,FALSE)),"",VLOOKUP(M112,'GD rates'!$B:$C,2,FALSE))</f>
        <v/>
      </c>
      <c r="O112" s="33" t="str">
        <f>IF(OR(N112="",COUNTIFS($C$2:C111,C112,$L$2:L111,L112)&lt;&gt;0),"",1)</f>
        <v/>
      </c>
    </row>
    <row r="113" spans="4:15">
      <c r="D113" s="56"/>
      <c r="F113" s="56"/>
      <c r="L113" s="31">
        <f t="shared" si="1"/>
        <v>0</v>
      </c>
      <c r="M113" s="32">
        <f>IF(ISERROR(VLOOKUP(C113,'QB Resources'!$A:$I,8,FALSE)),0,SUMIFS('QB Resources'!$I:$I,'QB Resources'!$A:$A,Timecards!C113,'QB Resources'!$J:$J,L113))</f>
        <v>0</v>
      </c>
      <c r="N113" s="32" t="str">
        <f>IF(ISERROR(VLOOKUP(M113,'GD rates'!$B:$C,2,FALSE)),"",VLOOKUP(M113,'GD rates'!$B:$C,2,FALSE))</f>
        <v/>
      </c>
      <c r="O113" s="33" t="str">
        <f>IF(OR(N113="",COUNTIFS($C$2:C112,C113,$L$2:L112,L113)&lt;&gt;0),"",1)</f>
        <v/>
      </c>
    </row>
    <row r="114" spans="4:15">
      <c r="D114" s="56"/>
      <c r="F114" s="56"/>
      <c r="L114" s="31">
        <f t="shared" si="1"/>
        <v>0</v>
      </c>
      <c r="M114" s="32">
        <f>IF(ISERROR(VLOOKUP(C114,'QB Resources'!$A:$I,8,FALSE)),0,SUMIFS('QB Resources'!$I:$I,'QB Resources'!$A:$A,Timecards!C114,'QB Resources'!$J:$J,L114))</f>
        <v>0</v>
      </c>
      <c r="N114" s="32" t="str">
        <f>IF(ISERROR(VLOOKUP(M114,'GD rates'!$B:$C,2,FALSE)),"",VLOOKUP(M114,'GD rates'!$B:$C,2,FALSE))</f>
        <v/>
      </c>
      <c r="O114" s="33" t="str">
        <f>IF(OR(N114="",COUNTIFS($C$2:C113,C114,$L$2:L113,L114)&lt;&gt;0),"",1)</f>
        <v/>
      </c>
    </row>
    <row r="115" spans="4:15">
      <c r="D115" s="56"/>
      <c r="F115" s="56"/>
      <c r="L115" s="31">
        <f t="shared" si="1"/>
        <v>0</v>
      </c>
      <c r="M115" s="32">
        <f>IF(ISERROR(VLOOKUP(C115,'QB Resources'!$A:$I,8,FALSE)),0,SUMIFS('QB Resources'!$I:$I,'QB Resources'!$A:$A,Timecards!C115,'QB Resources'!$J:$J,L115))</f>
        <v>0</v>
      </c>
      <c r="N115" s="32" t="str">
        <f>IF(ISERROR(VLOOKUP(M115,'GD rates'!$B:$C,2,FALSE)),"",VLOOKUP(M115,'GD rates'!$B:$C,2,FALSE))</f>
        <v/>
      </c>
      <c r="O115" s="33" t="str">
        <f>IF(OR(N115="",COUNTIFS($C$2:C114,C115,$L$2:L114,L115)&lt;&gt;0),"",1)</f>
        <v/>
      </c>
    </row>
    <row r="116" spans="4:15">
      <c r="D116" s="56"/>
      <c r="F116" s="56"/>
      <c r="L116" s="31">
        <f t="shared" si="1"/>
        <v>0</v>
      </c>
      <c r="M116" s="32">
        <f>IF(ISERROR(VLOOKUP(C116,'QB Resources'!$A:$I,8,FALSE)),0,SUMIFS('QB Resources'!$I:$I,'QB Resources'!$A:$A,Timecards!C116,'QB Resources'!$J:$J,L116))</f>
        <v>0</v>
      </c>
      <c r="N116" s="32" t="str">
        <f>IF(ISERROR(VLOOKUP(M116,'GD rates'!$B:$C,2,FALSE)),"",VLOOKUP(M116,'GD rates'!$B:$C,2,FALSE))</f>
        <v/>
      </c>
      <c r="O116" s="33" t="str">
        <f>IF(OR(N116="",COUNTIFS($C$2:C115,C116,$L$2:L115,L116)&lt;&gt;0),"",1)</f>
        <v/>
      </c>
    </row>
    <row r="117" spans="4:15">
      <c r="D117" s="56"/>
      <c r="F117" s="56"/>
      <c r="L117" s="31">
        <f t="shared" si="1"/>
        <v>0</v>
      </c>
      <c r="M117" s="32">
        <f>IF(ISERROR(VLOOKUP(C117,'QB Resources'!$A:$I,8,FALSE)),0,SUMIFS('QB Resources'!$I:$I,'QB Resources'!$A:$A,Timecards!C117,'QB Resources'!$J:$J,L117))</f>
        <v>0</v>
      </c>
      <c r="N117" s="32" t="str">
        <f>IF(ISERROR(VLOOKUP(M117,'GD rates'!$B:$C,2,FALSE)),"",VLOOKUP(M117,'GD rates'!$B:$C,2,FALSE))</f>
        <v/>
      </c>
      <c r="O117" s="33" t="str">
        <f>IF(OR(N117="",COUNTIFS($C$2:C116,C117,$L$2:L116,L117)&lt;&gt;0),"",1)</f>
        <v/>
      </c>
    </row>
    <row r="118" spans="4:15">
      <c r="D118" s="56"/>
      <c r="F118" s="56"/>
      <c r="L118" s="31">
        <f t="shared" si="1"/>
        <v>0</v>
      </c>
      <c r="M118" s="32">
        <f>IF(ISERROR(VLOOKUP(C118,'QB Resources'!$A:$I,8,FALSE)),0,SUMIFS('QB Resources'!$I:$I,'QB Resources'!$A:$A,Timecards!C118,'QB Resources'!$J:$J,L118))</f>
        <v>0</v>
      </c>
      <c r="N118" s="32" t="str">
        <f>IF(ISERROR(VLOOKUP(M118,'GD rates'!$B:$C,2,FALSE)),"",VLOOKUP(M118,'GD rates'!$B:$C,2,FALSE))</f>
        <v/>
      </c>
      <c r="O118" s="33" t="str">
        <f>IF(OR(N118="",COUNTIFS($C$2:C117,C118,$L$2:L117,L118)&lt;&gt;0),"",1)</f>
        <v/>
      </c>
    </row>
    <row r="119" spans="4:15">
      <c r="D119" s="56"/>
      <c r="F119" s="56"/>
      <c r="L119" s="31">
        <f t="shared" si="1"/>
        <v>0</v>
      </c>
      <c r="M119" s="32">
        <f>IF(ISERROR(VLOOKUP(C119,'QB Resources'!$A:$I,8,FALSE)),0,SUMIFS('QB Resources'!$I:$I,'QB Resources'!$A:$A,Timecards!C119,'QB Resources'!$J:$J,L119))</f>
        <v>0</v>
      </c>
      <c r="N119" s="32" t="str">
        <f>IF(ISERROR(VLOOKUP(M119,'GD rates'!$B:$C,2,FALSE)),"",VLOOKUP(M119,'GD rates'!$B:$C,2,FALSE))</f>
        <v/>
      </c>
      <c r="O119" s="33" t="str">
        <f>IF(OR(N119="",COUNTIFS($C$2:C118,C119,$L$2:L118,L119)&lt;&gt;0),"",1)</f>
        <v/>
      </c>
    </row>
    <row r="120" spans="4:15">
      <c r="D120" s="56"/>
      <c r="F120" s="56"/>
      <c r="L120" s="31">
        <f t="shared" si="1"/>
        <v>0</v>
      </c>
      <c r="M120" s="32">
        <f>IF(ISERROR(VLOOKUP(C120,'QB Resources'!$A:$I,8,FALSE)),0,SUMIFS('QB Resources'!$I:$I,'QB Resources'!$A:$A,Timecards!C120,'QB Resources'!$J:$J,L120))</f>
        <v>0</v>
      </c>
      <c r="N120" s="32" t="str">
        <f>IF(ISERROR(VLOOKUP(M120,'GD rates'!$B:$C,2,FALSE)),"",VLOOKUP(M120,'GD rates'!$B:$C,2,FALSE))</f>
        <v/>
      </c>
      <c r="O120" s="33" t="str">
        <f>IF(OR(N120="",COUNTIFS($C$2:C119,C120,$L$2:L119,L120)&lt;&gt;0),"",1)</f>
        <v/>
      </c>
    </row>
    <row r="121" spans="4:15">
      <c r="D121" s="56"/>
      <c r="F121" s="56"/>
      <c r="L121" s="31">
        <f t="shared" si="1"/>
        <v>0</v>
      </c>
      <c r="M121" s="32">
        <f>IF(ISERROR(VLOOKUP(C121,'QB Resources'!$A:$I,8,FALSE)),0,SUMIFS('QB Resources'!$I:$I,'QB Resources'!$A:$A,Timecards!C121,'QB Resources'!$J:$J,L121))</f>
        <v>0</v>
      </c>
      <c r="N121" s="32" t="str">
        <f>IF(ISERROR(VLOOKUP(M121,'GD rates'!$B:$C,2,FALSE)),"",VLOOKUP(M121,'GD rates'!$B:$C,2,FALSE))</f>
        <v/>
      </c>
      <c r="O121" s="33" t="str">
        <f>IF(OR(N121="",COUNTIFS($C$2:C120,C121,$L$2:L120,L121)&lt;&gt;0),"",1)</f>
        <v/>
      </c>
    </row>
    <row r="122" spans="4:15">
      <c r="D122" s="56"/>
      <c r="F122" s="56"/>
      <c r="L122" s="31">
        <f t="shared" si="1"/>
        <v>0</v>
      </c>
      <c r="M122" s="32">
        <f>IF(ISERROR(VLOOKUP(C122,'QB Resources'!$A:$I,8,FALSE)),0,SUMIFS('QB Resources'!$I:$I,'QB Resources'!$A:$A,Timecards!C122,'QB Resources'!$J:$J,L122))</f>
        <v>0</v>
      </c>
      <c r="N122" s="32" t="str">
        <f>IF(ISERROR(VLOOKUP(M122,'GD rates'!$B:$C,2,FALSE)),"",VLOOKUP(M122,'GD rates'!$B:$C,2,FALSE))</f>
        <v/>
      </c>
      <c r="O122" s="33" t="str">
        <f>IF(OR(N122="",COUNTIFS($C$2:C121,C122,$L$2:L121,L122)&lt;&gt;0),"",1)</f>
        <v/>
      </c>
    </row>
    <row r="123" spans="4:15">
      <c r="D123" s="56"/>
      <c r="F123" s="56"/>
      <c r="L123" s="31">
        <f t="shared" si="1"/>
        <v>0</v>
      </c>
      <c r="M123" s="32">
        <f>IF(ISERROR(VLOOKUP(C123,'QB Resources'!$A:$I,8,FALSE)),0,SUMIFS('QB Resources'!$I:$I,'QB Resources'!$A:$A,Timecards!C123,'QB Resources'!$J:$J,L123))</f>
        <v>0</v>
      </c>
      <c r="N123" s="32" t="str">
        <f>IF(ISERROR(VLOOKUP(M123,'GD rates'!$B:$C,2,FALSE)),"",VLOOKUP(M123,'GD rates'!$B:$C,2,FALSE))</f>
        <v/>
      </c>
      <c r="O123" s="33" t="str">
        <f>IF(OR(N123="",COUNTIFS($C$2:C122,C123,$L$2:L122,L123)&lt;&gt;0),"",1)</f>
        <v/>
      </c>
    </row>
    <row r="124" spans="4:15">
      <c r="D124" s="56"/>
      <c r="F124" s="56"/>
      <c r="L124" s="31">
        <f t="shared" si="1"/>
        <v>0</v>
      </c>
      <c r="M124" s="32">
        <f>IF(ISERROR(VLOOKUP(C124,'QB Resources'!$A:$I,8,FALSE)),0,SUMIFS('QB Resources'!$I:$I,'QB Resources'!$A:$A,Timecards!C124,'QB Resources'!$J:$J,L124))</f>
        <v>0</v>
      </c>
      <c r="N124" s="32" t="str">
        <f>IF(ISERROR(VLOOKUP(M124,'GD rates'!$B:$C,2,FALSE)),"",VLOOKUP(M124,'GD rates'!$B:$C,2,FALSE))</f>
        <v/>
      </c>
      <c r="O124" s="33" t="str">
        <f>IF(OR(N124="",COUNTIFS($C$2:C123,C124,$L$2:L123,L124)&lt;&gt;0),"",1)</f>
        <v/>
      </c>
    </row>
    <row r="125" spans="4:15">
      <c r="D125" s="56"/>
      <c r="F125" s="56"/>
      <c r="L125" s="31">
        <f t="shared" si="1"/>
        <v>0</v>
      </c>
      <c r="M125" s="32">
        <f>IF(ISERROR(VLOOKUP(C125,'QB Resources'!$A:$I,8,FALSE)),0,SUMIFS('QB Resources'!$I:$I,'QB Resources'!$A:$A,Timecards!C125,'QB Resources'!$J:$J,L125))</f>
        <v>0</v>
      </c>
      <c r="N125" s="32" t="str">
        <f>IF(ISERROR(VLOOKUP(M125,'GD rates'!$B:$C,2,FALSE)),"",VLOOKUP(M125,'GD rates'!$B:$C,2,FALSE))</f>
        <v/>
      </c>
      <c r="O125" s="33" t="str">
        <f>IF(OR(N125="",COUNTIFS($C$2:C124,C125,$L$2:L124,L125)&lt;&gt;0),"",1)</f>
        <v/>
      </c>
    </row>
    <row r="126" spans="4:15">
      <c r="D126" s="56"/>
      <c r="F126" s="56"/>
      <c r="L126" s="31">
        <f t="shared" si="1"/>
        <v>0</v>
      </c>
      <c r="M126" s="32">
        <f>IF(ISERROR(VLOOKUP(C126,'QB Resources'!$A:$I,8,FALSE)),0,SUMIFS('QB Resources'!$I:$I,'QB Resources'!$A:$A,Timecards!C126,'QB Resources'!$J:$J,L126))</f>
        <v>0</v>
      </c>
      <c r="N126" s="32" t="str">
        <f>IF(ISERROR(VLOOKUP(M126,'GD rates'!$B:$C,2,FALSE)),"",VLOOKUP(M126,'GD rates'!$B:$C,2,FALSE))</f>
        <v/>
      </c>
      <c r="O126" s="33" t="str">
        <f>IF(OR(N126="",COUNTIFS($C$2:C125,C126,$L$2:L125,L126)&lt;&gt;0),"",1)</f>
        <v/>
      </c>
    </row>
    <row r="127" spans="4:15">
      <c r="D127" s="56"/>
      <c r="F127" s="56"/>
      <c r="L127" s="31">
        <f t="shared" si="1"/>
        <v>0</v>
      </c>
      <c r="M127" s="32">
        <f>IF(ISERROR(VLOOKUP(C127,'QB Resources'!$A:$I,8,FALSE)),0,SUMIFS('QB Resources'!$I:$I,'QB Resources'!$A:$A,Timecards!C127,'QB Resources'!$J:$J,L127))</f>
        <v>0</v>
      </c>
      <c r="N127" s="32" t="str">
        <f>IF(ISERROR(VLOOKUP(M127,'GD rates'!$B:$C,2,FALSE)),"",VLOOKUP(M127,'GD rates'!$B:$C,2,FALSE))</f>
        <v/>
      </c>
      <c r="O127" s="33" t="str">
        <f>IF(OR(N127="",COUNTIFS($C$2:C126,C127,$L$2:L126,L127)&lt;&gt;0),"",1)</f>
        <v/>
      </c>
    </row>
    <row r="128" spans="4:15">
      <c r="D128" s="56"/>
      <c r="F128" s="56"/>
      <c r="L128" s="31">
        <f t="shared" si="1"/>
        <v>0</v>
      </c>
      <c r="M128" s="32">
        <f>IF(ISERROR(VLOOKUP(C128,'QB Resources'!$A:$I,8,FALSE)),0,SUMIFS('QB Resources'!$I:$I,'QB Resources'!$A:$A,Timecards!C128,'QB Resources'!$J:$J,L128))</f>
        <v>0</v>
      </c>
      <c r="N128" s="32" t="str">
        <f>IF(ISERROR(VLOOKUP(M128,'GD rates'!$B:$C,2,FALSE)),"",VLOOKUP(M128,'GD rates'!$B:$C,2,FALSE))</f>
        <v/>
      </c>
      <c r="O128" s="33" t="str">
        <f>IF(OR(N128="",COUNTIFS($C$2:C127,C128,$L$2:L127,L128)&lt;&gt;0),"",1)</f>
        <v/>
      </c>
    </row>
    <row r="129" spans="4:15">
      <c r="D129" s="56"/>
      <c r="F129" s="56"/>
      <c r="L129" s="31">
        <f t="shared" si="1"/>
        <v>0</v>
      </c>
      <c r="M129" s="32">
        <f>IF(ISERROR(VLOOKUP(C129,'QB Resources'!$A:$I,8,FALSE)),0,SUMIFS('QB Resources'!$I:$I,'QB Resources'!$A:$A,Timecards!C129,'QB Resources'!$J:$J,L129))</f>
        <v>0</v>
      </c>
      <c r="N129" s="32" t="str">
        <f>IF(ISERROR(VLOOKUP(M129,'GD rates'!$B:$C,2,FALSE)),"",VLOOKUP(M129,'GD rates'!$B:$C,2,FALSE))</f>
        <v/>
      </c>
      <c r="O129" s="33" t="str">
        <f>IF(OR(N129="",COUNTIFS($C$2:C128,C129,$L$2:L128,L129)&lt;&gt;0),"",1)</f>
        <v/>
      </c>
    </row>
    <row r="130" spans="4:15">
      <c r="D130" s="56"/>
      <c r="F130" s="56"/>
      <c r="L130" s="31">
        <f t="shared" si="1"/>
        <v>0</v>
      </c>
      <c r="M130" s="32">
        <f>IF(ISERROR(VLOOKUP(C130,'QB Resources'!$A:$I,8,FALSE)),0,SUMIFS('QB Resources'!$I:$I,'QB Resources'!$A:$A,Timecards!C130,'QB Resources'!$J:$J,L130))</f>
        <v>0</v>
      </c>
      <c r="N130" s="32" t="str">
        <f>IF(ISERROR(VLOOKUP(M130,'GD rates'!$B:$C,2,FALSE)),"",VLOOKUP(M130,'GD rates'!$B:$C,2,FALSE))</f>
        <v/>
      </c>
      <c r="O130" s="33" t="str">
        <f>IF(OR(N130="",COUNTIFS($C$2:C129,C130,$L$2:L129,L130)&lt;&gt;0),"",1)</f>
        <v/>
      </c>
    </row>
    <row r="131" spans="4:15">
      <c r="D131" s="56"/>
      <c r="F131" s="56"/>
      <c r="L131" s="31">
        <f t="shared" ref="L131:L194" si="2">IF(J131="",H131,J131)</f>
        <v>0</v>
      </c>
      <c r="M131" s="32">
        <f>IF(ISERROR(VLOOKUP(C131,'QB Resources'!$A:$I,8,FALSE)),0,SUMIFS('QB Resources'!$I:$I,'QB Resources'!$A:$A,Timecards!C131,'QB Resources'!$J:$J,L131))</f>
        <v>0</v>
      </c>
      <c r="N131" s="32" t="str">
        <f>IF(ISERROR(VLOOKUP(M131,'GD rates'!$B:$C,2,FALSE)),"",VLOOKUP(M131,'GD rates'!$B:$C,2,FALSE))</f>
        <v/>
      </c>
      <c r="O131" s="33" t="str">
        <f>IF(OR(N131="",COUNTIFS($C$2:C130,C131,$L$2:L130,L131)&lt;&gt;0),"",1)</f>
        <v/>
      </c>
    </row>
    <row r="132" spans="4:15">
      <c r="D132" s="56"/>
      <c r="F132" s="56"/>
      <c r="L132" s="31">
        <f t="shared" si="2"/>
        <v>0</v>
      </c>
      <c r="M132" s="32">
        <f>IF(ISERROR(VLOOKUP(C132,'QB Resources'!$A:$I,8,FALSE)),0,SUMIFS('QB Resources'!$I:$I,'QB Resources'!$A:$A,Timecards!C132,'QB Resources'!$J:$J,L132))</f>
        <v>0</v>
      </c>
      <c r="N132" s="32" t="str">
        <f>IF(ISERROR(VLOOKUP(M132,'GD rates'!$B:$C,2,FALSE)),"",VLOOKUP(M132,'GD rates'!$B:$C,2,FALSE))</f>
        <v/>
      </c>
      <c r="O132" s="33" t="str">
        <f>IF(OR(N132="",COUNTIFS($C$2:C131,C132,$L$2:L131,L132)&lt;&gt;0),"",1)</f>
        <v/>
      </c>
    </row>
    <row r="133" spans="4:15">
      <c r="D133" s="56"/>
      <c r="F133" s="56"/>
      <c r="L133" s="31">
        <f t="shared" si="2"/>
        <v>0</v>
      </c>
      <c r="M133" s="32">
        <f>IF(ISERROR(VLOOKUP(C133,'QB Resources'!$A:$I,8,FALSE)),0,SUMIFS('QB Resources'!$I:$I,'QB Resources'!$A:$A,Timecards!C133,'QB Resources'!$J:$J,L133))</f>
        <v>0</v>
      </c>
      <c r="N133" s="32" t="str">
        <f>IF(ISERROR(VLOOKUP(M133,'GD rates'!$B:$C,2,FALSE)),"",VLOOKUP(M133,'GD rates'!$B:$C,2,FALSE))</f>
        <v/>
      </c>
      <c r="O133" s="33" t="str">
        <f>IF(OR(N133="",COUNTIFS($C$2:C132,C133,$L$2:L132,L133)&lt;&gt;0),"",1)</f>
        <v/>
      </c>
    </row>
    <row r="134" spans="4:15">
      <c r="D134" s="56"/>
      <c r="F134" s="56"/>
      <c r="L134" s="31">
        <f t="shared" si="2"/>
        <v>0</v>
      </c>
      <c r="M134" s="32">
        <f>IF(ISERROR(VLOOKUP(C134,'QB Resources'!$A:$I,8,FALSE)),0,SUMIFS('QB Resources'!$I:$I,'QB Resources'!$A:$A,Timecards!C134,'QB Resources'!$J:$J,L134))</f>
        <v>0</v>
      </c>
      <c r="N134" s="32" t="str">
        <f>IF(ISERROR(VLOOKUP(M134,'GD rates'!$B:$C,2,FALSE)),"",VLOOKUP(M134,'GD rates'!$B:$C,2,FALSE))</f>
        <v/>
      </c>
      <c r="O134" s="33" t="str">
        <f>IF(OR(N134="",COUNTIFS($C$2:C133,C134,$L$2:L133,L134)&lt;&gt;0),"",1)</f>
        <v/>
      </c>
    </row>
    <row r="135" spans="4:15">
      <c r="D135" s="56"/>
      <c r="F135" s="56"/>
      <c r="L135" s="31">
        <f t="shared" si="2"/>
        <v>0</v>
      </c>
      <c r="M135" s="32">
        <f>IF(ISERROR(VLOOKUP(C135,'QB Resources'!$A:$I,8,FALSE)),0,SUMIFS('QB Resources'!$I:$I,'QB Resources'!$A:$A,Timecards!C135,'QB Resources'!$J:$J,L135))</f>
        <v>0</v>
      </c>
      <c r="N135" s="32" t="str">
        <f>IF(ISERROR(VLOOKUP(M135,'GD rates'!$B:$C,2,FALSE)),"",VLOOKUP(M135,'GD rates'!$B:$C,2,FALSE))</f>
        <v/>
      </c>
      <c r="O135" s="33" t="str">
        <f>IF(OR(N135="",COUNTIFS($C$2:C134,C135,$L$2:L134,L135)&lt;&gt;0),"",1)</f>
        <v/>
      </c>
    </row>
    <row r="136" spans="4:15">
      <c r="D136" s="56"/>
      <c r="F136" s="56"/>
      <c r="L136" s="31">
        <f t="shared" si="2"/>
        <v>0</v>
      </c>
      <c r="M136" s="32">
        <f>IF(ISERROR(VLOOKUP(C136,'QB Resources'!$A:$I,8,FALSE)),0,SUMIFS('QB Resources'!$I:$I,'QB Resources'!$A:$A,Timecards!C136,'QB Resources'!$J:$J,L136))</f>
        <v>0</v>
      </c>
      <c r="N136" s="32" t="str">
        <f>IF(ISERROR(VLOOKUP(M136,'GD rates'!$B:$C,2,FALSE)),"",VLOOKUP(M136,'GD rates'!$B:$C,2,FALSE))</f>
        <v/>
      </c>
      <c r="O136" s="33" t="str">
        <f>IF(OR(N136="",COUNTIFS($C$2:C135,C136,$L$2:L135,L136)&lt;&gt;0),"",1)</f>
        <v/>
      </c>
    </row>
    <row r="137" spans="4:15">
      <c r="D137" s="56"/>
      <c r="F137" s="56"/>
      <c r="L137" s="31">
        <f t="shared" si="2"/>
        <v>0</v>
      </c>
      <c r="M137" s="32">
        <f>IF(ISERROR(VLOOKUP(C137,'QB Resources'!$A:$I,8,FALSE)),0,SUMIFS('QB Resources'!$I:$I,'QB Resources'!$A:$A,Timecards!C137,'QB Resources'!$J:$J,L137))</f>
        <v>0</v>
      </c>
      <c r="N137" s="32" t="str">
        <f>IF(ISERROR(VLOOKUP(M137,'GD rates'!$B:$C,2,FALSE)),"",VLOOKUP(M137,'GD rates'!$B:$C,2,FALSE))</f>
        <v/>
      </c>
      <c r="O137" s="33" t="str">
        <f>IF(OR(N137="",COUNTIFS($C$2:C136,C137,$L$2:L136,L137)&lt;&gt;0),"",1)</f>
        <v/>
      </c>
    </row>
    <row r="138" spans="4:15">
      <c r="D138" s="56"/>
      <c r="F138" s="56"/>
      <c r="L138" s="31">
        <f t="shared" si="2"/>
        <v>0</v>
      </c>
      <c r="M138" s="32">
        <f>IF(ISERROR(VLOOKUP(C138,'QB Resources'!$A:$I,8,FALSE)),0,SUMIFS('QB Resources'!$I:$I,'QB Resources'!$A:$A,Timecards!C138,'QB Resources'!$J:$J,L138))</f>
        <v>0</v>
      </c>
      <c r="N138" s="32" t="str">
        <f>IF(ISERROR(VLOOKUP(M138,'GD rates'!$B:$C,2,FALSE)),"",VLOOKUP(M138,'GD rates'!$B:$C,2,FALSE))</f>
        <v/>
      </c>
      <c r="O138" s="33" t="str">
        <f>IF(OR(N138="",COUNTIFS($C$2:C137,C138,$L$2:L137,L138)&lt;&gt;0),"",1)</f>
        <v/>
      </c>
    </row>
    <row r="139" spans="4:15">
      <c r="D139" s="56"/>
      <c r="F139" s="56"/>
      <c r="L139" s="31">
        <f t="shared" si="2"/>
        <v>0</v>
      </c>
      <c r="M139" s="32">
        <f>IF(ISERROR(VLOOKUP(C139,'QB Resources'!$A:$I,8,FALSE)),0,SUMIFS('QB Resources'!$I:$I,'QB Resources'!$A:$A,Timecards!C139,'QB Resources'!$J:$J,L139))</f>
        <v>0</v>
      </c>
      <c r="N139" s="32" t="str">
        <f>IF(ISERROR(VLOOKUP(M139,'GD rates'!$B:$C,2,FALSE)),"",VLOOKUP(M139,'GD rates'!$B:$C,2,FALSE))</f>
        <v/>
      </c>
      <c r="O139" s="33" t="str">
        <f>IF(OR(N139="",COUNTIFS($C$2:C138,C139,$L$2:L138,L139)&lt;&gt;0),"",1)</f>
        <v/>
      </c>
    </row>
    <row r="140" spans="4:15">
      <c r="D140" s="56"/>
      <c r="F140" s="56"/>
      <c r="L140" s="31">
        <f t="shared" si="2"/>
        <v>0</v>
      </c>
      <c r="M140" s="32">
        <f>IF(ISERROR(VLOOKUP(C140,'QB Resources'!$A:$I,8,FALSE)),0,SUMIFS('QB Resources'!$I:$I,'QB Resources'!$A:$A,Timecards!C140,'QB Resources'!$J:$J,L140))</f>
        <v>0</v>
      </c>
      <c r="N140" s="32" t="str">
        <f>IF(ISERROR(VLOOKUP(M140,'GD rates'!$B:$C,2,FALSE)),"",VLOOKUP(M140,'GD rates'!$B:$C,2,FALSE))</f>
        <v/>
      </c>
      <c r="O140" s="33" t="str">
        <f>IF(OR(N140="",COUNTIFS($C$2:C139,C140,$L$2:L139,L140)&lt;&gt;0),"",1)</f>
        <v/>
      </c>
    </row>
    <row r="141" spans="4:15">
      <c r="D141" s="56"/>
      <c r="F141" s="56"/>
      <c r="L141" s="31">
        <f t="shared" si="2"/>
        <v>0</v>
      </c>
      <c r="M141" s="32">
        <f>IF(ISERROR(VLOOKUP(C141,'QB Resources'!$A:$I,8,FALSE)),0,SUMIFS('QB Resources'!$I:$I,'QB Resources'!$A:$A,Timecards!C141,'QB Resources'!$J:$J,L141))</f>
        <v>0</v>
      </c>
      <c r="N141" s="32" t="str">
        <f>IF(ISERROR(VLOOKUP(M141,'GD rates'!$B:$C,2,FALSE)),"",VLOOKUP(M141,'GD rates'!$B:$C,2,FALSE))</f>
        <v/>
      </c>
      <c r="O141" s="33" t="str">
        <f>IF(OR(N141="",COUNTIFS($C$2:C140,C141,$L$2:L140,L141)&lt;&gt;0),"",1)</f>
        <v/>
      </c>
    </row>
    <row r="142" spans="4:15">
      <c r="D142" s="56"/>
      <c r="F142" s="56"/>
      <c r="L142" s="31">
        <f t="shared" si="2"/>
        <v>0</v>
      </c>
      <c r="M142" s="32">
        <f>IF(ISERROR(VLOOKUP(C142,'QB Resources'!$A:$I,8,FALSE)),0,SUMIFS('QB Resources'!$I:$I,'QB Resources'!$A:$A,Timecards!C142,'QB Resources'!$J:$J,L142))</f>
        <v>0</v>
      </c>
      <c r="N142" s="32" t="str">
        <f>IF(ISERROR(VLOOKUP(M142,'GD rates'!$B:$C,2,FALSE)),"",VLOOKUP(M142,'GD rates'!$B:$C,2,FALSE))</f>
        <v/>
      </c>
      <c r="O142" s="33" t="str">
        <f>IF(OR(N142="",COUNTIFS($C$2:C141,C142,$L$2:L141,L142)&lt;&gt;0),"",1)</f>
        <v/>
      </c>
    </row>
    <row r="143" spans="4:15">
      <c r="D143" s="56"/>
      <c r="F143" s="56"/>
      <c r="L143" s="31">
        <f t="shared" si="2"/>
        <v>0</v>
      </c>
      <c r="M143" s="32">
        <f>IF(ISERROR(VLOOKUP(C143,'QB Resources'!$A:$I,8,FALSE)),0,SUMIFS('QB Resources'!$I:$I,'QB Resources'!$A:$A,Timecards!C143,'QB Resources'!$J:$J,L143))</f>
        <v>0</v>
      </c>
      <c r="N143" s="32" t="str">
        <f>IF(ISERROR(VLOOKUP(M143,'GD rates'!$B:$C,2,FALSE)),"",VLOOKUP(M143,'GD rates'!$B:$C,2,FALSE))</f>
        <v/>
      </c>
      <c r="O143" s="33" t="str">
        <f>IF(OR(N143="",COUNTIFS($C$2:C142,C143,$L$2:L142,L143)&lt;&gt;0),"",1)</f>
        <v/>
      </c>
    </row>
    <row r="144" spans="4:15">
      <c r="D144" s="56"/>
      <c r="F144" s="56"/>
      <c r="L144" s="31">
        <f t="shared" si="2"/>
        <v>0</v>
      </c>
      <c r="M144" s="32">
        <f>IF(ISERROR(VLOOKUP(C144,'QB Resources'!$A:$I,8,FALSE)),0,SUMIFS('QB Resources'!$I:$I,'QB Resources'!$A:$A,Timecards!C144,'QB Resources'!$J:$J,L144))</f>
        <v>0</v>
      </c>
      <c r="N144" s="32" t="str">
        <f>IF(ISERROR(VLOOKUP(M144,'GD rates'!$B:$C,2,FALSE)),"",VLOOKUP(M144,'GD rates'!$B:$C,2,FALSE))</f>
        <v/>
      </c>
      <c r="O144" s="33" t="str">
        <f>IF(OR(N144="",COUNTIFS($C$2:C143,C144,$L$2:L143,L144)&lt;&gt;0),"",1)</f>
        <v/>
      </c>
    </row>
    <row r="145" spans="4:15">
      <c r="D145" s="56"/>
      <c r="F145" s="56"/>
      <c r="L145" s="31">
        <f t="shared" si="2"/>
        <v>0</v>
      </c>
      <c r="M145" s="32">
        <f>IF(ISERROR(VLOOKUP(C145,'QB Resources'!$A:$I,8,FALSE)),0,SUMIFS('QB Resources'!$I:$I,'QB Resources'!$A:$A,Timecards!C145,'QB Resources'!$J:$J,L145))</f>
        <v>0</v>
      </c>
      <c r="N145" s="32" t="str">
        <f>IF(ISERROR(VLOOKUP(M145,'GD rates'!$B:$C,2,FALSE)),"",VLOOKUP(M145,'GD rates'!$B:$C,2,FALSE))</f>
        <v/>
      </c>
      <c r="O145" s="33" t="str">
        <f>IF(OR(N145="",COUNTIFS($C$2:C144,C145,$L$2:L144,L145)&lt;&gt;0),"",1)</f>
        <v/>
      </c>
    </row>
    <row r="146" spans="4:15">
      <c r="D146" s="56"/>
      <c r="F146" s="56"/>
      <c r="L146" s="31">
        <f t="shared" si="2"/>
        <v>0</v>
      </c>
      <c r="M146" s="32">
        <f>IF(ISERROR(VLOOKUP(C146,'QB Resources'!$A:$I,8,FALSE)),0,SUMIFS('QB Resources'!$I:$I,'QB Resources'!$A:$A,Timecards!C146,'QB Resources'!$J:$J,L146))</f>
        <v>0</v>
      </c>
      <c r="N146" s="32" t="str">
        <f>IF(ISERROR(VLOOKUP(M146,'GD rates'!$B:$C,2,FALSE)),"",VLOOKUP(M146,'GD rates'!$B:$C,2,FALSE))</f>
        <v/>
      </c>
      <c r="O146" s="33" t="str">
        <f>IF(OR(N146="",COUNTIFS($C$2:C145,C146,$L$2:L145,L146)&lt;&gt;0),"",1)</f>
        <v/>
      </c>
    </row>
    <row r="147" spans="4:15">
      <c r="D147" s="56"/>
      <c r="F147" s="56"/>
      <c r="L147" s="31">
        <f t="shared" si="2"/>
        <v>0</v>
      </c>
      <c r="M147" s="32">
        <f>IF(ISERROR(VLOOKUP(C147,'QB Resources'!$A:$I,8,FALSE)),0,SUMIFS('QB Resources'!$I:$I,'QB Resources'!$A:$A,Timecards!C147,'QB Resources'!$J:$J,L147))</f>
        <v>0</v>
      </c>
      <c r="N147" s="32" t="str">
        <f>IF(ISERROR(VLOOKUP(M147,'GD rates'!$B:$C,2,FALSE)),"",VLOOKUP(M147,'GD rates'!$B:$C,2,FALSE))</f>
        <v/>
      </c>
      <c r="O147" s="33" t="str">
        <f>IF(OR(N147="",COUNTIFS($C$2:C146,C147,$L$2:L146,L147)&lt;&gt;0),"",1)</f>
        <v/>
      </c>
    </row>
    <row r="148" spans="4:15">
      <c r="D148" s="56"/>
      <c r="F148" s="56"/>
      <c r="L148" s="31">
        <f t="shared" si="2"/>
        <v>0</v>
      </c>
      <c r="M148" s="32">
        <f>IF(ISERROR(VLOOKUP(C148,'QB Resources'!$A:$I,8,FALSE)),0,SUMIFS('QB Resources'!$I:$I,'QB Resources'!$A:$A,Timecards!C148,'QB Resources'!$J:$J,L148))</f>
        <v>0</v>
      </c>
      <c r="N148" s="32" t="str">
        <f>IF(ISERROR(VLOOKUP(M148,'GD rates'!$B:$C,2,FALSE)),"",VLOOKUP(M148,'GD rates'!$B:$C,2,FALSE))</f>
        <v/>
      </c>
      <c r="O148" s="33" t="str">
        <f>IF(OR(N148="",COUNTIFS($C$2:C147,C148,$L$2:L147,L148)&lt;&gt;0),"",1)</f>
        <v/>
      </c>
    </row>
    <row r="149" spans="4:15">
      <c r="D149" s="56"/>
      <c r="F149" s="56"/>
      <c r="L149" s="31">
        <f t="shared" si="2"/>
        <v>0</v>
      </c>
      <c r="M149" s="32">
        <f>IF(ISERROR(VLOOKUP(C149,'QB Resources'!$A:$I,8,FALSE)),0,SUMIFS('QB Resources'!$I:$I,'QB Resources'!$A:$A,Timecards!C149,'QB Resources'!$J:$J,L149))</f>
        <v>0</v>
      </c>
      <c r="N149" s="32" t="str">
        <f>IF(ISERROR(VLOOKUP(M149,'GD rates'!$B:$C,2,FALSE)),"",VLOOKUP(M149,'GD rates'!$B:$C,2,FALSE))</f>
        <v/>
      </c>
      <c r="O149" s="33" t="str">
        <f>IF(OR(N149="",COUNTIFS($C$2:C148,C149,$L$2:L148,L149)&lt;&gt;0),"",1)</f>
        <v/>
      </c>
    </row>
    <row r="150" spans="4:15">
      <c r="D150" s="56"/>
      <c r="F150" s="56"/>
      <c r="L150" s="31">
        <f t="shared" si="2"/>
        <v>0</v>
      </c>
      <c r="M150" s="32">
        <f>IF(ISERROR(VLOOKUP(C150,'QB Resources'!$A:$I,8,FALSE)),0,SUMIFS('QB Resources'!$I:$I,'QB Resources'!$A:$A,Timecards!C150,'QB Resources'!$J:$J,L150))</f>
        <v>0</v>
      </c>
      <c r="N150" s="32" t="str">
        <f>IF(ISERROR(VLOOKUP(M150,'GD rates'!$B:$C,2,FALSE)),"",VLOOKUP(M150,'GD rates'!$B:$C,2,FALSE))</f>
        <v/>
      </c>
      <c r="O150" s="33" t="str">
        <f>IF(OR(N150="",COUNTIFS($C$2:C149,C150,$L$2:L149,L150)&lt;&gt;0),"",1)</f>
        <v/>
      </c>
    </row>
    <row r="151" spans="4:15">
      <c r="D151" s="56"/>
      <c r="F151" s="56"/>
      <c r="L151" s="31">
        <f t="shared" si="2"/>
        <v>0</v>
      </c>
      <c r="M151" s="32">
        <f>IF(ISERROR(VLOOKUP(C151,'QB Resources'!$A:$I,8,FALSE)),0,SUMIFS('QB Resources'!$I:$I,'QB Resources'!$A:$A,Timecards!C151,'QB Resources'!$J:$J,L151))</f>
        <v>0</v>
      </c>
      <c r="N151" s="32" t="str">
        <f>IF(ISERROR(VLOOKUP(M151,'GD rates'!$B:$C,2,FALSE)),"",VLOOKUP(M151,'GD rates'!$B:$C,2,FALSE))</f>
        <v/>
      </c>
      <c r="O151" s="33" t="str">
        <f>IF(OR(N151="",COUNTIFS($C$2:C150,C151,$L$2:L150,L151)&lt;&gt;0),"",1)</f>
        <v/>
      </c>
    </row>
    <row r="152" spans="4:15">
      <c r="D152" s="56"/>
      <c r="F152" s="56"/>
      <c r="L152" s="31">
        <f t="shared" si="2"/>
        <v>0</v>
      </c>
      <c r="M152" s="32">
        <f>IF(ISERROR(VLOOKUP(C152,'QB Resources'!$A:$I,8,FALSE)),0,SUMIFS('QB Resources'!$I:$I,'QB Resources'!$A:$A,Timecards!C152,'QB Resources'!$J:$J,L152))</f>
        <v>0</v>
      </c>
      <c r="N152" s="32" t="str">
        <f>IF(ISERROR(VLOOKUP(M152,'GD rates'!$B:$C,2,FALSE)),"",VLOOKUP(M152,'GD rates'!$B:$C,2,FALSE))</f>
        <v/>
      </c>
      <c r="O152" s="33" t="str">
        <f>IF(OR(N152="",COUNTIFS($C$2:C151,C152,$L$2:L151,L152)&lt;&gt;0),"",1)</f>
        <v/>
      </c>
    </row>
    <row r="153" spans="4:15">
      <c r="D153" s="56"/>
      <c r="F153" s="56"/>
      <c r="L153" s="31">
        <f t="shared" si="2"/>
        <v>0</v>
      </c>
      <c r="M153" s="32">
        <f>IF(ISERROR(VLOOKUP(C153,'QB Resources'!$A:$I,8,FALSE)),0,SUMIFS('QB Resources'!$I:$I,'QB Resources'!$A:$A,Timecards!C153,'QB Resources'!$J:$J,L153))</f>
        <v>0</v>
      </c>
      <c r="N153" s="32" t="str">
        <f>IF(ISERROR(VLOOKUP(M153,'GD rates'!$B:$C,2,FALSE)),"",VLOOKUP(M153,'GD rates'!$B:$C,2,FALSE))</f>
        <v/>
      </c>
      <c r="O153" s="33" t="str">
        <f>IF(OR(N153="",COUNTIFS($C$2:C152,C153,$L$2:L152,L153)&lt;&gt;0),"",1)</f>
        <v/>
      </c>
    </row>
    <row r="154" spans="4:15">
      <c r="D154" s="56"/>
      <c r="F154" s="56"/>
      <c r="L154" s="31">
        <f t="shared" si="2"/>
        <v>0</v>
      </c>
      <c r="M154" s="32">
        <f>IF(ISERROR(VLOOKUP(C154,'QB Resources'!$A:$I,8,FALSE)),0,SUMIFS('QB Resources'!$I:$I,'QB Resources'!$A:$A,Timecards!C154,'QB Resources'!$J:$J,L154))</f>
        <v>0</v>
      </c>
      <c r="N154" s="32" t="str">
        <f>IF(ISERROR(VLOOKUP(M154,'GD rates'!$B:$C,2,FALSE)),"",VLOOKUP(M154,'GD rates'!$B:$C,2,FALSE))</f>
        <v/>
      </c>
      <c r="O154" s="33" t="str">
        <f>IF(OR(N154="",COUNTIFS($C$2:C153,C154,$L$2:L153,L154)&lt;&gt;0),"",1)</f>
        <v/>
      </c>
    </row>
    <row r="155" spans="4:15">
      <c r="D155" s="56"/>
      <c r="F155" s="56"/>
      <c r="L155" s="31">
        <f t="shared" si="2"/>
        <v>0</v>
      </c>
      <c r="M155" s="32">
        <f>IF(ISERROR(VLOOKUP(C155,'QB Resources'!$A:$I,8,FALSE)),0,SUMIFS('QB Resources'!$I:$I,'QB Resources'!$A:$A,Timecards!C155,'QB Resources'!$J:$J,L155))</f>
        <v>0</v>
      </c>
      <c r="N155" s="32" t="str">
        <f>IF(ISERROR(VLOOKUP(M155,'GD rates'!$B:$C,2,FALSE)),"",VLOOKUP(M155,'GD rates'!$B:$C,2,FALSE))</f>
        <v/>
      </c>
      <c r="O155" s="33" t="str">
        <f>IF(OR(N155="",COUNTIFS($C$2:C154,C155,$L$2:L154,L155)&lt;&gt;0),"",1)</f>
        <v/>
      </c>
    </row>
    <row r="156" spans="4:15">
      <c r="D156" s="56"/>
      <c r="F156" s="56"/>
      <c r="L156" s="31">
        <f t="shared" si="2"/>
        <v>0</v>
      </c>
      <c r="M156" s="32">
        <f>IF(ISERROR(VLOOKUP(C156,'QB Resources'!$A:$I,8,FALSE)),0,SUMIFS('QB Resources'!$I:$I,'QB Resources'!$A:$A,Timecards!C156,'QB Resources'!$J:$J,L156))</f>
        <v>0</v>
      </c>
      <c r="N156" s="32" t="str">
        <f>IF(ISERROR(VLOOKUP(M156,'GD rates'!$B:$C,2,FALSE)),"",VLOOKUP(M156,'GD rates'!$B:$C,2,FALSE))</f>
        <v/>
      </c>
      <c r="O156" s="33" t="str">
        <f>IF(OR(N156="",COUNTIFS($C$2:C155,C156,$L$2:L155,L156)&lt;&gt;0),"",1)</f>
        <v/>
      </c>
    </row>
    <row r="157" spans="4:15">
      <c r="D157" s="56"/>
      <c r="F157" s="56"/>
      <c r="L157" s="31">
        <f t="shared" si="2"/>
        <v>0</v>
      </c>
      <c r="M157" s="32">
        <f>IF(ISERROR(VLOOKUP(C157,'QB Resources'!$A:$I,8,FALSE)),0,SUMIFS('QB Resources'!$I:$I,'QB Resources'!$A:$A,Timecards!C157,'QB Resources'!$J:$J,L157))</f>
        <v>0</v>
      </c>
      <c r="N157" s="32" t="str">
        <f>IF(ISERROR(VLOOKUP(M157,'GD rates'!$B:$C,2,FALSE)),"",VLOOKUP(M157,'GD rates'!$B:$C,2,FALSE))</f>
        <v/>
      </c>
      <c r="O157" s="33" t="str">
        <f>IF(OR(N157="",COUNTIFS($C$2:C156,C157,$L$2:L156,L157)&lt;&gt;0),"",1)</f>
        <v/>
      </c>
    </row>
    <row r="158" spans="4:15">
      <c r="D158" s="56"/>
      <c r="F158" s="56"/>
      <c r="L158" s="31">
        <f t="shared" si="2"/>
        <v>0</v>
      </c>
      <c r="M158" s="32">
        <f>IF(ISERROR(VLOOKUP(C158,'QB Resources'!$A:$I,8,FALSE)),0,SUMIFS('QB Resources'!$I:$I,'QB Resources'!$A:$A,Timecards!C158,'QB Resources'!$J:$J,L158))</f>
        <v>0</v>
      </c>
      <c r="N158" s="32" t="str">
        <f>IF(ISERROR(VLOOKUP(M158,'GD rates'!$B:$C,2,FALSE)),"",VLOOKUP(M158,'GD rates'!$B:$C,2,FALSE))</f>
        <v/>
      </c>
      <c r="O158" s="33" t="str">
        <f>IF(OR(N158="",COUNTIFS($C$2:C157,C158,$L$2:L157,L158)&lt;&gt;0),"",1)</f>
        <v/>
      </c>
    </row>
    <row r="159" spans="4:15">
      <c r="D159" s="56"/>
      <c r="F159" s="56"/>
      <c r="L159" s="31">
        <f t="shared" si="2"/>
        <v>0</v>
      </c>
      <c r="M159" s="32">
        <f>IF(ISERROR(VLOOKUP(C159,'QB Resources'!$A:$I,8,FALSE)),0,SUMIFS('QB Resources'!$I:$I,'QB Resources'!$A:$A,Timecards!C159,'QB Resources'!$J:$J,L159))</f>
        <v>0</v>
      </c>
      <c r="N159" s="32" t="str">
        <f>IF(ISERROR(VLOOKUP(M159,'GD rates'!$B:$C,2,FALSE)),"",VLOOKUP(M159,'GD rates'!$B:$C,2,FALSE))</f>
        <v/>
      </c>
      <c r="O159" s="33" t="str">
        <f>IF(OR(N159="",COUNTIFS($C$2:C158,C159,$L$2:L158,L159)&lt;&gt;0),"",1)</f>
        <v/>
      </c>
    </row>
    <row r="160" spans="4:15">
      <c r="D160" s="56"/>
      <c r="F160" s="56"/>
      <c r="L160" s="31">
        <f t="shared" si="2"/>
        <v>0</v>
      </c>
      <c r="M160" s="32">
        <f>IF(ISERROR(VLOOKUP(C160,'QB Resources'!$A:$I,8,FALSE)),0,SUMIFS('QB Resources'!$I:$I,'QB Resources'!$A:$A,Timecards!C160,'QB Resources'!$J:$J,L160))</f>
        <v>0</v>
      </c>
      <c r="N160" s="32" t="str">
        <f>IF(ISERROR(VLOOKUP(M160,'GD rates'!$B:$C,2,FALSE)),"",VLOOKUP(M160,'GD rates'!$B:$C,2,FALSE))</f>
        <v/>
      </c>
      <c r="O160" s="33" t="str">
        <f>IF(OR(N160="",COUNTIFS($C$2:C159,C160,$L$2:L159,L160)&lt;&gt;0),"",1)</f>
        <v/>
      </c>
    </row>
    <row r="161" spans="4:15">
      <c r="D161" s="56"/>
      <c r="F161" s="56"/>
      <c r="L161" s="31">
        <f t="shared" si="2"/>
        <v>0</v>
      </c>
      <c r="M161" s="32">
        <f>IF(ISERROR(VLOOKUP(C161,'QB Resources'!$A:$I,8,FALSE)),0,SUMIFS('QB Resources'!$I:$I,'QB Resources'!$A:$A,Timecards!C161,'QB Resources'!$J:$J,L161))</f>
        <v>0</v>
      </c>
      <c r="N161" s="32" t="str">
        <f>IF(ISERROR(VLOOKUP(M161,'GD rates'!$B:$C,2,FALSE)),"",VLOOKUP(M161,'GD rates'!$B:$C,2,FALSE))</f>
        <v/>
      </c>
      <c r="O161" s="33" t="str">
        <f>IF(OR(N161="",COUNTIFS($C$2:C160,C161,$L$2:L160,L161)&lt;&gt;0),"",1)</f>
        <v/>
      </c>
    </row>
    <row r="162" spans="4:15">
      <c r="D162" s="56"/>
      <c r="F162" s="56"/>
      <c r="L162" s="31">
        <f t="shared" si="2"/>
        <v>0</v>
      </c>
      <c r="M162" s="32">
        <f>IF(ISERROR(VLOOKUP(C162,'QB Resources'!$A:$I,8,FALSE)),0,SUMIFS('QB Resources'!$I:$I,'QB Resources'!$A:$A,Timecards!C162,'QB Resources'!$J:$J,L162))</f>
        <v>0</v>
      </c>
      <c r="N162" s="32" t="str">
        <f>IF(ISERROR(VLOOKUP(M162,'GD rates'!$B:$C,2,FALSE)),"",VLOOKUP(M162,'GD rates'!$B:$C,2,FALSE))</f>
        <v/>
      </c>
      <c r="O162" s="33" t="str">
        <f>IF(OR(N162="",COUNTIFS($C$2:C161,C162,$L$2:L161,L162)&lt;&gt;0),"",1)</f>
        <v/>
      </c>
    </row>
    <row r="163" spans="4:15">
      <c r="D163" s="56"/>
      <c r="F163" s="56"/>
      <c r="L163" s="31">
        <f t="shared" si="2"/>
        <v>0</v>
      </c>
      <c r="M163" s="32">
        <f>IF(ISERROR(VLOOKUP(C163,'QB Resources'!$A:$I,8,FALSE)),0,SUMIFS('QB Resources'!$I:$I,'QB Resources'!$A:$A,Timecards!C163,'QB Resources'!$J:$J,L163))</f>
        <v>0</v>
      </c>
      <c r="N163" s="32" t="str">
        <f>IF(ISERROR(VLOOKUP(M163,'GD rates'!$B:$C,2,FALSE)),"",VLOOKUP(M163,'GD rates'!$B:$C,2,FALSE))</f>
        <v/>
      </c>
      <c r="O163" s="33" t="str">
        <f>IF(OR(N163="",COUNTIFS($C$2:C162,C163,$L$2:L162,L163)&lt;&gt;0),"",1)</f>
        <v/>
      </c>
    </row>
    <row r="164" spans="4:15">
      <c r="D164" s="56"/>
      <c r="F164" s="56"/>
      <c r="L164" s="31">
        <f t="shared" si="2"/>
        <v>0</v>
      </c>
      <c r="M164" s="32">
        <f>IF(ISERROR(VLOOKUP(C164,'QB Resources'!$A:$I,8,FALSE)),0,SUMIFS('QB Resources'!$I:$I,'QB Resources'!$A:$A,Timecards!C164,'QB Resources'!$J:$J,L164))</f>
        <v>0</v>
      </c>
      <c r="N164" s="32" t="str">
        <f>IF(ISERROR(VLOOKUP(M164,'GD rates'!$B:$C,2,FALSE)),"",VLOOKUP(M164,'GD rates'!$B:$C,2,FALSE))</f>
        <v/>
      </c>
      <c r="O164" s="33" t="str">
        <f>IF(OR(N164="",COUNTIFS($C$2:C163,C164,$L$2:L163,L164)&lt;&gt;0),"",1)</f>
        <v/>
      </c>
    </row>
    <row r="165" spans="4:15">
      <c r="D165" s="56"/>
      <c r="F165" s="56"/>
      <c r="L165" s="31">
        <f t="shared" si="2"/>
        <v>0</v>
      </c>
      <c r="M165" s="32">
        <f>IF(ISERROR(VLOOKUP(C165,'QB Resources'!$A:$I,8,FALSE)),0,SUMIFS('QB Resources'!$I:$I,'QB Resources'!$A:$A,Timecards!C165,'QB Resources'!$J:$J,L165))</f>
        <v>0</v>
      </c>
      <c r="N165" s="32" t="str">
        <f>IF(ISERROR(VLOOKUP(M165,'GD rates'!$B:$C,2,FALSE)),"",VLOOKUP(M165,'GD rates'!$B:$C,2,FALSE))</f>
        <v/>
      </c>
      <c r="O165" s="33" t="str">
        <f>IF(OR(N165="",COUNTIFS($C$2:C164,C165,$L$2:L164,L165)&lt;&gt;0),"",1)</f>
        <v/>
      </c>
    </row>
    <row r="166" spans="4:15">
      <c r="L166" s="31">
        <f t="shared" si="2"/>
        <v>0</v>
      </c>
      <c r="M166" s="32">
        <f>IF(ISERROR(VLOOKUP(C166,'QB Resources'!$A:$I,8,FALSE)),0,SUMIFS('QB Resources'!$I:$I,'QB Resources'!$A:$A,Timecards!C166,'QB Resources'!$J:$J,L166))</f>
        <v>0</v>
      </c>
      <c r="N166" s="32" t="str">
        <f>IF(ISERROR(VLOOKUP(M166,'GD rates'!$B:$C,2,FALSE)),"",VLOOKUP(M166,'GD rates'!$B:$C,2,FALSE))</f>
        <v/>
      </c>
      <c r="O166" s="33" t="str">
        <f>IF(OR(N166="",COUNTIFS($C$2:C165,C166,$L$2:L165,L166)&lt;&gt;0),"",1)</f>
        <v/>
      </c>
    </row>
    <row r="167" spans="4:15">
      <c r="L167" s="31">
        <f t="shared" si="2"/>
        <v>0</v>
      </c>
      <c r="M167" s="32">
        <f>IF(ISERROR(VLOOKUP(C167,'QB Resources'!$A:$I,8,FALSE)),0,SUMIFS('QB Resources'!$I:$I,'QB Resources'!$A:$A,Timecards!C167,'QB Resources'!$J:$J,L167))</f>
        <v>0</v>
      </c>
      <c r="N167" s="32" t="str">
        <f>IF(ISERROR(VLOOKUP(M167,'GD rates'!$B:$C,2,FALSE)),"",VLOOKUP(M167,'GD rates'!$B:$C,2,FALSE))</f>
        <v/>
      </c>
      <c r="O167" s="33" t="str">
        <f>IF(OR(N167="",COUNTIFS($C$2:C166,C167,$L$2:L166,L167)&lt;&gt;0),"",1)</f>
        <v/>
      </c>
    </row>
    <row r="168" spans="4:15">
      <c r="L168" s="31">
        <f t="shared" si="2"/>
        <v>0</v>
      </c>
      <c r="M168" s="32">
        <f>IF(ISERROR(VLOOKUP(C168,'QB Resources'!$A:$I,8,FALSE)),0,SUMIFS('QB Resources'!$I:$I,'QB Resources'!$A:$A,Timecards!C168,'QB Resources'!$J:$J,L168))</f>
        <v>0</v>
      </c>
      <c r="N168" s="32" t="str">
        <f>IF(ISERROR(VLOOKUP(M168,'GD rates'!$B:$C,2,FALSE)),"",VLOOKUP(M168,'GD rates'!$B:$C,2,FALSE))</f>
        <v/>
      </c>
      <c r="O168" s="33" t="str">
        <f>IF(OR(N168="",COUNTIFS($C$2:C167,C168,$L$2:L167,L168)&lt;&gt;0),"",1)</f>
        <v/>
      </c>
    </row>
    <row r="169" spans="4:15">
      <c r="L169" s="31">
        <f t="shared" si="2"/>
        <v>0</v>
      </c>
      <c r="M169" s="32">
        <f>IF(ISERROR(VLOOKUP(C169,'QB Resources'!$A:$I,8,FALSE)),0,SUMIFS('QB Resources'!$I:$I,'QB Resources'!$A:$A,Timecards!C169,'QB Resources'!$J:$J,L169))</f>
        <v>0</v>
      </c>
      <c r="N169" s="32" t="str">
        <f>IF(ISERROR(VLOOKUP(M169,'GD rates'!$B:$C,2,FALSE)),"",VLOOKUP(M169,'GD rates'!$B:$C,2,FALSE))</f>
        <v/>
      </c>
      <c r="O169" s="33" t="str">
        <f>IF(OR(N169="",COUNTIFS($C$2:C168,C169,$L$2:L168,L169)&lt;&gt;0),"",1)</f>
        <v/>
      </c>
    </row>
    <row r="170" spans="4:15">
      <c r="L170" s="31">
        <f t="shared" si="2"/>
        <v>0</v>
      </c>
      <c r="M170" s="32">
        <f>IF(ISERROR(VLOOKUP(C170,'QB Resources'!$A:$I,8,FALSE)),0,SUMIFS('QB Resources'!$I:$I,'QB Resources'!$A:$A,Timecards!C170,'QB Resources'!$J:$J,L170))</f>
        <v>0</v>
      </c>
      <c r="N170" s="32" t="str">
        <f>IF(ISERROR(VLOOKUP(M170,'GD rates'!$B:$C,2,FALSE)),"",VLOOKUP(M170,'GD rates'!$B:$C,2,FALSE))</f>
        <v/>
      </c>
      <c r="O170" s="33" t="str">
        <f>IF(OR(N170="",COUNTIFS($C$2:C169,C170,$L$2:L169,L170)&lt;&gt;0),"",1)</f>
        <v/>
      </c>
    </row>
    <row r="171" spans="4:15">
      <c r="L171" s="31">
        <f t="shared" si="2"/>
        <v>0</v>
      </c>
      <c r="M171" s="32">
        <f>IF(ISERROR(VLOOKUP(C171,'QB Resources'!$A:$I,8,FALSE)),0,SUMIFS('QB Resources'!$I:$I,'QB Resources'!$A:$A,Timecards!C171,'QB Resources'!$J:$J,L171))</f>
        <v>0</v>
      </c>
      <c r="N171" s="32" t="str">
        <f>IF(ISERROR(VLOOKUP(M171,'GD rates'!$B:$C,2,FALSE)),"",VLOOKUP(M171,'GD rates'!$B:$C,2,FALSE))</f>
        <v/>
      </c>
      <c r="O171" s="33" t="str">
        <f>IF(OR(N171="",COUNTIFS($C$2:C170,C171,$L$2:L170,L171)&lt;&gt;0),"",1)</f>
        <v/>
      </c>
    </row>
    <row r="172" spans="4:15">
      <c r="L172" s="31">
        <f t="shared" si="2"/>
        <v>0</v>
      </c>
      <c r="M172" s="32">
        <f>IF(ISERROR(VLOOKUP(C172,'QB Resources'!$A:$I,8,FALSE)),0,SUMIFS('QB Resources'!$I:$I,'QB Resources'!$A:$A,Timecards!C172,'QB Resources'!$J:$J,L172))</f>
        <v>0</v>
      </c>
      <c r="N172" s="32" t="str">
        <f>IF(ISERROR(VLOOKUP(M172,'GD rates'!$B:$C,2,FALSE)),"",VLOOKUP(M172,'GD rates'!$B:$C,2,FALSE))</f>
        <v/>
      </c>
      <c r="O172" s="33" t="str">
        <f>IF(OR(N172="",COUNTIFS($C$2:C171,C172,$L$2:L171,L172)&lt;&gt;0),"",1)</f>
        <v/>
      </c>
    </row>
    <row r="173" spans="4:15">
      <c r="L173" s="31">
        <f t="shared" si="2"/>
        <v>0</v>
      </c>
      <c r="M173" s="32">
        <f>IF(ISERROR(VLOOKUP(C173,'QB Resources'!$A:$I,8,FALSE)),0,SUMIFS('QB Resources'!$I:$I,'QB Resources'!$A:$A,Timecards!C173,'QB Resources'!$J:$J,L173))</f>
        <v>0</v>
      </c>
      <c r="N173" s="32" t="str">
        <f>IF(ISERROR(VLOOKUP(M173,'GD rates'!$B:$C,2,FALSE)),"",VLOOKUP(M173,'GD rates'!$B:$C,2,FALSE))</f>
        <v/>
      </c>
      <c r="O173" s="33" t="str">
        <f>IF(OR(N173="",COUNTIFS($C$2:C172,C173,$L$2:L172,L173)&lt;&gt;0),"",1)</f>
        <v/>
      </c>
    </row>
    <row r="174" spans="4:15">
      <c r="L174" s="31">
        <f t="shared" si="2"/>
        <v>0</v>
      </c>
      <c r="M174" s="32">
        <f>IF(ISERROR(VLOOKUP(C174,'QB Resources'!$A:$I,8,FALSE)),0,SUMIFS('QB Resources'!$I:$I,'QB Resources'!$A:$A,Timecards!C174,'QB Resources'!$J:$J,L174))</f>
        <v>0</v>
      </c>
      <c r="N174" s="32" t="str">
        <f>IF(ISERROR(VLOOKUP(M174,'GD rates'!$B:$C,2,FALSE)),"",VLOOKUP(M174,'GD rates'!$B:$C,2,FALSE))</f>
        <v/>
      </c>
      <c r="O174" s="33" t="str">
        <f>IF(OR(N174="",COUNTIFS($C$2:C173,C174,$L$2:L173,L174)&lt;&gt;0),"",1)</f>
        <v/>
      </c>
    </row>
    <row r="175" spans="4:15">
      <c r="L175" s="31">
        <f t="shared" si="2"/>
        <v>0</v>
      </c>
      <c r="M175" s="32">
        <f>IF(ISERROR(VLOOKUP(C175,'QB Resources'!$A:$I,8,FALSE)),0,SUMIFS('QB Resources'!$I:$I,'QB Resources'!$A:$A,Timecards!C175,'QB Resources'!$J:$J,L175))</f>
        <v>0</v>
      </c>
      <c r="N175" s="32" t="str">
        <f>IF(ISERROR(VLOOKUP(M175,'GD rates'!$B:$C,2,FALSE)),"",VLOOKUP(M175,'GD rates'!$B:$C,2,FALSE))</f>
        <v/>
      </c>
      <c r="O175" s="33" t="str">
        <f>IF(OR(N175="",COUNTIFS($C$2:C174,C175,$L$2:L174,L175)&lt;&gt;0),"",1)</f>
        <v/>
      </c>
    </row>
    <row r="176" spans="4:15">
      <c r="L176" s="31">
        <f t="shared" si="2"/>
        <v>0</v>
      </c>
      <c r="M176" s="32">
        <f>IF(ISERROR(VLOOKUP(C176,'QB Resources'!$A:$I,8,FALSE)),0,SUMIFS('QB Resources'!$I:$I,'QB Resources'!$A:$A,Timecards!C176,'QB Resources'!$J:$J,L176))</f>
        <v>0</v>
      </c>
      <c r="N176" s="32" t="str">
        <f>IF(ISERROR(VLOOKUP(M176,'GD rates'!$B:$C,2,FALSE)),"",VLOOKUP(M176,'GD rates'!$B:$C,2,FALSE))</f>
        <v/>
      </c>
      <c r="O176" s="33" t="str">
        <f>IF(OR(N176="",COUNTIFS($C$2:C175,C176,$L$2:L175,L176)&lt;&gt;0),"",1)</f>
        <v/>
      </c>
    </row>
    <row r="177" spans="12:15">
      <c r="L177" s="31">
        <f t="shared" si="2"/>
        <v>0</v>
      </c>
      <c r="M177" s="32">
        <f>IF(ISERROR(VLOOKUP(C177,'QB Resources'!$A:$I,8,FALSE)),0,SUMIFS('QB Resources'!$I:$I,'QB Resources'!$A:$A,Timecards!C177,'QB Resources'!$J:$J,L177))</f>
        <v>0</v>
      </c>
      <c r="N177" s="32" t="str">
        <f>IF(ISERROR(VLOOKUP(M177,'GD rates'!$B:$C,2,FALSE)),"",VLOOKUP(M177,'GD rates'!$B:$C,2,FALSE))</f>
        <v/>
      </c>
      <c r="O177" s="33" t="str">
        <f>IF(OR(N177="",COUNTIFS($C$2:C176,C177,$L$2:L176,L177)&lt;&gt;0),"",1)</f>
        <v/>
      </c>
    </row>
    <row r="178" spans="12:15">
      <c r="L178" s="31">
        <f t="shared" si="2"/>
        <v>0</v>
      </c>
      <c r="M178" s="32">
        <f>IF(ISERROR(VLOOKUP(C178,'QB Resources'!$A:$I,8,FALSE)),0,SUMIFS('QB Resources'!$I:$I,'QB Resources'!$A:$A,Timecards!C178,'QB Resources'!$J:$J,L178))</f>
        <v>0</v>
      </c>
      <c r="N178" s="32" t="str">
        <f>IF(ISERROR(VLOOKUP(M178,'GD rates'!$B:$C,2,FALSE)),"",VLOOKUP(M178,'GD rates'!$B:$C,2,FALSE))</f>
        <v/>
      </c>
      <c r="O178" s="33" t="str">
        <f>IF(OR(N178="",COUNTIFS($C$2:C177,C178,$L$2:L177,L178)&lt;&gt;0),"",1)</f>
        <v/>
      </c>
    </row>
    <row r="179" spans="12:15">
      <c r="L179" s="31">
        <f t="shared" si="2"/>
        <v>0</v>
      </c>
      <c r="M179" s="32">
        <f>IF(ISERROR(VLOOKUP(C179,'QB Resources'!$A:$I,8,FALSE)),0,SUMIFS('QB Resources'!$I:$I,'QB Resources'!$A:$A,Timecards!C179,'QB Resources'!$J:$J,L179))</f>
        <v>0</v>
      </c>
      <c r="N179" s="32" t="str">
        <f>IF(ISERROR(VLOOKUP(M179,'GD rates'!$B:$C,2,FALSE)),"",VLOOKUP(M179,'GD rates'!$B:$C,2,FALSE))</f>
        <v/>
      </c>
      <c r="O179" s="33" t="str">
        <f>IF(OR(N179="",COUNTIFS($C$2:C178,C179,$L$2:L178,L179)&lt;&gt;0),"",1)</f>
        <v/>
      </c>
    </row>
    <row r="180" spans="12:15">
      <c r="L180" s="31">
        <f t="shared" si="2"/>
        <v>0</v>
      </c>
      <c r="M180" s="32">
        <f>IF(ISERROR(VLOOKUP(C180,'QB Resources'!$A:$I,8,FALSE)),0,SUMIFS('QB Resources'!$I:$I,'QB Resources'!$A:$A,Timecards!C180,'QB Resources'!$J:$J,L180))</f>
        <v>0</v>
      </c>
      <c r="N180" s="32" t="str">
        <f>IF(ISERROR(VLOOKUP(M180,'GD rates'!$B:$C,2,FALSE)),"",VLOOKUP(M180,'GD rates'!$B:$C,2,FALSE))</f>
        <v/>
      </c>
      <c r="O180" s="33" t="str">
        <f>IF(OR(N180="",COUNTIFS($C$2:C179,C180,$L$2:L179,L180)&lt;&gt;0),"",1)</f>
        <v/>
      </c>
    </row>
    <row r="181" spans="12:15">
      <c r="L181" s="31">
        <f t="shared" si="2"/>
        <v>0</v>
      </c>
      <c r="M181" s="32">
        <f>IF(ISERROR(VLOOKUP(C181,'QB Resources'!$A:$I,8,FALSE)),0,SUMIFS('QB Resources'!$I:$I,'QB Resources'!$A:$A,Timecards!C181,'QB Resources'!$J:$J,L181))</f>
        <v>0</v>
      </c>
      <c r="N181" s="32" t="str">
        <f>IF(ISERROR(VLOOKUP(M181,'GD rates'!$B:$C,2,FALSE)),"",VLOOKUP(M181,'GD rates'!$B:$C,2,FALSE))</f>
        <v/>
      </c>
      <c r="O181" s="33" t="str">
        <f>IF(OR(N181="",COUNTIFS($C$2:C180,C181,$L$2:L180,L181)&lt;&gt;0),"",1)</f>
        <v/>
      </c>
    </row>
    <row r="182" spans="12:15">
      <c r="L182" s="31">
        <f t="shared" si="2"/>
        <v>0</v>
      </c>
      <c r="M182" s="32">
        <f>IF(ISERROR(VLOOKUP(C182,'QB Resources'!$A:$I,8,FALSE)),0,SUMIFS('QB Resources'!$I:$I,'QB Resources'!$A:$A,Timecards!C182,'QB Resources'!$J:$J,L182))</f>
        <v>0</v>
      </c>
      <c r="N182" s="32" t="str">
        <f>IF(ISERROR(VLOOKUP(M182,'GD rates'!$B:$C,2,FALSE)),"",VLOOKUP(M182,'GD rates'!$B:$C,2,FALSE))</f>
        <v/>
      </c>
      <c r="O182" s="33" t="str">
        <f>IF(OR(N182="",COUNTIFS($C$2:C181,C182,$L$2:L181,L182)&lt;&gt;0),"",1)</f>
        <v/>
      </c>
    </row>
    <row r="183" spans="12:15">
      <c r="L183" s="31">
        <f t="shared" si="2"/>
        <v>0</v>
      </c>
      <c r="M183" s="32">
        <f>IF(ISERROR(VLOOKUP(C183,'QB Resources'!$A:$I,8,FALSE)),0,SUMIFS('QB Resources'!$I:$I,'QB Resources'!$A:$A,Timecards!C183,'QB Resources'!$J:$J,L183))</f>
        <v>0</v>
      </c>
      <c r="N183" s="32" t="str">
        <f>IF(ISERROR(VLOOKUP(M183,'GD rates'!$B:$C,2,FALSE)),"",VLOOKUP(M183,'GD rates'!$B:$C,2,FALSE))</f>
        <v/>
      </c>
      <c r="O183" s="33" t="str">
        <f>IF(OR(N183="",COUNTIFS($C$2:C182,C183,$L$2:L182,L183)&lt;&gt;0),"",1)</f>
        <v/>
      </c>
    </row>
    <row r="184" spans="12:15">
      <c r="L184" s="31">
        <f t="shared" si="2"/>
        <v>0</v>
      </c>
      <c r="M184" s="32">
        <f>IF(ISERROR(VLOOKUP(C184,'QB Resources'!$A:$I,8,FALSE)),0,SUMIFS('QB Resources'!$I:$I,'QB Resources'!$A:$A,Timecards!C184,'QB Resources'!$J:$J,L184))</f>
        <v>0</v>
      </c>
      <c r="N184" s="32" t="str">
        <f>IF(ISERROR(VLOOKUP(M184,'GD rates'!$B:$C,2,FALSE)),"",VLOOKUP(M184,'GD rates'!$B:$C,2,FALSE))</f>
        <v/>
      </c>
      <c r="O184" s="33" t="str">
        <f>IF(OR(N184="",COUNTIFS($C$2:C183,C184,$L$2:L183,L184)&lt;&gt;0),"",1)</f>
        <v/>
      </c>
    </row>
    <row r="185" spans="12:15">
      <c r="L185" s="31">
        <f t="shared" si="2"/>
        <v>0</v>
      </c>
      <c r="M185" s="32">
        <f>IF(ISERROR(VLOOKUP(C185,'QB Resources'!$A:$I,8,FALSE)),0,SUMIFS('QB Resources'!$I:$I,'QB Resources'!$A:$A,Timecards!C185,'QB Resources'!$J:$J,L185))</f>
        <v>0</v>
      </c>
      <c r="N185" s="32" t="str">
        <f>IF(ISERROR(VLOOKUP(M185,'GD rates'!$B:$C,2,FALSE)),"",VLOOKUP(M185,'GD rates'!$B:$C,2,FALSE))</f>
        <v/>
      </c>
      <c r="O185" s="33" t="str">
        <f>IF(OR(N185="",COUNTIFS($C$2:C184,C185,$L$2:L184,L185)&lt;&gt;0),"",1)</f>
        <v/>
      </c>
    </row>
    <row r="186" spans="12:15">
      <c r="L186" s="31">
        <f t="shared" si="2"/>
        <v>0</v>
      </c>
      <c r="M186" s="32">
        <f>IF(ISERROR(VLOOKUP(C186,'QB Resources'!$A:$I,8,FALSE)),0,SUMIFS('QB Resources'!$I:$I,'QB Resources'!$A:$A,Timecards!C186,'QB Resources'!$J:$J,L186))</f>
        <v>0</v>
      </c>
      <c r="N186" s="32" t="str">
        <f>IF(ISERROR(VLOOKUP(M186,'GD rates'!$B:$C,2,FALSE)),"",VLOOKUP(M186,'GD rates'!$B:$C,2,FALSE))</f>
        <v/>
      </c>
      <c r="O186" s="33" t="str">
        <f>IF(OR(N186="",COUNTIFS($C$2:C185,C186,$L$2:L185,L186)&lt;&gt;0),"",1)</f>
        <v/>
      </c>
    </row>
    <row r="187" spans="12:15">
      <c r="L187" s="31">
        <f t="shared" si="2"/>
        <v>0</v>
      </c>
      <c r="M187" s="32">
        <f>IF(ISERROR(VLOOKUP(C187,'QB Resources'!$A:$I,8,FALSE)),0,SUMIFS('QB Resources'!$I:$I,'QB Resources'!$A:$A,Timecards!C187,'QB Resources'!$J:$J,L187))</f>
        <v>0</v>
      </c>
      <c r="N187" s="32" t="str">
        <f>IF(ISERROR(VLOOKUP(M187,'GD rates'!$B:$C,2,FALSE)),"",VLOOKUP(M187,'GD rates'!$B:$C,2,FALSE))</f>
        <v/>
      </c>
      <c r="O187" s="33" t="str">
        <f>IF(OR(N187="",COUNTIFS($C$2:C186,C187,$L$2:L186,L187)&lt;&gt;0),"",1)</f>
        <v/>
      </c>
    </row>
    <row r="188" spans="12:15">
      <c r="L188" s="31">
        <f t="shared" si="2"/>
        <v>0</v>
      </c>
      <c r="M188" s="32">
        <f>IF(ISERROR(VLOOKUP(C188,'QB Resources'!$A:$I,8,FALSE)),0,SUMIFS('QB Resources'!$I:$I,'QB Resources'!$A:$A,Timecards!C188,'QB Resources'!$J:$J,L188))</f>
        <v>0</v>
      </c>
      <c r="N188" s="32" t="str">
        <f>IF(ISERROR(VLOOKUP(M188,'GD rates'!$B:$C,2,FALSE)),"",VLOOKUP(M188,'GD rates'!$B:$C,2,FALSE))</f>
        <v/>
      </c>
      <c r="O188" s="33" t="str">
        <f>IF(OR(N188="",COUNTIFS($C$2:C187,C188,$L$2:L187,L188)&lt;&gt;0),"",1)</f>
        <v/>
      </c>
    </row>
    <row r="189" spans="12:15">
      <c r="L189" s="31">
        <f t="shared" si="2"/>
        <v>0</v>
      </c>
      <c r="M189" s="32">
        <f>IF(ISERROR(VLOOKUP(C189,'QB Resources'!$A:$I,8,FALSE)),0,SUMIFS('QB Resources'!$I:$I,'QB Resources'!$A:$A,Timecards!C189,'QB Resources'!$J:$J,L189))</f>
        <v>0</v>
      </c>
      <c r="N189" s="32" t="str">
        <f>IF(ISERROR(VLOOKUP(M189,'GD rates'!$B:$C,2,FALSE)),"",VLOOKUP(M189,'GD rates'!$B:$C,2,FALSE))</f>
        <v/>
      </c>
      <c r="O189" s="33" t="str">
        <f>IF(OR(N189="",COUNTIFS($C$2:C188,C189,$L$2:L188,L189)&lt;&gt;0),"",1)</f>
        <v/>
      </c>
    </row>
    <row r="190" spans="12:15">
      <c r="L190" s="31">
        <f t="shared" si="2"/>
        <v>0</v>
      </c>
      <c r="M190" s="32">
        <f>IF(ISERROR(VLOOKUP(C190,'QB Resources'!$A:$I,8,FALSE)),0,SUMIFS('QB Resources'!$I:$I,'QB Resources'!$A:$A,Timecards!C190,'QB Resources'!$J:$J,L190))</f>
        <v>0</v>
      </c>
      <c r="N190" s="32" t="str">
        <f>IF(ISERROR(VLOOKUP(M190,'GD rates'!$B:$C,2,FALSE)),"",VLOOKUP(M190,'GD rates'!$B:$C,2,FALSE))</f>
        <v/>
      </c>
      <c r="O190" s="33" t="str">
        <f>IF(OR(N190="",COUNTIFS($C$2:C189,C190,$L$2:L189,L190)&lt;&gt;0),"",1)</f>
        <v/>
      </c>
    </row>
    <row r="191" spans="12:15">
      <c r="L191" s="31">
        <f t="shared" si="2"/>
        <v>0</v>
      </c>
      <c r="M191" s="32">
        <f>IF(ISERROR(VLOOKUP(C191,'QB Resources'!$A:$I,8,FALSE)),0,SUMIFS('QB Resources'!$I:$I,'QB Resources'!$A:$A,Timecards!C191,'QB Resources'!$J:$J,L191))</f>
        <v>0</v>
      </c>
      <c r="N191" s="32" t="str">
        <f>IF(ISERROR(VLOOKUP(M191,'GD rates'!$B:$C,2,FALSE)),"",VLOOKUP(M191,'GD rates'!$B:$C,2,FALSE))</f>
        <v/>
      </c>
      <c r="O191" s="33" t="str">
        <f>IF(OR(N191="",COUNTIFS($C$2:C190,C191,$L$2:L190,L191)&lt;&gt;0),"",1)</f>
        <v/>
      </c>
    </row>
    <row r="192" spans="12:15">
      <c r="L192" s="31">
        <f t="shared" si="2"/>
        <v>0</v>
      </c>
      <c r="M192" s="32">
        <f>IF(ISERROR(VLOOKUP(C192,'QB Resources'!$A:$I,8,FALSE)),0,SUMIFS('QB Resources'!$I:$I,'QB Resources'!$A:$A,Timecards!C192,'QB Resources'!$J:$J,L192))</f>
        <v>0</v>
      </c>
      <c r="N192" s="32" t="str">
        <f>IF(ISERROR(VLOOKUP(M192,'GD rates'!$B:$C,2,FALSE)),"",VLOOKUP(M192,'GD rates'!$B:$C,2,FALSE))</f>
        <v/>
      </c>
      <c r="O192" s="33" t="str">
        <f>IF(OR(N192="",COUNTIFS($C$2:C191,C192,$L$2:L191,L192)&lt;&gt;0),"",1)</f>
        <v/>
      </c>
    </row>
    <row r="193" spans="12:15">
      <c r="L193" s="31">
        <f t="shared" si="2"/>
        <v>0</v>
      </c>
      <c r="M193" s="32">
        <f>IF(ISERROR(VLOOKUP(C193,'QB Resources'!$A:$I,8,FALSE)),0,SUMIFS('QB Resources'!$I:$I,'QB Resources'!$A:$A,Timecards!C193,'QB Resources'!$J:$J,L193))</f>
        <v>0</v>
      </c>
      <c r="N193" s="32" t="str">
        <f>IF(ISERROR(VLOOKUP(M193,'GD rates'!$B:$C,2,FALSE)),"",VLOOKUP(M193,'GD rates'!$B:$C,2,FALSE))</f>
        <v/>
      </c>
      <c r="O193" s="33" t="str">
        <f>IF(OR(N193="",COUNTIFS($C$2:C192,C193,$L$2:L192,L193)&lt;&gt;0),"",1)</f>
        <v/>
      </c>
    </row>
    <row r="194" spans="12:15">
      <c r="L194" s="31">
        <f t="shared" si="2"/>
        <v>0</v>
      </c>
      <c r="M194" s="32">
        <f>IF(ISERROR(VLOOKUP(C194,'QB Resources'!$A:$I,8,FALSE)),0,SUMIFS('QB Resources'!$I:$I,'QB Resources'!$A:$A,Timecards!C194,'QB Resources'!$J:$J,L194))</f>
        <v>0</v>
      </c>
      <c r="N194" s="32" t="str">
        <f>IF(ISERROR(VLOOKUP(M194,'GD rates'!$B:$C,2,FALSE)),"",VLOOKUP(M194,'GD rates'!$B:$C,2,FALSE))</f>
        <v/>
      </c>
      <c r="O194" s="33" t="str">
        <f>IF(OR(N194="",COUNTIFS($C$2:C193,C194,$L$2:L193,L194)&lt;&gt;0),"",1)</f>
        <v/>
      </c>
    </row>
    <row r="195" spans="12:15">
      <c r="L195" s="31">
        <f t="shared" ref="L195:L258" si="3">IF(J195="",H195,J195)</f>
        <v>0</v>
      </c>
      <c r="M195" s="32">
        <f>IF(ISERROR(VLOOKUP(C195,'QB Resources'!$A:$I,8,FALSE)),0,SUMIFS('QB Resources'!$I:$I,'QB Resources'!$A:$A,Timecards!C195,'QB Resources'!$J:$J,L195))</f>
        <v>0</v>
      </c>
      <c r="N195" s="32" t="str">
        <f>IF(ISERROR(VLOOKUP(M195,'GD rates'!$B:$C,2,FALSE)),"",VLOOKUP(M195,'GD rates'!$B:$C,2,FALSE))</f>
        <v/>
      </c>
      <c r="O195" s="33" t="str">
        <f>IF(OR(N195="",COUNTIFS($C$2:C194,C195,$L$2:L194,L195)&lt;&gt;0),"",1)</f>
        <v/>
      </c>
    </row>
    <row r="196" spans="12:15">
      <c r="L196" s="31">
        <f t="shared" si="3"/>
        <v>0</v>
      </c>
      <c r="M196" s="32">
        <f>IF(ISERROR(VLOOKUP(C196,'QB Resources'!$A:$I,8,FALSE)),0,SUMIFS('QB Resources'!$I:$I,'QB Resources'!$A:$A,Timecards!C196,'QB Resources'!$J:$J,L196))</f>
        <v>0</v>
      </c>
      <c r="N196" s="32" t="str">
        <f>IF(ISERROR(VLOOKUP(M196,'GD rates'!$B:$C,2,FALSE)),"",VLOOKUP(M196,'GD rates'!$B:$C,2,FALSE))</f>
        <v/>
      </c>
      <c r="O196" s="33" t="str">
        <f>IF(OR(N196="",COUNTIFS($C$2:C195,C196,$L$2:L195,L196)&lt;&gt;0),"",1)</f>
        <v/>
      </c>
    </row>
    <row r="197" spans="12:15">
      <c r="L197" s="31">
        <f t="shared" si="3"/>
        <v>0</v>
      </c>
      <c r="M197" s="32">
        <f>IF(ISERROR(VLOOKUP(C197,'QB Resources'!$A:$I,8,FALSE)),0,SUMIFS('QB Resources'!$I:$I,'QB Resources'!$A:$A,Timecards!C197,'QB Resources'!$J:$J,L197))</f>
        <v>0</v>
      </c>
      <c r="N197" s="32" t="str">
        <f>IF(ISERROR(VLOOKUP(M197,'GD rates'!$B:$C,2,FALSE)),"",VLOOKUP(M197,'GD rates'!$B:$C,2,FALSE))</f>
        <v/>
      </c>
      <c r="O197" s="33" t="str">
        <f>IF(OR(N197="",COUNTIFS($C$2:C196,C197,$L$2:L196,L197)&lt;&gt;0),"",1)</f>
        <v/>
      </c>
    </row>
    <row r="198" spans="12:15">
      <c r="L198" s="31">
        <f t="shared" si="3"/>
        <v>0</v>
      </c>
      <c r="M198" s="32">
        <f>IF(ISERROR(VLOOKUP(C198,'QB Resources'!$A:$I,8,FALSE)),0,SUMIFS('QB Resources'!$I:$I,'QB Resources'!$A:$A,Timecards!C198,'QB Resources'!$J:$J,L198))</f>
        <v>0</v>
      </c>
      <c r="N198" s="32" t="str">
        <f>IF(ISERROR(VLOOKUP(M198,'GD rates'!$B:$C,2,FALSE)),"",VLOOKUP(M198,'GD rates'!$B:$C,2,FALSE))</f>
        <v/>
      </c>
      <c r="O198" s="33" t="str">
        <f>IF(OR(N198="",COUNTIFS($C$2:C197,C198,$L$2:L197,L198)&lt;&gt;0),"",1)</f>
        <v/>
      </c>
    </row>
    <row r="199" spans="12:15">
      <c r="L199" s="31">
        <f t="shared" si="3"/>
        <v>0</v>
      </c>
      <c r="M199" s="32">
        <f>IF(ISERROR(VLOOKUP(C199,'QB Resources'!$A:$I,8,FALSE)),0,SUMIFS('QB Resources'!$I:$I,'QB Resources'!$A:$A,Timecards!C199,'QB Resources'!$J:$J,L199))</f>
        <v>0</v>
      </c>
      <c r="N199" s="32" t="str">
        <f>IF(ISERROR(VLOOKUP(M199,'GD rates'!$B:$C,2,FALSE)),"",VLOOKUP(M199,'GD rates'!$B:$C,2,FALSE))</f>
        <v/>
      </c>
      <c r="O199" s="33" t="str">
        <f>IF(OR(N199="",COUNTIFS($C$2:C198,C199,$L$2:L198,L199)&lt;&gt;0),"",1)</f>
        <v/>
      </c>
    </row>
    <row r="200" spans="12:15">
      <c r="L200" s="31">
        <f t="shared" si="3"/>
        <v>0</v>
      </c>
      <c r="M200" s="32">
        <f>IF(ISERROR(VLOOKUP(C200,'QB Resources'!$A:$I,8,FALSE)),0,SUMIFS('QB Resources'!$I:$I,'QB Resources'!$A:$A,Timecards!C200,'QB Resources'!$J:$J,L200))</f>
        <v>0</v>
      </c>
      <c r="N200" s="32" t="str">
        <f>IF(ISERROR(VLOOKUP(M200,'GD rates'!$B:$C,2,FALSE)),"",VLOOKUP(M200,'GD rates'!$B:$C,2,FALSE))</f>
        <v/>
      </c>
      <c r="O200" s="33" t="str">
        <f>IF(OR(N200="",COUNTIFS($C$2:C199,C200,$L$2:L199,L200)&lt;&gt;0),"",1)</f>
        <v/>
      </c>
    </row>
    <row r="201" spans="12:15">
      <c r="L201" s="31">
        <f t="shared" si="3"/>
        <v>0</v>
      </c>
      <c r="M201" s="32">
        <f>IF(ISERROR(VLOOKUP(C201,'QB Resources'!$A:$I,8,FALSE)),0,SUMIFS('QB Resources'!$I:$I,'QB Resources'!$A:$A,Timecards!C201,'QB Resources'!$J:$J,L201))</f>
        <v>0</v>
      </c>
      <c r="N201" s="32" t="str">
        <f>IF(ISERROR(VLOOKUP(M201,'GD rates'!$B:$C,2,FALSE)),"",VLOOKUP(M201,'GD rates'!$B:$C,2,FALSE))</f>
        <v/>
      </c>
      <c r="O201" s="33" t="str">
        <f>IF(OR(N201="",COUNTIFS($C$2:C200,C201,$L$2:L200,L201)&lt;&gt;0),"",1)</f>
        <v/>
      </c>
    </row>
    <row r="202" spans="12:15">
      <c r="L202" s="31">
        <f t="shared" si="3"/>
        <v>0</v>
      </c>
      <c r="M202" s="32">
        <f>IF(ISERROR(VLOOKUP(C202,'QB Resources'!$A:$I,8,FALSE)),0,SUMIFS('QB Resources'!$I:$I,'QB Resources'!$A:$A,Timecards!C202,'QB Resources'!$J:$J,L202))</f>
        <v>0</v>
      </c>
      <c r="N202" s="32" t="str">
        <f>IF(ISERROR(VLOOKUP(M202,'GD rates'!$B:$C,2,FALSE)),"",VLOOKUP(M202,'GD rates'!$B:$C,2,FALSE))</f>
        <v/>
      </c>
      <c r="O202" s="33" t="str">
        <f>IF(OR(N202="",COUNTIFS($C$2:C201,C202,$L$2:L201,L202)&lt;&gt;0),"",1)</f>
        <v/>
      </c>
    </row>
    <row r="203" spans="12:15">
      <c r="L203" s="31">
        <f t="shared" si="3"/>
        <v>0</v>
      </c>
      <c r="M203" s="32">
        <f>IF(ISERROR(VLOOKUP(C203,'QB Resources'!$A:$I,8,FALSE)),0,SUMIFS('QB Resources'!$I:$I,'QB Resources'!$A:$A,Timecards!C203,'QB Resources'!$J:$J,L203))</f>
        <v>0</v>
      </c>
      <c r="N203" s="32" t="str">
        <f>IF(ISERROR(VLOOKUP(M203,'GD rates'!$B:$C,2,FALSE)),"",VLOOKUP(M203,'GD rates'!$B:$C,2,FALSE))</f>
        <v/>
      </c>
      <c r="O203" s="33" t="str">
        <f>IF(OR(N203="",COUNTIFS($C$2:C202,C203,$L$2:L202,L203)&lt;&gt;0),"",1)</f>
        <v/>
      </c>
    </row>
    <row r="204" spans="12:15">
      <c r="L204" s="31">
        <f t="shared" si="3"/>
        <v>0</v>
      </c>
      <c r="M204" s="32">
        <f>IF(ISERROR(VLOOKUP(C204,'QB Resources'!$A:$I,8,FALSE)),0,SUMIFS('QB Resources'!$I:$I,'QB Resources'!$A:$A,Timecards!C204,'QB Resources'!$J:$J,L204))</f>
        <v>0</v>
      </c>
      <c r="N204" s="32" t="str">
        <f>IF(ISERROR(VLOOKUP(M204,'GD rates'!$B:$C,2,FALSE)),"",VLOOKUP(M204,'GD rates'!$B:$C,2,FALSE))</f>
        <v/>
      </c>
      <c r="O204" s="33" t="str">
        <f>IF(OR(N204="",COUNTIFS($C$2:C203,C204,$L$2:L203,L204)&lt;&gt;0),"",1)</f>
        <v/>
      </c>
    </row>
    <row r="205" spans="12:15">
      <c r="L205" s="31">
        <f t="shared" si="3"/>
        <v>0</v>
      </c>
      <c r="M205" s="32">
        <f>IF(ISERROR(VLOOKUP(C205,'QB Resources'!$A:$I,8,FALSE)),0,SUMIFS('QB Resources'!$I:$I,'QB Resources'!$A:$A,Timecards!C205,'QB Resources'!$J:$J,L205))</f>
        <v>0</v>
      </c>
      <c r="N205" s="32" t="str">
        <f>IF(ISERROR(VLOOKUP(M205,'GD rates'!$B:$C,2,FALSE)),"",VLOOKUP(M205,'GD rates'!$B:$C,2,FALSE))</f>
        <v/>
      </c>
      <c r="O205" s="33" t="str">
        <f>IF(OR(N205="",COUNTIFS($C$2:C204,C205,$L$2:L204,L205)&lt;&gt;0),"",1)</f>
        <v/>
      </c>
    </row>
    <row r="206" spans="12:15">
      <c r="L206" s="31">
        <f t="shared" si="3"/>
        <v>0</v>
      </c>
      <c r="M206" s="32">
        <f>IF(ISERROR(VLOOKUP(C206,'QB Resources'!$A:$I,8,FALSE)),0,SUMIFS('QB Resources'!$I:$I,'QB Resources'!$A:$A,Timecards!C206,'QB Resources'!$J:$J,L206))</f>
        <v>0</v>
      </c>
      <c r="N206" s="32" t="str">
        <f>IF(ISERROR(VLOOKUP(M206,'GD rates'!$B:$C,2,FALSE)),"",VLOOKUP(M206,'GD rates'!$B:$C,2,FALSE))</f>
        <v/>
      </c>
      <c r="O206" s="33" t="str">
        <f>IF(OR(N206="",COUNTIFS($C$2:C205,C206,$L$2:L205,L206)&lt;&gt;0),"",1)</f>
        <v/>
      </c>
    </row>
    <row r="207" spans="12:15">
      <c r="L207" s="31">
        <f t="shared" si="3"/>
        <v>0</v>
      </c>
      <c r="M207" s="32">
        <f>IF(ISERROR(VLOOKUP(C207,'QB Resources'!$A:$I,8,FALSE)),0,SUMIFS('QB Resources'!$I:$I,'QB Resources'!$A:$A,Timecards!C207,'QB Resources'!$J:$J,L207))</f>
        <v>0</v>
      </c>
      <c r="N207" s="32" t="str">
        <f>IF(ISERROR(VLOOKUP(M207,'GD rates'!$B:$C,2,FALSE)),"",VLOOKUP(M207,'GD rates'!$B:$C,2,FALSE))</f>
        <v/>
      </c>
      <c r="O207" s="33" t="str">
        <f>IF(OR(N207="",COUNTIFS($C$2:C206,C207,$L$2:L206,L207)&lt;&gt;0),"",1)</f>
        <v/>
      </c>
    </row>
    <row r="208" spans="12:15">
      <c r="L208" s="31">
        <f t="shared" si="3"/>
        <v>0</v>
      </c>
      <c r="M208" s="32">
        <f>IF(ISERROR(VLOOKUP(C208,'QB Resources'!$A:$I,8,FALSE)),0,SUMIFS('QB Resources'!$I:$I,'QB Resources'!$A:$A,Timecards!C208,'QB Resources'!$J:$J,L208))</f>
        <v>0</v>
      </c>
      <c r="N208" s="32" t="str">
        <f>IF(ISERROR(VLOOKUP(M208,'GD rates'!$B:$C,2,FALSE)),"",VLOOKUP(M208,'GD rates'!$B:$C,2,FALSE))</f>
        <v/>
      </c>
      <c r="O208" s="33" t="str">
        <f>IF(OR(N208="",COUNTIFS($C$2:C207,C208,$L$2:L207,L208)&lt;&gt;0),"",1)</f>
        <v/>
      </c>
    </row>
    <row r="209" spans="12:15">
      <c r="L209" s="31">
        <f t="shared" si="3"/>
        <v>0</v>
      </c>
      <c r="M209" s="32">
        <f>IF(ISERROR(VLOOKUP(C209,'QB Resources'!$A:$I,8,FALSE)),0,SUMIFS('QB Resources'!$I:$I,'QB Resources'!$A:$A,Timecards!C209,'QB Resources'!$J:$J,L209))</f>
        <v>0</v>
      </c>
      <c r="N209" s="32" t="str">
        <f>IF(ISERROR(VLOOKUP(M209,'GD rates'!$B:$C,2,FALSE)),"",VLOOKUP(M209,'GD rates'!$B:$C,2,FALSE))</f>
        <v/>
      </c>
      <c r="O209" s="33" t="str">
        <f>IF(OR(N209="",COUNTIFS($C$2:C208,C209,$L$2:L208,L209)&lt;&gt;0),"",1)</f>
        <v/>
      </c>
    </row>
    <row r="210" spans="12:15">
      <c r="L210" s="31">
        <f t="shared" si="3"/>
        <v>0</v>
      </c>
      <c r="M210" s="32">
        <f>IF(ISERROR(VLOOKUP(C210,'QB Resources'!$A:$I,8,FALSE)),0,SUMIFS('QB Resources'!$I:$I,'QB Resources'!$A:$A,Timecards!C210,'QB Resources'!$J:$J,L210))</f>
        <v>0</v>
      </c>
      <c r="N210" s="32" t="str">
        <f>IF(ISERROR(VLOOKUP(M210,'GD rates'!$B:$C,2,FALSE)),"",VLOOKUP(M210,'GD rates'!$B:$C,2,FALSE))</f>
        <v/>
      </c>
      <c r="O210" s="33" t="str">
        <f>IF(OR(N210="",COUNTIFS($C$2:C209,C210,$L$2:L209,L210)&lt;&gt;0),"",1)</f>
        <v/>
      </c>
    </row>
    <row r="211" spans="12:15">
      <c r="L211" s="31">
        <f t="shared" si="3"/>
        <v>0</v>
      </c>
      <c r="M211" s="32">
        <f>IF(ISERROR(VLOOKUP(C211,'QB Resources'!$A:$I,8,FALSE)),0,SUMIFS('QB Resources'!$I:$I,'QB Resources'!$A:$A,Timecards!C211,'QB Resources'!$J:$J,L211))</f>
        <v>0</v>
      </c>
      <c r="N211" s="32" t="str">
        <f>IF(ISERROR(VLOOKUP(M211,'GD rates'!$B:$C,2,FALSE)),"",VLOOKUP(M211,'GD rates'!$B:$C,2,FALSE))</f>
        <v/>
      </c>
      <c r="O211" s="33" t="str">
        <f>IF(OR(N211="",COUNTIFS($C$2:C210,C211,$L$2:L210,L211)&lt;&gt;0),"",1)</f>
        <v/>
      </c>
    </row>
    <row r="212" spans="12:15">
      <c r="L212" s="31">
        <f t="shared" si="3"/>
        <v>0</v>
      </c>
      <c r="M212" s="32">
        <f>IF(ISERROR(VLOOKUP(C212,'QB Resources'!$A:$I,8,FALSE)),0,SUMIFS('QB Resources'!$I:$I,'QB Resources'!$A:$A,Timecards!C212,'QB Resources'!$J:$J,L212))</f>
        <v>0</v>
      </c>
      <c r="N212" s="32" t="str">
        <f>IF(ISERROR(VLOOKUP(M212,'GD rates'!$B:$C,2,FALSE)),"",VLOOKUP(M212,'GD rates'!$B:$C,2,FALSE))</f>
        <v/>
      </c>
      <c r="O212" s="33" t="str">
        <f>IF(OR(N212="",COUNTIFS($C$2:C211,C212,$L$2:L211,L212)&lt;&gt;0),"",1)</f>
        <v/>
      </c>
    </row>
    <row r="213" spans="12:15">
      <c r="L213" s="31">
        <f t="shared" si="3"/>
        <v>0</v>
      </c>
      <c r="M213" s="32">
        <f>IF(ISERROR(VLOOKUP(C213,'QB Resources'!$A:$I,8,FALSE)),0,SUMIFS('QB Resources'!$I:$I,'QB Resources'!$A:$A,Timecards!C213,'QB Resources'!$J:$J,L213))</f>
        <v>0</v>
      </c>
      <c r="N213" s="32" t="str">
        <f>IF(ISERROR(VLOOKUP(M213,'GD rates'!$B:$C,2,FALSE)),"",VLOOKUP(M213,'GD rates'!$B:$C,2,FALSE))</f>
        <v/>
      </c>
      <c r="O213" s="33" t="str">
        <f>IF(OR(N213="",COUNTIFS($C$2:C212,C213,$L$2:L212,L213)&lt;&gt;0),"",1)</f>
        <v/>
      </c>
    </row>
    <row r="214" spans="12:15">
      <c r="L214" s="31">
        <f t="shared" si="3"/>
        <v>0</v>
      </c>
      <c r="M214" s="32">
        <f>IF(ISERROR(VLOOKUP(C214,'QB Resources'!$A:$I,8,FALSE)),0,SUMIFS('QB Resources'!$I:$I,'QB Resources'!$A:$A,Timecards!C214,'QB Resources'!$J:$J,L214))</f>
        <v>0</v>
      </c>
      <c r="N214" s="32" t="str">
        <f>IF(ISERROR(VLOOKUP(M214,'GD rates'!$B:$C,2,FALSE)),"",VLOOKUP(M214,'GD rates'!$B:$C,2,FALSE))</f>
        <v/>
      </c>
      <c r="O214" s="33" t="str">
        <f>IF(OR(N214="",COUNTIFS($C$2:C213,C214,$L$2:L213,L214)&lt;&gt;0),"",1)</f>
        <v/>
      </c>
    </row>
    <row r="215" spans="12:15">
      <c r="L215" s="31">
        <f t="shared" si="3"/>
        <v>0</v>
      </c>
      <c r="M215" s="32">
        <f>IF(ISERROR(VLOOKUP(C215,'QB Resources'!$A:$I,8,FALSE)),0,SUMIFS('QB Resources'!$I:$I,'QB Resources'!$A:$A,Timecards!C215,'QB Resources'!$J:$J,L215))</f>
        <v>0</v>
      </c>
      <c r="N215" s="32" t="str">
        <f>IF(ISERROR(VLOOKUP(M215,'GD rates'!$B:$C,2,FALSE)),"",VLOOKUP(M215,'GD rates'!$B:$C,2,FALSE))</f>
        <v/>
      </c>
      <c r="O215" s="33" t="str">
        <f>IF(OR(N215="",COUNTIFS($C$2:C214,C215,$L$2:L214,L215)&lt;&gt;0),"",1)</f>
        <v/>
      </c>
    </row>
    <row r="216" spans="12:15">
      <c r="L216" s="31">
        <f t="shared" si="3"/>
        <v>0</v>
      </c>
      <c r="M216" s="32">
        <f>IF(ISERROR(VLOOKUP(C216,'QB Resources'!$A:$I,8,FALSE)),0,SUMIFS('QB Resources'!$I:$I,'QB Resources'!$A:$A,Timecards!C216,'QB Resources'!$J:$J,L216))</f>
        <v>0</v>
      </c>
      <c r="N216" s="32" t="str">
        <f>IF(ISERROR(VLOOKUP(M216,'GD rates'!$B:$C,2,FALSE)),"",VLOOKUP(M216,'GD rates'!$B:$C,2,FALSE))</f>
        <v/>
      </c>
      <c r="O216" s="33" t="str">
        <f>IF(OR(N216="",COUNTIFS($C$2:C215,C216,$L$2:L215,L216)&lt;&gt;0),"",1)</f>
        <v/>
      </c>
    </row>
    <row r="217" spans="12:15">
      <c r="L217" s="31">
        <f t="shared" si="3"/>
        <v>0</v>
      </c>
      <c r="M217" s="32">
        <f>IF(ISERROR(VLOOKUP(C217,'QB Resources'!$A:$I,8,FALSE)),0,SUMIFS('QB Resources'!$I:$I,'QB Resources'!$A:$A,Timecards!C217,'QB Resources'!$J:$J,L217))</f>
        <v>0</v>
      </c>
      <c r="N217" s="32" t="str">
        <f>IF(ISERROR(VLOOKUP(M217,'GD rates'!$B:$C,2,FALSE)),"",VLOOKUP(M217,'GD rates'!$B:$C,2,FALSE))</f>
        <v/>
      </c>
      <c r="O217" s="33" t="str">
        <f>IF(OR(N217="",COUNTIFS($C$2:C216,C217,$L$2:L216,L217)&lt;&gt;0),"",1)</f>
        <v/>
      </c>
    </row>
    <row r="218" spans="12:15">
      <c r="L218" s="31">
        <f t="shared" si="3"/>
        <v>0</v>
      </c>
      <c r="M218" s="32">
        <f>IF(ISERROR(VLOOKUP(C218,'QB Resources'!$A:$I,8,FALSE)),0,SUMIFS('QB Resources'!$I:$I,'QB Resources'!$A:$A,Timecards!C218,'QB Resources'!$J:$J,L218))</f>
        <v>0</v>
      </c>
      <c r="N218" s="32" t="str">
        <f>IF(ISERROR(VLOOKUP(M218,'GD rates'!$B:$C,2,FALSE)),"",VLOOKUP(M218,'GD rates'!$B:$C,2,FALSE))</f>
        <v/>
      </c>
      <c r="O218" s="33" t="str">
        <f>IF(OR(N218="",COUNTIFS($C$2:C217,C218,$L$2:L217,L218)&lt;&gt;0),"",1)</f>
        <v/>
      </c>
    </row>
    <row r="219" spans="12:15">
      <c r="L219" s="31">
        <f t="shared" si="3"/>
        <v>0</v>
      </c>
      <c r="M219" s="32">
        <f>IF(ISERROR(VLOOKUP(C219,'QB Resources'!$A:$I,8,FALSE)),0,SUMIFS('QB Resources'!$I:$I,'QB Resources'!$A:$A,Timecards!C219,'QB Resources'!$J:$J,L219))</f>
        <v>0</v>
      </c>
      <c r="N219" s="32" t="str">
        <f>IF(ISERROR(VLOOKUP(M219,'GD rates'!$B:$C,2,FALSE)),"",VLOOKUP(M219,'GD rates'!$B:$C,2,FALSE))</f>
        <v/>
      </c>
      <c r="O219" s="33" t="str">
        <f>IF(OR(N219="",COUNTIFS($C$2:C218,C219,$L$2:L218,L219)&lt;&gt;0),"",1)</f>
        <v/>
      </c>
    </row>
    <row r="220" spans="12:15">
      <c r="L220" s="31">
        <f t="shared" si="3"/>
        <v>0</v>
      </c>
      <c r="M220" s="32">
        <f>IF(ISERROR(VLOOKUP(C220,'QB Resources'!$A:$I,8,FALSE)),0,SUMIFS('QB Resources'!$I:$I,'QB Resources'!$A:$A,Timecards!C220,'QB Resources'!$J:$J,L220))</f>
        <v>0</v>
      </c>
      <c r="N220" s="32" t="str">
        <f>IF(ISERROR(VLOOKUP(M220,'GD rates'!$B:$C,2,FALSE)),"",VLOOKUP(M220,'GD rates'!$B:$C,2,FALSE))</f>
        <v/>
      </c>
      <c r="O220" s="33" t="str">
        <f>IF(OR(N220="",COUNTIFS($C$2:C219,C220,$L$2:L219,L220)&lt;&gt;0),"",1)</f>
        <v/>
      </c>
    </row>
    <row r="221" spans="12:15">
      <c r="L221" s="31">
        <f t="shared" si="3"/>
        <v>0</v>
      </c>
      <c r="M221" s="32">
        <f>IF(ISERROR(VLOOKUP(C221,'QB Resources'!$A:$I,8,FALSE)),0,SUMIFS('QB Resources'!$I:$I,'QB Resources'!$A:$A,Timecards!C221,'QB Resources'!$J:$J,L221))</f>
        <v>0</v>
      </c>
      <c r="N221" s="32" t="str">
        <f>IF(ISERROR(VLOOKUP(M221,'GD rates'!$B:$C,2,FALSE)),"",VLOOKUP(M221,'GD rates'!$B:$C,2,FALSE))</f>
        <v/>
      </c>
      <c r="O221" s="33" t="str">
        <f>IF(OR(N221="",COUNTIFS($C$2:C220,C221,$L$2:L220,L221)&lt;&gt;0),"",1)</f>
        <v/>
      </c>
    </row>
    <row r="222" spans="12:15">
      <c r="L222" s="31">
        <f t="shared" si="3"/>
        <v>0</v>
      </c>
      <c r="M222" s="32">
        <f>IF(ISERROR(VLOOKUP(C222,'QB Resources'!$A:$I,8,FALSE)),0,SUMIFS('QB Resources'!$I:$I,'QB Resources'!$A:$A,Timecards!C222,'QB Resources'!$J:$J,L222))</f>
        <v>0</v>
      </c>
      <c r="N222" s="32" t="str">
        <f>IF(ISERROR(VLOOKUP(M222,'GD rates'!$B:$C,2,FALSE)),"",VLOOKUP(M222,'GD rates'!$B:$C,2,FALSE))</f>
        <v/>
      </c>
      <c r="O222" s="33" t="str">
        <f>IF(OR(N222="",COUNTIFS($C$2:C221,C222,$L$2:L221,L222)&lt;&gt;0),"",1)</f>
        <v/>
      </c>
    </row>
    <row r="223" spans="12:15">
      <c r="L223" s="31">
        <f t="shared" si="3"/>
        <v>0</v>
      </c>
      <c r="M223" s="32">
        <f>IF(ISERROR(VLOOKUP(C223,'QB Resources'!$A:$I,8,FALSE)),0,SUMIFS('QB Resources'!$I:$I,'QB Resources'!$A:$A,Timecards!C223,'QB Resources'!$J:$J,L223))</f>
        <v>0</v>
      </c>
      <c r="N223" s="32" t="str">
        <f>IF(ISERROR(VLOOKUP(M223,'GD rates'!$B:$C,2,FALSE)),"",VLOOKUP(M223,'GD rates'!$B:$C,2,FALSE))</f>
        <v/>
      </c>
      <c r="O223" s="33" t="str">
        <f>IF(OR(N223="",COUNTIFS($C$2:C222,C223,$L$2:L222,L223)&lt;&gt;0),"",1)</f>
        <v/>
      </c>
    </row>
    <row r="224" spans="12:15">
      <c r="L224" s="31">
        <f t="shared" si="3"/>
        <v>0</v>
      </c>
      <c r="M224" s="32">
        <f>IF(ISERROR(VLOOKUP(C224,'QB Resources'!$A:$I,8,FALSE)),0,SUMIFS('QB Resources'!$I:$I,'QB Resources'!$A:$A,Timecards!C224,'QB Resources'!$J:$J,L224))</f>
        <v>0</v>
      </c>
      <c r="N224" s="32" t="str">
        <f>IF(ISERROR(VLOOKUP(M224,'GD rates'!$B:$C,2,FALSE)),"",VLOOKUP(M224,'GD rates'!$B:$C,2,FALSE))</f>
        <v/>
      </c>
      <c r="O224" s="33" t="str">
        <f>IF(OR(N224="",COUNTIFS($C$2:C223,C224,$L$2:L223,L224)&lt;&gt;0),"",1)</f>
        <v/>
      </c>
    </row>
    <row r="225" spans="12:15">
      <c r="L225" s="31">
        <f t="shared" si="3"/>
        <v>0</v>
      </c>
      <c r="M225" s="32">
        <f>IF(ISERROR(VLOOKUP(C225,'QB Resources'!$A:$I,8,FALSE)),0,SUMIFS('QB Resources'!$I:$I,'QB Resources'!$A:$A,Timecards!C225,'QB Resources'!$J:$J,L225))</f>
        <v>0</v>
      </c>
      <c r="N225" s="32" t="str">
        <f>IF(ISERROR(VLOOKUP(M225,'GD rates'!$B:$C,2,FALSE)),"",VLOOKUP(M225,'GD rates'!$B:$C,2,FALSE))</f>
        <v/>
      </c>
      <c r="O225" s="33" t="str">
        <f>IF(OR(N225="",COUNTIFS($C$2:C224,C225,$L$2:L224,L225)&lt;&gt;0),"",1)</f>
        <v/>
      </c>
    </row>
    <row r="226" spans="12:15">
      <c r="L226" s="31">
        <f t="shared" si="3"/>
        <v>0</v>
      </c>
      <c r="M226" s="32">
        <f>IF(ISERROR(VLOOKUP(C226,'QB Resources'!$A:$I,8,FALSE)),0,SUMIFS('QB Resources'!$I:$I,'QB Resources'!$A:$A,Timecards!C226,'QB Resources'!$J:$J,L226))</f>
        <v>0</v>
      </c>
      <c r="N226" s="32" t="str">
        <f>IF(ISERROR(VLOOKUP(M226,'GD rates'!$B:$C,2,FALSE)),"",VLOOKUP(M226,'GD rates'!$B:$C,2,FALSE))</f>
        <v/>
      </c>
      <c r="O226" s="33" t="str">
        <f>IF(OR(N226="",COUNTIFS($C$2:C225,C226,$L$2:L225,L226)&lt;&gt;0),"",1)</f>
        <v/>
      </c>
    </row>
    <row r="227" spans="12:15">
      <c r="L227" s="31">
        <f t="shared" si="3"/>
        <v>0</v>
      </c>
      <c r="M227" s="32">
        <f>IF(ISERROR(VLOOKUP(C227,'QB Resources'!$A:$I,8,FALSE)),0,SUMIFS('QB Resources'!$I:$I,'QB Resources'!$A:$A,Timecards!C227,'QB Resources'!$J:$J,L227))</f>
        <v>0</v>
      </c>
      <c r="N227" s="32" t="str">
        <f>IF(ISERROR(VLOOKUP(M227,'GD rates'!$B:$C,2,FALSE)),"",VLOOKUP(M227,'GD rates'!$B:$C,2,FALSE))</f>
        <v/>
      </c>
      <c r="O227" s="33" t="str">
        <f>IF(OR(N227="",COUNTIFS($C$2:C226,C227,$L$2:L226,L227)&lt;&gt;0),"",1)</f>
        <v/>
      </c>
    </row>
    <row r="228" spans="12:15">
      <c r="L228" s="31">
        <f t="shared" si="3"/>
        <v>0</v>
      </c>
      <c r="M228" s="32">
        <f>IF(ISERROR(VLOOKUP(C228,'QB Resources'!$A:$I,8,FALSE)),0,SUMIFS('QB Resources'!$I:$I,'QB Resources'!$A:$A,Timecards!C228,'QB Resources'!$J:$J,L228))</f>
        <v>0</v>
      </c>
      <c r="N228" s="32" t="str">
        <f>IF(ISERROR(VLOOKUP(M228,'GD rates'!$B:$C,2,FALSE)),"",VLOOKUP(M228,'GD rates'!$B:$C,2,FALSE))</f>
        <v/>
      </c>
      <c r="O228" s="33" t="str">
        <f>IF(OR(N228="",COUNTIFS($C$2:C227,C228,$L$2:L227,L228)&lt;&gt;0),"",1)</f>
        <v/>
      </c>
    </row>
    <row r="229" spans="12:15">
      <c r="L229" s="31">
        <f t="shared" si="3"/>
        <v>0</v>
      </c>
      <c r="M229" s="32">
        <f>IF(ISERROR(VLOOKUP(C229,'QB Resources'!$A:$I,8,FALSE)),0,SUMIFS('QB Resources'!$I:$I,'QB Resources'!$A:$A,Timecards!C229,'QB Resources'!$J:$J,L229))</f>
        <v>0</v>
      </c>
      <c r="N229" s="32" t="str">
        <f>IF(ISERROR(VLOOKUP(M229,'GD rates'!$B:$C,2,FALSE)),"",VLOOKUP(M229,'GD rates'!$B:$C,2,FALSE))</f>
        <v/>
      </c>
      <c r="O229" s="33" t="str">
        <f>IF(OR(N229="",COUNTIFS($C$2:C228,C229,$L$2:L228,L229)&lt;&gt;0),"",1)</f>
        <v/>
      </c>
    </row>
    <row r="230" spans="12:15">
      <c r="L230" s="31">
        <f t="shared" si="3"/>
        <v>0</v>
      </c>
      <c r="M230" s="32">
        <f>IF(ISERROR(VLOOKUP(C230,'QB Resources'!$A:$I,8,FALSE)),0,SUMIFS('QB Resources'!$I:$I,'QB Resources'!$A:$A,Timecards!C230,'QB Resources'!$J:$J,L230))</f>
        <v>0</v>
      </c>
      <c r="N230" s="32" t="str">
        <f>IF(ISERROR(VLOOKUP(M230,'GD rates'!$B:$C,2,FALSE)),"",VLOOKUP(M230,'GD rates'!$B:$C,2,FALSE))</f>
        <v/>
      </c>
      <c r="O230" s="33" t="str">
        <f>IF(OR(N230="",COUNTIFS($C$2:C229,C230,$L$2:L229,L230)&lt;&gt;0),"",1)</f>
        <v/>
      </c>
    </row>
    <row r="231" spans="12:15">
      <c r="L231" s="31">
        <f t="shared" si="3"/>
        <v>0</v>
      </c>
      <c r="M231" s="32">
        <f>IF(ISERROR(VLOOKUP(C231,'QB Resources'!$A:$I,8,FALSE)),0,SUMIFS('QB Resources'!$I:$I,'QB Resources'!$A:$A,Timecards!C231,'QB Resources'!$J:$J,L231))</f>
        <v>0</v>
      </c>
      <c r="N231" s="32" t="str">
        <f>IF(ISERROR(VLOOKUP(M231,'GD rates'!$B:$C,2,FALSE)),"",VLOOKUP(M231,'GD rates'!$B:$C,2,FALSE))</f>
        <v/>
      </c>
      <c r="O231" s="33" t="str">
        <f>IF(OR(N231="",COUNTIFS($C$2:C230,C231,$L$2:L230,L231)&lt;&gt;0),"",1)</f>
        <v/>
      </c>
    </row>
    <row r="232" spans="12:15">
      <c r="L232" s="31">
        <f t="shared" si="3"/>
        <v>0</v>
      </c>
      <c r="M232" s="32">
        <f>IF(ISERROR(VLOOKUP(C232,'QB Resources'!$A:$I,8,FALSE)),0,SUMIFS('QB Resources'!$I:$I,'QB Resources'!$A:$A,Timecards!C232,'QB Resources'!$J:$J,L232))</f>
        <v>0</v>
      </c>
      <c r="N232" s="32" t="str">
        <f>IF(ISERROR(VLOOKUP(M232,'GD rates'!$B:$C,2,FALSE)),"",VLOOKUP(M232,'GD rates'!$B:$C,2,FALSE))</f>
        <v/>
      </c>
      <c r="O232" s="33" t="str">
        <f>IF(OR(N232="",COUNTIFS($C$2:C231,C232,$L$2:L231,L232)&lt;&gt;0),"",1)</f>
        <v/>
      </c>
    </row>
    <row r="233" spans="12:15">
      <c r="L233" s="31">
        <f t="shared" si="3"/>
        <v>0</v>
      </c>
      <c r="M233" s="32">
        <f>IF(ISERROR(VLOOKUP(C233,'QB Resources'!$A:$I,8,FALSE)),0,SUMIFS('QB Resources'!$I:$I,'QB Resources'!$A:$A,Timecards!C233,'QB Resources'!$J:$J,L233))</f>
        <v>0</v>
      </c>
      <c r="N233" s="32" t="str">
        <f>IF(ISERROR(VLOOKUP(M233,'GD rates'!$B:$C,2,FALSE)),"",VLOOKUP(M233,'GD rates'!$B:$C,2,FALSE))</f>
        <v/>
      </c>
      <c r="O233" s="33" t="str">
        <f>IF(OR(N233="",COUNTIFS($C$2:C232,C233,$L$2:L232,L233)&lt;&gt;0),"",1)</f>
        <v/>
      </c>
    </row>
    <row r="234" spans="12:15">
      <c r="L234" s="31">
        <f t="shared" si="3"/>
        <v>0</v>
      </c>
      <c r="M234" s="32">
        <f>IF(ISERROR(VLOOKUP(C234,'QB Resources'!$A:$I,8,FALSE)),0,SUMIFS('QB Resources'!$I:$I,'QB Resources'!$A:$A,Timecards!C234,'QB Resources'!$J:$J,L234))</f>
        <v>0</v>
      </c>
      <c r="N234" s="32" t="str">
        <f>IF(ISERROR(VLOOKUP(M234,'GD rates'!$B:$C,2,FALSE)),"",VLOOKUP(M234,'GD rates'!$B:$C,2,FALSE))</f>
        <v/>
      </c>
      <c r="O234" s="33" t="str">
        <f>IF(OR(N234="",COUNTIFS($C$2:C233,C234,$L$2:L233,L234)&lt;&gt;0),"",1)</f>
        <v/>
      </c>
    </row>
    <row r="235" spans="12:15">
      <c r="L235" s="31">
        <f t="shared" si="3"/>
        <v>0</v>
      </c>
      <c r="M235" s="32">
        <f>IF(ISERROR(VLOOKUP(C235,'QB Resources'!$A:$I,8,FALSE)),0,SUMIFS('QB Resources'!$I:$I,'QB Resources'!$A:$A,Timecards!C235,'QB Resources'!$J:$J,L235))</f>
        <v>0</v>
      </c>
      <c r="N235" s="32" t="str">
        <f>IF(ISERROR(VLOOKUP(M235,'GD rates'!$B:$C,2,FALSE)),"",VLOOKUP(M235,'GD rates'!$B:$C,2,FALSE))</f>
        <v/>
      </c>
      <c r="O235" s="33" t="str">
        <f>IF(OR(N235="",COUNTIFS($C$2:C234,C235,$L$2:L234,L235)&lt;&gt;0),"",1)</f>
        <v/>
      </c>
    </row>
    <row r="236" spans="12:15">
      <c r="L236" s="31">
        <f t="shared" si="3"/>
        <v>0</v>
      </c>
      <c r="M236" s="32">
        <f>IF(ISERROR(VLOOKUP(C236,'QB Resources'!$A:$I,8,FALSE)),0,SUMIFS('QB Resources'!$I:$I,'QB Resources'!$A:$A,Timecards!C236,'QB Resources'!$J:$J,L236))</f>
        <v>0</v>
      </c>
      <c r="N236" s="32" t="str">
        <f>IF(ISERROR(VLOOKUP(M236,'GD rates'!$B:$C,2,FALSE)),"",VLOOKUP(M236,'GD rates'!$B:$C,2,FALSE))</f>
        <v/>
      </c>
      <c r="O236" s="33" t="str">
        <f>IF(OR(N236="",COUNTIFS($C$2:C235,C236,$L$2:L235,L236)&lt;&gt;0),"",1)</f>
        <v/>
      </c>
    </row>
    <row r="237" spans="12:15">
      <c r="L237" s="31">
        <f t="shared" si="3"/>
        <v>0</v>
      </c>
      <c r="M237" s="32">
        <f>IF(ISERROR(VLOOKUP(C237,'QB Resources'!$A:$I,8,FALSE)),0,SUMIFS('QB Resources'!$I:$I,'QB Resources'!$A:$A,Timecards!C237,'QB Resources'!$J:$J,L237))</f>
        <v>0</v>
      </c>
      <c r="N237" s="32" t="str">
        <f>IF(ISERROR(VLOOKUP(M237,'GD rates'!$B:$C,2,FALSE)),"",VLOOKUP(M237,'GD rates'!$B:$C,2,FALSE))</f>
        <v/>
      </c>
      <c r="O237" s="33" t="str">
        <f>IF(OR(N237="",COUNTIFS($C$2:C236,C237,$L$2:L236,L237)&lt;&gt;0),"",1)</f>
        <v/>
      </c>
    </row>
    <row r="238" spans="12:15">
      <c r="L238" s="31">
        <f t="shared" si="3"/>
        <v>0</v>
      </c>
      <c r="M238" s="32">
        <f>IF(ISERROR(VLOOKUP(C238,'QB Resources'!$A:$I,8,FALSE)),0,SUMIFS('QB Resources'!$I:$I,'QB Resources'!$A:$A,Timecards!C238,'QB Resources'!$J:$J,L238))</f>
        <v>0</v>
      </c>
      <c r="N238" s="32" t="str">
        <f>IF(ISERROR(VLOOKUP(M238,'GD rates'!$B:$C,2,FALSE)),"",VLOOKUP(M238,'GD rates'!$B:$C,2,FALSE))</f>
        <v/>
      </c>
      <c r="O238" s="33" t="str">
        <f>IF(OR(N238="",COUNTIFS($C$2:C237,C238,$L$2:L237,L238)&lt;&gt;0),"",1)</f>
        <v/>
      </c>
    </row>
    <row r="239" spans="12:15">
      <c r="L239" s="31">
        <f t="shared" si="3"/>
        <v>0</v>
      </c>
      <c r="M239" s="32">
        <f>IF(ISERROR(VLOOKUP(C239,'QB Resources'!$A:$I,8,FALSE)),0,SUMIFS('QB Resources'!$I:$I,'QB Resources'!$A:$A,Timecards!C239,'QB Resources'!$J:$J,L239))</f>
        <v>0</v>
      </c>
      <c r="N239" s="32" t="str">
        <f>IF(ISERROR(VLOOKUP(M239,'GD rates'!$B:$C,2,FALSE)),"",VLOOKUP(M239,'GD rates'!$B:$C,2,FALSE))</f>
        <v/>
      </c>
      <c r="O239" s="33" t="str">
        <f>IF(OR(N239="",COUNTIFS($C$2:C238,C239,$L$2:L238,L239)&lt;&gt;0),"",1)</f>
        <v/>
      </c>
    </row>
    <row r="240" spans="12:15">
      <c r="L240" s="31">
        <f t="shared" si="3"/>
        <v>0</v>
      </c>
      <c r="M240" s="32">
        <f>IF(ISERROR(VLOOKUP(C240,'QB Resources'!$A:$I,8,FALSE)),0,SUMIFS('QB Resources'!$I:$I,'QB Resources'!$A:$A,Timecards!C240,'QB Resources'!$J:$J,L240))</f>
        <v>0</v>
      </c>
      <c r="N240" s="32" t="str">
        <f>IF(ISERROR(VLOOKUP(M240,'GD rates'!$B:$C,2,FALSE)),"",VLOOKUP(M240,'GD rates'!$B:$C,2,FALSE))</f>
        <v/>
      </c>
      <c r="O240" s="33" t="str">
        <f>IF(OR(N240="",COUNTIFS($C$2:C239,C240,$L$2:L239,L240)&lt;&gt;0),"",1)</f>
        <v/>
      </c>
    </row>
    <row r="241" spans="12:15">
      <c r="L241" s="31">
        <f t="shared" si="3"/>
        <v>0</v>
      </c>
      <c r="M241" s="32">
        <f>IF(ISERROR(VLOOKUP(C241,'QB Resources'!$A:$I,8,FALSE)),0,SUMIFS('QB Resources'!$I:$I,'QB Resources'!$A:$A,Timecards!C241,'QB Resources'!$J:$J,L241))</f>
        <v>0</v>
      </c>
      <c r="N241" s="32" t="str">
        <f>IF(ISERROR(VLOOKUP(M241,'GD rates'!$B:$C,2,FALSE)),"",VLOOKUP(M241,'GD rates'!$B:$C,2,FALSE))</f>
        <v/>
      </c>
      <c r="O241" s="33" t="str">
        <f>IF(OR(N241="",COUNTIFS($C$2:C240,C241,$L$2:L240,L241)&lt;&gt;0),"",1)</f>
        <v/>
      </c>
    </row>
    <row r="242" spans="12:15">
      <c r="L242" s="31">
        <f t="shared" si="3"/>
        <v>0</v>
      </c>
      <c r="M242" s="32">
        <f>IF(ISERROR(VLOOKUP(C242,'QB Resources'!$A:$I,8,FALSE)),0,SUMIFS('QB Resources'!$I:$I,'QB Resources'!$A:$A,Timecards!C242,'QB Resources'!$J:$J,L242))</f>
        <v>0</v>
      </c>
      <c r="N242" s="32" t="str">
        <f>IF(ISERROR(VLOOKUP(M242,'GD rates'!$B:$C,2,FALSE)),"",VLOOKUP(M242,'GD rates'!$B:$C,2,FALSE))</f>
        <v/>
      </c>
      <c r="O242" s="33" t="str">
        <f>IF(OR(N242="",COUNTIFS($C$2:C241,C242,$L$2:L241,L242)&lt;&gt;0),"",1)</f>
        <v/>
      </c>
    </row>
    <row r="243" spans="12:15">
      <c r="L243" s="31">
        <f t="shared" si="3"/>
        <v>0</v>
      </c>
      <c r="M243" s="32">
        <f>IF(ISERROR(VLOOKUP(C243,'QB Resources'!$A:$I,8,FALSE)),0,SUMIFS('QB Resources'!$I:$I,'QB Resources'!$A:$A,Timecards!C243,'QB Resources'!$J:$J,L243))</f>
        <v>0</v>
      </c>
      <c r="N243" s="32" t="str">
        <f>IF(ISERROR(VLOOKUP(M243,'GD rates'!$B:$C,2,FALSE)),"",VLOOKUP(M243,'GD rates'!$B:$C,2,FALSE))</f>
        <v/>
      </c>
      <c r="O243" s="33" t="str">
        <f>IF(OR(N243="",COUNTIFS($C$2:C242,C243,$L$2:L242,L243)&lt;&gt;0),"",1)</f>
        <v/>
      </c>
    </row>
    <row r="244" spans="12:15">
      <c r="L244" s="31">
        <f t="shared" si="3"/>
        <v>0</v>
      </c>
      <c r="M244" s="32">
        <f>IF(ISERROR(VLOOKUP(C244,'QB Resources'!$A:$I,8,FALSE)),0,SUMIFS('QB Resources'!$I:$I,'QB Resources'!$A:$A,Timecards!C244,'QB Resources'!$J:$J,L244))</f>
        <v>0</v>
      </c>
      <c r="N244" s="32" t="str">
        <f>IF(ISERROR(VLOOKUP(M244,'GD rates'!$B:$C,2,FALSE)),"",VLOOKUP(M244,'GD rates'!$B:$C,2,FALSE))</f>
        <v/>
      </c>
      <c r="O244" s="33" t="str">
        <f>IF(OR(N244="",COUNTIFS($C$2:C243,C244,$L$2:L243,L244)&lt;&gt;0),"",1)</f>
        <v/>
      </c>
    </row>
    <row r="245" spans="12:15">
      <c r="L245" s="31">
        <f t="shared" si="3"/>
        <v>0</v>
      </c>
      <c r="M245" s="32">
        <f>IF(ISERROR(VLOOKUP(C245,'QB Resources'!$A:$I,8,FALSE)),0,SUMIFS('QB Resources'!$I:$I,'QB Resources'!$A:$A,Timecards!C245,'QB Resources'!$J:$J,L245))</f>
        <v>0</v>
      </c>
      <c r="N245" s="32" t="str">
        <f>IF(ISERROR(VLOOKUP(M245,'GD rates'!$B:$C,2,FALSE)),"",VLOOKUP(M245,'GD rates'!$B:$C,2,FALSE))</f>
        <v/>
      </c>
      <c r="O245" s="33" t="str">
        <f>IF(OR(N245="",COUNTIFS($C$2:C244,C245,$L$2:L244,L245)&lt;&gt;0),"",1)</f>
        <v/>
      </c>
    </row>
    <row r="246" spans="12:15">
      <c r="L246" s="31">
        <f t="shared" si="3"/>
        <v>0</v>
      </c>
      <c r="M246" s="32">
        <f>IF(ISERROR(VLOOKUP(C246,'QB Resources'!$A:$I,8,FALSE)),0,SUMIFS('QB Resources'!$I:$I,'QB Resources'!$A:$A,Timecards!C246,'QB Resources'!$J:$J,L246))</f>
        <v>0</v>
      </c>
      <c r="N246" s="32" t="str">
        <f>IF(ISERROR(VLOOKUP(M246,'GD rates'!$B:$C,2,FALSE)),"",VLOOKUP(M246,'GD rates'!$B:$C,2,FALSE))</f>
        <v/>
      </c>
      <c r="O246" s="33" t="str">
        <f>IF(OR(N246="",COUNTIFS($C$2:C245,C246,$L$2:L245,L246)&lt;&gt;0),"",1)</f>
        <v/>
      </c>
    </row>
    <row r="247" spans="12:15">
      <c r="L247" s="31">
        <f t="shared" si="3"/>
        <v>0</v>
      </c>
      <c r="M247" s="32">
        <f>IF(ISERROR(VLOOKUP(C247,'QB Resources'!$A:$I,8,FALSE)),0,SUMIFS('QB Resources'!$I:$I,'QB Resources'!$A:$A,Timecards!C247,'QB Resources'!$J:$J,L247))</f>
        <v>0</v>
      </c>
      <c r="N247" s="32" t="str">
        <f>IF(ISERROR(VLOOKUP(M247,'GD rates'!$B:$C,2,FALSE)),"",VLOOKUP(M247,'GD rates'!$B:$C,2,FALSE))</f>
        <v/>
      </c>
      <c r="O247" s="33" t="str">
        <f>IF(OR(N247="",COUNTIFS($C$2:C246,C247,$L$2:L246,L247)&lt;&gt;0),"",1)</f>
        <v/>
      </c>
    </row>
    <row r="248" spans="12:15">
      <c r="L248" s="31">
        <f t="shared" si="3"/>
        <v>0</v>
      </c>
      <c r="M248" s="32">
        <f>IF(ISERROR(VLOOKUP(C248,'QB Resources'!$A:$I,8,FALSE)),0,SUMIFS('QB Resources'!$I:$I,'QB Resources'!$A:$A,Timecards!C248,'QB Resources'!$J:$J,L248))</f>
        <v>0</v>
      </c>
      <c r="N248" s="32" t="str">
        <f>IF(ISERROR(VLOOKUP(M248,'GD rates'!$B:$C,2,FALSE)),"",VLOOKUP(M248,'GD rates'!$B:$C,2,FALSE))</f>
        <v/>
      </c>
      <c r="O248" s="33" t="str">
        <f>IF(OR(N248="",COUNTIFS($C$2:C247,C248,$L$2:L247,L248)&lt;&gt;0),"",1)</f>
        <v/>
      </c>
    </row>
    <row r="249" spans="12:15">
      <c r="L249" s="31">
        <f t="shared" si="3"/>
        <v>0</v>
      </c>
      <c r="M249" s="32">
        <f>IF(ISERROR(VLOOKUP(C249,'QB Resources'!$A:$I,8,FALSE)),0,SUMIFS('QB Resources'!$I:$I,'QB Resources'!$A:$A,Timecards!C249,'QB Resources'!$J:$J,L249))</f>
        <v>0</v>
      </c>
      <c r="N249" s="32" t="str">
        <f>IF(ISERROR(VLOOKUP(M249,'GD rates'!$B:$C,2,FALSE)),"",VLOOKUP(M249,'GD rates'!$B:$C,2,FALSE))</f>
        <v/>
      </c>
      <c r="O249" s="33" t="str">
        <f>IF(OR(N249="",COUNTIFS($C$2:C248,C249,$L$2:L248,L249)&lt;&gt;0),"",1)</f>
        <v/>
      </c>
    </row>
    <row r="250" spans="12:15">
      <c r="L250" s="31">
        <f t="shared" si="3"/>
        <v>0</v>
      </c>
      <c r="M250" s="32">
        <f>IF(ISERROR(VLOOKUP(C250,'QB Resources'!$A:$I,8,FALSE)),0,SUMIFS('QB Resources'!$I:$I,'QB Resources'!$A:$A,Timecards!C250,'QB Resources'!$J:$J,L250))</f>
        <v>0</v>
      </c>
      <c r="N250" s="32" t="str">
        <f>IF(ISERROR(VLOOKUP(M250,'GD rates'!$B:$C,2,FALSE)),"",VLOOKUP(M250,'GD rates'!$B:$C,2,FALSE))</f>
        <v/>
      </c>
      <c r="O250" s="33" t="str">
        <f>IF(OR(N250="",COUNTIFS($C$2:C249,C250,$L$2:L249,L250)&lt;&gt;0),"",1)</f>
        <v/>
      </c>
    </row>
    <row r="251" spans="12:15">
      <c r="L251" s="31">
        <f t="shared" si="3"/>
        <v>0</v>
      </c>
      <c r="M251" s="32">
        <f>IF(ISERROR(VLOOKUP(C251,'QB Resources'!$A:$I,8,FALSE)),0,SUMIFS('QB Resources'!$I:$I,'QB Resources'!$A:$A,Timecards!C251,'QB Resources'!$J:$J,L251))</f>
        <v>0</v>
      </c>
      <c r="N251" s="32" t="str">
        <f>IF(ISERROR(VLOOKUP(M251,'GD rates'!$B:$C,2,FALSE)),"",VLOOKUP(M251,'GD rates'!$B:$C,2,FALSE))</f>
        <v/>
      </c>
      <c r="O251" s="33" t="str">
        <f>IF(OR(N251="",COUNTIFS($C$2:C250,C251,$L$2:L250,L251)&lt;&gt;0),"",1)</f>
        <v/>
      </c>
    </row>
    <row r="252" spans="12:15">
      <c r="L252" s="31">
        <f t="shared" si="3"/>
        <v>0</v>
      </c>
      <c r="M252" s="32">
        <f>IF(ISERROR(VLOOKUP(C252,'QB Resources'!$A:$I,8,FALSE)),0,SUMIFS('QB Resources'!$I:$I,'QB Resources'!$A:$A,Timecards!C252,'QB Resources'!$J:$J,L252))</f>
        <v>0</v>
      </c>
      <c r="N252" s="32" t="str">
        <f>IF(ISERROR(VLOOKUP(M252,'GD rates'!$B:$C,2,FALSE)),"",VLOOKUP(M252,'GD rates'!$B:$C,2,FALSE))</f>
        <v/>
      </c>
      <c r="O252" s="33" t="str">
        <f>IF(OR(N252="",COUNTIFS($C$2:C251,C252,$L$2:L251,L252)&lt;&gt;0),"",1)</f>
        <v/>
      </c>
    </row>
    <row r="253" spans="12:15">
      <c r="L253" s="31">
        <f t="shared" si="3"/>
        <v>0</v>
      </c>
      <c r="M253" s="32">
        <f>IF(ISERROR(VLOOKUP(C253,'QB Resources'!$A:$I,8,FALSE)),0,SUMIFS('QB Resources'!$I:$I,'QB Resources'!$A:$A,Timecards!C253,'QB Resources'!$J:$J,L253))</f>
        <v>0</v>
      </c>
      <c r="N253" s="32" t="str">
        <f>IF(ISERROR(VLOOKUP(M253,'GD rates'!$B:$C,2,FALSE)),"",VLOOKUP(M253,'GD rates'!$B:$C,2,FALSE))</f>
        <v/>
      </c>
      <c r="O253" s="33" t="str">
        <f>IF(OR(N253="",COUNTIFS($C$2:C252,C253,$L$2:L252,L253)&lt;&gt;0),"",1)</f>
        <v/>
      </c>
    </row>
    <row r="254" spans="12:15">
      <c r="L254" s="31">
        <f t="shared" si="3"/>
        <v>0</v>
      </c>
      <c r="M254" s="32">
        <f>IF(ISERROR(VLOOKUP(C254,'QB Resources'!$A:$I,8,FALSE)),0,SUMIFS('QB Resources'!$I:$I,'QB Resources'!$A:$A,Timecards!C254,'QB Resources'!$J:$J,L254))</f>
        <v>0</v>
      </c>
      <c r="N254" s="32" t="str">
        <f>IF(ISERROR(VLOOKUP(M254,'GD rates'!$B:$C,2,FALSE)),"",VLOOKUP(M254,'GD rates'!$B:$C,2,FALSE))</f>
        <v/>
      </c>
      <c r="O254" s="33" t="str">
        <f>IF(OR(N254="",COUNTIFS($C$2:C253,C254,$L$2:L253,L254)&lt;&gt;0),"",1)</f>
        <v/>
      </c>
    </row>
    <row r="255" spans="12:15">
      <c r="L255" s="31">
        <f t="shared" si="3"/>
        <v>0</v>
      </c>
      <c r="M255" s="32">
        <f>IF(ISERROR(VLOOKUP(C255,'QB Resources'!$A:$I,8,FALSE)),0,SUMIFS('QB Resources'!$I:$I,'QB Resources'!$A:$A,Timecards!C255,'QB Resources'!$J:$J,L255))</f>
        <v>0</v>
      </c>
      <c r="N255" s="32" t="str">
        <f>IF(ISERROR(VLOOKUP(M255,'GD rates'!$B:$C,2,FALSE)),"",VLOOKUP(M255,'GD rates'!$B:$C,2,FALSE))</f>
        <v/>
      </c>
      <c r="O255" s="33" t="str">
        <f>IF(OR(N255="",COUNTIFS($C$2:C254,C255,$L$2:L254,L255)&lt;&gt;0),"",1)</f>
        <v/>
      </c>
    </row>
    <row r="256" spans="12:15">
      <c r="L256" s="31">
        <f t="shared" si="3"/>
        <v>0</v>
      </c>
      <c r="M256" s="32">
        <f>IF(ISERROR(VLOOKUP(C256,'QB Resources'!$A:$I,8,FALSE)),0,SUMIFS('QB Resources'!$I:$I,'QB Resources'!$A:$A,Timecards!C256,'QB Resources'!$J:$J,L256))</f>
        <v>0</v>
      </c>
      <c r="N256" s="32" t="str">
        <f>IF(ISERROR(VLOOKUP(M256,'GD rates'!$B:$C,2,FALSE)),"",VLOOKUP(M256,'GD rates'!$B:$C,2,FALSE))</f>
        <v/>
      </c>
      <c r="O256" s="33" t="str">
        <f>IF(OR(N256="",COUNTIFS($C$2:C255,C256,$L$2:L255,L256)&lt;&gt;0),"",1)</f>
        <v/>
      </c>
    </row>
    <row r="257" spans="12:15">
      <c r="L257" s="31">
        <f t="shared" si="3"/>
        <v>0</v>
      </c>
      <c r="M257" s="32">
        <f>IF(ISERROR(VLOOKUP(C257,'QB Resources'!$A:$I,8,FALSE)),0,SUMIFS('QB Resources'!$I:$I,'QB Resources'!$A:$A,Timecards!C257,'QB Resources'!$J:$J,L257))</f>
        <v>0</v>
      </c>
      <c r="N257" s="32" t="str">
        <f>IF(ISERROR(VLOOKUP(M257,'GD rates'!$B:$C,2,FALSE)),"",VLOOKUP(M257,'GD rates'!$B:$C,2,FALSE))</f>
        <v/>
      </c>
      <c r="O257" s="33" t="str">
        <f>IF(OR(N257="",COUNTIFS($C$2:C256,C257,$L$2:L256,L257)&lt;&gt;0),"",1)</f>
        <v/>
      </c>
    </row>
    <row r="258" spans="12:15">
      <c r="L258" s="31">
        <f t="shared" si="3"/>
        <v>0</v>
      </c>
      <c r="M258" s="32">
        <f>IF(ISERROR(VLOOKUP(C258,'QB Resources'!$A:$I,8,FALSE)),0,SUMIFS('QB Resources'!$I:$I,'QB Resources'!$A:$A,Timecards!C258,'QB Resources'!$J:$J,L258))</f>
        <v>0</v>
      </c>
      <c r="N258" s="32" t="str">
        <f>IF(ISERROR(VLOOKUP(M258,'GD rates'!$B:$C,2,FALSE)),"",VLOOKUP(M258,'GD rates'!$B:$C,2,FALSE))</f>
        <v/>
      </c>
      <c r="O258" s="33" t="str">
        <f>IF(OR(N258="",COUNTIFS($C$2:C257,C258,$L$2:L257,L258)&lt;&gt;0),"",1)</f>
        <v/>
      </c>
    </row>
    <row r="259" spans="12:15">
      <c r="L259" s="31">
        <f t="shared" ref="L259:L322" si="4">IF(J259="",H259,J259)</f>
        <v>0</v>
      </c>
      <c r="M259" s="32">
        <f>IF(ISERROR(VLOOKUP(C259,'QB Resources'!$A:$I,8,FALSE)),0,SUMIFS('QB Resources'!$I:$I,'QB Resources'!$A:$A,Timecards!C259,'QB Resources'!$J:$J,L259))</f>
        <v>0</v>
      </c>
      <c r="N259" s="32" t="str">
        <f>IF(ISERROR(VLOOKUP(M259,'GD rates'!$B:$C,2,FALSE)),"",VLOOKUP(M259,'GD rates'!$B:$C,2,FALSE))</f>
        <v/>
      </c>
      <c r="O259" s="33" t="str">
        <f>IF(OR(N259="",COUNTIFS($C$2:C258,C259,$L$2:L258,L259)&lt;&gt;0),"",1)</f>
        <v/>
      </c>
    </row>
    <row r="260" spans="12:15">
      <c r="L260" s="31">
        <f t="shared" si="4"/>
        <v>0</v>
      </c>
      <c r="M260" s="32">
        <f>IF(ISERROR(VLOOKUP(C260,'QB Resources'!$A:$I,8,FALSE)),0,SUMIFS('QB Resources'!$I:$I,'QB Resources'!$A:$A,Timecards!C260,'QB Resources'!$J:$J,L260))</f>
        <v>0</v>
      </c>
      <c r="N260" s="32" t="str">
        <f>IF(ISERROR(VLOOKUP(M260,'GD rates'!$B:$C,2,FALSE)),"",VLOOKUP(M260,'GD rates'!$B:$C,2,FALSE))</f>
        <v/>
      </c>
      <c r="O260" s="33" t="str">
        <f>IF(OR(N260="",COUNTIFS($C$2:C259,C260,$L$2:L259,L260)&lt;&gt;0),"",1)</f>
        <v/>
      </c>
    </row>
    <row r="261" spans="12:15">
      <c r="L261" s="31">
        <f t="shared" si="4"/>
        <v>0</v>
      </c>
      <c r="M261" s="32">
        <f>IF(ISERROR(VLOOKUP(C261,'QB Resources'!$A:$I,8,FALSE)),0,SUMIFS('QB Resources'!$I:$I,'QB Resources'!$A:$A,Timecards!C261,'QB Resources'!$J:$J,L261))</f>
        <v>0</v>
      </c>
      <c r="N261" s="32" t="str">
        <f>IF(ISERROR(VLOOKUP(M261,'GD rates'!$B:$C,2,FALSE)),"",VLOOKUP(M261,'GD rates'!$B:$C,2,FALSE))</f>
        <v/>
      </c>
      <c r="O261" s="33" t="str">
        <f>IF(OR(N261="",COUNTIFS($C$2:C260,C261,$L$2:L260,L261)&lt;&gt;0),"",1)</f>
        <v/>
      </c>
    </row>
    <row r="262" spans="12:15">
      <c r="L262" s="31">
        <f t="shared" si="4"/>
        <v>0</v>
      </c>
      <c r="M262" s="32">
        <f>IF(ISERROR(VLOOKUP(C262,'QB Resources'!$A:$I,8,FALSE)),0,SUMIFS('QB Resources'!$I:$I,'QB Resources'!$A:$A,Timecards!C262,'QB Resources'!$J:$J,L262))</f>
        <v>0</v>
      </c>
      <c r="N262" s="32" t="str">
        <f>IF(ISERROR(VLOOKUP(M262,'GD rates'!$B:$C,2,FALSE)),"",VLOOKUP(M262,'GD rates'!$B:$C,2,FALSE))</f>
        <v/>
      </c>
      <c r="O262" s="33" t="str">
        <f>IF(OR(N262="",COUNTIFS($C$2:C261,C262,$L$2:L261,L262)&lt;&gt;0),"",1)</f>
        <v/>
      </c>
    </row>
    <row r="263" spans="12:15">
      <c r="L263" s="31">
        <f t="shared" si="4"/>
        <v>0</v>
      </c>
      <c r="M263" s="32">
        <f>IF(ISERROR(VLOOKUP(C263,'QB Resources'!$A:$I,8,FALSE)),0,SUMIFS('QB Resources'!$I:$I,'QB Resources'!$A:$A,Timecards!C263,'QB Resources'!$J:$J,L263))</f>
        <v>0</v>
      </c>
      <c r="N263" s="32" t="str">
        <f>IF(ISERROR(VLOOKUP(M263,'GD rates'!$B:$C,2,FALSE)),"",VLOOKUP(M263,'GD rates'!$B:$C,2,FALSE))</f>
        <v/>
      </c>
      <c r="O263" s="33" t="str">
        <f>IF(OR(N263="",COUNTIFS($C$2:C262,C263,$L$2:L262,L263)&lt;&gt;0),"",1)</f>
        <v/>
      </c>
    </row>
    <row r="264" spans="12:15">
      <c r="L264" s="31">
        <f t="shared" si="4"/>
        <v>0</v>
      </c>
      <c r="M264" s="32">
        <f>IF(ISERROR(VLOOKUP(C264,'QB Resources'!$A:$I,8,FALSE)),0,SUMIFS('QB Resources'!$I:$I,'QB Resources'!$A:$A,Timecards!C264,'QB Resources'!$J:$J,L264))</f>
        <v>0</v>
      </c>
      <c r="N264" s="32" t="str">
        <f>IF(ISERROR(VLOOKUP(M264,'GD rates'!$B:$C,2,FALSE)),"",VLOOKUP(M264,'GD rates'!$B:$C,2,FALSE))</f>
        <v/>
      </c>
      <c r="O264" s="33" t="str">
        <f>IF(OR(N264="",COUNTIFS($C$2:C263,C264,$L$2:L263,L264)&lt;&gt;0),"",1)</f>
        <v/>
      </c>
    </row>
    <row r="265" spans="12:15">
      <c r="L265" s="31">
        <f t="shared" si="4"/>
        <v>0</v>
      </c>
      <c r="M265" s="32">
        <f>IF(ISERROR(VLOOKUP(C265,'QB Resources'!$A:$I,8,FALSE)),0,SUMIFS('QB Resources'!$I:$I,'QB Resources'!$A:$A,Timecards!C265,'QB Resources'!$J:$J,L265))</f>
        <v>0</v>
      </c>
      <c r="N265" s="32" t="str">
        <f>IF(ISERROR(VLOOKUP(M265,'GD rates'!$B:$C,2,FALSE)),"",VLOOKUP(M265,'GD rates'!$B:$C,2,FALSE))</f>
        <v/>
      </c>
      <c r="O265" s="33" t="str">
        <f>IF(OR(N265="",COUNTIFS($C$2:C264,C265,$L$2:L264,L265)&lt;&gt;0),"",1)</f>
        <v/>
      </c>
    </row>
    <row r="266" spans="12:15">
      <c r="L266" s="31">
        <f t="shared" si="4"/>
        <v>0</v>
      </c>
      <c r="M266" s="32">
        <f>IF(ISERROR(VLOOKUP(C266,'QB Resources'!$A:$I,8,FALSE)),0,SUMIFS('QB Resources'!$I:$I,'QB Resources'!$A:$A,Timecards!C266,'QB Resources'!$J:$J,L266))</f>
        <v>0</v>
      </c>
      <c r="N266" s="32" t="str">
        <f>IF(ISERROR(VLOOKUP(M266,'GD rates'!$B:$C,2,FALSE)),"",VLOOKUP(M266,'GD rates'!$B:$C,2,FALSE))</f>
        <v/>
      </c>
      <c r="O266" s="33" t="str">
        <f>IF(OR(N266="",COUNTIFS($C$2:C265,C266,$L$2:L265,L266)&lt;&gt;0),"",1)</f>
        <v/>
      </c>
    </row>
    <row r="267" spans="12:15">
      <c r="L267" s="31">
        <f t="shared" si="4"/>
        <v>0</v>
      </c>
      <c r="M267" s="32">
        <f>IF(ISERROR(VLOOKUP(C267,'QB Resources'!$A:$I,8,FALSE)),0,SUMIFS('QB Resources'!$I:$I,'QB Resources'!$A:$A,Timecards!C267,'QB Resources'!$J:$J,L267))</f>
        <v>0</v>
      </c>
      <c r="N267" s="32" t="str">
        <f>IF(ISERROR(VLOOKUP(M267,'GD rates'!$B:$C,2,FALSE)),"",VLOOKUP(M267,'GD rates'!$B:$C,2,FALSE))</f>
        <v/>
      </c>
      <c r="O267" s="33" t="str">
        <f>IF(OR(N267="",COUNTIFS($C$2:C266,C267,$L$2:L266,L267)&lt;&gt;0),"",1)</f>
        <v/>
      </c>
    </row>
    <row r="268" spans="12:15">
      <c r="L268" s="31">
        <f t="shared" si="4"/>
        <v>0</v>
      </c>
      <c r="M268" s="32">
        <f>IF(ISERROR(VLOOKUP(C268,'QB Resources'!$A:$I,8,FALSE)),0,SUMIFS('QB Resources'!$I:$I,'QB Resources'!$A:$A,Timecards!C268,'QB Resources'!$J:$J,L268))</f>
        <v>0</v>
      </c>
      <c r="N268" s="32" t="str">
        <f>IF(ISERROR(VLOOKUP(M268,'GD rates'!$B:$C,2,FALSE)),"",VLOOKUP(M268,'GD rates'!$B:$C,2,FALSE))</f>
        <v/>
      </c>
      <c r="O268" s="33" t="str">
        <f>IF(OR(N268="",COUNTIFS($C$2:C267,C268,$L$2:L267,L268)&lt;&gt;0),"",1)</f>
        <v/>
      </c>
    </row>
    <row r="269" spans="12:15">
      <c r="L269" s="31">
        <f t="shared" si="4"/>
        <v>0</v>
      </c>
      <c r="M269" s="32">
        <f>IF(ISERROR(VLOOKUP(C269,'QB Resources'!$A:$I,8,FALSE)),0,SUMIFS('QB Resources'!$I:$I,'QB Resources'!$A:$A,Timecards!C269,'QB Resources'!$J:$J,L269))</f>
        <v>0</v>
      </c>
      <c r="N269" s="32" t="str">
        <f>IF(ISERROR(VLOOKUP(M269,'GD rates'!$B:$C,2,FALSE)),"",VLOOKUP(M269,'GD rates'!$B:$C,2,FALSE))</f>
        <v/>
      </c>
      <c r="O269" s="33" t="str">
        <f>IF(OR(N269="",COUNTIFS($C$2:C268,C269,$L$2:L268,L269)&lt;&gt;0),"",1)</f>
        <v/>
      </c>
    </row>
    <row r="270" spans="12:15">
      <c r="L270" s="31">
        <f t="shared" si="4"/>
        <v>0</v>
      </c>
      <c r="M270" s="32">
        <f>IF(ISERROR(VLOOKUP(C270,'QB Resources'!$A:$I,8,FALSE)),0,SUMIFS('QB Resources'!$I:$I,'QB Resources'!$A:$A,Timecards!C270,'QB Resources'!$J:$J,L270))</f>
        <v>0</v>
      </c>
      <c r="N270" s="32" t="str">
        <f>IF(ISERROR(VLOOKUP(M270,'GD rates'!$B:$C,2,FALSE)),"",VLOOKUP(M270,'GD rates'!$B:$C,2,FALSE))</f>
        <v/>
      </c>
      <c r="O270" s="33" t="str">
        <f>IF(OR(N270="",COUNTIFS($C$2:C269,C270,$L$2:L269,L270)&lt;&gt;0),"",1)</f>
        <v/>
      </c>
    </row>
    <row r="271" spans="12:15">
      <c r="L271" s="31">
        <f t="shared" si="4"/>
        <v>0</v>
      </c>
      <c r="M271" s="32">
        <f>IF(ISERROR(VLOOKUP(C271,'QB Resources'!$A:$I,8,FALSE)),0,SUMIFS('QB Resources'!$I:$I,'QB Resources'!$A:$A,Timecards!C271,'QB Resources'!$J:$J,L271))</f>
        <v>0</v>
      </c>
      <c r="N271" s="32" t="str">
        <f>IF(ISERROR(VLOOKUP(M271,'GD rates'!$B:$C,2,FALSE)),"",VLOOKUP(M271,'GD rates'!$B:$C,2,FALSE))</f>
        <v/>
      </c>
      <c r="O271" s="33" t="str">
        <f>IF(OR(N271="",COUNTIFS($C$2:C270,C271,$L$2:L270,L271)&lt;&gt;0),"",1)</f>
        <v/>
      </c>
    </row>
    <row r="272" spans="12:15">
      <c r="L272" s="31">
        <f t="shared" si="4"/>
        <v>0</v>
      </c>
      <c r="M272" s="32">
        <f>IF(ISERROR(VLOOKUP(C272,'QB Resources'!$A:$I,8,FALSE)),0,SUMIFS('QB Resources'!$I:$I,'QB Resources'!$A:$A,Timecards!C272,'QB Resources'!$J:$J,L272))</f>
        <v>0</v>
      </c>
      <c r="N272" s="32" t="str">
        <f>IF(ISERROR(VLOOKUP(M272,'GD rates'!$B:$C,2,FALSE)),"",VLOOKUP(M272,'GD rates'!$B:$C,2,FALSE))</f>
        <v/>
      </c>
      <c r="O272" s="33" t="str">
        <f>IF(OR(N272="",COUNTIFS($C$2:C271,C272,$L$2:L271,L272)&lt;&gt;0),"",1)</f>
        <v/>
      </c>
    </row>
    <row r="273" spans="12:15">
      <c r="L273" s="31">
        <f t="shared" si="4"/>
        <v>0</v>
      </c>
      <c r="M273" s="32">
        <f>IF(ISERROR(VLOOKUP(C273,'QB Resources'!$A:$I,8,FALSE)),0,SUMIFS('QB Resources'!$I:$I,'QB Resources'!$A:$A,Timecards!C273,'QB Resources'!$J:$J,L273))</f>
        <v>0</v>
      </c>
      <c r="N273" s="32" t="str">
        <f>IF(ISERROR(VLOOKUP(M273,'GD rates'!$B:$C,2,FALSE)),"",VLOOKUP(M273,'GD rates'!$B:$C,2,FALSE))</f>
        <v/>
      </c>
      <c r="O273" s="33" t="str">
        <f>IF(OR(N273="",COUNTIFS($C$2:C272,C273,$L$2:L272,L273)&lt;&gt;0),"",1)</f>
        <v/>
      </c>
    </row>
    <row r="274" spans="12:15">
      <c r="L274" s="31">
        <f t="shared" si="4"/>
        <v>0</v>
      </c>
      <c r="M274" s="32">
        <f>IF(ISERROR(VLOOKUP(C274,'QB Resources'!$A:$I,8,FALSE)),0,SUMIFS('QB Resources'!$I:$I,'QB Resources'!$A:$A,Timecards!C274,'QB Resources'!$J:$J,L274))</f>
        <v>0</v>
      </c>
      <c r="N274" s="32" t="str">
        <f>IF(ISERROR(VLOOKUP(M274,'GD rates'!$B:$C,2,FALSE)),"",VLOOKUP(M274,'GD rates'!$B:$C,2,FALSE))</f>
        <v/>
      </c>
      <c r="O274" s="33" t="str">
        <f>IF(OR(N274="",COUNTIFS($C$2:C273,C274,$L$2:L273,L274)&lt;&gt;0),"",1)</f>
        <v/>
      </c>
    </row>
    <row r="275" spans="12:15">
      <c r="L275" s="31">
        <f t="shared" si="4"/>
        <v>0</v>
      </c>
      <c r="M275" s="32">
        <f>IF(ISERROR(VLOOKUP(C275,'QB Resources'!$A:$I,8,FALSE)),0,SUMIFS('QB Resources'!$I:$I,'QB Resources'!$A:$A,Timecards!C275,'QB Resources'!$J:$J,L275))</f>
        <v>0</v>
      </c>
      <c r="N275" s="32" t="str">
        <f>IF(ISERROR(VLOOKUP(M275,'GD rates'!$B:$C,2,FALSE)),"",VLOOKUP(M275,'GD rates'!$B:$C,2,FALSE))</f>
        <v/>
      </c>
      <c r="O275" s="33" t="str">
        <f>IF(OR(N275="",COUNTIFS($C$2:C274,C275,$L$2:L274,L275)&lt;&gt;0),"",1)</f>
        <v/>
      </c>
    </row>
    <row r="276" spans="12:15">
      <c r="L276" s="31">
        <f t="shared" si="4"/>
        <v>0</v>
      </c>
      <c r="M276" s="32">
        <f>IF(ISERROR(VLOOKUP(C276,'QB Resources'!$A:$I,8,FALSE)),0,SUMIFS('QB Resources'!$I:$I,'QB Resources'!$A:$A,Timecards!C276,'QB Resources'!$J:$J,L276))</f>
        <v>0</v>
      </c>
      <c r="N276" s="32" t="str">
        <f>IF(ISERROR(VLOOKUP(M276,'GD rates'!$B:$C,2,FALSE)),"",VLOOKUP(M276,'GD rates'!$B:$C,2,FALSE))</f>
        <v/>
      </c>
      <c r="O276" s="33" t="str">
        <f>IF(OR(N276="",COUNTIFS($C$2:C275,C276,$L$2:L275,L276)&lt;&gt;0),"",1)</f>
        <v/>
      </c>
    </row>
    <row r="277" spans="12:15">
      <c r="L277" s="31">
        <f t="shared" si="4"/>
        <v>0</v>
      </c>
      <c r="M277" s="32">
        <f>IF(ISERROR(VLOOKUP(C277,'QB Resources'!$A:$I,8,FALSE)),0,SUMIFS('QB Resources'!$I:$I,'QB Resources'!$A:$A,Timecards!C277,'QB Resources'!$J:$J,L277))</f>
        <v>0</v>
      </c>
      <c r="N277" s="32" t="str">
        <f>IF(ISERROR(VLOOKUP(M277,'GD rates'!$B:$C,2,FALSE)),"",VLOOKUP(M277,'GD rates'!$B:$C,2,FALSE))</f>
        <v/>
      </c>
      <c r="O277" s="33" t="str">
        <f>IF(OR(N277="",COUNTIFS($C$2:C276,C277,$L$2:L276,L277)&lt;&gt;0),"",1)</f>
        <v/>
      </c>
    </row>
    <row r="278" spans="12:15">
      <c r="L278" s="31">
        <f t="shared" si="4"/>
        <v>0</v>
      </c>
      <c r="M278" s="32">
        <f>IF(ISERROR(VLOOKUP(C278,'QB Resources'!$A:$I,8,FALSE)),0,SUMIFS('QB Resources'!$I:$I,'QB Resources'!$A:$A,Timecards!C278,'QB Resources'!$J:$J,L278))</f>
        <v>0</v>
      </c>
      <c r="N278" s="32" t="str">
        <f>IF(ISERROR(VLOOKUP(M278,'GD rates'!$B:$C,2,FALSE)),"",VLOOKUP(M278,'GD rates'!$B:$C,2,FALSE))</f>
        <v/>
      </c>
      <c r="O278" s="33" t="str">
        <f>IF(OR(N278="",COUNTIFS($C$2:C277,C278,$L$2:L277,L278)&lt;&gt;0),"",1)</f>
        <v/>
      </c>
    </row>
    <row r="279" spans="12:15">
      <c r="L279" s="31">
        <f t="shared" si="4"/>
        <v>0</v>
      </c>
      <c r="M279" s="32">
        <f>IF(ISERROR(VLOOKUP(C279,'QB Resources'!$A:$I,8,FALSE)),0,SUMIFS('QB Resources'!$I:$I,'QB Resources'!$A:$A,Timecards!C279,'QB Resources'!$J:$J,L279))</f>
        <v>0</v>
      </c>
      <c r="N279" s="32" t="str">
        <f>IF(ISERROR(VLOOKUP(M279,'GD rates'!$B:$C,2,FALSE)),"",VLOOKUP(M279,'GD rates'!$B:$C,2,FALSE))</f>
        <v/>
      </c>
      <c r="O279" s="33" t="str">
        <f>IF(OR(N279="",COUNTIFS($C$2:C278,C279,$L$2:L278,L279)&lt;&gt;0),"",1)</f>
        <v/>
      </c>
    </row>
    <row r="280" spans="12:15">
      <c r="L280" s="31">
        <f t="shared" si="4"/>
        <v>0</v>
      </c>
      <c r="M280" s="32">
        <f>IF(ISERROR(VLOOKUP(C280,'QB Resources'!$A:$I,8,FALSE)),0,SUMIFS('QB Resources'!$I:$I,'QB Resources'!$A:$A,Timecards!C280,'QB Resources'!$J:$J,L280))</f>
        <v>0</v>
      </c>
      <c r="N280" s="32" t="str">
        <f>IF(ISERROR(VLOOKUP(M280,'GD rates'!$B:$C,2,FALSE)),"",VLOOKUP(M280,'GD rates'!$B:$C,2,FALSE))</f>
        <v/>
      </c>
      <c r="O280" s="33" t="str">
        <f>IF(OR(N280="",COUNTIFS($C$2:C279,C280,$L$2:L279,L280)&lt;&gt;0),"",1)</f>
        <v/>
      </c>
    </row>
    <row r="281" spans="12:15">
      <c r="L281" s="31">
        <f t="shared" si="4"/>
        <v>0</v>
      </c>
      <c r="M281" s="32">
        <f>IF(ISERROR(VLOOKUP(C281,'QB Resources'!$A:$I,8,FALSE)),0,SUMIFS('QB Resources'!$I:$I,'QB Resources'!$A:$A,Timecards!C281,'QB Resources'!$J:$J,L281))</f>
        <v>0</v>
      </c>
      <c r="N281" s="32" t="str">
        <f>IF(ISERROR(VLOOKUP(M281,'GD rates'!$B:$C,2,FALSE)),"",VLOOKUP(M281,'GD rates'!$B:$C,2,FALSE))</f>
        <v/>
      </c>
      <c r="O281" s="33" t="str">
        <f>IF(OR(N281="",COUNTIFS($C$2:C280,C281,$L$2:L280,L281)&lt;&gt;0),"",1)</f>
        <v/>
      </c>
    </row>
    <row r="282" spans="12:15">
      <c r="L282" s="31">
        <f t="shared" si="4"/>
        <v>0</v>
      </c>
      <c r="M282" s="32">
        <f>IF(ISERROR(VLOOKUP(C282,'QB Resources'!$A:$I,8,FALSE)),0,SUMIFS('QB Resources'!$I:$I,'QB Resources'!$A:$A,Timecards!C282,'QB Resources'!$J:$J,L282))</f>
        <v>0</v>
      </c>
      <c r="N282" s="32" t="str">
        <f>IF(ISERROR(VLOOKUP(M282,'GD rates'!$B:$C,2,FALSE)),"",VLOOKUP(M282,'GD rates'!$B:$C,2,FALSE))</f>
        <v/>
      </c>
      <c r="O282" s="33" t="str">
        <f>IF(OR(N282="",COUNTIFS($C$2:C281,C282,$L$2:L281,L282)&lt;&gt;0),"",1)</f>
        <v/>
      </c>
    </row>
    <row r="283" spans="12:15">
      <c r="L283" s="31">
        <f t="shared" si="4"/>
        <v>0</v>
      </c>
      <c r="M283" s="32">
        <f>IF(ISERROR(VLOOKUP(C283,'QB Resources'!$A:$I,8,FALSE)),0,SUMIFS('QB Resources'!$I:$I,'QB Resources'!$A:$A,Timecards!C283,'QB Resources'!$J:$J,L283))</f>
        <v>0</v>
      </c>
      <c r="N283" s="32" t="str">
        <f>IF(ISERROR(VLOOKUP(M283,'GD rates'!$B:$C,2,FALSE)),"",VLOOKUP(M283,'GD rates'!$B:$C,2,FALSE))</f>
        <v/>
      </c>
      <c r="O283" s="33" t="str">
        <f>IF(OR(N283="",COUNTIFS($C$2:C282,C283,$L$2:L282,L283)&lt;&gt;0),"",1)</f>
        <v/>
      </c>
    </row>
    <row r="284" spans="12:15">
      <c r="L284" s="31">
        <f t="shared" si="4"/>
        <v>0</v>
      </c>
      <c r="M284" s="32">
        <f>IF(ISERROR(VLOOKUP(C284,'QB Resources'!$A:$I,8,FALSE)),0,SUMIFS('QB Resources'!$I:$I,'QB Resources'!$A:$A,Timecards!C284,'QB Resources'!$J:$J,L284))</f>
        <v>0</v>
      </c>
      <c r="N284" s="32" t="str">
        <f>IF(ISERROR(VLOOKUP(M284,'GD rates'!$B:$C,2,FALSE)),"",VLOOKUP(M284,'GD rates'!$B:$C,2,FALSE))</f>
        <v/>
      </c>
      <c r="O284" s="33" t="str">
        <f>IF(OR(N284="",COUNTIFS($C$2:C283,C284,$L$2:L283,L284)&lt;&gt;0),"",1)</f>
        <v/>
      </c>
    </row>
    <row r="285" spans="12:15">
      <c r="L285" s="31">
        <f t="shared" si="4"/>
        <v>0</v>
      </c>
      <c r="M285" s="32">
        <f>IF(ISERROR(VLOOKUP(C285,'QB Resources'!$A:$I,8,FALSE)),0,SUMIFS('QB Resources'!$I:$I,'QB Resources'!$A:$A,Timecards!C285,'QB Resources'!$J:$J,L285))</f>
        <v>0</v>
      </c>
      <c r="N285" s="32" t="str">
        <f>IF(ISERROR(VLOOKUP(M285,'GD rates'!$B:$C,2,FALSE)),"",VLOOKUP(M285,'GD rates'!$B:$C,2,FALSE))</f>
        <v/>
      </c>
      <c r="O285" s="33" t="str">
        <f>IF(OR(N285="",COUNTIFS($C$2:C284,C285,$L$2:L284,L285)&lt;&gt;0),"",1)</f>
        <v/>
      </c>
    </row>
    <row r="286" spans="12:15">
      <c r="L286" s="31">
        <f t="shared" si="4"/>
        <v>0</v>
      </c>
      <c r="M286" s="32">
        <f>IF(ISERROR(VLOOKUP(C286,'QB Resources'!$A:$I,8,FALSE)),0,SUMIFS('QB Resources'!$I:$I,'QB Resources'!$A:$A,Timecards!C286,'QB Resources'!$J:$J,L286))</f>
        <v>0</v>
      </c>
      <c r="N286" s="32" t="str">
        <f>IF(ISERROR(VLOOKUP(M286,'GD rates'!$B:$C,2,FALSE)),"",VLOOKUP(M286,'GD rates'!$B:$C,2,FALSE))</f>
        <v/>
      </c>
      <c r="O286" s="33" t="str">
        <f>IF(OR(N286="",COUNTIFS($C$2:C285,C286,$L$2:L285,L286)&lt;&gt;0),"",1)</f>
        <v/>
      </c>
    </row>
    <row r="287" spans="12:15">
      <c r="L287" s="31">
        <f t="shared" si="4"/>
        <v>0</v>
      </c>
      <c r="M287" s="32">
        <f>IF(ISERROR(VLOOKUP(C287,'QB Resources'!$A:$I,8,FALSE)),0,SUMIFS('QB Resources'!$I:$I,'QB Resources'!$A:$A,Timecards!C287,'QB Resources'!$J:$J,L287))</f>
        <v>0</v>
      </c>
      <c r="N287" s="32" t="str">
        <f>IF(ISERROR(VLOOKUP(M287,'GD rates'!$B:$C,2,FALSE)),"",VLOOKUP(M287,'GD rates'!$B:$C,2,FALSE))</f>
        <v/>
      </c>
      <c r="O287" s="33" t="str">
        <f>IF(OR(N287="",COUNTIFS($C$2:C286,C287,$L$2:L286,L287)&lt;&gt;0),"",1)</f>
        <v/>
      </c>
    </row>
    <row r="288" spans="12:15">
      <c r="L288" s="31">
        <f t="shared" si="4"/>
        <v>0</v>
      </c>
      <c r="M288" s="32">
        <f>IF(ISERROR(VLOOKUP(C288,'QB Resources'!$A:$I,8,FALSE)),0,SUMIFS('QB Resources'!$I:$I,'QB Resources'!$A:$A,Timecards!C288,'QB Resources'!$J:$J,L288))</f>
        <v>0</v>
      </c>
      <c r="N288" s="32" t="str">
        <f>IF(ISERROR(VLOOKUP(M288,'GD rates'!$B:$C,2,FALSE)),"",VLOOKUP(M288,'GD rates'!$B:$C,2,FALSE))</f>
        <v/>
      </c>
      <c r="O288" s="33" t="str">
        <f>IF(OR(N288="",COUNTIFS($C$2:C287,C288,$L$2:L287,L288)&lt;&gt;0),"",1)</f>
        <v/>
      </c>
    </row>
    <row r="289" spans="12:15">
      <c r="L289" s="31">
        <f t="shared" si="4"/>
        <v>0</v>
      </c>
      <c r="M289" s="32">
        <f>IF(ISERROR(VLOOKUP(C289,'QB Resources'!$A:$I,8,FALSE)),0,SUMIFS('QB Resources'!$I:$I,'QB Resources'!$A:$A,Timecards!C289,'QB Resources'!$J:$J,L289))</f>
        <v>0</v>
      </c>
      <c r="N289" s="32" t="str">
        <f>IF(ISERROR(VLOOKUP(M289,'GD rates'!$B:$C,2,FALSE)),"",VLOOKUP(M289,'GD rates'!$B:$C,2,FALSE))</f>
        <v/>
      </c>
      <c r="O289" s="33" t="str">
        <f>IF(OR(N289="",COUNTIFS($C$2:C288,C289,$L$2:L288,L289)&lt;&gt;0),"",1)</f>
        <v/>
      </c>
    </row>
    <row r="290" spans="12:15">
      <c r="L290" s="31">
        <f t="shared" si="4"/>
        <v>0</v>
      </c>
      <c r="M290" s="32">
        <f>IF(ISERROR(VLOOKUP(C290,'QB Resources'!$A:$I,8,FALSE)),0,SUMIFS('QB Resources'!$I:$I,'QB Resources'!$A:$A,Timecards!C290,'QB Resources'!$J:$J,L290))</f>
        <v>0</v>
      </c>
      <c r="N290" s="32" t="str">
        <f>IF(ISERROR(VLOOKUP(M290,'GD rates'!$B:$C,2,FALSE)),"",VLOOKUP(M290,'GD rates'!$B:$C,2,FALSE))</f>
        <v/>
      </c>
      <c r="O290" s="33" t="str">
        <f>IF(OR(N290="",COUNTIFS($C$2:C289,C290,$L$2:L289,L290)&lt;&gt;0),"",1)</f>
        <v/>
      </c>
    </row>
    <row r="291" spans="12:15">
      <c r="L291" s="31">
        <f t="shared" si="4"/>
        <v>0</v>
      </c>
      <c r="M291" s="32">
        <f>IF(ISERROR(VLOOKUP(C291,'QB Resources'!$A:$I,8,FALSE)),0,SUMIFS('QB Resources'!$I:$I,'QB Resources'!$A:$A,Timecards!C291,'QB Resources'!$J:$J,L291))</f>
        <v>0</v>
      </c>
      <c r="N291" s="32" t="str">
        <f>IF(ISERROR(VLOOKUP(M291,'GD rates'!$B:$C,2,FALSE)),"",VLOOKUP(M291,'GD rates'!$B:$C,2,FALSE))</f>
        <v/>
      </c>
      <c r="O291" s="33" t="str">
        <f>IF(OR(N291="",COUNTIFS($C$2:C290,C291,$L$2:L290,L291)&lt;&gt;0),"",1)</f>
        <v/>
      </c>
    </row>
    <row r="292" spans="12:15">
      <c r="L292" s="31">
        <f t="shared" si="4"/>
        <v>0</v>
      </c>
      <c r="M292" s="32">
        <f>IF(ISERROR(VLOOKUP(C292,'QB Resources'!$A:$I,8,FALSE)),0,SUMIFS('QB Resources'!$I:$I,'QB Resources'!$A:$A,Timecards!C292,'QB Resources'!$J:$J,L292))</f>
        <v>0</v>
      </c>
      <c r="N292" s="32" t="str">
        <f>IF(ISERROR(VLOOKUP(M292,'GD rates'!$B:$C,2,FALSE)),"",VLOOKUP(M292,'GD rates'!$B:$C,2,FALSE))</f>
        <v/>
      </c>
      <c r="O292" s="33" t="str">
        <f>IF(OR(N292="",COUNTIFS($C$2:C291,C292,$L$2:L291,L292)&lt;&gt;0),"",1)</f>
        <v/>
      </c>
    </row>
    <row r="293" spans="12:15">
      <c r="L293" s="31">
        <f t="shared" si="4"/>
        <v>0</v>
      </c>
      <c r="M293" s="32">
        <f>IF(ISERROR(VLOOKUP(C293,'QB Resources'!$A:$I,8,FALSE)),0,SUMIFS('QB Resources'!$I:$I,'QB Resources'!$A:$A,Timecards!C293,'QB Resources'!$J:$J,L293))</f>
        <v>0</v>
      </c>
      <c r="N293" s="32" t="str">
        <f>IF(ISERROR(VLOOKUP(M293,'GD rates'!$B:$C,2,FALSE)),"",VLOOKUP(M293,'GD rates'!$B:$C,2,FALSE))</f>
        <v/>
      </c>
      <c r="O293" s="33" t="str">
        <f>IF(OR(N293="",COUNTIFS($C$2:C292,C293,$L$2:L292,L293)&lt;&gt;0),"",1)</f>
        <v/>
      </c>
    </row>
    <row r="294" spans="12:15">
      <c r="L294" s="31">
        <f t="shared" si="4"/>
        <v>0</v>
      </c>
      <c r="M294" s="32">
        <f>IF(ISERROR(VLOOKUP(C294,'QB Resources'!$A:$I,8,FALSE)),0,SUMIFS('QB Resources'!$I:$I,'QB Resources'!$A:$A,Timecards!C294,'QB Resources'!$J:$J,L294))</f>
        <v>0</v>
      </c>
      <c r="N294" s="32" t="str">
        <f>IF(ISERROR(VLOOKUP(M294,'GD rates'!$B:$C,2,FALSE)),"",VLOOKUP(M294,'GD rates'!$B:$C,2,FALSE))</f>
        <v/>
      </c>
      <c r="O294" s="33" t="str">
        <f>IF(OR(N294="",COUNTIFS($C$2:C293,C294,$L$2:L293,L294)&lt;&gt;0),"",1)</f>
        <v/>
      </c>
    </row>
    <row r="295" spans="12:15">
      <c r="L295" s="31">
        <f t="shared" si="4"/>
        <v>0</v>
      </c>
      <c r="M295" s="32">
        <f>IF(ISERROR(VLOOKUP(C295,'QB Resources'!$A:$I,8,FALSE)),0,SUMIFS('QB Resources'!$I:$I,'QB Resources'!$A:$A,Timecards!C295,'QB Resources'!$J:$J,L295))</f>
        <v>0</v>
      </c>
      <c r="N295" s="32" t="str">
        <f>IF(ISERROR(VLOOKUP(M295,'GD rates'!$B:$C,2,FALSE)),"",VLOOKUP(M295,'GD rates'!$B:$C,2,FALSE))</f>
        <v/>
      </c>
      <c r="O295" s="33" t="str">
        <f>IF(OR(N295="",COUNTIFS($C$2:C294,C295,$L$2:L294,L295)&lt;&gt;0),"",1)</f>
        <v/>
      </c>
    </row>
    <row r="296" spans="12:15">
      <c r="L296" s="31">
        <f t="shared" si="4"/>
        <v>0</v>
      </c>
      <c r="M296" s="32">
        <f>IF(ISERROR(VLOOKUP(C296,'QB Resources'!$A:$I,8,FALSE)),0,SUMIFS('QB Resources'!$I:$I,'QB Resources'!$A:$A,Timecards!C296,'QB Resources'!$J:$J,L296))</f>
        <v>0</v>
      </c>
      <c r="N296" s="32" t="str">
        <f>IF(ISERROR(VLOOKUP(M296,'GD rates'!$B:$C,2,FALSE)),"",VLOOKUP(M296,'GD rates'!$B:$C,2,FALSE))</f>
        <v/>
      </c>
      <c r="O296" s="33" t="str">
        <f>IF(OR(N296="",COUNTIFS($C$2:C295,C296,$L$2:L295,L296)&lt;&gt;0),"",1)</f>
        <v/>
      </c>
    </row>
    <row r="297" spans="12:15">
      <c r="L297" s="31">
        <f t="shared" si="4"/>
        <v>0</v>
      </c>
      <c r="M297" s="32">
        <f>IF(ISERROR(VLOOKUP(C297,'QB Resources'!$A:$I,8,FALSE)),0,SUMIFS('QB Resources'!$I:$I,'QB Resources'!$A:$A,Timecards!C297,'QB Resources'!$J:$J,L297))</f>
        <v>0</v>
      </c>
      <c r="N297" s="32" t="str">
        <f>IF(ISERROR(VLOOKUP(M297,'GD rates'!$B:$C,2,FALSE)),"",VLOOKUP(M297,'GD rates'!$B:$C,2,FALSE))</f>
        <v/>
      </c>
      <c r="O297" s="33" t="str">
        <f>IF(OR(N297="",COUNTIFS($C$2:C296,C297,$L$2:L296,L297)&lt;&gt;0),"",1)</f>
        <v/>
      </c>
    </row>
    <row r="298" spans="12:15">
      <c r="L298" s="31">
        <f t="shared" si="4"/>
        <v>0</v>
      </c>
      <c r="M298" s="32">
        <f>IF(ISERROR(VLOOKUP(C298,'QB Resources'!$A:$I,8,FALSE)),0,SUMIFS('QB Resources'!$I:$I,'QB Resources'!$A:$A,Timecards!C298,'QB Resources'!$J:$J,L298))</f>
        <v>0</v>
      </c>
      <c r="N298" s="32" t="str">
        <f>IF(ISERROR(VLOOKUP(M298,'GD rates'!$B:$C,2,FALSE)),"",VLOOKUP(M298,'GD rates'!$B:$C,2,FALSE))</f>
        <v/>
      </c>
      <c r="O298" s="33" t="str">
        <f>IF(OR(N298="",COUNTIFS($C$2:C297,C298,$L$2:L297,L298)&lt;&gt;0),"",1)</f>
        <v/>
      </c>
    </row>
    <row r="299" spans="12:15">
      <c r="L299" s="31">
        <f t="shared" si="4"/>
        <v>0</v>
      </c>
      <c r="M299" s="32">
        <f>IF(ISERROR(VLOOKUP(C299,'QB Resources'!$A:$I,8,FALSE)),0,SUMIFS('QB Resources'!$I:$I,'QB Resources'!$A:$A,Timecards!C299,'QB Resources'!$J:$J,L299))</f>
        <v>0</v>
      </c>
      <c r="N299" s="32" t="str">
        <f>IF(ISERROR(VLOOKUP(M299,'GD rates'!$B:$C,2,FALSE)),"",VLOOKUP(M299,'GD rates'!$B:$C,2,FALSE))</f>
        <v/>
      </c>
      <c r="O299" s="33" t="str">
        <f>IF(OR(N299="",COUNTIFS($C$2:C298,C299,$L$2:L298,L299)&lt;&gt;0),"",1)</f>
        <v/>
      </c>
    </row>
    <row r="300" spans="12:15">
      <c r="L300" s="31">
        <f t="shared" si="4"/>
        <v>0</v>
      </c>
      <c r="M300" s="32">
        <f>IF(ISERROR(VLOOKUP(C300,'QB Resources'!$A:$I,8,FALSE)),0,SUMIFS('QB Resources'!$I:$I,'QB Resources'!$A:$A,Timecards!C300,'QB Resources'!$J:$J,L300))</f>
        <v>0</v>
      </c>
      <c r="N300" s="32" t="str">
        <f>IF(ISERROR(VLOOKUP(M300,'GD rates'!$B:$C,2,FALSE)),"",VLOOKUP(M300,'GD rates'!$B:$C,2,FALSE))</f>
        <v/>
      </c>
      <c r="O300" s="33" t="str">
        <f>IF(OR(N300="",COUNTIFS($C$2:C299,C300,$L$2:L299,L300)&lt;&gt;0),"",1)</f>
        <v/>
      </c>
    </row>
    <row r="301" spans="12:15">
      <c r="L301" s="31">
        <f t="shared" si="4"/>
        <v>0</v>
      </c>
      <c r="M301" s="32">
        <f>IF(ISERROR(VLOOKUP(C301,'QB Resources'!$A:$I,8,FALSE)),0,SUMIFS('QB Resources'!$I:$I,'QB Resources'!$A:$A,Timecards!C301,'QB Resources'!$J:$J,L301))</f>
        <v>0</v>
      </c>
      <c r="N301" s="32" t="str">
        <f>IF(ISERROR(VLOOKUP(M301,'GD rates'!$B:$C,2,FALSE)),"",VLOOKUP(M301,'GD rates'!$B:$C,2,FALSE))</f>
        <v/>
      </c>
      <c r="O301" s="33" t="str">
        <f>IF(OR(N301="",COUNTIFS($C$2:C300,C301,$L$2:L300,L301)&lt;&gt;0),"",1)</f>
        <v/>
      </c>
    </row>
    <row r="302" spans="12:15">
      <c r="L302" s="31">
        <f t="shared" si="4"/>
        <v>0</v>
      </c>
      <c r="M302" s="32">
        <f>IF(ISERROR(VLOOKUP(C302,'QB Resources'!$A:$I,8,FALSE)),0,SUMIFS('QB Resources'!$I:$I,'QB Resources'!$A:$A,Timecards!C302,'QB Resources'!$J:$J,L302))</f>
        <v>0</v>
      </c>
      <c r="N302" s="32" t="str">
        <f>IF(ISERROR(VLOOKUP(M302,'GD rates'!$B:$C,2,FALSE)),"",VLOOKUP(M302,'GD rates'!$B:$C,2,FALSE))</f>
        <v/>
      </c>
      <c r="O302" s="33" t="str">
        <f>IF(OR(N302="",COUNTIFS($C$2:C301,C302,$L$2:L301,L302)&lt;&gt;0),"",1)</f>
        <v/>
      </c>
    </row>
    <row r="303" spans="12:15">
      <c r="L303" s="31">
        <f t="shared" si="4"/>
        <v>0</v>
      </c>
      <c r="M303" s="32">
        <f>IF(ISERROR(VLOOKUP(C303,'QB Resources'!$A:$I,8,FALSE)),0,SUMIFS('QB Resources'!$I:$I,'QB Resources'!$A:$A,Timecards!C303,'QB Resources'!$J:$J,L303))</f>
        <v>0</v>
      </c>
      <c r="N303" s="32" t="str">
        <f>IF(ISERROR(VLOOKUP(M303,'GD rates'!$B:$C,2,FALSE)),"",VLOOKUP(M303,'GD rates'!$B:$C,2,FALSE))</f>
        <v/>
      </c>
      <c r="O303" s="33" t="str">
        <f>IF(OR(N303="",COUNTIFS($C$2:C302,C303,$L$2:L302,L303)&lt;&gt;0),"",1)</f>
        <v/>
      </c>
    </row>
    <row r="304" spans="12:15">
      <c r="L304" s="31">
        <f t="shared" si="4"/>
        <v>0</v>
      </c>
      <c r="M304" s="32">
        <f>IF(ISERROR(VLOOKUP(C304,'QB Resources'!$A:$I,8,FALSE)),0,SUMIFS('QB Resources'!$I:$I,'QB Resources'!$A:$A,Timecards!C304,'QB Resources'!$J:$J,L304))</f>
        <v>0</v>
      </c>
      <c r="N304" s="32" t="str">
        <f>IF(ISERROR(VLOOKUP(M304,'GD rates'!$B:$C,2,FALSE)),"",VLOOKUP(M304,'GD rates'!$B:$C,2,FALSE))</f>
        <v/>
      </c>
      <c r="O304" s="33" t="str">
        <f>IF(OR(N304="",COUNTIFS($C$2:C303,C304,$L$2:L303,L304)&lt;&gt;0),"",1)</f>
        <v/>
      </c>
    </row>
    <row r="305" spans="12:15">
      <c r="L305" s="31">
        <f t="shared" si="4"/>
        <v>0</v>
      </c>
      <c r="M305" s="32">
        <f>IF(ISERROR(VLOOKUP(C305,'QB Resources'!$A:$I,8,FALSE)),0,SUMIFS('QB Resources'!$I:$I,'QB Resources'!$A:$A,Timecards!C305,'QB Resources'!$J:$J,L305))</f>
        <v>0</v>
      </c>
      <c r="N305" s="32" t="str">
        <f>IF(ISERROR(VLOOKUP(M305,'GD rates'!$B:$C,2,FALSE)),"",VLOOKUP(M305,'GD rates'!$B:$C,2,FALSE))</f>
        <v/>
      </c>
      <c r="O305" s="33" t="str">
        <f>IF(OR(N305="",COUNTIFS($C$2:C304,C305,$L$2:L304,L305)&lt;&gt;0),"",1)</f>
        <v/>
      </c>
    </row>
    <row r="306" spans="12:15">
      <c r="L306" s="31">
        <f t="shared" si="4"/>
        <v>0</v>
      </c>
      <c r="M306" s="32">
        <f>IF(ISERROR(VLOOKUP(C306,'QB Resources'!$A:$I,8,FALSE)),0,SUMIFS('QB Resources'!$I:$I,'QB Resources'!$A:$A,Timecards!C306,'QB Resources'!$J:$J,L306))</f>
        <v>0</v>
      </c>
      <c r="N306" s="32" t="str">
        <f>IF(ISERROR(VLOOKUP(M306,'GD rates'!$B:$C,2,FALSE)),"",VLOOKUP(M306,'GD rates'!$B:$C,2,FALSE))</f>
        <v/>
      </c>
      <c r="O306" s="33" t="str">
        <f>IF(OR(N306="",COUNTIFS($C$2:C305,C306,$L$2:L305,L306)&lt;&gt;0),"",1)</f>
        <v/>
      </c>
    </row>
    <row r="307" spans="12:15">
      <c r="L307" s="31">
        <f t="shared" si="4"/>
        <v>0</v>
      </c>
      <c r="M307" s="32">
        <f>IF(ISERROR(VLOOKUP(C307,'QB Resources'!$A:$I,8,FALSE)),0,SUMIFS('QB Resources'!$I:$I,'QB Resources'!$A:$A,Timecards!C307,'QB Resources'!$J:$J,L307))</f>
        <v>0</v>
      </c>
      <c r="N307" s="32" t="str">
        <f>IF(ISERROR(VLOOKUP(M307,'GD rates'!$B:$C,2,FALSE)),"",VLOOKUP(M307,'GD rates'!$B:$C,2,FALSE))</f>
        <v/>
      </c>
      <c r="O307" s="33" t="str">
        <f>IF(OR(N307="",COUNTIFS($C$2:C306,C307,$L$2:L306,L307)&lt;&gt;0),"",1)</f>
        <v/>
      </c>
    </row>
    <row r="308" spans="12:15">
      <c r="L308" s="31">
        <f t="shared" si="4"/>
        <v>0</v>
      </c>
      <c r="M308" s="32">
        <f>IF(ISERROR(VLOOKUP(C308,'QB Resources'!$A:$I,8,FALSE)),0,SUMIFS('QB Resources'!$I:$I,'QB Resources'!$A:$A,Timecards!C308,'QB Resources'!$J:$J,L308))</f>
        <v>0</v>
      </c>
      <c r="N308" s="32" t="str">
        <f>IF(ISERROR(VLOOKUP(M308,'GD rates'!$B:$C,2,FALSE)),"",VLOOKUP(M308,'GD rates'!$B:$C,2,FALSE))</f>
        <v/>
      </c>
      <c r="O308" s="33" t="str">
        <f>IF(OR(N308="",COUNTIFS($C$2:C307,C308,$L$2:L307,L308)&lt;&gt;0),"",1)</f>
        <v/>
      </c>
    </row>
    <row r="309" spans="12:15">
      <c r="L309" s="31">
        <f t="shared" si="4"/>
        <v>0</v>
      </c>
      <c r="M309" s="32">
        <f>IF(ISERROR(VLOOKUP(C309,'QB Resources'!$A:$I,8,FALSE)),0,SUMIFS('QB Resources'!$I:$I,'QB Resources'!$A:$A,Timecards!C309,'QB Resources'!$J:$J,L309))</f>
        <v>0</v>
      </c>
      <c r="N309" s="32" t="str">
        <f>IF(ISERROR(VLOOKUP(M309,'GD rates'!$B:$C,2,FALSE)),"",VLOOKUP(M309,'GD rates'!$B:$C,2,FALSE))</f>
        <v/>
      </c>
      <c r="O309" s="33" t="str">
        <f>IF(OR(N309="",COUNTIFS($C$2:C308,C309,$L$2:L308,L309)&lt;&gt;0),"",1)</f>
        <v/>
      </c>
    </row>
    <row r="310" spans="12:15">
      <c r="L310" s="31">
        <f t="shared" si="4"/>
        <v>0</v>
      </c>
      <c r="M310" s="32">
        <f>IF(ISERROR(VLOOKUP(C310,'QB Resources'!$A:$I,8,FALSE)),0,SUMIFS('QB Resources'!$I:$I,'QB Resources'!$A:$A,Timecards!C310,'QB Resources'!$J:$J,L310))</f>
        <v>0</v>
      </c>
      <c r="N310" s="32" t="str">
        <f>IF(ISERROR(VLOOKUP(M310,'GD rates'!$B:$C,2,FALSE)),"",VLOOKUP(M310,'GD rates'!$B:$C,2,FALSE))</f>
        <v/>
      </c>
      <c r="O310" s="33" t="str">
        <f>IF(OR(N310="",COUNTIFS($C$2:C309,C310,$L$2:L309,L310)&lt;&gt;0),"",1)</f>
        <v/>
      </c>
    </row>
    <row r="311" spans="12:15">
      <c r="L311" s="31">
        <f t="shared" si="4"/>
        <v>0</v>
      </c>
      <c r="M311" s="32">
        <f>IF(ISERROR(VLOOKUP(C311,'QB Resources'!$A:$I,8,FALSE)),0,SUMIFS('QB Resources'!$I:$I,'QB Resources'!$A:$A,Timecards!C311,'QB Resources'!$J:$J,L311))</f>
        <v>0</v>
      </c>
      <c r="N311" s="32" t="str">
        <f>IF(ISERROR(VLOOKUP(M311,'GD rates'!$B:$C,2,FALSE)),"",VLOOKUP(M311,'GD rates'!$B:$C,2,FALSE))</f>
        <v/>
      </c>
      <c r="O311" s="33" t="str">
        <f>IF(OR(N311="",COUNTIFS($C$2:C310,C311,$L$2:L310,L311)&lt;&gt;0),"",1)</f>
        <v/>
      </c>
    </row>
    <row r="312" spans="12:15">
      <c r="L312" s="31">
        <f t="shared" si="4"/>
        <v>0</v>
      </c>
      <c r="M312" s="32">
        <f>IF(ISERROR(VLOOKUP(C312,'QB Resources'!$A:$I,8,FALSE)),0,SUMIFS('QB Resources'!$I:$I,'QB Resources'!$A:$A,Timecards!C312,'QB Resources'!$J:$J,L312))</f>
        <v>0</v>
      </c>
      <c r="N312" s="32" t="str">
        <f>IF(ISERROR(VLOOKUP(M312,'GD rates'!$B:$C,2,FALSE)),"",VLOOKUP(M312,'GD rates'!$B:$C,2,FALSE))</f>
        <v/>
      </c>
      <c r="O312" s="33" t="str">
        <f>IF(OR(N312="",COUNTIFS($C$2:C311,C312,$L$2:L311,L312)&lt;&gt;0),"",1)</f>
        <v/>
      </c>
    </row>
    <row r="313" spans="12:15">
      <c r="L313" s="31">
        <f t="shared" si="4"/>
        <v>0</v>
      </c>
      <c r="M313" s="32">
        <f>IF(ISERROR(VLOOKUP(C313,'QB Resources'!$A:$I,8,FALSE)),0,SUMIFS('QB Resources'!$I:$I,'QB Resources'!$A:$A,Timecards!C313,'QB Resources'!$J:$J,L313))</f>
        <v>0</v>
      </c>
      <c r="N313" s="32" t="str">
        <f>IF(ISERROR(VLOOKUP(M313,'GD rates'!$B:$C,2,FALSE)),"",VLOOKUP(M313,'GD rates'!$B:$C,2,FALSE))</f>
        <v/>
      </c>
      <c r="O313" s="33" t="str">
        <f>IF(OR(N313="",COUNTIFS($C$2:C312,C313,$L$2:L312,L313)&lt;&gt;0),"",1)</f>
        <v/>
      </c>
    </row>
    <row r="314" spans="12:15">
      <c r="L314" s="31">
        <f t="shared" si="4"/>
        <v>0</v>
      </c>
      <c r="M314" s="32">
        <f>IF(ISERROR(VLOOKUP(C314,'QB Resources'!$A:$I,8,FALSE)),0,SUMIFS('QB Resources'!$I:$I,'QB Resources'!$A:$A,Timecards!C314,'QB Resources'!$J:$J,L314))</f>
        <v>0</v>
      </c>
      <c r="N314" s="32" t="str">
        <f>IF(ISERROR(VLOOKUP(M314,'GD rates'!$B:$C,2,FALSE)),"",VLOOKUP(M314,'GD rates'!$B:$C,2,FALSE))</f>
        <v/>
      </c>
      <c r="O314" s="33" t="str">
        <f>IF(OR(N314="",COUNTIFS($C$2:C313,C314,$L$2:L313,L314)&lt;&gt;0),"",1)</f>
        <v/>
      </c>
    </row>
    <row r="315" spans="12:15">
      <c r="L315" s="31">
        <f t="shared" si="4"/>
        <v>0</v>
      </c>
      <c r="M315" s="32">
        <f>IF(ISERROR(VLOOKUP(C315,'QB Resources'!$A:$I,8,FALSE)),0,SUMIFS('QB Resources'!$I:$I,'QB Resources'!$A:$A,Timecards!C315,'QB Resources'!$J:$J,L315))</f>
        <v>0</v>
      </c>
      <c r="N315" s="32" t="str">
        <f>IF(ISERROR(VLOOKUP(M315,'GD rates'!$B:$C,2,FALSE)),"",VLOOKUP(M315,'GD rates'!$B:$C,2,FALSE))</f>
        <v/>
      </c>
      <c r="O315" s="33" t="str">
        <f>IF(OR(N315="",COUNTIFS($C$2:C314,C315,$L$2:L314,L315)&lt;&gt;0),"",1)</f>
        <v/>
      </c>
    </row>
    <row r="316" spans="12:15">
      <c r="L316" s="31">
        <f t="shared" si="4"/>
        <v>0</v>
      </c>
      <c r="M316" s="32">
        <f>IF(ISERROR(VLOOKUP(C316,'QB Resources'!$A:$I,8,FALSE)),0,SUMIFS('QB Resources'!$I:$I,'QB Resources'!$A:$A,Timecards!C316,'QB Resources'!$J:$J,L316))</f>
        <v>0</v>
      </c>
      <c r="N316" s="32" t="str">
        <f>IF(ISERROR(VLOOKUP(M316,'GD rates'!$B:$C,2,FALSE)),"",VLOOKUP(M316,'GD rates'!$B:$C,2,FALSE))</f>
        <v/>
      </c>
      <c r="O316" s="33" t="str">
        <f>IF(OR(N316="",COUNTIFS($C$2:C315,C316,$L$2:L315,L316)&lt;&gt;0),"",1)</f>
        <v/>
      </c>
    </row>
    <row r="317" spans="12:15">
      <c r="L317" s="31">
        <f t="shared" si="4"/>
        <v>0</v>
      </c>
      <c r="M317" s="32">
        <f>IF(ISERROR(VLOOKUP(C317,'QB Resources'!$A:$I,8,FALSE)),0,SUMIFS('QB Resources'!$I:$I,'QB Resources'!$A:$A,Timecards!C317,'QB Resources'!$J:$J,L317))</f>
        <v>0</v>
      </c>
      <c r="N317" s="32" t="str">
        <f>IF(ISERROR(VLOOKUP(M317,'GD rates'!$B:$C,2,FALSE)),"",VLOOKUP(M317,'GD rates'!$B:$C,2,FALSE))</f>
        <v/>
      </c>
      <c r="O317" s="33" t="str">
        <f>IF(OR(N317="",COUNTIFS($C$2:C316,C317,$L$2:L316,L317)&lt;&gt;0),"",1)</f>
        <v/>
      </c>
    </row>
    <row r="318" spans="12:15">
      <c r="L318" s="31">
        <f t="shared" si="4"/>
        <v>0</v>
      </c>
      <c r="M318" s="32">
        <f>IF(ISERROR(VLOOKUP(C318,'QB Resources'!$A:$I,8,FALSE)),0,SUMIFS('QB Resources'!$I:$I,'QB Resources'!$A:$A,Timecards!C318,'QB Resources'!$J:$J,L318))</f>
        <v>0</v>
      </c>
      <c r="N318" s="32" t="str">
        <f>IF(ISERROR(VLOOKUP(M318,'GD rates'!$B:$C,2,FALSE)),"",VLOOKUP(M318,'GD rates'!$B:$C,2,FALSE))</f>
        <v/>
      </c>
      <c r="O318" s="33" t="str">
        <f>IF(OR(N318="",COUNTIFS($C$2:C317,C318,$L$2:L317,L318)&lt;&gt;0),"",1)</f>
        <v/>
      </c>
    </row>
    <row r="319" spans="12:15">
      <c r="L319" s="31">
        <f t="shared" si="4"/>
        <v>0</v>
      </c>
      <c r="M319" s="32">
        <f>IF(ISERROR(VLOOKUP(C319,'QB Resources'!$A:$I,8,FALSE)),0,SUMIFS('QB Resources'!$I:$I,'QB Resources'!$A:$A,Timecards!C319,'QB Resources'!$J:$J,L319))</f>
        <v>0</v>
      </c>
      <c r="N319" s="32" t="str">
        <f>IF(ISERROR(VLOOKUP(M319,'GD rates'!$B:$C,2,FALSE)),"",VLOOKUP(M319,'GD rates'!$B:$C,2,FALSE))</f>
        <v/>
      </c>
      <c r="O319" s="33" t="str">
        <f>IF(OR(N319="",COUNTIFS($C$2:C318,C319,$L$2:L318,L319)&lt;&gt;0),"",1)</f>
        <v/>
      </c>
    </row>
    <row r="320" spans="12:15">
      <c r="L320" s="31">
        <f t="shared" si="4"/>
        <v>0</v>
      </c>
      <c r="M320" s="32">
        <f>IF(ISERROR(VLOOKUP(C320,'QB Resources'!$A:$I,8,FALSE)),0,SUMIFS('QB Resources'!$I:$I,'QB Resources'!$A:$A,Timecards!C320,'QB Resources'!$J:$J,L320))</f>
        <v>0</v>
      </c>
      <c r="N320" s="32" t="str">
        <f>IF(ISERROR(VLOOKUP(M320,'GD rates'!$B:$C,2,FALSE)),"",VLOOKUP(M320,'GD rates'!$B:$C,2,FALSE))</f>
        <v/>
      </c>
      <c r="O320" s="33" t="str">
        <f>IF(OR(N320="",COUNTIFS($C$2:C319,C320,$L$2:L319,L320)&lt;&gt;0),"",1)</f>
        <v/>
      </c>
    </row>
    <row r="321" spans="12:15">
      <c r="L321" s="31">
        <f t="shared" si="4"/>
        <v>0</v>
      </c>
      <c r="M321" s="32">
        <f>IF(ISERROR(VLOOKUP(C321,'QB Resources'!$A:$I,8,FALSE)),0,SUMIFS('QB Resources'!$I:$I,'QB Resources'!$A:$A,Timecards!C321,'QB Resources'!$J:$J,L321))</f>
        <v>0</v>
      </c>
      <c r="N321" s="32" t="str">
        <f>IF(ISERROR(VLOOKUP(M321,'GD rates'!$B:$C,2,FALSE)),"",VLOOKUP(M321,'GD rates'!$B:$C,2,FALSE))</f>
        <v/>
      </c>
      <c r="O321" s="33" t="str">
        <f>IF(OR(N321="",COUNTIFS($C$2:C320,C321,$L$2:L320,L321)&lt;&gt;0),"",1)</f>
        <v/>
      </c>
    </row>
    <row r="322" spans="12:15">
      <c r="L322" s="31">
        <f t="shared" si="4"/>
        <v>0</v>
      </c>
      <c r="M322" s="32">
        <f>IF(ISERROR(VLOOKUP(C322,'QB Resources'!$A:$I,8,FALSE)),0,SUMIFS('QB Resources'!$I:$I,'QB Resources'!$A:$A,Timecards!C322,'QB Resources'!$J:$J,L322))</f>
        <v>0</v>
      </c>
      <c r="N322" s="32" t="str">
        <f>IF(ISERROR(VLOOKUP(M322,'GD rates'!$B:$C,2,FALSE)),"",VLOOKUP(M322,'GD rates'!$B:$C,2,FALSE))</f>
        <v/>
      </c>
      <c r="O322" s="33" t="str">
        <f>IF(OR(N322="",COUNTIFS($C$2:C321,C322,$L$2:L321,L322)&lt;&gt;0),"",1)</f>
        <v/>
      </c>
    </row>
    <row r="323" spans="12:15">
      <c r="L323" s="31">
        <f t="shared" ref="L323:L386" si="5">IF(J323="",H323,J323)</f>
        <v>0</v>
      </c>
      <c r="M323" s="32">
        <f>IF(ISERROR(VLOOKUP(C323,'QB Resources'!$A:$I,8,FALSE)),0,SUMIFS('QB Resources'!$I:$I,'QB Resources'!$A:$A,Timecards!C323,'QB Resources'!$J:$J,L323))</f>
        <v>0</v>
      </c>
      <c r="N323" s="32" t="str">
        <f>IF(ISERROR(VLOOKUP(M323,'GD rates'!$B:$C,2,FALSE)),"",VLOOKUP(M323,'GD rates'!$B:$C,2,FALSE))</f>
        <v/>
      </c>
      <c r="O323" s="33" t="str">
        <f>IF(OR(N323="",COUNTIFS($C$2:C322,C323,$L$2:L322,L323)&lt;&gt;0),"",1)</f>
        <v/>
      </c>
    </row>
    <row r="324" spans="12:15">
      <c r="L324" s="31">
        <f t="shared" si="5"/>
        <v>0</v>
      </c>
      <c r="M324" s="32">
        <f>IF(ISERROR(VLOOKUP(C324,'QB Resources'!$A:$I,8,FALSE)),0,SUMIFS('QB Resources'!$I:$I,'QB Resources'!$A:$A,Timecards!C324,'QB Resources'!$J:$J,L324))</f>
        <v>0</v>
      </c>
      <c r="N324" s="32" t="str">
        <f>IF(ISERROR(VLOOKUP(M324,'GD rates'!$B:$C,2,FALSE)),"",VLOOKUP(M324,'GD rates'!$B:$C,2,FALSE))</f>
        <v/>
      </c>
      <c r="O324" s="33" t="str">
        <f>IF(OR(N324="",COUNTIFS($C$2:C323,C324,$L$2:L323,L324)&lt;&gt;0),"",1)</f>
        <v/>
      </c>
    </row>
    <row r="325" spans="12:15">
      <c r="L325" s="31">
        <f t="shared" si="5"/>
        <v>0</v>
      </c>
      <c r="M325" s="32">
        <f>IF(ISERROR(VLOOKUP(C325,'QB Resources'!$A:$I,8,FALSE)),0,SUMIFS('QB Resources'!$I:$I,'QB Resources'!$A:$A,Timecards!C325,'QB Resources'!$J:$J,L325))</f>
        <v>0</v>
      </c>
      <c r="N325" s="32" t="str">
        <f>IF(ISERROR(VLOOKUP(M325,'GD rates'!$B:$C,2,FALSE)),"",VLOOKUP(M325,'GD rates'!$B:$C,2,FALSE))</f>
        <v/>
      </c>
      <c r="O325" s="33" t="str">
        <f>IF(OR(N325="",COUNTIFS($C$2:C324,C325,$L$2:L324,L325)&lt;&gt;0),"",1)</f>
        <v/>
      </c>
    </row>
    <row r="326" spans="12:15">
      <c r="L326" s="31">
        <f t="shared" si="5"/>
        <v>0</v>
      </c>
      <c r="M326" s="32">
        <f>IF(ISERROR(VLOOKUP(C326,'QB Resources'!$A:$I,8,FALSE)),0,SUMIFS('QB Resources'!$I:$I,'QB Resources'!$A:$A,Timecards!C326,'QB Resources'!$J:$J,L326))</f>
        <v>0</v>
      </c>
      <c r="N326" s="32" t="str">
        <f>IF(ISERROR(VLOOKUP(M326,'GD rates'!$B:$C,2,FALSE)),"",VLOOKUP(M326,'GD rates'!$B:$C,2,FALSE))</f>
        <v/>
      </c>
      <c r="O326" s="33" t="str">
        <f>IF(OR(N326="",COUNTIFS($C$2:C325,C326,$L$2:L325,L326)&lt;&gt;0),"",1)</f>
        <v/>
      </c>
    </row>
    <row r="327" spans="12:15">
      <c r="L327" s="31">
        <f t="shared" si="5"/>
        <v>0</v>
      </c>
      <c r="M327" s="32">
        <f>IF(ISERROR(VLOOKUP(C327,'QB Resources'!$A:$I,8,FALSE)),0,SUMIFS('QB Resources'!$I:$I,'QB Resources'!$A:$A,Timecards!C327,'QB Resources'!$J:$J,L327))</f>
        <v>0</v>
      </c>
      <c r="N327" s="32" t="str">
        <f>IF(ISERROR(VLOOKUP(M327,'GD rates'!$B:$C,2,FALSE)),"",VLOOKUP(M327,'GD rates'!$B:$C,2,FALSE))</f>
        <v/>
      </c>
      <c r="O327" s="33" t="str">
        <f>IF(OR(N327="",COUNTIFS($C$2:C326,C327,$L$2:L326,L327)&lt;&gt;0),"",1)</f>
        <v/>
      </c>
    </row>
    <row r="328" spans="12:15">
      <c r="L328" s="31">
        <f t="shared" si="5"/>
        <v>0</v>
      </c>
      <c r="M328" s="32">
        <f>IF(ISERROR(VLOOKUP(C328,'QB Resources'!$A:$I,8,FALSE)),0,SUMIFS('QB Resources'!$I:$I,'QB Resources'!$A:$A,Timecards!C328,'QB Resources'!$J:$J,L328))</f>
        <v>0</v>
      </c>
      <c r="N328" s="32" t="str">
        <f>IF(ISERROR(VLOOKUP(M328,'GD rates'!$B:$C,2,FALSE)),"",VLOOKUP(M328,'GD rates'!$B:$C,2,FALSE))</f>
        <v/>
      </c>
      <c r="O328" s="33" t="str">
        <f>IF(OR(N328="",COUNTIFS($C$2:C327,C328,$L$2:L327,L328)&lt;&gt;0),"",1)</f>
        <v/>
      </c>
    </row>
    <row r="329" spans="12:15">
      <c r="L329" s="31">
        <f t="shared" si="5"/>
        <v>0</v>
      </c>
      <c r="M329" s="32">
        <f>IF(ISERROR(VLOOKUP(C329,'QB Resources'!$A:$I,8,FALSE)),0,SUMIFS('QB Resources'!$I:$I,'QB Resources'!$A:$A,Timecards!C329,'QB Resources'!$J:$J,L329))</f>
        <v>0</v>
      </c>
      <c r="N329" s="32" t="str">
        <f>IF(ISERROR(VLOOKUP(M329,'GD rates'!$B:$C,2,FALSE)),"",VLOOKUP(M329,'GD rates'!$B:$C,2,FALSE))</f>
        <v/>
      </c>
      <c r="O329" s="33" t="str">
        <f>IF(OR(N329="",COUNTIFS($C$2:C328,C329,$L$2:L328,L329)&lt;&gt;0),"",1)</f>
        <v/>
      </c>
    </row>
    <row r="330" spans="12:15">
      <c r="L330" s="31">
        <f t="shared" si="5"/>
        <v>0</v>
      </c>
      <c r="M330" s="32">
        <f>IF(ISERROR(VLOOKUP(C330,'QB Resources'!$A:$I,8,FALSE)),0,SUMIFS('QB Resources'!$I:$I,'QB Resources'!$A:$A,Timecards!C330,'QB Resources'!$J:$J,L330))</f>
        <v>0</v>
      </c>
      <c r="N330" s="32" t="str">
        <f>IF(ISERROR(VLOOKUP(M330,'GD rates'!$B:$C,2,FALSE)),"",VLOOKUP(M330,'GD rates'!$B:$C,2,FALSE))</f>
        <v/>
      </c>
      <c r="O330" s="33" t="str">
        <f>IF(OR(N330="",COUNTIFS($C$2:C329,C330,$L$2:L329,L330)&lt;&gt;0),"",1)</f>
        <v/>
      </c>
    </row>
    <row r="331" spans="12:15">
      <c r="L331" s="31">
        <f t="shared" si="5"/>
        <v>0</v>
      </c>
      <c r="M331" s="32">
        <f>IF(ISERROR(VLOOKUP(C331,'QB Resources'!$A:$I,8,FALSE)),0,SUMIFS('QB Resources'!$I:$I,'QB Resources'!$A:$A,Timecards!C331,'QB Resources'!$J:$J,L331))</f>
        <v>0</v>
      </c>
      <c r="N331" s="32" t="str">
        <f>IF(ISERROR(VLOOKUP(M331,'GD rates'!$B:$C,2,FALSE)),"",VLOOKUP(M331,'GD rates'!$B:$C,2,FALSE))</f>
        <v/>
      </c>
      <c r="O331" s="33" t="str">
        <f>IF(OR(N331="",COUNTIFS($C$2:C330,C331,$L$2:L330,L331)&lt;&gt;0),"",1)</f>
        <v/>
      </c>
    </row>
    <row r="332" spans="12:15">
      <c r="L332" s="31">
        <f t="shared" si="5"/>
        <v>0</v>
      </c>
      <c r="M332" s="32">
        <f>IF(ISERROR(VLOOKUP(C332,'QB Resources'!$A:$I,8,FALSE)),0,SUMIFS('QB Resources'!$I:$I,'QB Resources'!$A:$A,Timecards!C332,'QB Resources'!$J:$J,L332))</f>
        <v>0</v>
      </c>
      <c r="N332" s="32" t="str">
        <f>IF(ISERROR(VLOOKUP(M332,'GD rates'!$B:$C,2,FALSE)),"",VLOOKUP(M332,'GD rates'!$B:$C,2,FALSE))</f>
        <v/>
      </c>
      <c r="O332" s="33" t="str">
        <f>IF(OR(N332="",COUNTIFS($C$2:C331,C332,$L$2:L331,L332)&lt;&gt;0),"",1)</f>
        <v/>
      </c>
    </row>
    <row r="333" spans="12:15">
      <c r="L333" s="31">
        <f t="shared" si="5"/>
        <v>0</v>
      </c>
      <c r="M333" s="32">
        <f>IF(ISERROR(VLOOKUP(C333,'QB Resources'!$A:$I,8,FALSE)),0,SUMIFS('QB Resources'!$I:$I,'QB Resources'!$A:$A,Timecards!C333,'QB Resources'!$J:$J,L333))</f>
        <v>0</v>
      </c>
      <c r="N333" s="32" t="str">
        <f>IF(ISERROR(VLOOKUP(M333,'GD rates'!$B:$C,2,FALSE)),"",VLOOKUP(M333,'GD rates'!$B:$C,2,FALSE))</f>
        <v/>
      </c>
      <c r="O333" s="33" t="str">
        <f>IF(OR(N333="",COUNTIFS($C$2:C332,C333,$L$2:L332,L333)&lt;&gt;0),"",1)</f>
        <v/>
      </c>
    </row>
    <row r="334" spans="12:15">
      <c r="L334" s="31">
        <f t="shared" si="5"/>
        <v>0</v>
      </c>
      <c r="M334" s="32">
        <f>IF(ISERROR(VLOOKUP(C334,'QB Resources'!$A:$I,8,FALSE)),0,SUMIFS('QB Resources'!$I:$I,'QB Resources'!$A:$A,Timecards!C334,'QB Resources'!$J:$J,L334))</f>
        <v>0</v>
      </c>
      <c r="N334" s="32" t="str">
        <f>IF(ISERROR(VLOOKUP(M334,'GD rates'!$B:$C,2,FALSE)),"",VLOOKUP(M334,'GD rates'!$B:$C,2,FALSE))</f>
        <v/>
      </c>
      <c r="O334" s="33" t="str">
        <f>IF(OR(N334="",COUNTIFS($C$2:C333,C334,$L$2:L333,L334)&lt;&gt;0),"",1)</f>
        <v/>
      </c>
    </row>
    <row r="335" spans="12:15">
      <c r="L335" s="31">
        <f t="shared" si="5"/>
        <v>0</v>
      </c>
      <c r="M335" s="32">
        <f>IF(ISERROR(VLOOKUP(C335,'QB Resources'!$A:$I,8,FALSE)),0,SUMIFS('QB Resources'!$I:$I,'QB Resources'!$A:$A,Timecards!C335,'QB Resources'!$J:$J,L335))</f>
        <v>0</v>
      </c>
      <c r="N335" s="32" t="str">
        <f>IF(ISERROR(VLOOKUP(M335,'GD rates'!$B:$C,2,FALSE)),"",VLOOKUP(M335,'GD rates'!$B:$C,2,FALSE))</f>
        <v/>
      </c>
      <c r="O335" s="33" t="str">
        <f>IF(OR(N335="",COUNTIFS($C$2:C334,C335,$L$2:L334,L335)&lt;&gt;0),"",1)</f>
        <v/>
      </c>
    </row>
    <row r="336" spans="12:15">
      <c r="L336" s="31">
        <f t="shared" si="5"/>
        <v>0</v>
      </c>
      <c r="M336" s="32">
        <f>IF(ISERROR(VLOOKUP(C336,'QB Resources'!$A:$I,8,FALSE)),0,SUMIFS('QB Resources'!$I:$I,'QB Resources'!$A:$A,Timecards!C336,'QB Resources'!$J:$J,L336))</f>
        <v>0</v>
      </c>
      <c r="N336" s="32" t="str">
        <f>IF(ISERROR(VLOOKUP(M336,'GD rates'!$B:$C,2,FALSE)),"",VLOOKUP(M336,'GD rates'!$B:$C,2,FALSE))</f>
        <v/>
      </c>
      <c r="O336" s="33" t="str">
        <f>IF(OR(N336="",COUNTIFS($C$2:C335,C336,$L$2:L335,L336)&lt;&gt;0),"",1)</f>
        <v/>
      </c>
    </row>
    <row r="337" spans="12:15">
      <c r="L337" s="31">
        <f t="shared" si="5"/>
        <v>0</v>
      </c>
      <c r="M337" s="32">
        <f>IF(ISERROR(VLOOKUP(C337,'QB Resources'!$A:$I,8,FALSE)),0,SUMIFS('QB Resources'!$I:$I,'QB Resources'!$A:$A,Timecards!C337,'QB Resources'!$J:$J,L337))</f>
        <v>0</v>
      </c>
      <c r="N337" s="32" t="str">
        <f>IF(ISERROR(VLOOKUP(M337,'GD rates'!$B:$C,2,FALSE)),"",VLOOKUP(M337,'GD rates'!$B:$C,2,FALSE))</f>
        <v/>
      </c>
      <c r="O337" s="33" t="str">
        <f>IF(OR(N337="",COUNTIFS($C$2:C336,C337,$L$2:L336,L337)&lt;&gt;0),"",1)</f>
        <v/>
      </c>
    </row>
    <row r="338" spans="12:15">
      <c r="L338" s="31">
        <f t="shared" si="5"/>
        <v>0</v>
      </c>
      <c r="M338" s="32">
        <f>IF(ISERROR(VLOOKUP(C338,'QB Resources'!$A:$I,8,FALSE)),0,SUMIFS('QB Resources'!$I:$I,'QB Resources'!$A:$A,Timecards!C338,'QB Resources'!$J:$J,L338))</f>
        <v>0</v>
      </c>
      <c r="N338" s="32" t="str">
        <f>IF(ISERROR(VLOOKUP(M338,'GD rates'!$B:$C,2,FALSE)),"",VLOOKUP(M338,'GD rates'!$B:$C,2,FALSE))</f>
        <v/>
      </c>
      <c r="O338" s="33" t="str">
        <f>IF(OR(N338="",COUNTIFS($C$2:C337,C338,$L$2:L337,L338)&lt;&gt;0),"",1)</f>
        <v/>
      </c>
    </row>
    <row r="339" spans="12:15">
      <c r="L339" s="31">
        <f t="shared" si="5"/>
        <v>0</v>
      </c>
      <c r="M339" s="32">
        <f>IF(ISERROR(VLOOKUP(C339,'QB Resources'!$A:$I,8,FALSE)),0,SUMIFS('QB Resources'!$I:$I,'QB Resources'!$A:$A,Timecards!C339,'QB Resources'!$J:$J,L339))</f>
        <v>0</v>
      </c>
      <c r="N339" s="32" t="str">
        <f>IF(ISERROR(VLOOKUP(M339,'GD rates'!$B:$C,2,FALSE)),"",VLOOKUP(M339,'GD rates'!$B:$C,2,FALSE))</f>
        <v/>
      </c>
      <c r="O339" s="33" t="str">
        <f>IF(OR(N339="",COUNTIFS($C$2:C338,C339,$L$2:L338,L339)&lt;&gt;0),"",1)</f>
        <v/>
      </c>
    </row>
    <row r="340" spans="12:15">
      <c r="L340" s="31">
        <f t="shared" si="5"/>
        <v>0</v>
      </c>
      <c r="M340" s="32">
        <f>IF(ISERROR(VLOOKUP(C340,'QB Resources'!$A:$I,8,FALSE)),0,SUMIFS('QB Resources'!$I:$I,'QB Resources'!$A:$A,Timecards!C340,'QB Resources'!$J:$J,L340))</f>
        <v>0</v>
      </c>
      <c r="N340" s="32" t="str">
        <f>IF(ISERROR(VLOOKUP(M340,'GD rates'!$B:$C,2,FALSE)),"",VLOOKUP(M340,'GD rates'!$B:$C,2,FALSE))</f>
        <v/>
      </c>
      <c r="O340" s="33" t="str">
        <f>IF(OR(N340="",COUNTIFS($C$2:C339,C340,$L$2:L339,L340)&lt;&gt;0),"",1)</f>
        <v/>
      </c>
    </row>
    <row r="341" spans="12:15">
      <c r="L341" s="31">
        <f t="shared" si="5"/>
        <v>0</v>
      </c>
      <c r="M341" s="32">
        <f>IF(ISERROR(VLOOKUP(C341,'QB Resources'!$A:$I,8,FALSE)),0,SUMIFS('QB Resources'!$I:$I,'QB Resources'!$A:$A,Timecards!C341,'QB Resources'!$J:$J,L341))</f>
        <v>0</v>
      </c>
      <c r="N341" s="32" t="str">
        <f>IF(ISERROR(VLOOKUP(M341,'GD rates'!$B:$C,2,FALSE)),"",VLOOKUP(M341,'GD rates'!$B:$C,2,FALSE))</f>
        <v/>
      </c>
      <c r="O341" s="33" t="str">
        <f>IF(OR(N341="",COUNTIFS($C$2:C340,C341,$L$2:L340,L341)&lt;&gt;0),"",1)</f>
        <v/>
      </c>
    </row>
    <row r="342" spans="12:15">
      <c r="L342" s="31">
        <f t="shared" si="5"/>
        <v>0</v>
      </c>
      <c r="M342" s="32">
        <f>IF(ISERROR(VLOOKUP(C342,'QB Resources'!$A:$I,8,FALSE)),0,SUMIFS('QB Resources'!$I:$I,'QB Resources'!$A:$A,Timecards!C342,'QB Resources'!$J:$J,L342))</f>
        <v>0</v>
      </c>
      <c r="N342" s="32" t="str">
        <f>IF(ISERROR(VLOOKUP(M342,'GD rates'!$B:$C,2,FALSE)),"",VLOOKUP(M342,'GD rates'!$B:$C,2,FALSE))</f>
        <v/>
      </c>
      <c r="O342" s="33" t="str">
        <f>IF(OR(N342="",COUNTIFS($C$2:C341,C342,$L$2:L341,L342)&lt;&gt;0),"",1)</f>
        <v/>
      </c>
    </row>
    <row r="343" spans="12:15">
      <c r="L343" s="31">
        <f t="shared" si="5"/>
        <v>0</v>
      </c>
      <c r="M343" s="32">
        <f>IF(ISERROR(VLOOKUP(C343,'QB Resources'!$A:$I,8,FALSE)),0,SUMIFS('QB Resources'!$I:$I,'QB Resources'!$A:$A,Timecards!C343,'QB Resources'!$J:$J,L343))</f>
        <v>0</v>
      </c>
      <c r="N343" s="32" t="str">
        <f>IF(ISERROR(VLOOKUP(M343,'GD rates'!$B:$C,2,FALSE)),"",VLOOKUP(M343,'GD rates'!$B:$C,2,FALSE))</f>
        <v/>
      </c>
      <c r="O343" s="33" t="str">
        <f>IF(OR(N343="",COUNTIFS($C$2:C342,C343,$L$2:L342,L343)&lt;&gt;0),"",1)</f>
        <v/>
      </c>
    </row>
    <row r="344" spans="12:15">
      <c r="L344" s="31">
        <f t="shared" si="5"/>
        <v>0</v>
      </c>
      <c r="M344" s="32">
        <f>IF(ISERROR(VLOOKUP(C344,'QB Resources'!$A:$I,8,FALSE)),0,SUMIFS('QB Resources'!$I:$I,'QB Resources'!$A:$A,Timecards!C344,'QB Resources'!$J:$J,L344))</f>
        <v>0</v>
      </c>
      <c r="N344" s="32" t="str">
        <f>IF(ISERROR(VLOOKUP(M344,'GD rates'!$B:$C,2,FALSE)),"",VLOOKUP(M344,'GD rates'!$B:$C,2,FALSE))</f>
        <v/>
      </c>
      <c r="O344" s="33" t="str">
        <f>IF(OR(N344="",COUNTIFS($C$2:C343,C344,$L$2:L343,L344)&lt;&gt;0),"",1)</f>
        <v/>
      </c>
    </row>
    <row r="345" spans="12:15">
      <c r="L345" s="31">
        <f t="shared" si="5"/>
        <v>0</v>
      </c>
      <c r="M345" s="32">
        <f>IF(ISERROR(VLOOKUP(C345,'QB Resources'!$A:$I,8,FALSE)),0,SUMIFS('QB Resources'!$I:$I,'QB Resources'!$A:$A,Timecards!C345,'QB Resources'!$J:$J,L345))</f>
        <v>0</v>
      </c>
      <c r="N345" s="32" t="str">
        <f>IF(ISERROR(VLOOKUP(M345,'GD rates'!$B:$C,2,FALSE)),"",VLOOKUP(M345,'GD rates'!$B:$C,2,FALSE))</f>
        <v/>
      </c>
      <c r="O345" s="33" t="str">
        <f>IF(OR(N345="",COUNTIFS($C$2:C344,C345,$L$2:L344,L345)&lt;&gt;0),"",1)</f>
        <v/>
      </c>
    </row>
    <row r="346" spans="12:15">
      <c r="L346" s="31">
        <f t="shared" si="5"/>
        <v>0</v>
      </c>
      <c r="M346" s="32">
        <f>IF(ISERROR(VLOOKUP(C346,'QB Resources'!$A:$I,8,FALSE)),0,SUMIFS('QB Resources'!$I:$I,'QB Resources'!$A:$A,Timecards!C346,'QB Resources'!$J:$J,L346))</f>
        <v>0</v>
      </c>
      <c r="N346" s="32" t="str">
        <f>IF(ISERROR(VLOOKUP(M346,'GD rates'!$B:$C,2,FALSE)),"",VLOOKUP(M346,'GD rates'!$B:$C,2,FALSE))</f>
        <v/>
      </c>
      <c r="O346" s="33" t="str">
        <f>IF(OR(N346="",COUNTIFS($C$2:C345,C346,$L$2:L345,L346)&lt;&gt;0),"",1)</f>
        <v/>
      </c>
    </row>
    <row r="347" spans="12:15">
      <c r="L347" s="31">
        <f t="shared" si="5"/>
        <v>0</v>
      </c>
      <c r="M347" s="32">
        <f>IF(ISERROR(VLOOKUP(C347,'QB Resources'!$A:$I,8,FALSE)),0,SUMIFS('QB Resources'!$I:$I,'QB Resources'!$A:$A,Timecards!C347,'QB Resources'!$J:$J,L347))</f>
        <v>0</v>
      </c>
      <c r="N347" s="32" t="str">
        <f>IF(ISERROR(VLOOKUP(M347,'GD rates'!$B:$C,2,FALSE)),"",VLOOKUP(M347,'GD rates'!$B:$C,2,FALSE))</f>
        <v/>
      </c>
      <c r="O347" s="33" t="str">
        <f>IF(OR(N347="",COUNTIFS($C$2:C346,C347,$L$2:L346,L347)&lt;&gt;0),"",1)</f>
        <v/>
      </c>
    </row>
    <row r="348" spans="12:15">
      <c r="L348" s="31">
        <f t="shared" si="5"/>
        <v>0</v>
      </c>
      <c r="M348" s="32">
        <f>IF(ISERROR(VLOOKUP(C348,'QB Resources'!$A:$I,8,FALSE)),0,SUMIFS('QB Resources'!$I:$I,'QB Resources'!$A:$A,Timecards!C348,'QB Resources'!$J:$J,L348))</f>
        <v>0</v>
      </c>
      <c r="N348" s="32" t="str">
        <f>IF(ISERROR(VLOOKUP(M348,'GD rates'!$B:$C,2,FALSE)),"",VLOOKUP(M348,'GD rates'!$B:$C,2,FALSE))</f>
        <v/>
      </c>
      <c r="O348" s="33" t="str">
        <f>IF(OR(N348="",COUNTIFS($C$2:C347,C348,$L$2:L347,L348)&lt;&gt;0),"",1)</f>
        <v/>
      </c>
    </row>
    <row r="349" spans="12:15">
      <c r="L349" s="31">
        <f t="shared" si="5"/>
        <v>0</v>
      </c>
      <c r="M349" s="32">
        <f>IF(ISERROR(VLOOKUP(C349,'QB Resources'!$A:$I,8,FALSE)),0,SUMIFS('QB Resources'!$I:$I,'QB Resources'!$A:$A,Timecards!C349,'QB Resources'!$J:$J,L349))</f>
        <v>0</v>
      </c>
      <c r="N349" s="32" t="str">
        <f>IF(ISERROR(VLOOKUP(M349,'GD rates'!$B:$C,2,FALSE)),"",VLOOKUP(M349,'GD rates'!$B:$C,2,FALSE))</f>
        <v/>
      </c>
      <c r="O349" s="33" t="str">
        <f>IF(OR(N349="",COUNTIFS($C$2:C348,C349,$L$2:L348,L349)&lt;&gt;0),"",1)</f>
        <v/>
      </c>
    </row>
    <row r="350" spans="12:15">
      <c r="L350" s="31">
        <f t="shared" si="5"/>
        <v>0</v>
      </c>
      <c r="M350" s="32">
        <f>IF(ISERROR(VLOOKUP(C350,'QB Resources'!$A:$I,8,FALSE)),0,SUMIFS('QB Resources'!$I:$I,'QB Resources'!$A:$A,Timecards!C350,'QB Resources'!$J:$J,L350))</f>
        <v>0</v>
      </c>
      <c r="N350" s="32" t="str">
        <f>IF(ISERROR(VLOOKUP(M350,'GD rates'!$B:$C,2,FALSE)),"",VLOOKUP(M350,'GD rates'!$B:$C,2,FALSE))</f>
        <v/>
      </c>
      <c r="O350" s="33" t="str">
        <f>IF(OR(N350="",COUNTIFS($C$2:C349,C350,$L$2:L349,L350)&lt;&gt;0),"",1)</f>
        <v/>
      </c>
    </row>
    <row r="351" spans="12:15">
      <c r="L351" s="31">
        <f t="shared" si="5"/>
        <v>0</v>
      </c>
      <c r="M351" s="32">
        <f>IF(ISERROR(VLOOKUP(C351,'QB Resources'!$A:$I,8,FALSE)),0,SUMIFS('QB Resources'!$I:$I,'QB Resources'!$A:$A,Timecards!C351,'QB Resources'!$J:$J,L351))</f>
        <v>0</v>
      </c>
      <c r="N351" s="32" t="str">
        <f>IF(ISERROR(VLOOKUP(M351,'GD rates'!$B:$C,2,FALSE)),"",VLOOKUP(M351,'GD rates'!$B:$C,2,FALSE))</f>
        <v/>
      </c>
      <c r="O351" s="33" t="str">
        <f>IF(OR(N351="",COUNTIFS($C$2:C350,C351,$L$2:L350,L351)&lt;&gt;0),"",1)</f>
        <v/>
      </c>
    </row>
    <row r="352" spans="12:15">
      <c r="L352" s="31">
        <f t="shared" si="5"/>
        <v>0</v>
      </c>
      <c r="M352" s="32">
        <f>IF(ISERROR(VLOOKUP(C352,'QB Resources'!$A:$I,8,FALSE)),0,SUMIFS('QB Resources'!$I:$I,'QB Resources'!$A:$A,Timecards!C352,'QB Resources'!$J:$J,L352))</f>
        <v>0</v>
      </c>
      <c r="N352" s="32" t="str">
        <f>IF(ISERROR(VLOOKUP(M352,'GD rates'!$B:$C,2,FALSE)),"",VLOOKUP(M352,'GD rates'!$B:$C,2,FALSE))</f>
        <v/>
      </c>
      <c r="O352" s="33" t="str">
        <f>IF(OR(N352="",COUNTIFS($C$2:C351,C352,$L$2:L351,L352)&lt;&gt;0),"",1)</f>
        <v/>
      </c>
    </row>
    <row r="353" spans="12:15">
      <c r="L353" s="31">
        <f t="shared" si="5"/>
        <v>0</v>
      </c>
      <c r="M353" s="32">
        <f>IF(ISERROR(VLOOKUP(C353,'QB Resources'!$A:$I,8,FALSE)),0,SUMIFS('QB Resources'!$I:$I,'QB Resources'!$A:$A,Timecards!C353,'QB Resources'!$J:$J,L353))</f>
        <v>0</v>
      </c>
      <c r="N353" s="32" t="str">
        <f>IF(ISERROR(VLOOKUP(M353,'GD rates'!$B:$C,2,FALSE)),"",VLOOKUP(M353,'GD rates'!$B:$C,2,FALSE))</f>
        <v/>
      </c>
      <c r="O353" s="33" t="str">
        <f>IF(OR(N353="",COUNTIFS($C$2:C352,C353,$L$2:L352,L353)&lt;&gt;0),"",1)</f>
        <v/>
      </c>
    </row>
    <row r="354" spans="12:15">
      <c r="L354" s="31">
        <f t="shared" si="5"/>
        <v>0</v>
      </c>
      <c r="M354" s="32">
        <f>IF(ISERROR(VLOOKUP(C354,'QB Resources'!$A:$I,8,FALSE)),0,SUMIFS('QB Resources'!$I:$I,'QB Resources'!$A:$A,Timecards!C354,'QB Resources'!$J:$J,L354))</f>
        <v>0</v>
      </c>
      <c r="N354" s="32" t="str">
        <f>IF(ISERROR(VLOOKUP(M354,'GD rates'!$B:$C,2,FALSE)),"",VLOOKUP(M354,'GD rates'!$B:$C,2,FALSE))</f>
        <v/>
      </c>
      <c r="O354" s="33" t="str">
        <f>IF(OR(N354="",COUNTIFS($C$2:C353,C354,$L$2:L353,L354)&lt;&gt;0),"",1)</f>
        <v/>
      </c>
    </row>
    <row r="355" spans="12:15">
      <c r="L355" s="31">
        <f t="shared" si="5"/>
        <v>0</v>
      </c>
      <c r="M355" s="32">
        <f>IF(ISERROR(VLOOKUP(C355,'QB Resources'!$A:$I,8,FALSE)),0,SUMIFS('QB Resources'!$I:$I,'QB Resources'!$A:$A,Timecards!C355,'QB Resources'!$J:$J,L355))</f>
        <v>0</v>
      </c>
      <c r="N355" s="32" t="str">
        <f>IF(ISERROR(VLOOKUP(M355,'GD rates'!$B:$C,2,FALSE)),"",VLOOKUP(M355,'GD rates'!$B:$C,2,FALSE))</f>
        <v/>
      </c>
      <c r="O355" s="33" t="str">
        <f>IF(OR(N355="",COUNTIFS($C$2:C354,C355,$L$2:L354,L355)&lt;&gt;0),"",1)</f>
        <v/>
      </c>
    </row>
    <row r="356" spans="12:15">
      <c r="L356" s="31">
        <f t="shared" si="5"/>
        <v>0</v>
      </c>
      <c r="M356" s="32">
        <f>IF(ISERROR(VLOOKUP(C356,'QB Resources'!$A:$I,8,FALSE)),0,SUMIFS('QB Resources'!$I:$I,'QB Resources'!$A:$A,Timecards!C356,'QB Resources'!$J:$J,L356))</f>
        <v>0</v>
      </c>
      <c r="N356" s="32" t="str">
        <f>IF(ISERROR(VLOOKUP(M356,'GD rates'!$B:$C,2,FALSE)),"",VLOOKUP(M356,'GD rates'!$B:$C,2,FALSE))</f>
        <v/>
      </c>
      <c r="O356" s="33" t="str">
        <f>IF(OR(N356="",COUNTIFS($C$2:C355,C356,$L$2:L355,L356)&lt;&gt;0),"",1)</f>
        <v/>
      </c>
    </row>
    <row r="357" spans="12:15">
      <c r="L357" s="31">
        <f t="shared" si="5"/>
        <v>0</v>
      </c>
      <c r="M357" s="32">
        <f>IF(ISERROR(VLOOKUP(C357,'QB Resources'!$A:$I,8,FALSE)),0,SUMIFS('QB Resources'!$I:$I,'QB Resources'!$A:$A,Timecards!C357,'QB Resources'!$J:$J,L357))</f>
        <v>0</v>
      </c>
      <c r="N357" s="32" t="str">
        <f>IF(ISERROR(VLOOKUP(M357,'GD rates'!$B:$C,2,FALSE)),"",VLOOKUP(M357,'GD rates'!$B:$C,2,FALSE))</f>
        <v/>
      </c>
      <c r="O357" s="33" t="str">
        <f>IF(OR(N357="",COUNTIFS($C$2:C356,C357,$L$2:L356,L357)&lt;&gt;0),"",1)</f>
        <v/>
      </c>
    </row>
    <row r="358" spans="12:15">
      <c r="L358" s="31">
        <f t="shared" si="5"/>
        <v>0</v>
      </c>
      <c r="M358" s="32">
        <f>IF(ISERROR(VLOOKUP(C358,'QB Resources'!$A:$I,8,FALSE)),0,SUMIFS('QB Resources'!$I:$I,'QB Resources'!$A:$A,Timecards!C358,'QB Resources'!$J:$J,L358))</f>
        <v>0</v>
      </c>
      <c r="N358" s="32" t="str">
        <f>IF(ISERROR(VLOOKUP(M358,'GD rates'!$B:$C,2,FALSE)),"",VLOOKUP(M358,'GD rates'!$B:$C,2,FALSE))</f>
        <v/>
      </c>
      <c r="O358" s="33" t="str">
        <f>IF(OR(N358="",COUNTIFS($C$2:C357,C358,$L$2:L357,L358)&lt;&gt;0),"",1)</f>
        <v/>
      </c>
    </row>
    <row r="359" spans="12:15">
      <c r="L359" s="31">
        <f t="shared" si="5"/>
        <v>0</v>
      </c>
      <c r="M359" s="32">
        <f>IF(ISERROR(VLOOKUP(C359,'QB Resources'!$A:$I,8,FALSE)),0,SUMIFS('QB Resources'!$I:$I,'QB Resources'!$A:$A,Timecards!C359,'QB Resources'!$J:$J,L359))</f>
        <v>0</v>
      </c>
      <c r="N359" s="32" t="str">
        <f>IF(ISERROR(VLOOKUP(M359,'GD rates'!$B:$C,2,FALSE)),"",VLOOKUP(M359,'GD rates'!$B:$C,2,FALSE))</f>
        <v/>
      </c>
      <c r="O359" s="33" t="str">
        <f>IF(OR(N359="",COUNTIFS($C$2:C358,C359,$L$2:L358,L359)&lt;&gt;0),"",1)</f>
        <v/>
      </c>
    </row>
    <row r="360" spans="12:15">
      <c r="L360" s="31">
        <f t="shared" si="5"/>
        <v>0</v>
      </c>
      <c r="M360" s="32">
        <f>IF(ISERROR(VLOOKUP(C360,'QB Resources'!$A:$I,8,FALSE)),0,SUMIFS('QB Resources'!$I:$I,'QB Resources'!$A:$A,Timecards!C360,'QB Resources'!$J:$J,L360))</f>
        <v>0</v>
      </c>
      <c r="N360" s="32" t="str">
        <f>IF(ISERROR(VLOOKUP(M360,'GD rates'!$B:$C,2,FALSE)),"",VLOOKUP(M360,'GD rates'!$B:$C,2,FALSE))</f>
        <v/>
      </c>
      <c r="O360" s="33" t="str">
        <f>IF(OR(N360="",COUNTIFS($C$2:C359,C360,$L$2:L359,L360)&lt;&gt;0),"",1)</f>
        <v/>
      </c>
    </row>
    <row r="361" spans="12:15">
      <c r="L361" s="31">
        <f t="shared" si="5"/>
        <v>0</v>
      </c>
      <c r="M361" s="32">
        <f>IF(ISERROR(VLOOKUP(C361,'QB Resources'!$A:$I,8,FALSE)),0,SUMIFS('QB Resources'!$I:$I,'QB Resources'!$A:$A,Timecards!C361,'QB Resources'!$J:$J,L361))</f>
        <v>0</v>
      </c>
      <c r="N361" s="32" t="str">
        <f>IF(ISERROR(VLOOKUP(M361,'GD rates'!$B:$C,2,FALSE)),"",VLOOKUP(M361,'GD rates'!$B:$C,2,FALSE))</f>
        <v/>
      </c>
      <c r="O361" s="33" t="str">
        <f>IF(OR(N361="",COUNTIFS($C$2:C360,C361,$L$2:L360,L361)&lt;&gt;0),"",1)</f>
        <v/>
      </c>
    </row>
    <row r="362" spans="12:15">
      <c r="L362" s="31">
        <f t="shared" si="5"/>
        <v>0</v>
      </c>
      <c r="M362" s="32">
        <f>IF(ISERROR(VLOOKUP(C362,'QB Resources'!$A:$I,8,FALSE)),0,SUMIFS('QB Resources'!$I:$I,'QB Resources'!$A:$A,Timecards!C362,'QB Resources'!$J:$J,L362))</f>
        <v>0</v>
      </c>
      <c r="N362" s="32" t="str">
        <f>IF(ISERROR(VLOOKUP(M362,'GD rates'!$B:$C,2,FALSE)),"",VLOOKUP(M362,'GD rates'!$B:$C,2,FALSE))</f>
        <v/>
      </c>
      <c r="O362" s="33" t="str">
        <f>IF(OR(N362="",COUNTIFS($C$2:C361,C362,$L$2:L361,L362)&lt;&gt;0),"",1)</f>
        <v/>
      </c>
    </row>
    <row r="363" spans="12:15">
      <c r="L363" s="31">
        <f t="shared" si="5"/>
        <v>0</v>
      </c>
      <c r="M363" s="32">
        <f>IF(ISERROR(VLOOKUP(C363,'QB Resources'!$A:$I,8,FALSE)),0,SUMIFS('QB Resources'!$I:$I,'QB Resources'!$A:$A,Timecards!C363,'QB Resources'!$J:$J,L363))</f>
        <v>0</v>
      </c>
      <c r="N363" s="32" t="str">
        <f>IF(ISERROR(VLOOKUP(M363,'GD rates'!$B:$C,2,FALSE)),"",VLOOKUP(M363,'GD rates'!$B:$C,2,FALSE))</f>
        <v/>
      </c>
      <c r="O363" s="33" t="str">
        <f>IF(OR(N363="",COUNTIFS($C$2:C362,C363,$L$2:L362,L363)&lt;&gt;0),"",1)</f>
        <v/>
      </c>
    </row>
    <row r="364" spans="12:15">
      <c r="L364" s="31">
        <f t="shared" si="5"/>
        <v>0</v>
      </c>
      <c r="M364" s="32">
        <f>IF(ISERROR(VLOOKUP(C364,'QB Resources'!$A:$I,8,FALSE)),0,SUMIFS('QB Resources'!$I:$I,'QB Resources'!$A:$A,Timecards!C364,'QB Resources'!$J:$J,L364))</f>
        <v>0</v>
      </c>
      <c r="N364" s="32" t="str">
        <f>IF(ISERROR(VLOOKUP(M364,'GD rates'!$B:$C,2,FALSE)),"",VLOOKUP(M364,'GD rates'!$B:$C,2,FALSE))</f>
        <v/>
      </c>
      <c r="O364" s="33" t="str">
        <f>IF(OR(N364="",COUNTIFS($C$2:C363,C364,$L$2:L363,L364)&lt;&gt;0),"",1)</f>
        <v/>
      </c>
    </row>
    <row r="365" spans="12:15">
      <c r="L365" s="31">
        <f t="shared" si="5"/>
        <v>0</v>
      </c>
      <c r="M365" s="32">
        <f>IF(ISERROR(VLOOKUP(C365,'QB Resources'!$A:$I,8,FALSE)),0,SUMIFS('QB Resources'!$I:$I,'QB Resources'!$A:$A,Timecards!C365,'QB Resources'!$J:$J,L365))</f>
        <v>0</v>
      </c>
      <c r="N365" s="32" t="str">
        <f>IF(ISERROR(VLOOKUP(M365,'GD rates'!$B:$C,2,FALSE)),"",VLOOKUP(M365,'GD rates'!$B:$C,2,FALSE))</f>
        <v/>
      </c>
      <c r="O365" s="33" t="str">
        <f>IF(OR(N365="",COUNTIFS($C$2:C364,C365,$L$2:L364,L365)&lt;&gt;0),"",1)</f>
        <v/>
      </c>
    </row>
    <row r="366" spans="12:15">
      <c r="L366" s="31">
        <f t="shared" si="5"/>
        <v>0</v>
      </c>
      <c r="M366" s="32">
        <f>IF(ISERROR(VLOOKUP(C366,'QB Resources'!$A:$I,8,FALSE)),0,SUMIFS('QB Resources'!$I:$I,'QB Resources'!$A:$A,Timecards!C366,'QB Resources'!$J:$J,L366))</f>
        <v>0</v>
      </c>
      <c r="N366" s="32" t="str">
        <f>IF(ISERROR(VLOOKUP(M366,'GD rates'!$B:$C,2,FALSE)),"",VLOOKUP(M366,'GD rates'!$B:$C,2,FALSE))</f>
        <v/>
      </c>
      <c r="O366" s="33" t="str">
        <f>IF(OR(N366="",COUNTIFS($C$2:C365,C366,$L$2:L365,L366)&lt;&gt;0),"",1)</f>
        <v/>
      </c>
    </row>
    <row r="367" spans="12:15">
      <c r="L367" s="31">
        <f t="shared" si="5"/>
        <v>0</v>
      </c>
      <c r="M367" s="32">
        <f>IF(ISERROR(VLOOKUP(C367,'QB Resources'!$A:$I,8,FALSE)),0,SUMIFS('QB Resources'!$I:$I,'QB Resources'!$A:$A,Timecards!C367,'QB Resources'!$J:$J,L367))</f>
        <v>0</v>
      </c>
      <c r="N367" s="32" t="str">
        <f>IF(ISERROR(VLOOKUP(M367,'GD rates'!$B:$C,2,FALSE)),"",VLOOKUP(M367,'GD rates'!$B:$C,2,FALSE))</f>
        <v/>
      </c>
      <c r="O367" s="33" t="str">
        <f>IF(OR(N367="",COUNTIFS($C$2:C366,C367,$L$2:L366,L367)&lt;&gt;0),"",1)</f>
        <v/>
      </c>
    </row>
    <row r="368" spans="12:15">
      <c r="L368" s="31">
        <f t="shared" si="5"/>
        <v>0</v>
      </c>
      <c r="M368" s="32">
        <f>IF(ISERROR(VLOOKUP(C368,'QB Resources'!$A:$I,8,FALSE)),0,SUMIFS('QB Resources'!$I:$I,'QB Resources'!$A:$A,Timecards!C368,'QB Resources'!$J:$J,L368))</f>
        <v>0</v>
      </c>
      <c r="N368" s="32" t="str">
        <f>IF(ISERROR(VLOOKUP(M368,'GD rates'!$B:$C,2,FALSE)),"",VLOOKUP(M368,'GD rates'!$B:$C,2,FALSE))</f>
        <v/>
      </c>
      <c r="O368" s="33" t="str">
        <f>IF(OR(N368="",COUNTIFS($C$2:C367,C368,$L$2:L367,L368)&lt;&gt;0),"",1)</f>
        <v/>
      </c>
    </row>
    <row r="369" spans="12:15">
      <c r="L369" s="31">
        <f t="shared" si="5"/>
        <v>0</v>
      </c>
      <c r="M369" s="32">
        <f>IF(ISERROR(VLOOKUP(C369,'QB Resources'!$A:$I,8,FALSE)),0,SUMIFS('QB Resources'!$I:$I,'QB Resources'!$A:$A,Timecards!C369,'QB Resources'!$J:$J,L369))</f>
        <v>0</v>
      </c>
      <c r="N369" s="32" t="str">
        <f>IF(ISERROR(VLOOKUP(M369,'GD rates'!$B:$C,2,FALSE)),"",VLOOKUP(M369,'GD rates'!$B:$C,2,FALSE))</f>
        <v/>
      </c>
      <c r="O369" s="33" t="str">
        <f>IF(OR(N369="",COUNTIFS($C$2:C368,C369,$L$2:L368,L369)&lt;&gt;0),"",1)</f>
        <v/>
      </c>
    </row>
    <row r="370" spans="12:15">
      <c r="L370" s="31">
        <f t="shared" si="5"/>
        <v>0</v>
      </c>
      <c r="M370" s="32">
        <f>IF(ISERROR(VLOOKUP(C370,'QB Resources'!$A:$I,8,FALSE)),0,SUMIFS('QB Resources'!$I:$I,'QB Resources'!$A:$A,Timecards!C370,'QB Resources'!$J:$J,L370))</f>
        <v>0</v>
      </c>
      <c r="N370" s="32" t="str">
        <f>IF(ISERROR(VLOOKUP(M370,'GD rates'!$B:$C,2,FALSE)),"",VLOOKUP(M370,'GD rates'!$B:$C,2,FALSE))</f>
        <v/>
      </c>
      <c r="O370" s="33" t="str">
        <f>IF(OR(N370="",COUNTIFS($C$2:C369,C370,$L$2:L369,L370)&lt;&gt;0),"",1)</f>
        <v/>
      </c>
    </row>
    <row r="371" spans="12:15">
      <c r="L371" s="31">
        <f t="shared" si="5"/>
        <v>0</v>
      </c>
      <c r="M371" s="32">
        <f>IF(ISERROR(VLOOKUP(C371,'QB Resources'!$A:$I,8,FALSE)),0,SUMIFS('QB Resources'!$I:$I,'QB Resources'!$A:$A,Timecards!C371,'QB Resources'!$J:$J,L371))</f>
        <v>0</v>
      </c>
      <c r="N371" s="32" t="str">
        <f>IF(ISERROR(VLOOKUP(M371,'GD rates'!$B:$C,2,FALSE)),"",VLOOKUP(M371,'GD rates'!$B:$C,2,FALSE))</f>
        <v/>
      </c>
      <c r="O371" s="33" t="str">
        <f>IF(OR(N371="",COUNTIFS($C$2:C370,C371,$L$2:L370,L371)&lt;&gt;0),"",1)</f>
        <v/>
      </c>
    </row>
    <row r="372" spans="12:15">
      <c r="L372" s="31">
        <f t="shared" si="5"/>
        <v>0</v>
      </c>
      <c r="M372" s="32">
        <f>IF(ISERROR(VLOOKUP(C372,'QB Resources'!$A:$I,8,FALSE)),0,SUMIFS('QB Resources'!$I:$I,'QB Resources'!$A:$A,Timecards!C372,'QB Resources'!$J:$J,L372))</f>
        <v>0</v>
      </c>
      <c r="N372" s="32" t="str">
        <f>IF(ISERROR(VLOOKUP(M372,'GD rates'!$B:$C,2,FALSE)),"",VLOOKUP(M372,'GD rates'!$B:$C,2,FALSE))</f>
        <v/>
      </c>
      <c r="O372" s="33" t="str">
        <f>IF(OR(N372="",COUNTIFS($C$2:C371,C372,$L$2:L371,L372)&lt;&gt;0),"",1)</f>
        <v/>
      </c>
    </row>
    <row r="373" spans="12:15">
      <c r="L373" s="31">
        <f t="shared" si="5"/>
        <v>0</v>
      </c>
      <c r="M373" s="32">
        <f>IF(ISERROR(VLOOKUP(C373,'QB Resources'!$A:$I,8,FALSE)),0,SUMIFS('QB Resources'!$I:$I,'QB Resources'!$A:$A,Timecards!C373,'QB Resources'!$J:$J,L373))</f>
        <v>0</v>
      </c>
      <c r="N373" s="32" t="str">
        <f>IF(ISERROR(VLOOKUP(M373,'GD rates'!$B:$C,2,FALSE)),"",VLOOKUP(M373,'GD rates'!$B:$C,2,FALSE))</f>
        <v/>
      </c>
      <c r="O373" s="33" t="str">
        <f>IF(OR(N373="",COUNTIFS($C$2:C372,C373,$L$2:L372,L373)&lt;&gt;0),"",1)</f>
        <v/>
      </c>
    </row>
    <row r="374" spans="12:15">
      <c r="L374" s="31">
        <f t="shared" si="5"/>
        <v>0</v>
      </c>
      <c r="M374" s="32">
        <f>IF(ISERROR(VLOOKUP(C374,'QB Resources'!$A:$I,8,FALSE)),0,SUMIFS('QB Resources'!$I:$I,'QB Resources'!$A:$A,Timecards!C374,'QB Resources'!$J:$J,L374))</f>
        <v>0</v>
      </c>
      <c r="N374" s="32" t="str">
        <f>IF(ISERROR(VLOOKUP(M374,'GD rates'!$B:$C,2,FALSE)),"",VLOOKUP(M374,'GD rates'!$B:$C,2,FALSE))</f>
        <v/>
      </c>
      <c r="O374" s="33" t="str">
        <f>IF(OR(N374="",COUNTIFS($C$2:C373,C374,$L$2:L373,L374)&lt;&gt;0),"",1)</f>
        <v/>
      </c>
    </row>
    <row r="375" spans="12:15">
      <c r="L375" s="31">
        <f t="shared" si="5"/>
        <v>0</v>
      </c>
      <c r="M375" s="32">
        <f>IF(ISERROR(VLOOKUP(C375,'QB Resources'!$A:$I,8,FALSE)),0,SUMIFS('QB Resources'!$I:$I,'QB Resources'!$A:$A,Timecards!C375,'QB Resources'!$J:$J,L375))</f>
        <v>0</v>
      </c>
      <c r="N375" s="32" t="str">
        <f>IF(ISERROR(VLOOKUP(M375,'GD rates'!$B:$C,2,FALSE)),"",VLOOKUP(M375,'GD rates'!$B:$C,2,FALSE))</f>
        <v/>
      </c>
      <c r="O375" s="33" t="str">
        <f>IF(OR(N375="",COUNTIFS($C$2:C374,C375,$L$2:L374,L375)&lt;&gt;0),"",1)</f>
        <v/>
      </c>
    </row>
    <row r="376" spans="12:15">
      <c r="L376" s="31">
        <f t="shared" si="5"/>
        <v>0</v>
      </c>
      <c r="M376" s="32">
        <f>IF(ISERROR(VLOOKUP(C376,'QB Resources'!$A:$I,8,FALSE)),0,SUMIFS('QB Resources'!$I:$I,'QB Resources'!$A:$A,Timecards!C376,'QB Resources'!$J:$J,L376))</f>
        <v>0</v>
      </c>
      <c r="N376" s="32" t="str">
        <f>IF(ISERROR(VLOOKUP(M376,'GD rates'!$B:$C,2,FALSE)),"",VLOOKUP(M376,'GD rates'!$B:$C,2,FALSE))</f>
        <v/>
      </c>
      <c r="O376" s="33" t="str">
        <f>IF(OR(N376="",COUNTIFS($C$2:C375,C376,$L$2:L375,L376)&lt;&gt;0),"",1)</f>
        <v/>
      </c>
    </row>
    <row r="377" spans="12:15">
      <c r="L377" s="31">
        <f t="shared" si="5"/>
        <v>0</v>
      </c>
      <c r="M377" s="32">
        <f>IF(ISERROR(VLOOKUP(C377,'QB Resources'!$A:$I,8,FALSE)),0,SUMIFS('QB Resources'!$I:$I,'QB Resources'!$A:$A,Timecards!C377,'QB Resources'!$J:$J,L377))</f>
        <v>0</v>
      </c>
      <c r="N377" s="32" t="str">
        <f>IF(ISERROR(VLOOKUP(M377,'GD rates'!$B:$C,2,FALSE)),"",VLOOKUP(M377,'GD rates'!$B:$C,2,FALSE))</f>
        <v/>
      </c>
      <c r="O377" s="33" t="str">
        <f>IF(OR(N377="",COUNTIFS($C$2:C376,C377,$L$2:L376,L377)&lt;&gt;0),"",1)</f>
        <v/>
      </c>
    </row>
    <row r="378" spans="12:15">
      <c r="L378" s="31">
        <f t="shared" si="5"/>
        <v>0</v>
      </c>
      <c r="M378" s="32">
        <f>IF(ISERROR(VLOOKUP(C378,'QB Resources'!$A:$I,8,FALSE)),0,SUMIFS('QB Resources'!$I:$I,'QB Resources'!$A:$A,Timecards!C378,'QB Resources'!$J:$J,L378))</f>
        <v>0</v>
      </c>
      <c r="N378" s="32" t="str">
        <f>IF(ISERROR(VLOOKUP(M378,'GD rates'!$B:$C,2,FALSE)),"",VLOOKUP(M378,'GD rates'!$B:$C,2,FALSE))</f>
        <v/>
      </c>
      <c r="O378" s="33" t="str">
        <f>IF(OR(N378="",COUNTIFS($C$2:C377,C378,$L$2:L377,L378)&lt;&gt;0),"",1)</f>
        <v/>
      </c>
    </row>
    <row r="379" spans="12:15">
      <c r="L379" s="31">
        <f t="shared" si="5"/>
        <v>0</v>
      </c>
      <c r="M379" s="32">
        <f>IF(ISERROR(VLOOKUP(C379,'QB Resources'!$A:$I,8,FALSE)),0,SUMIFS('QB Resources'!$I:$I,'QB Resources'!$A:$A,Timecards!C379,'QB Resources'!$J:$J,L379))</f>
        <v>0</v>
      </c>
      <c r="N379" s="32" t="str">
        <f>IF(ISERROR(VLOOKUP(M379,'GD rates'!$B:$C,2,FALSE)),"",VLOOKUP(M379,'GD rates'!$B:$C,2,FALSE))</f>
        <v/>
      </c>
      <c r="O379" s="33" t="str">
        <f>IF(OR(N379="",COUNTIFS($C$2:C378,C379,$L$2:L378,L379)&lt;&gt;0),"",1)</f>
        <v/>
      </c>
    </row>
    <row r="380" spans="12:15">
      <c r="L380" s="31">
        <f t="shared" si="5"/>
        <v>0</v>
      </c>
      <c r="M380" s="32">
        <f>IF(ISERROR(VLOOKUP(C380,'QB Resources'!$A:$I,8,FALSE)),0,SUMIFS('QB Resources'!$I:$I,'QB Resources'!$A:$A,Timecards!C380,'QB Resources'!$J:$J,L380))</f>
        <v>0</v>
      </c>
      <c r="N380" s="32" t="str">
        <f>IF(ISERROR(VLOOKUP(M380,'GD rates'!$B:$C,2,FALSE)),"",VLOOKUP(M380,'GD rates'!$B:$C,2,FALSE))</f>
        <v/>
      </c>
      <c r="O380" s="33" t="str">
        <f>IF(OR(N380="",COUNTIFS($C$2:C379,C380,$L$2:L379,L380)&lt;&gt;0),"",1)</f>
        <v/>
      </c>
    </row>
    <row r="381" spans="12:15">
      <c r="L381" s="31">
        <f t="shared" si="5"/>
        <v>0</v>
      </c>
      <c r="M381" s="32">
        <f>IF(ISERROR(VLOOKUP(C381,'QB Resources'!$A:$I,8,FALSE)),0,SUMIFS('QB Resources'!$I:$I,'QB Resources'!$A:$A,Timecards!C381,'QB Resources'!$J:$J,L381))</f>
        <v>0</v>
      </c>
      <c r="N381" s="32" t="str">
        <f>IF(ISERROR(VLOOKUP(M381,'GD rates'!$B:$C,2,FALSE)),"",VLOOKUP(M381,'GD rates'!$B:$C,2,FALSE))</f>
        <v/>
      </c>
      <c r="O381" s="33" t="str">
        <f>IF(OR(N381="",COUNTIFS($C$2:C380,C381,$L$2:L380,L381)&lt;&gt;0),"",1)</f>
        <v/>
      </c>
    </row>
    <row r="382" spans="12:15">
      <c r="L382" s="31">
        <f t="shared" si="5"/>
        <v>0</v>
      </c>
      <c r="M382" s="32">
        <f>IF(ISERROR(VLOOKUP(C382,'QB Resources'!$A:$I,8,FALSE)),0,SUMIFS('QB Resources'!$I:$I,'QB Resources'!$A:$A,Timecards!C382,'QB Resources'!$J:$J,L382))</f>
        <v>0</v>
      </c>
      <c r="N382" s="32" t="str">
        <f>IF(ISERROR(VLOOKUP(M382,'GD rates'!$B:$C,2,FALSE)),"",VLOOKUP(M382,'GD rates'!$B:$C,2,FALSE))</f>
        <v/>
      </c>
      <c r="O382" s="33" t="str">
        <f>IF(OR(N382="",COUNTIFS($C$2:C381,C382,$L$2:L381,L382)&lt;&gt;0),"",1)</f>
        <v/>
      </c>
    </row>
    <row r="383" spans="12:15">
      <c r="L383" s="31">
        <f t="shared" si="5"/>
        <v>0</v>
      </c>
      <c r="M383" s="32">
        <f>IF(ISERROR(VLOOKUP(C383,'QB Resources'!$A:$I,8,FALSE)),0,SUMIFS('QB Resources'!$I:$I,'QB Resources'!$A:$A,Timecards!C383,'QB Resources'!$J:$J,L383))</f>
        <v>0</v>
      </c>
      <c r="N383" s="32" t="str">
        <f>IF(ISERROR(VLOOKUP(M383,'GD rates'!$B:$C,2,FALSE)),"",VLOOKUP(M383,'GD rates'!$B:$C,2,FALSE))</f>
        <v/>
      </c>
      <c r="O383" s="33" t="str">
        <f>IF(OR(N383="",COUNTIFS($C$2:C382,C383,$L$2:L382,L383)&lt;&gt;0),"",1)</f>
        <v/>
      </c>
    </row>
    <row r="384" spans="12:15">
      <c r="L384" s="31">
        <f t="shared" si="5"/>
        <v>0</v>
      </c>
      <c r="M384" s="32">
        <f>IF(ISERROR(VLOOKUP(C384,'QB Resources'!$A:$I,8,FALSE)),0,SUMIFS('QB Resources'!$I:$I,'QB Resources'!$A:$A,Timecards!C384,'QB Resources'!$J:$J,L384))</f>
        <v>0</v>
      </c>
      <c r="N384" s="32" t="str">
        <f>IF(ISERROR(VLOOKUP(M384,'GD rates'!$B:$C,2,FALSE)),"",VLOOKUP(M384,'GD rates'!$B:$C,2,FALSE))</f>
        <v/>
      </c>
      <c r="O384" s="33" t="str">
        <f>IF(OR(N384="",COUNTIFS($C$2:C383,C384,$L$2:L383,L384)&lt;&gt;0),"",1)</f>
        <v/>
      </c>
    </row>
    <row r="385" spans="12:15">
      <c r="L385" s="31">
        <f t="shared" si="5"/>
        <v>0</v>
      </c>
      <c r="M385" s="32">
        <f>IF(ISERROR(VLOOKUP(C385,'QB Resources'!$A:$I,8,FALSE)),0,SUMIFS('QB Resources'!$I:$I,'QB Resources'!$A:$A,Timecards!C385,'QB Resources'!$J:$J,L385))</f>
        <v>0</v>
      </c>
      <c r="N385" s="32" t="str">
        <f>IF(ISERROR(VLOOKUP(M385,'GD rates'!$B:$C,2,FALSE)),"",VLOOKUP(M385,'GD rates'!$B:$C,2,FALSE))</f>
        <v/>
      </c>
      <c r="O385" s="33" t="str">
        <f>IF(OR(N385="",COUNTIFS($C$2:C384,C385,$L$2:L384,L385)&lt;&gt;0),"",1)</f>
        <v/>
      </c>
    </row>
    <row r="386" spans="12:15">
      <c r="L386" s="31">
        <f t="shared" si="5"/>
        <v>0</v>
      </c>
      <c r="M386" s="32">
        <f>IF(ISERROR(VLOOKUP(C386,'QB Resources'!$A:$I,8,FALSE)),0,SUMIFS('QB Resources'!$I:$I,'QB Resources'!$A:$A,Timecards!C386,'QB Resources'!$J:$J,L386))</f>
        <v>0</v>
      </c>
      <c r="N386" s="32" t="str">
        <f>IF(ISERROR(VLOOKUP(M386,'GD rates'!$B:$C,2,FALSE)),"",VLOOKUP(M386,'GD rates'!$B:$C,2,FALSE))</f>
        <v/>
      </c>
      <c r="O386" s="33" t="str">
        <f>IF(OR(N386="",COUNTIFS($C$2:C385,C386,$L$2:L385,L386)&lt;&gt;0),"",1)</f>
        <v/>
      </c>
    </row>
    <row r="387" spans="12:15">
      <c r="L387" s="31">
        <f t="shared" ref="L387:L450" si="6">IF(J387="",H387,J387)</f>
        <v>0</v>
      </c>
      <c r="M387" s="32">
        <f>IF(ISERROR(VLOOKUP(C387,'QB Resources'!$A:$I,8,FALSE)),0,SUMIFS('QB Resources'!$I:$I,'QB Resources'!$A:$A,Timecards!C387,'QB Resources'!$J:$J,L387))</f>
        <v>0</v>
      </c>
      <c r="N387" s="32" t="str">
        <f>IF(ISERROR(VLOOKUP(M387,'GD rates'!$B:$C,2,FALSE)),"",VLOOKUP(M387,'GD rates'!$B:$C,2,FALSE))</f>
        <v/>
      </c>
      <c r="O387" s="33" t="str">
        <f>IF(OR(N387="",COUNTIFS($C$2:C386,C387,$L$2:L386,L387)&lt;&gt;0),"",1)</f>
        <v/>
      </c>
    </row>
    <row r="388" spans="12:15">
      <c r="L388" s="31">
        <f t="shared" si="6"/>
        <v>0</v>
      </c>
      <c r="M388" s="32">
        <f>IF(ISERROR(VLOOKUP(C388,'QB Resources'!$A:$I,8,FALSE)),0,SUMIFS('QB Resources'!$I:$I,'QB Resources'!$A:$A,Timecards!C388,'QB Resources'!$J:$J,L388))</f>
        <v>0</v>
      </c>
      <c r="N388" s="32" t="str">
        <f>IF(ISERROR(VLOOKUP(M388,'GD rates'!$B:$C,2,FALSE)),"",VLOOKUP(M388,'GD rates'!$B:$C,2,FALSE))</f>
        <v/>
      </c>
      <c r="O388" s="33" t="str">
        <f>IF(OR(N388="",COUNTIFS($C$2:C387,C388,$L$2:L387,L388)&lt;&gt;0),"",1)</f>
        <v/>
      </c>
    </row>
    <row r="389" spans="12:15">
      <c r="L389" s="31">
        <f t="shared" si="6"/>
        <v>0</v>
      </c>
      <c r="M389" s="32">
        <f>IF(ISERROR(VLOOKUP(C389,'QB Resources'!$A:$I,8,FALSE)),0,SUMIFS('QB Resources'!$I:$I,'QB Resources'!$A:$A,Timecards!C389,'QB Resources'!$J:$J,L389))</f>
        <v>0</v>
      </c>
      <c r="N389" s="32" t="str">
        <f>IF(ISERROR(VLOOKUP(M389,'GD rates'!$B:$C,2,FALSE)),"",VLOOKUP(M389,'GD rates'!$B:$C,2,FALSE))</f>
        <v/>
      </c>
      <c r="O389" s="33" t="str">
        <f>IF(OR(N389="",COUNTIFS($C$2:C388,C389,$L$2:L388,L389)&lt;&gt;0),"",1)</f>
        <v/>
      </c>
    </row>
    <row r="390" spans="12:15">
      <c r="L390" s="31">
        <f t="shared" si="6"/>
        <v>0</v>
      </c>
      <c r="M390" s="32">
        <f>IF(ISERROR(VLOOKUP(C390,'QB Resources'!$A:$I,8,FALSE)),0,SUMIFS('QB Resources'!$I:$I,'QB Resources'!$A:$A,Timecards!C390,'QB Resources'!$J:$J,L390))</f>
        <v>0</v>
      </c>
      <c r="N390" s="32" t="str">
        <f>IF(ISERROR(VLOOKUP(M390,'GD rates'!$B:$C,2,FALSE)),"",VLOOKUP(M390,'GD rates'!$B:$C,2,FALSE))</f>
        <v/>
      </c>
      <c r="O390" s="33" t="str">
        <f>IF(OR(N390="",COUNTIFS($C$2:C389,C390,$L$2:L389,L390)&lt;&gt;0),"",1)</f>
        <v/>
      </c>
    </row>
    <row r="391" spans="12:15">
      <c r="L391" s="31">
        <f t="shared" si="6"/>
        <v>0</v>
      </c>
      <c r="M391" s="32">
        <f>IF(ISERROR(VLOOKUP(C391,'QB Resources'!$A:$I,8,FALSE)),0,SUMIFS('QB Resources'!$I:$I,'QB Resources'!$A:$A,Timecards!C391,'QB Resources'!$J:$J,L391))</f>
        <v>0</v>
      </c>
      <c r="N391" s="32" t="str">
        <f>IF(ISERROR(VLOOKUP(M391,'GD rates'!$B:$C,2,FALSE)),"",VLOOKUP(M391,'GD rates'!$B:$C,2,FALSE))</f>
        <v/>
      </c>
      <c r="O391" s="33" t="str">
        <f>IF(OR(N391="",COUNTIFS($C$2:C390,C391,$L$2:L390,L391)&lt;&gt;0),"",1)</f>
        <v/>
      </c>
    </row>
    <row r="392" spans="12:15">
      <c r="L392" s="31">
        <f t="shared" si="6"/>
        <v>0</v>
      </c>
      <c r="M392" s="32">
        <f>IF(ISERROR(VLOOKUP(C392,'QB Resources'!$A:$I,8,FALSE)),0,SUMIFS('QB Resources'!$I:$I,'QB Resources'!$A:$A,Timecards!C392,'QB Resources'!$J:$J,L392))</f>
        <v>0</v>
      </c>
      <c r="N392" s="32" t="str">
        <f>IF(ISERROR(VLOOKUP(M392,'GD rates'!$B:$C,2,FALSE)),"",VLOOKUP(M392,'GD rates'!$B:$C,2,FALSE))</f>
        <v/>
      </c>
      <c r="O392" s="33" t="str">
        <f>IF(OR(N392="",COUNTIFS($C$2:C391,C392,$L$2:L391,L392)&lt;&gt;0),"",1)</f>
        <v/>
      </c>
    </row>
    <row r="393" spans="12:15">
      <c r="L393" s="31">
        <f t="shared" si="6"/>
        <v>0</v>
      </c>
      <c r="M393" s="32">
        <f>IF(ISERROR(VLOOKUP(C393,'QB Resources'!$A:$I,8,FALSE)),0,SUMIFS('QB Resources'!$I:$I,'QB Resources'!$A:$A,Timecards!C393,'QB Resources'!$J:$J,L393))</f>
        <v>0</v>
      </c>
      <c r="N393" s="32" t="str">
        <f>IF(ISERROR(VLOOKUP(M393,'GD rates'!$B:$C,2,FALSE)),"",VLOOKUP(M393,'GD rates'!$B:$C,2,FALSE))</f>
        <v/>
      </c>
      <c r="O393" s="33" t="str">
        <f>IF(OR(N393="",COUNTIFS($C$2:C392,C393,$L$2:L392,L393)&lt;&gt;0),"",1)</f>
        <v/>
      </c>
    </row>
    <row r="394" spans="12:15">
      <c r="L394" s="31">
        <f t="shared" si="6"/>
        <v>0</v>
      </c>
      <c r="M394" s="32">
        <f>IF(ISERROR(VLOOKUP(C394,'QB Resources'!$A:$I,8,FALSE)),0,SUMIFS('QB Resources'!$I:$I,'QB Resources'!$A:$A,Timecards!C394,'QB Resources'!$J:$J,L394))</f>
        <v>0</v>
      </c>
      <c r="N394" s="32" t="str">
        <f>IF(ISERROR(VLOOKUP(M394,'GD rates'!$B:$C,2,FALSE)),"",VLOOKUP(M394,'GD rates'!$B:$C,2,FALSE))</f>
        <v/>
      </c>
      <c r="O394" s="33" t="str">
        <f>IF(OR(N394="",COUNTIFS($C$2:C393,C394,$L$2:L393,L394)&lt;&gt;0),"",1)</f>
        <v/>
      </c>
    </row>
    <row r="395" spans="12:15">
      <c r="L395" s="31">
        <f t="shared" si="6"/>
        <v>0</v>
      </c>
      <c r="M395" s="32">
        <f>IF(ISERROR(VLOOKUP(C395,'QB Resources'!$A:$I,8,FALSE)),0,SUMIFS('QB Resources'!$I:$I,'QB Resources'!$A:$A,Timecards!C395,'QB Resources'!$J:$J,L395))</f>
        <v>0</v>
      </c>
      <c r="N395" s="32" t="str">
        <f>IF(ISERROR(VLOOKUP(M395,'GD rates'!$B:$C,2,FALSE)),"",VLOOKUP(M395,'GD rates'!$B:$C,2,FALSE))</f>
        <v/>
      </c>
      <c r="O395" s="33" t="str">
        <f>IF(OR(N395="",COUNTIFS($C$2:C394,C395,$L$2:L394,L395)&lt;&gt;0),"",1)</f>
        <v/>
      </c>
    </row>
    <row r="396" spans="12:15">
      <c r="L396" s="31">
        <f t="shared" si="6"/>
        <v>0</v>
      </c>
      <c r="M396" s="32">
        <f>IF(ISERROR(VLOOKUP(C396,'QB Resources'!$A:$I,8,FALSE)),0,SUMIFS('QB Resources'!$I:$I,'QB Resources'!$A:$A,Timecards!C396,'QB Resources'!$J:$J,L396))</f>
        <v>0</v>
      </c>
      <c r="N396" s="32" t="str">
        <f>IF(ISERROR(VLOOKUP(M396,'GD rates'!$B:$C,2,FALSE)),"",VLOOKUP(M396,'GD rates'!$B:$C,2,FALSE))</f>
        <v/>
      </c>
      <c r="O396" s="33" t="str">
        <f>IF(OR(N396="",COUNTIFS($C$2:C395,C396,$L$2:L395,L396)&lt;&gt;0),"",1)</f>
        <v/>
      </c>
    </row>
    <row r="397" spans="12:15">
      <c r="L397" s="31">
        <f t="shared" si="6"/>
        <v>0</v>
      </c>
      <c r="M397" s="32">
        <f>IF(ISERROR(VLOOKUP(C397,'QB Resources'!$A:$I,8,FALSE)),0,SUMIFS('QB Resources'!$I:$I,'QB Resources'!$A:$A,Timecards!C397,'QB Resources'!$J:$J,L397))</f>
        <v>0</v>
      </c>
      <c r="N397" s="32" t="str">
        <f>IF(ISERROR(VLOOKUP(M397,'GD rates'!$B:$C,2,FALSE)),"",VLOOKUP(M397,'GD rates'!$B:$C,2,FALSE))</f>
        <v/>
      </c>
      <c r="O397" s="33" t="str">
        <f>IF(OR(N397="",COUNTIFS($C$2:C396,C397,$L$2:L396,L397)&lt;&gt;0),"",1)</f>
        <v/>
      </c>
    </row>
    <row r="398" spans="12:15">
      <c r="L398" s="31">
        <f t="shared" si="6"/>
        <v>0</v>
      </c>
      <c r="M398" s="32">
        <f>IF(ISERROR(VLOOKUP(C398,'QB Resources'!$A:$I,8,FALSE)),0,SUMIFS('QB Resources'!$I:$I,'QB Resources'!$A:$A,Timecards!C398,'QB Resources'!$J:$J,L398))</f>
        <v>0</v>
      </c>
      <c r="N398" s="32" t="str">
        <f>IF(ISERROR(VLOOKUP(M398,'GD rates'!$B:$C,2,FALSE)),"",VLOOKUP(M398,'GD rates'!$B:$C,2,FALSE))</f>
        <v/>
      </c>
      <c r="O398" s="33" t="str">
        <f>IF(OR(N398="",COUNTIFS($C$2:C397,C398,$L$2:L397,L398)&lt;&gt;0),"",1)</f>
        <v/>
      </c>
    </row>
    <row r="399" spans="12:15">
      <c r="L399" s="31">
        <f t="shared" si="6"/>
        <v>0</v>
      </c>
      <c r="M399" s="32">
        <f>IF(ISERROR(VLOOKUP(C399,'QB Resources'!$A:$I,8,FALSE)),0,SUMIFS('QB Resources'!$I:$I,'QB Resources'!$A:$A,Timecards!C399,'QB Resources'!$J:$J,L399))</f>
        <v>0</v>
      </c>
      <c r="N399" s="32" t="str">
        <f>IF(ISERROR(VLOOKUP(M399,'GD rates'!$B:$C,2,FALSE)),"",VLOOKUP(M399,'GD rates'!$B:$C,2,FALSE))</f>
        <v/>
      </c>
      <c r="O399" s="33" t="str">
        <f>IF(OR(N399="",COUNTIFS($C$2:C398,C399,$L$2:L398,L399)&lt;&gt;0),"",1)</f>
        <v/>
      </c>
    </row>
    <row r="400" spans="12:15">
      <c r="L400" s="31">
        <f t="shared" si="6"/>
        <v>0</v>
      </c>
      <c r="M400" s="32">
        <f>IF(ISERROR(VLOOKUP(C400,'QB Resources'!$A:$I,8,FALSE)),0,SUMIFS('QB Resources'!$I:$I,'QB Resources'!$A:$A,Timecards!C400,'QB Resources'!$J:$J,L400))</f>
        <v>0</v>
      </c>
      <c r="N400" s="32" t="str">
        <f>IF(ISERROR(VLOOKUP(M400,'GD rates'!$B:$C,2,FALSE)),"",VLOOKUP(M400,'GD rates'!$B:$C,2,FALSE))</f>
        <v/>
      </c>
      <c r="O400" s="33" t="str">
        <f>IF(OR(N400="",COUNTIFS($C$2:C399,C400,$L$2:L399,L400)&lt;&gt;0),"",1)</f>
        <v/>
      </c>
    </row>
    <row r="401" spans="12:15">
      <c r="L401" s="31">
        <f t="shared" si="6"/>
        <v>0</v>
      </c>
      <c r="M401" s="32">
        <f>IF(ISERROR(VLOOKUP(C401,'QB Resources'!$A:$I,8,FALSE)),0,SUMIFS('QB Resources'!$I:$I,'QB Resources'!$A:$A,Timecards!C401,'QB Resources'!$J:$J,L401))</f>
        <v>0</v>
      </c>
      <c r="N401" s="32" t="str">
        <f>IF(ISERROR(VLOOKUP(M401,'GD rates'!$B:$C,2,FALSE)),"",VLOOKUP(M401,'GD rates'!$B:$C,2,FALSE))</f>
        <v/>
      </c>
      <c r="O401" s="33" t="str">
        <f>IF(OR(N401="",COUNTIFS($C$2:C400,C401,$L$2:L400,L401)&lt;&gt;0),"",1)</f>
        <v/>
      </c>
    </row>
    <row r="402" spans="12:15">
      <c r="L402" s="31">
        <f t="shared" si="6"/>
        <v>0</v>
      </c>
      <c r="M402" s="32">
        <f>IF(ISERROR(VLOOKUP(C402,'QB Resources'!$A:$I,8,FALSE)),0,SUMIFS('QB Resources'!$I:$I,'QB Resources'!$A:$A,Timecards!C402,'QB Resources'!$J:$J,L402))</f>
        <v>0</v>
      </c>
      <c r="N402" s="32" t="str">
        <f>IF(ISERROR(VLOOKUP(M402,'GD rates'!$B:$C,2,FALSE)),"",VLOOKUP(M402,'GD rates'!$B:$C,2,FALSE))</f>
        <v/>
      </c>
      <c r="O402" s="33" t="str">
        <f>IF(OR(N402="",COUNTIFS($C$2:C401,C402,$L$2:L401,L402)&lt;&gt;0),"",1)</f>
        <v/>
      </c>
    </row>
    <row r="403" spans="12:15">
      <c r="L403" s="31">
        <f t="shared" si="6"/>
        <v>0</v>
      </c>
      <c r="M403" s="32">
        <f>IF(ISERROR(VLOOKUP(C403,'QB Resources'!$A:$I,8,FALSE)),0,SUMIFS('QB Resources'!$I:$I,'QB Resources'!$A:$A,Timecards!C403,'QB Resources'!$J:$J,L403))</f>
        <v>0</v>
      </c>
      <c r="N403" s="32" t="str">
        <f>IF(ISERROR(VLOOKUP(M403,'GD rates'!$B:$C,2,FALSE)),"",VLOOKUP(M403,'GD rates'!$B:$C,2,FALSE))</f>
        <v/>
      </c>
      <c r="O403" s="33" t="str">
        <f>IF(OR(N403="",COUNTIFS($C$2:C402,C403,$L$2:L402,L403)&lt;&gt;0),"",1)</f>
        <v/>
      </c>
    </row>
    <row r="404" spans="12:15">
      <c r="L404" s="31">
        <f t="shared" si="6"/>
        <v>0</v>
      </c>
      <c r="M404" s="32">
        <f>IF(ISERROR(VLOOKUP(C404,'QB Resources'!$A:$I,8,FALSE)),0,SUMIFS('QB Resources'!$I:$I,'QB Resources'!$A:$A,Timecards!C404,'QB Resources'!$J:$J,L404))</f>
        <v>0</v>
      </c>
      <c r="N404" s="32" t="str">
        <f>IF(ISERROR(VLOOKUP(M404,'GD rates'!$B:$C,2,FALSE)),"",VLOOKUP(M404,'GD rates'!$B:$C,2,FALSE))</f>
        <v/>
      </c>
      <c r="O404" s="33" t="str">
        <f>IF(OR(N404="",COUNTIFS($C$2:C403,C404,$L$2:L403,L404)&lt;&gt;0),"",1)</f>
        <v/>
      </c>
    </row>
    <row r="405" spans="12:15">
      <c r="L405" s="31">
        <f t="shared" si="6"/>
        <v>0</v>
      </c>
      <c r="M405" s="32">
        <f>IF(ISERROR(VLOOKUP(C405,'QB Resources'!$A:$I,8,FALSE)),0,SUMIFS('QB Resources'!$I:$I,'QB Resources'!$A:$A,Timecards!C405,'QB Resources'!$J:$J,L405))</f>
        <v>0</v>
      </c>
      <c r="N405" s="32" t="str">
        <f>IF(ISERROR(VLOOKUP(M405,'GD rates'!$B:$C,2,FALSE)),"",VLOOKUP(M405,'GD rates'!$B:$C,2,FALSE))</f>
        <v/>
      </c>
      <c r="O405" s="33" t="str">
        <f>IF(OR(N405="",COUNTIFS($C$2:C404,C405,$L$2:L404,L405)&lt;&gt;0),"",1)</f>
        <v/>
      </c>
    </row>
    <row r="406" spans="12:15">
      <c r="L406" s="31">
        <f t="shared" si="6"/>
        <v>0</v>
      </c>
      <c r="M406" s="32">
        <f>IF(ISERROR(VLOOKUP(C406,'QB Resources'!$A:$I,8,FALSE)),0,SUMIFS('QB Resources'!$I:$I,'QB Resources'!$A:$A,Timecards!C406,'QB Resources'!$J:$J,L406))</f>
        <v>0</v>
      </c>
      <c r="N406" s="32" t="str">
        <f>IF(ISERROR(VLOOKUP(M406,'GD rates'!$B:$C,2,FALSE)),"",VLOOKUP(M406,'GD rates'!$B:$C,2,FALSE))</f>
        <v/>
      </c>
      <c r="O406" s="33" t="str">
        <f>IF(OR(N406="",COUNTIFS($C$2:C405,C406,$L$2:L405,L406)&lt;&gt;0),"",1)</f>
        <v/>
      </c>
    </row>
    <row r="407" spans="12:15">
      <c r="L407" s="31">
        <f t="shared" si="6"/>
        <v>0</v>
      </c>
      <c r="M407" s="32">
        <f>IF(ISERROR(VLOOKUP(C407,'QB Resources'!$A:$I,8,FALSE)),0,SUMIFS('QB Resources'!$I:$I,'QB Resources'!$A:$A,Timecards!C407,'QB Resources'!$J:$J,L407))</f>
        <v>0</v>
      </c>
      <c r="N407" s="32" t="str">
        <f>IF(ISERROR(VLOOKUP(M407,'GD rates'!$B:$C,2,FALSE)),"",VLOOKUP(M407,'GD rates'!$B:$C,2,FALSE))</f>
        <v/>
      </c>
      <c r="O407" s="33" t="str">
        <f>IF(OR(N407="",COUNTIFS($C$2:C406,C407,$L$2:L406,L407)&lt;&gt;0),"",1)</f>
        <v/>
      </c>
    </row>
    <row r="408" spans="12:15">
      <c r="L408" s="31">
        <f t="shared" si="6"/>
        <v>0</v>
      </c>
      <c r="M408" s="32">
        <f>IF(ISERROR(VLOOKUP(C408,'QB Resources'!$A:$I,8,FALSE)),0,SUMIFS('QB Resources'!$I:$I,'QB Resources'!$A:$A,Timecards!C408,'QB Resources'!$J:$J,L408))</f>
        <v>0</v>
      </c>
      <c r="N408" s="32" t="str">
        <f>IF(ISERROR(VLOOKUP(M408,'GD rates'!$B:$C,2,FALSE)),"",VLOOKUP(M408,'GD rates'!$B:$C,2,FALSE))</f>
        <v/>
      </c>
      <c r="O408" s="33" t="str">
        <f>IF(OR(N408="",COUNTIFS($C$2:C407,C408,$L$2:L407,L408)&lt;&gt;0),"",1)</f>
        <v/>
      </c>
    </row>
    <row r="409" spans="12:15">
      <c r="L409" s="31">
        <f t="shared" si="6"/>
        <v>0</v>
      </c>
      <c r="M409" s="32">
        <f>IF(ISERROR(VLOOKUP(C409,'QB Resources'!$A:$I,8,FALSE)),0,SUMIFS('QB Resources'!$I:$I,'QB Resources'!$A:$A,Timecards!C409,'QB Resources'!$J:$J,L409))</f>
        <v>0</v>
      </c>
      <c r="N409" s="32" t="str">
        <f>IF(ISERROR(VLOOKUP(M409,'GD rates'!$B:$C,2,FALSE)),"",VLOOKUP(M409,'GD rates'!$B:$C,2,FALSE))</f>
        <v/>
      </c>
      <c r="O409" s="33" t="str">
        <f>IF(OR(N409="",COUNTIFS($C$2:C408,C409,$L$2:L408,L409)&lt;&gt;0),"",1)</f>
        <v/>
      </c>
    </row>
    <row r="410" spans="12:15">
      <c r="L410" s="31">
        <f t="shared" si="6"/>
        <v>0</v>
      </c>
      <c r="M410" s="32">
        <f>IF(ISERROR(VLOOKUP(C410,'QB Resources'!$A:$I,8,FALSE)),0,SUMIFS('QB Resources'!$I:$I,'QB Resources'!$A:$A,Timecards!C410,'QB Resources'!$J:$J,L410))</f>
        <v>0</v>
      </c>
      <c r="N410" s="32" t="str">
        <f>IF(ISERROR(VLOOKUP(M410,'GD rates'!$B:$C,2,FALSE)),"",VLOOKUP(M410,'GD rates'!$B:$C,2,FALSE))</f>
        <v/>
      </c>
      <c r="O410" s="33" t="str">
        <f>IF(OR(N410="",COUNTIFS($C$2:C409,C410,$L$2:L409,L410)&lt;&gt;0),"",1)</f>
        <v/>
      </c>
    </row>
    <row r="411" spans="12:15">
      <c r="L411" s="31">
        <f t="shared" si="6"/>
        <v>0</v>
      </c>
      <c r="M411" s="32">
        <f>IF(ISERROR(VLOOKUP(C411,'QB Resources'!$A:$I,8,FALSE)),0,SUMIFS('QB Resources'!$I:$I,'QB Resources'!$A:$A,Timecards!C411,'QB Resources'!$J:$J,L411))</f>
        <v>0</v>
      </c>
      <c r="N411" s="32" t="str">
        <f>IF(ISERROR(VLOOKUP(M411,'GD rates'!$B:$C,2,FALSE)),"",VLOOKUP(M411,'GD rates'!$B:$C,2,FALSE))</f>
        <v/>
      </c>
      <c r="O411" s="33" t="str">
        <f>IF(OR(N411="",COUNTIFS($C$2:C410,C411,$L$2:L410,L411)&lt;&gt;0),"",1)</f>
        <v/>
      </c>
    </row>
    <row r="412" spans="12:15">
      <c r="L412" s="31">
        <f t="shared" si="6"/>
        <v>0</v>
      </c>
      <c r="M412" s="32">
        <f>IF(ISERROR(VLOOKUP(C412,'QB Resources'!$A:$I,8,FALSE)),0,SUMIFS('QB Resources'!$I:$I,'QB Resources'!$A:$A,Timecards!C412,'QB Resources'!$J:$J,L412))</f>
        <v>0</v>
      </c>
      <c r="N412" s="32" t="str">
        <f>IF(ISERROR(VLOOKUP(M412,'GD rates'!$B:$C,2,FALSE)),"",VLOOKUP(M412,'GD rates'!$B:$C,2,FALSE))</f>
        <v/>
      </c>
      <c r="O412" s="33" t="str">
        <f>IF(OR(N412="",COUNTIFS($C$2:C411,C412,$L$2:L411,L412)&lt;&gt;0),"",1)</f>
        <v/>
      </c>
    </row>
    <row r="413" spans="12:15">
      <c r="L413" s="31">
        <f t="shared" si="6"/>
        <v>0</v>
      </c>
      <c r="M413" s="32">
        <f>IF(ISERROR(VLOOKUP(C413,'QB Resources'!$A:$I,8,FALSE)),0,SUMIFS('QB Resources'!$I:$I,'QB Resources'!$A:$A,Timecards!C413,'QB Resources'!$J:$J,L413))</f>
        <v>0</v>
      </c>
      <c r="N413" s="32" t="str">
        <f>IF(ISERROR(VLOOKUP(M413,'GD rates'!$B:$C,2,FALSE)),"",VLOOKUP(M413,'GD rates'!$B:$C,2,FALSE))</f>
        <v/>
      </c>
      <c r="O413" s="33" t="str">
        <f>IF(OR(N413="",COUNTIFS($C$2:C412,C413,$L$2:L412,L413)&lt;&gt;0),"",1)</f>
        <v/>
      </c>
    </row>
    <row r="414" spans="12:15">
      <c r="L414" s="31">
        <f t="shared" si="6"/>
        <v>0</v>
      </c>
      <c r="M414" s="32">
        <f>IF(ISERROR(VLOOKUP(C414,'QB Resources'!$A:$I,8,FALSE)),0,SUMIFS('QB Resources'!$I:$I,'QB Resources'!$A:$A,Timecards!C414,'QB Resources'!$J:$J,L414))</f>
        <v>0</v>
      </c>
      <c r="N414" s="32" t="str">
        <f>IF(ISERROR(VLOOKUP(M414,'GD rates'!$B:$C,2,FALSE)),"",VLOOKUP(M414,'GD rates'!$B:$C,2,FALSE))</f>
        <v/>
      </c>
      <c r="O414" s="33" t="str">
        <f>IF(OR(N414="",COUNTIFS($C$2:C413,C414,$L$2:L413,L414)&lt;&gt;0),"",1)</f>
        <v/>
      </c>
    </row>
    <row r="415" spans="12:15">
      <c r="L415" s="31">
        <f t="shared" si="6"/>
        <v>0</v>
      </c>
      <c r="M415" s="32">
        <f>IF(ISERROR(VLOOKUP(C415,'QB Resources'!$A:$I,8,FALSE)),0,SUMIFS('QB Resources'!$I:$I,'QB Resources'!$A:$A,Timecards!C415,'QB Resources'!$J:$J,L415))</f>
        <v>0</v>
      </c>
      <c r="N415" s="32" t="str">
        <f>IF(ISERROR(VLOOKUP(M415,'GD rates'!$B:$C,2,FALSE)),"",VLOOKUP(M415,'GD rates'!$B:$C,2,FALSE))</f>
        <v/>
      </c>
      <c r="O415" s="33" t="str">
        <f>IF(OR(N415="",COUNTIFS($C$2:C414,C415,$L$2:L414,L415)&lt;&gt;0),"",1)</f>
        <v/>
      </c>
    </row>
    <row r="416" spans="12:15">
      <c r="L416" s="31">
        <f t="shared" si="6"/>
        <v>0</v>
      </c>
      <c r="M416" s="32">
        <f>IF(ISERROR(VLOOKUP(C416,'QB Resources'!$A:$I,8,FALSE)),0,SUMIFS('QB Resources'!$I:$I,'QB Resources'!$A:$A,Timecards!C416,'QB Resources'!$J:$J,L416))</f>
        <v>0</v>
      </c>
      <c r="N416" s="32" t="str">
        <f>IF(ISERROR(VLOOKUP(M416,'GD rates'!$B:$C,2,FALSE)),"",VLOOKUP(M416,'GD rates'!$B:$C,2,FALSE))</f>
        <v/>
      </c>
      <c r="O416" s="33" t="str">
        <f>IF(OR(N416="",COUNTIFS($C$2:C415,C416,$L$2:L415,L416)&lt;&gt;0),"",1)</f>
        <v/>
      </c>
    </row>
    <row r="417" spans="12:15">
      <c r="L417" s="31">
        <f t="shared" si="6"/>
        <v>0</v>
      </c>
      <c r="M417" s="32">
        <f>IF(ISERROR(VLOOKUP(C417,'QB Resources'!$A:$I,8,FALSE)),0,SUMIFS('QB Resources'!$I:$I,'QB Resources'!$A:$A,Timecards!C417,'QB Resources'!$J:$J,L417))</f>
        <v>0</v>
      </c>
      <c r="N417" s="32" t="str">
        <f>IF(ISERROR(VLOOKUP(M417,'GD rates'!$B:$C,2,FALSE)),"",VLOOKUP(M417,'GD rates'!$B:$C,2,FALSE))</f>
        <v/>
      </c>
      <c r="O417" s="33" t="str">
        <f>IF(OR(N417="",COUNTIFS($C$2:C416,C417,$L$2:L416,L417)&lt;&gt;0),"",1)</f>
        <v/>
      </c>
    </row>
    <row r="418" spans="12:15">
      <c r="L418" s="31">
        <f t="shared" si="6"/>
        <v>0</v>
      </c>
      <c r="M418" s="32">
        <f>IF(ISERROR(VLOOKUP(C418,'QB Resources'!$A:$I,8,FALSE)),0,SUMIFS('QB Resources'!$I:$I,'QB Resources'!$A:$A,Timecards!C418,'QB Resources'!$J:$J,L418))</f>
        <v>0</v>
      </c>
      <c r="N418" s="32" t="str">
        <f>IF(ISERROR(VLOOKUP(M418,'GD rates'!$B:$C,2,FALSE)),"",VLOOKUP(M418,'GD rates'!$B:$C,2,FALSE))</f>
        <v/>
      </c>
      <c r="O418" s="33" t="str">
        <f>IF(OR(N418="",COUNTIFS($C$2:C417,C418,$L$2:L417,L418)&lt;&gt;0),"",1)</f>
        <v/>
      </c>
    </row>
    <row r="419" spans="12:15">
      <c r="L419" s="31">
        <f t="shared" si="6"/>
        <v>0</v>
      </c>
      <c r="M419" s="32">
        <f>IF(ISERROR(VLOOKUP(C419,'QB Resources'!$A:$I,8,FALSE)),0,SUMIFS('QB Resources'!$I:$I,'QB Resources'!$A:$A,Timecards!C419,'QB Resources'!$J:$J,L419))</f>
        <v>0</v>
      </c>
      <c r="N419" s="32" t="str">
        <f>IF(ISERROR(VLOOKUP(M419,'GD rates'!$B:$C,2,FALSE)),"",VLOOKUP(M419,'GD rates'!$B:$C,2,FALSE))</f>
        <v/>
      </c>
      <c r="O419" s="33" t="str">
        <f>IF(OR(N419="",COUNTIFS($C$2:C418,C419,$L$2:L418,L419)&lt;&gt;0),"",1)</f>
        <v/>
      </c>
    </row>
    <row r="420" spans="12:15">
      <c r="L420" s="31">
        <f t="shared" si="6"/>
        <v>0</v>
      </c>
      <c r="M420" s="32">
        <f>IF(ISERROR(VLOOKUP(C420,'QB Resources'!$A:$I,8,FALSE)),0,SUMIFS('QB Resources'!$I:$I,'QB Resources'!$A:$A,Timecards!C420,'QB Resources'!$J:$J,L420))</f>
        <v>0</v>
      </c>
      <c r="N420" s="32" t="str">
        <f>IF(ISERROR(VLOOKUP(M420,'GD rates'!$B:$C,2,FALSE)),"",VLOOKUP(M420,'GD rates'!$B:$C,2,FALSE))</f>
        <v/>
      </c>
      <c r="O420" s="33" t="str">
        <f>IF(OR(N420="",COUNTIFS($C$2:C419,C420,$L$2:L419,L420)&lt;&gt;0),"",1)</f>
        <v/>
      </c>
    </row>
    <row r="421" spans="12:15">
      <c r="L421" s="31">
        <f t="shared" si="6"/>
        <v>0</v>
      </c>
      <c r="M421" s="32">
        <f>IF(ISERROR(VLOOKUP(C421,'QB Resources'!$A:$I,8,FALSE)),0,SUMIFS('QB Resources'!$I:$I,'QB Resources'!$A:$A,Timecards!C421,'QB Resources'!$J:$J,L421))</f>
        <v>0</v>
      </c>
      <c r="N421" s="32" t="str">
        <f>IF(ISERROR(VLOOKUP(M421,'GD rates'!$B:$C,2,FALSE)),"",VLOOKUP(M421,'GD rates'!$B:$C,2,FALSE))</f>
        <v/>
      </c>
      <c r="O421" s="33" t="str">
        <f>IF(OR(N421="",COUNTIFS($C$2:C420,C421,$L$2:L420,L421)&lt;&gt;0),"",1)</f>
        <v/>
      </c>
    </row>
    <row r="422" spans="12:15">
      <c r="L422" s="31">
        <f t="shared" si="6"/>
        <v>0</v>
      </c>
      <c r="M422" s="32">
        <f>IF(ISERROR(VLOOKUP(C422,'QB Resources'!$A:$I,8,FALSE)),0,SUMIFS('QB Resources'!$I:$I,'QB Resources'!$A:$A,Timecards!C422,'QB Resources'!$J:$J,L422))</f>
        <v>0</v>
      </c>
      <c r="N422" s="32" t="str">
        <f>IF(ISERROR(VLOOKUP(M422,'GD rates'!$B:$C,2,FALSE)),"",VLOOKUP(M422,'GD rates'!$B:$C,2,FALSE))</f>
        <v/>
      </c>
      <c r="O422" s="33" t="str">
        <f>IF(OR(N422="",COUNTIFS($C$2:C421,C422,$L$2:L421,L422)&lt;&gt;0),"",1)</f>
        <v/>
      </c>
    </row>
    <row r="423" spans="12:15">
      <c r="L423" s="31">
        <f t="shared" si="6"/>
        <v>0</v>
      </c>
      <c r="M423" s="32">
        <f>IF(ISERROR(VLOOKUP(C423,'QB Resources'!$A:$I,8,FALSE)),0,SUMIFS('QB Resources'!$I:$I,'QB Resources'!$A:$A,Timecards!C423,'QB Resources'!$J:$J,L423))</f>
        <v>0</v>
      </c>
      <c r="N423" s="32" t="str">
        <f>IF(ISERROR(VLOOKUP(M423,'GD rates'!$B:$C,2,FALSE)),"",VLOOKUP(M423,'GD rates'!$B:$C,2,FALSE))</f>
        <v/>
      </c>
      <c r="O423" s="33" t="str">
        <f>IF(OR(N423="",COUNTIFS($C$2:C422,C423,$L$2:L422,L423)&lt;&gt;0),"",1)</f>
        <v/>
      </c>
    </row>
    <row r="424" spans="12:15">
      <c r="L424" s="31">
        <f t="shared" si="6"/>
        <v>0</v>
      </c>
      <c r="M424" s="32">
        <f>IF(ISERROR(VLOOKUP(C424,'QB Resources'!$A:$I,8,FALSE)),0,SUMIFS('QB Resources'!$I:$I,'QB Resources'!$A:$A,Timecards!C424,'QB Resources'!$J:$J,L424))</f>
        <v>0</v>
      </c>
      <c r="N424" s="32" t="str">
        <f>IF(ISERROR(VLOOKUP(M424,'GD rates'!$B:$C,2,FALSE)),"",VLOOKUP(M424,'GD rates'!$B:$C,2,FALSE))</f>
        <v/>
      </c>
      <c r="O424" s="33" t="str">
        <f>IF(OR(N424="",COUNTIFS($C$2:C423,C424,$L$2:L423,L424)&lt;&gt;0),"",1)</f>
        <v/>
      </c>
    </row>
    <row r="425" spans="12:15">
      <c r="L425" s="31">
        <f t="shared" si="6"/>
        <v>0</v>
      </c>
      <c r="M425" s="32">
        <f>IF(ISERROR(VLOOKUP(C425,'QB Resources'!$A:$I,8,FALSE)),0,SUMIFS('QB Resources'!$I:$I,'QB Resources'!$A:$A,Timecards!C425,'QB Resources'!$J:$J,L425))</f>
        <v>0</v>
      </c>
      <c r="N425" s="32" t="str">
        <f>IF(ISERROR(VLOOKUP(M425,'GD rates'!$B:$C,2,FALSE)),"",VLOOKUP(M425,'GD rates'!$B:$C,2,FALSE))</f>
        <v/>
      </c>
      <c r="O425" s="33" t="str">
        <f>IF(OR(N425="",COUNTIFS($C$2:C424,C425,$L$2:L424,L425)&lt;&gt;0),"",1)</f>
        <v/>
      </c>
    </row>
    <row r="426" spans="12:15">
      <c r="L426" s="31">
        <f t="shared" si="6"/>
        <v>0</v>
      </c>
      <c r="M426" s="32">
        <f>IF(ISERROR(VLOOKUP(C426,'QB Resources'!$A:$I,8,FALSE)),0,SUMIFS('QB Resources'!$I:$I,'QB Resources'!$A:$A,Timecards!C426,'QB Resources'!$J:$J,L426))</f>
        <v>0</v>
      </c>
      <c r="N426" s="32" t="str">
        <f>IF(ISERROR(VLOOKUP(M426,'GD rates'!$B:$C,2,FALSE)),"",VLOOKUP(M426,'GD rates'!$B:$C,2,FALSE))</f>
        <v/>
      </c>
      <c r="O426" s="33" t="str">
        <f>IF(OR(N426="",COUNTIFS($C$2:C425,C426,$L$2:L425,L426)&lt;&gt;0),"",1)</f>
        <v/>
      </c>
    </row>
    <row r="427" spans="12:15">
      <c r="L427" s="31">
        <f t="shared" si="6"/>
        <v>0</v>
      </c>
      <c r="M427" s="32">
        <f>IF(ISERROR(VLOOKUP(C427,'QB Resources'!$A:$I,8,FALSE)),0,SUMIFS('QB Resources'!$I:$I,'QB Resources'!$A:$A,Timecards!C427,'QB Resources'!$J:$J,L427))</f>
        <v>0</v>
      </c>
      <c r="N427" s="32" t="str">
        <f>IF(ISERROR(VLOOKUP(M427,'GD rates'!$B:$C,2,FALSE)),"",VLOOKUP(M427,'GD rates'!$B:$C,2,FALSE))</f>
        <v/>
      </c>
      <c r="O427" s="33" t="str">
        <f>IF(OR(N427="",COUNTIFS($C$2:C426,C427,$L$2:L426,L427)&lt;&gt;0),"",1)</f>
        <v/>
      </c>
    </row>
    <row r="428" spans="12:15">
      <c r="L428" s="31">
        <f t="shared" si="6"/>
        <v>0</v>
      </c>
      <c r="M428" s="32">
        <f>IF(ISERROR(VLOOKUP(C428,'QB Resources'!$A:$I,8,FALSE)),0,SUMIFS('QB Resources'!$I:$I,'QB Resources'!$A:$A,Timecards!C428,'QB Resources'!$J:$J,L428))</f>
        <v>0</v>
      </c>
      <c r="N428" s="32" t="str">
        <f>IF(ISERROR(VLOOKUP(M428,'GD rates'!$B:$C,2,FALSE)),"",VLOOKUP(M428,'GD rates'!$B:$C,2,FALSE))</f>
        <v/>
      </c>
      <c r="O428" s="33" t="str">
        <f>IF(OR(N428="",COUNTIFS($C$2:C427,C428,$L$2:L427,L428)&lt;&gt;0),"",1)</f>
        <v/>
      </c>
    </row>
    <row r="429" spans="12:15">
      <c r="L429" s="31">
        <f t="shared" si="6"/>
        <v>0</v>
      </c>
      <c r="M429" s="32">
        <f>IF(ISERROR(VLOOKUP(C429,'QB Resources'!$A:$I,8,FALSE)),0,SUMIFS('QB Resources'!$I:$I,'QB Resources'!$A:$A,Timecards!C429,'QB Resources'!$J:$J,L429))</f>
        <v>0</v>
      </c>
      <c r="N429" s="32" t="str">
        <f>IF(ISERROR(VLOOKUP(M429,'GD rates'!$B:$C,2,FALSE)),"",VLOOKUP(M429,'GD rates'!$B:$C,2,FALSE))</f>
        <v/>
      </c>
      <c r="O429" s="33" t="str">
        <f>IF(OR(N429="",COUNTIFS($C$2:C428,C429,$L$2:L428,L429)&lt;&gt;0),"",1)</f>
        <v/>
      </c>
    </row>
    <row r="430" spans="12:15">
      <c r="L430" s="31">
        <f t="shared" si="6"/>
        <v>0</v>
      </c>
      <c r="M430" s="32">
        <f>IF(ISERROR(VLOOKUP(C430,'QB Resources'!$A:$I,8,FALSE)),0,SUMIFS('QB Resources'!$I:$I,'QB Resources'!$A:$A,Timecards!C430,'QB Resources'!$J:$J,L430))</f>
        <v>0</v>
      </c>
      <c r="N430" s="32" t="str">
        <f>IF(ISERROR(VLOOKUP(M430,'GD rates'!$B:$C,2,FALSE)),"",VLOOKUP(M430,'GD rates'!$B:$C,2,FALSE))</f>
        <v/>
      </c>
      <c r="O430" s="33" t="str">
        <f>IF(OR(N430="",COUNTIFS($C$2:C429,C430,$L$2:L429,L430)&lt;&gt;0),"",1)</f>
        <v/>
      </c>
    </row>
    <row r="431" spans="12:15">
      <c r="L431" s="31">
        <f t="shared" si="6"/>
        <v>0</v>
      </c>
      <c r="M431" s="32">
        <f>IF(ISERROR(VLOOKUP(C431,'QB Resources'!$A:$I,8,FALSE)),0,SUMIFS('QB Resources'!$I:$I,'QB Resources'!$A:$A,Timecards!C431,'QB Resources'!$J:$J,L431))</f>
        <v>0</v>
      </c>
      <c r="N431" s="32" t="str">
        <f>IF(ISERROR(VLOOKUP(M431,'GD rates'!$B:$C,2,FALSE)),"",VLOOKUP(M431,'GD rates'!$B:$C,2,FALSE))</f>
        <v/>
      </c>
      <c r="O431" s="33" t="str">
        <f>IF(OR(N431="",COUNTIFS($C$2:C430,C431,$L$2:L430,L431)&lt;&gt;0),"",1)</f>
        <v/>
      </c>
    </row>
    <row r="432" spans="12:15">
      <c r="L432" s="31">
        <f t="shared" si="6"/>
        <v>0</v>
      </c>
      <c r="M432" s="32">
        <f>IF(ISERROR(VLOOKUP(C432,'QB Resources'!$A:$I,8,FALSE)),0,SUMIFS('QB Resources'!$I:$I,'QB Resources'!$A:$A,Timecards!C432,'QB Resources'!$J:$J,L432))</f>
        <v>0</v>
      </c>
      <c r="N432" s="32" t="str">
        <f>IF(ISERROR(VLOOKUP(M432,'GD rates'!$B:$C,2,FALSE)),"",VLOOKUP(M432,'GD rates'!$B:$C,2,FALSE))</f>
        <v/>
      </c>
      <c r="O432" s="33" t="str">
        <f>IF(OR(N432="",COUNTIFS($C$2:C431,C432,$L$2:L431,L432)&lt;&gt;0),"",1)</f>
        <v/>
      </c>
    </row>
    <row r="433" spans="12:15">
      <c r="L433" s="31">
        <f t="shared" si="6"/>
        <v>0</v>
      </c>
      <c r="M433" s="32">
        <f>IF(ISERROR(VLOOKUP(C433,'QB Resources'!$A:$I,8,FALSE)),0,SUMIFS('QB Resources'!$I:$I,'QB Resources'!$A:$A,Timecards!C433,'QB Resources'!$J:$J,L433))</f>
        <v>0</v>
      </c>
      <c r="N433" s="32" t="str">
        <f>IF(ISERROR(VLOOKUP(M433,'GD rates'!$B:$C,2,FALSE)),"",VLOOKUP(M433,'GD rates'!$B:$C,2,FALSE))</f>
        <v/>
      </c>
      <c r="O433" s="33" t="str">
        <f>IF(OR(N433="",COUNTIFS($C$2:C432,C433,$L$2:L432,L433)&lt;&gt;0),"",1)</f>
        <v/>
      </c>
    </row>
    <row r="434" spans="12:15">
      <c r="L434" s="31">
        <f t="shared" si="6"/>
        <v>0</v>
      </c>
      <c r="M434" s="32">
        <f>IF(ISERROR(VLOOKUP(C434,'QB Resources'!$A:$I,8,FALSE)),0,SUMIFS('QB Resources'!$I:$I,'QB Resources'!$A:$A,Timecards!C434,'QB Resources'!$J:$J,L434))</f>
        <v>0</v>
      </c>
      <c r="N434" s="32" t="str">
        <f>IF(ISERROR(VLOOKUP(M434,'GD rates'!$B:$C,2,FALSE)),"",VLOOKUP(M434,'GD rates'!$B:$C,2,FALSE))</f>
        <v/>
      </c>
      <c r="O434" s="33" t="str">
        <f>IF(OR(N434="",COUNTIFS($C$2:C433,C434,$L$2:L433,L434)&lt;&gt;0),"",1)</f>
        <v/>
      </c>
    </row>
    <row r="435" spans="12:15">
      <c r="L435" s="31">
        <f t="shared" si="6"/>
        <v>0</v>
      </c>
      <c r="M435" s="32">
        <f>IF(ISERROR(VLOOKUP(C435,'QB Resources'!$A:$I,8,FALSE)),0,SUMIFS('QB Resources'!$I:$I,'QB Resources'!$A:$A,Timecards!C435,'QB Resources'!$J:$J,L435))</f>
        <v>0</v>
      </c>
      <c r="N435" s="32" t="str">
        <f>IF(ISERROR(VLOOKUP(M435,'GD rates'!$B:$C,2,FALSE)),"",VLOOKUP(M435,'GD rates'!$B:$C,2,FALSE))</f>
        <v/>
      </c>
      <c r="O435" s="33" t="str">
        <f>IF(OR(N435="",COUNTIFS($C$2:C434,C435,$L$2:L434,L435)&lt;&gt;0),"",1)</f>
        <v/>
      </c>
    </row>
    <row r="436" spans="12:15">
      <c r="L436" s="31">
        <f t="shared" si="6"/>
        <v>0</v>
      </c>
      <c r="M436" s="32">
        <f>IF(ISERROR(VLOOKUP(C436,'QB Resources'!$A:$I,8,FALSE)),0,SUMIFS('QB Resources'!$I:$I,'QB Resources'!$A:$A,Timecards!C436,'QB Resources'!$J:$J,L436))</f>
        <v>0</v>
      </c>
      <c r="N436" s="32" t="str">
        <f>IF(ISERROR(VLOOKUP(M436,'GD rates'!$B:$C,2,FALSE)),"",VLOOKUP(M436,'GD rates'!$B:$C,2,FALSE))</f>
        <v/>
      </c>
      <c r="O436" s="33" t="str">
        <f>IF(OR(N436="",COUNTIFS($C$2:C435,C436,$L$2:L435,L436)&lt;&gt;0),"",1)</f>
        <v/>
      </c>
    </row>
    <row r="437" spans="12:15">
      <c r="L437" s="31">
        <f t="shared" si="6"/>
        <v>0</v>
      </c>
      <c r="M437" s="32">
        <f>IF(ISERROR(VLOOKUP(C437,'QB Resources'!$A:$I,8,FALSE)),0,SUMIFS('QB Resources'!$I:$I,'QB Resources'!$A:$A,Timecards!C437,'QB Resources'!$J:$J,L437))</f>
        <v>0</v>
      </c>
      <c r="N437" s="32" t="str">
        <f>IF(ISERROR(VLOOKUP(M437,'GD rates'!$B:$C,2,FALSE)),"",VLOOKUP(M437,'GD rates'!$B:$C,2,FALSE))</f>
        <v/>
      </c>
      <c r="O437" s="33" t="str">
        <f>IF(OR(N437="",COUNTIFS($C$2:C436,C437,$L$2:L436,L437)&lt;&gt;0),"",1)</f>
        <v/>
      </c>
    </row>
    <row r="438" spans="12:15">
      <c r="L438" s="31">
        <f t="shared" si="6"/>
        <v>0</v>
      </c>
      <c r="M438" s="32">
        <f>IF(ISERROR(VLOOKUP(C438,'QB Resources'!$A:$I,8,FALSE)),0,SUMIFS('QB Resources'!$I:$I,'QB Resources'!$A:$A,Timecards!C438,'QB Resources'!$J:$J,L438))</f>
        <v>0</v>
      </c>
      <c r="N438" s="32" t="str">
        <f>IF(ISERROR(VLOOKUP(M438,'GD rates'!$B:$C,2,FALSE)),"",VLOOKUP(M438,'GD rates'!$B:$C,2,FALSE))</f>
        <v/>
      </c>
      <c r="O438" s="33" t="str">
        <f>IF(OR(N438="",COUNTIFS($C$2:C437,C438,$L$2:L437,L438)&lt;&gt;0),"",1)</f>
        <v/>
      </c>
    </row>
    <row r="439" spans="12:15">
      <c r="L439" s="31">
        <f t="shared" si="6"/>
        <v>0</v>
      </c>
      <c r="M439" s="32">
        <f>IF(ISERROR(VLOOKUP(C439,'QB Resources'!$A:$I,8,FALSE)),0,SUMIFS('QB Resources'!$I:$I,'QB Resources'!$A:$A,Timecards!C439,'QB Resources'!$J:$J,L439))</f>
        <v>0</v>
      </c>
      <c r="N439" s="32" t="str">
        <f>IF(ISERROR(VLOOKUP(M439,'GD rates'!$B:$C,2,FALSE)),"",VLOOKUP(M439,'GD rates'!$B:$C,2,FALSE))</f>
        <v/>
      </c>
      <c r="O439" s="33" t="str">
        <f>IF(OR(N439="",COUNTIFS($C$2:C438,C439,$L$2:L438,L439)&lt;&gt;0),"",1)</f>
        <v/>
      </c>
    </row>
    <row r="440" spans="12:15">
      <c r="L440" s="31">
        <f t="shared" si="6"/>
        <v>0</v>
      </c>
      <c r="M440" s="32">
        <f>IF(ISERROR(VLOOKUP(C440,'QB Resources'!$A:$I,8,FALSE)),0,SUMIFS('QB Resources'!$I:$I,'QB Resources'!$A:$A,Timecards!C440,'QB Resources'!$J:$J,L440))</f>
        <v>0</v>
      </c>
      <c r="N440" s="32" t="str">
        <f>IF(ISERROR(VLOOKUP(M440,'GD rates'!$B:$C,2,FALSE)),"",VLOOKUP(M440,'GD rates'!$B:$C,2,FALSE))</f>
        <v/>
      </c>
      <c r="O440" s="33" t="str">
        <f>IF(OR(N440="",COUNTIFS($C$2:C439,C440,$L$2:L439,L440)&lt;&gt;0),"",1)</f>
        <v/>
      </c>
    </row>
    <row r="441" spans="12:15">
      <c r="L441" s="31">
        <f t="shared" si="6"/>
        <v>0</v>
      </c>
      <c r="M441" s="32">
        <f>IF(ISERROR(VLOOKUP(C441,'QB Resources'!$A:$I,8,FALSE)),0,SUMIFS('QB Resources'!$I:$I,'QB Resources'!$A:$A,Timecards!C441,'QB Resources'!$J:$J,L441))</f>
        <v>0</v>
      </c>
      <c r="N441" s="32" t="str">
        <f>IF(ISERROR(VLOOKUP(M441,'GD rates'!$B:$C,2,FALSE)),"",VLOOKUP(M441,'GD rates'!$B:$C,2,FALSE))</f>
        <v/>
      </c>
      <c r="O441" s="33" t="str">
        <f>IF(OR(N441="",COUNTIFS($C$2:C440,C441,$L$2:L440,L441)&lt;&gt;0),"",1)</f>
        <v/>
      </c>
    </row>
    <row r="442" spans="12:15">
      <c r="L442" s="31">
        <f t="shared" si="6"/>
        <v>0</v>
      </c>
      <c r="M442" s="32">
        <f>IF(ISERROR(VLOOKUP(C442,'QB Resources'!$A:$I,8,FALSE)),0,SUMIFS('QB Resources'!$I:$I,'QB Resources'!$A:$A,Timecards!C442,'QB Resources'!$J:$J,L442))</f>
        <v>0</v>
      </c>
      <c r="N442" s="32" t="str">
        <f>IF(ISERROR(VLOOKUP(M442,'GD rates'!$B:$C,2,FALSE)),"",VLOOKUP(M442,'GD rates'!$B:$C,2,FALSE))</f>
        <v/>
      </c>
      <c r="O442" s="33" t="str">
        <f>IF(OR(N442="",COUNTIFS($C$2:C441,C442,$L$2:L441,L442)&lt;&gt;0),"",1)</f>
        <v/>
      </c>
    </row>
    <row r="443" spans="12:15">
      <c r="L443" s="31">
        <f t="shared" si="6"/>
        <v>0</v>
      </c>
      <c r="M443" s="32">
        <f>IF(ISERROR(VLOOKUP(C443,'QB Resources'!$A:$I,8,FALSE)),0,SUMIFS('QB Resources'!$I:$I,'QB Resources'!$A:$A,Timecards!C443,'QB Resources'!$J:$J,L443))</f>
        <v>0</v>
      </c>
      <c r="N443" s="32" t="str">
        <f>IF(ISERROR(VLOOKUP(M443,'GD rates'!$B:$C,2,FALSE)),"",VLOOKUP(M443,'GD rates'!$B:$C,2,FALSE))</f>
        <v/>
      </c>
      <c r="O443" s="33" t="str">
        <f>IF(OR(N443="",COUNTIFS($C$2:C442,C443,$L$2:L442,L443)&lt;&gt;0),"",1)</f>
        <v/>
      </c>
    </row>
    <row r="444" spans="12:15">
      <c r="L444" s="31">
        <f t="shared" si="6"/>
        <v>0</v>
      </c>
      <c r="M444" s="32">
        <f>IF(ISERROR(VLOOKUP(C444,'QB Resources'!$A:$I,8,FALSE)),0,SUMIFS('QB Resources'!$I:$I,'QB Resources'!$A:$A,Timecards!C444,'QB Resources'!$J:$J,L444))</f>
        <v>0</v>
      </c>
      <c r="N444" s="32" t="str">
        <f>IF(ISERROR(VLOOKUP(M444,'GD rates'!$B:$C,2,FALSE)),"",VLOOKUP(M444,'GD rates'!$B:$C,2,FALSE))</f>
        <v/>
      </c>
      <c r="O444" s="33" t="str">
        <f>IF(OR(N444="",COUNTIFS($C$2:C443,C444,$L$2:L443,L444)&lt;&gt;0),"",1)</f>
        <v/>
      </c>
    </row>
    <row r="445" spans="12:15">
      <c r="L445" s="31">
        <f t="shared" si="6"/>
        <v>0</v>
      </c>
      <c r="M445" s="32">
        <f>IF(ISERROR(VLOOKUP(C445,'QB Resources'!$A:$I,8,FALSE)),0,SUMIFS('QB Resources'!$I:$I,'QB Resources'!$A:$A,Timecards!C445,'QB Resources'!$J:$J,L445))</f>
        <v>0</v>
      </c>
      <c r="N445" s="32" t="str">
        <f>IF(ISERROR(VLOOKUP(M445,'GD rates'!$B:$C,2,FALSE)),"",VLOOKUP(M445,'GD rates'!$B:$C,2,FALSE))</f>
        <v/>
      </c>
      <c r="O445" s="33" t="str">
        <f>IF(OR(N445="",COUNTIFS($C$2:C444,C445,$L$2:L444,L445)&lt;&gt;0),"",1)</f>
        <v/>
      </c>
    </row>
    <row r="446" spans="12:15">
      <c r="L446" s="31">
        <f t="shared" si="6"/>
        <v>0</v>
      </c>
      <c r="M446" s="32">
        <f>IF(ISERROR(VLOOKUP(C446,'QB Resources'!$A:$I,8,FALSE)),0,SUMIFS('QB Resources'!$I:$I,'QB Resources'!$A:$A,Timecards!C446,'QB Resources'!$J:$J,L446))</f>
        <v>0</v>
      </c>
      <c r="N446" s="32" t="str">
        <f>IF(ISERROR(VLOOKUP(M446,'GD rates'!$B:$C,2,FALSE)),"",VLOOKUP(M446,'GD rates'!$B:$C,2,FALSE))</f>
        <v/>
      </c>
      <c r="O446" s="33" t="str">
        <f>IF(OR(N446="",COUNTIFS($C$2:C445,C446,$L$2:L445,L446)&lt;&gt;0),"",1)</f>
        <v/>
      </c>
    </row>
    <row r="447" spans="12:15">
      <c r="L447" s="31">
        <f t="shared" si="6"/>
        <v>0</v>
      </c>
      <c r="M447" s="32">
        <f>IF(ISERROR(VLOOKUP(C447,'QB Resources'!$A:$I,8,FALSE)),0,SUMIFS('QB Resources'!$I:$I,'QB Resources'!$A:$A,Timecards!C447,'QB Resources'!$J:$J,L447))</f>
        <v>0</v>
      </c>
      <c r="N447" s="32" t="str">
        <f>IF(ISERROR(VLOOKUP(M447,'GD rates'!$B:$C,2,FALSE)),"",VLOOKUP(M447,'GD rates'!$B:$C,2,FALSE))</f>
        <v/>
      </c>
      <c r="O447" s="33" t="str">
        <f>IF(OR(N447="",COUNTIFS($C$2:C446,C447,$L$2:L446,L447)&lt;&gt;0),"",1)</f>
        <v/>
      </c>
    </row>
    <row r="448" spans="12:15">
      <c r="L448" s="31">
        <f t="shared" si="6"/>
        <v>0</v>
      </c>
      <c r="M448" s="32">
        <f>IF(ISERROR(VLOOKUP(C448,'QB Resources'!$A:$I,8,FALSE)),0,SUMIFS('QB Resources'!$I:$I,'QB Resources'!$A:$A,Timecards!C448,'QB Resources'!$J:$J,L448))</f>
        <v>0</v>
      </c>
      <c r="N448" s="32" t="str">
        <f>IF(ISERROR(VLOOKUP(M448,'GD rates'!$B:$C,2,FALSE)),"",VLOOKUP(M448,'GD rates'!$B:$C,2,FALSE))</f>
        <v/>
      </c>
      <c r="O448" s="33" t="str">
        <f>IF(OR(N448="",COUNTIFS($C$2:C447,C448,$L$2:L447,L448)&lt;&gt;0),"",1)</f>
        <v/>
      </c>
    </row>
    <row r="449" spans="12:15">
      <c r="L449" s="31">
        <f t="shared" si="6"/>
        <v>0</v>
      </c>
      <c r="M449" s="32">
        <f>IF(ISERROR(VLOOKUP(C449,'QB Resources'!$A:$I,8,FALSE)),0,SUMIFS('QB Resources'!$I:$I,'QB Resources'!$A:$A,Timecards!C449,'QB Resources'!$J:$J,L449))</f>
        <v>0</v>
      </c>
      <c r="N449" s="32" t="str">
        <f>IF(ISERROR(VLOOKUP(M449,'GD rates'!$B:$C,2,FALSE)),"",VLOOKUP(M449,'GD rates'!$B:$C,2,FALSE))</f>
        <v/>
      </c>
      <c r="O449" s="33" t="str">
        <f>IF(OR(N449="",COUNTIFS($C$2:C448,C449,$L$2:L448,L449)&lt;&gt;0),"",1)</f>
        <v/>
      </c>
    </row>
    <row r="450" spans="12:15">
      <c r="L450" s="31">
        <f t="shared" si="6"/>
        <v>0</v>
      </c>
      <c r="M450" s="32">
        <f>IF(ISERROR(VLOOKUP(C450,'QB Resources'!$A:$I,8,FALSE)),0,SUMIFS('QB Resources'!$I:$I,'QB Resources'!$A:$A,Timecards!C450,'QB Resources'!$J:$J,L450))</f>
        <v>0</v>
      </c>
      <c r="N450" s="32" t="str">
        <f>IF(ISERROR(VLOOKUP(M450,'GD rates'!$B:$C,2,FALSE)),"",VLOOKUP(M450,'GD rates'!$B:$C,2,FALSE))</f>
        <v/>
      </c>
      <c r="O450" s="33" t="str">
        <f>IF(OR(N450="",COUNTIFS($C$2:C449,C450,$L$2:L449,L450)&lt;&gt;0),"",1)</f>
        <v/>
      </c>
    </row>
    <row r="451" spans="12:15">
      <c r="L451" s="31">
        <f t="shared" ref="L451:L514" si="7">IF(J451="",H451,J451)</f>
        <v>0</v>
      </c>
      <c r="M451" s="32">
        <f>IF(ISERROR(VLOOKUP(C451,'QB Resources'!$A:$I,8,FALSE)),0,SUMIFS('QB Resources'!$I:$I,'QB Resources'!$A:$A,Timecards!C451,'QB Resources'!$J:$J,L451))</f>
        <v>0</v>
      </c>
      <c r="N451" s="32" t="str">
        <f>IF(ISERROR(VLOOKUP(M451,'GD rates'!$B:$C,2,FALSE)),"",VLOOKUP(M451,'GD rates'!$B:$C,2,FALSE))</f>
        <v/>
      </c>
      <c r="O451" s="33" t="str">
        <f>IF(OR(N451="",COUNTIFS($C$2:C450,C451,$L$2:L450,L451)&lt;&gt;0),"",1)</f>
        <v/>
      </c>
    </row>
    <row r="452" spans="12:15">
      <c r="L452" s="31">
        <f t="shared" si="7"/>
        <v>0</v>
      </c>
      <c r="M452" s="32">
        <f>IF(ISERROR(VLOOKUP(C452,'QB Resources'!$A:$I,8,FALSE)),0,SUMIFS('QB Resources'!$I:$I,'QB Resources'!$A:$A,Timecards!C452,'QB Resources'!$J:$J,L452))</f>
        <v>0</v>
      </c>
      <c r="N452" s="32" t="str">
        <f>IF(ISERROR(VLOOKUP(M452,'GD rates'!$B:$C,2,FALSE)),"",VLOOKUP(M452,'GD rates'!$B:$C,2,FALSE))</f>
        <v/>
      </c>
      <c r="O452" s="33" t="str">
        <f>IF(OR(N452="",COUNTIFS($C$2:C451,C452,$L$2:L451,L452)&lt;&gt;0),"",1)</f>
        <v/>
      </c>
    </row>
    <row r="453" spans="12:15">
      <c r="L453" s="31">
        <f t="shared" si="7"/>
        <v>0</v>
      </c>
      <c r="M453" s="32">
        <f>IF(ISERROR(VLOOKUP(C453,'QB Resources'!$A:$I,8,FALSE)),0,SUMIFS('QB Resources'!$I:$I,'QB Resources'!$A:$A,Timecards!C453,'QB Resources'!$J:$J,L453))</f>
        <v>0</v>
      </c>
      <c r="N453" s="32" t="str">
        <f>IF(ISERROR(VLOOKUP(M453,'GD rates'!$B:$C,2,FALSE)),"",VLOOKUP(M453,'GD rates'!$B:$C,2,FALSE))</f>
        <v/>
      </c>
      <c r="O453" s="33" t="str">
        <f>IF(OR(N453="",COUNTIFS($C$2:C452,C453,$L$2:L452,L453)&lt;&gt;0),"",1)</f>
        <v/>
      </c>
    </row>
    <row r="454" spans="12:15">
      <c r="L454" s="31">
        <f t="shared" si="7"/>
        <v>0</v>
      </c>
      <c r="M454" s="32">
        <f>IF(ISERROR(VLOOKUP(C454,'QB Resources'!$A:$I,8,FALSE)),0,SUMIFS('QB Resources'!$I:$I,'QB Resources'!$A:$A,Timecards!C454,'QB Resources'!$J:$J,L454))</f>
        <v>0</v>
      </c>
      <c r="N454" s="32" t="str">
        <f>IF(ISERROR(VLOOKUP(M454,'GD rates'!$B:$C,2,FALSE)),"",VLOOKUP(M454,'GD rates'!$B:$C,2,FALSE))</f>
        <v/>
      </c>
      <c r="O454" s="33" t="str">
        <f>IF(OR(N454="",COUNTIFS($C$2:C453,C454,$L$2:L453,L454)&lt;&gt;0),"",1)</f>
        <v/>
      </c>
    </row>
    <row r="455" spans="12:15">
      <c r="L455" s="31">
        <f t="shared" si="7"/>
        <v>0</v>
      </c>
      <c r="M455" s="32">
        <f>IF(ISERROR(VLOOKUP(C455,'QB Resources'!$A:$I,8,FALSE)),0,SUMIFS('QB Resources'!$I:$I,'QB Resources'!$A:$A,Timecards!C455,'QB Resources'!$J:$J,L455))</f>
        <v>0</v>
      </c>
      <c r="N455" s="32" t="str">
        <f>IF(ISERROR(VLOOKUP(M455,'GD rates'!$B:$C,2,FALSE)),"",VLOOKUP(M455,'GD rates'!$B:$C,2,FALSE))</f>
        <v/>
      </c>
      <c r="O455" s="33" t="str">
        <f>IF(OR(N455="",COUNTIFS($C$2:C454,C455,$L$2:L454,L455)&lt;&gt;0),"",1)</f>
        <v/>
      </c>
    </row>
    <row r="456" spans="12:15">
      <c r="L456" s="31">
        <f t="shared" si="7"/>
        <v>0</v>
      </c>
      <c r="M456" s="32">
        <f>IF(ISERROR(VLOOKUP(C456,'QB Resources'!$A:$I,8,FALSE)),0,SUMIFS('QB Resources'!$I:$I,'QB Resources'!$A:$A,Timecards!C456,'QB Resources'!$J:$J,L456))</f>
        <v>0</v>
      </c>
      <c r="N456" s="32" t="str">
        <f>IF(ISERROR(VLOOKUP(M456,'GD rates'!$B:$C,2,FALSE)),"",VLOOKUP(M456,'GD rates'!$B:$C,2,FALSE))</f>
        <v/>
      </c>
      <c r="O456" s="33" t="str">
        <f>IF(OR(N456="",COUNTIFS($C$2:C455,C456,$L$2:L455,L456)&lt;&gt;0),"",1)</f>
        <v/>
      </c>
    </row>
    <row r="457" spans="12:15">
      <c r="L457" s="31">
        <f t="shared" si="7"/>
        <v>0</v>
      </c>
      <c r="M457" s="32">
        <f>IF(ISERROR(VLOOKUP(C457,'QB Resources'!$A:$I,8,FALSE)),0,SUMIFS('QB Resources'!$I:$I,'QB Resources'!$A:$A,Timecards!C457,'QB Resources'!$J:$J,L457))</f>
        <v>0</v>
      </c>
      <c r="N457" s="32" t="str">
        <f>IF(ISERROR(VLOOKUP(M457,'GD rates'!$B:$C,2,FALSE)),"",VLOOKUP(M457,'GD rates'!$B:$C,2,FALSE))</f>
        <v/>
      </c>
      <c r="O457" s="33" t="str">
        <f>IF(OR(N457="",COUNTIFS($C$2:C456,C457,$L$2:L456,L457)&lt;&gt;0),"",1)</f>
        <v/>
      </c>
    </row>
    <row r="458" spans="12:15">
      <c r="L458" s="31">
        <f t="shared" si="7"/>
        <v>0</v>
      </c>
      <c r="M458" s="32">
        <f>IF(ISERROR(VLOOKUP(C458,'QB Resources'!$A:$I,8,FALSE)),0,SUMIFS('QB Resources'!$I:$I,'QB Resources'!$A:$A,Timecards!C458,'QB Resources'!$J:$J,L458))</f>
        <v>0</v>
      </c>
      <c r="N458" s="32" t="str">
        <f>IF(ISERROR(VLOOKUP(M458,'GD rates'!$B:$C,2,FALSE)),"",VLOOKUP(M458,'GD rates'!$B:$C,2,FALSE))</f>
        <v/>
      </c>
      <c r="O458" s="33" t="str">
        <f>IF(OR(N458="",COUNTIFS($C$2:C457,C458,$L$2:L457,L458)&lt;&gt;0),"",1)</f>
        <v/>
      </c>
    </row>
    <row r="459" spans="12:15">
      <c r="L459" s="31">
        <f t="shared" si="7"/>
        <v>0</v>
      </c>
      <c r="M459" s="32">
        <f>IF(ISERROR(VLOOKUP(C459,'QB Resources'!$A:$I,8,FALSE)),0,SUMIFS('QB Resources'!$I:$I,'QB Resources'!$A:$A,Timecards!C459,'QB Resources'!$J:$J,L459))</f>
        <v>0</v>
      </c>
      <c r="N459" s="32" t="str">
        <f>IF(ISERROR(VLOOKUP(M459,'GD rates'!$B:$C,2,FALSE)),"",VLOOKUP(M459,'GD rates'!$B:$C,2,FALSE))</f>
        <v/>
      </c>
      <c r="O459" s="33" t="str">
        <f>IF(OR(N459="",COUNTIFS($C$2:C458,C459,$L$2:L458,L459)&lt;&gt;0),"",1)</f>
        <v/>
      </c>
    </row>
    <row r="460" spans="12:15">
      <c r="L460" s="31">
        <f t="shared" si="7"/>
        <v>0</v>
      </c>
      <c r="M460" s="32">
        <f>IF(ISERROR(VLOOKUP(C460,'QB Resources'!$A:$I,8,FALSE)),0,SUMIFS('QB Resources'!$I:$I,'QB Resources'!$A:$A,Timecards!C460,'QB Resources'!$J:$J,L460))</f>
        <v>0</v>
      </c>
      <c r="N460" s="32" t="str">
        <f>IF(ISERROR(VLOOKUP(M460,'GD rates'!$B:$C,2,FALSE)),"",VLOOKUP(M460,'GD rates'!$B:$C,2,FALSE))</f>
        <v/>
      </c>
      <c r="O460" s="33" t="str">
        <f>IF(OR(N460="",COUNTIFS($C$2:C459,C460,$L$2:L459,L460)&lt;&gt;0),"",1)</f>
        <v/>
      </c>
    </row>
    <row r="461" spans="12:15">
      <c r="L461" s="31">
        <f t="shared" si="7"/>
        <v>0</v>
      </c>
      <c r="M461" s="32">
        <f>IF(ISERROR(VLOOKUP(C461,'QB Resources'!$A:$I,8,FALSE)),0,SUMIFS('QB Resources'!$I:$I,'QB Resources'!$A:$A,Timecards!C461,'QB Resources'!$J:$J,L461))</f>
        <v>0</v>
      </c>
      <c r="N461" s="32" t="str">
        <f>IF(ISERROR(VLOOKUP(M461,'GD rates'!$B:$C,2,FALSE)),"",VLOOKUP(M461,'GD rates'!$B:$C,2,FALSE))</f>
        <v/>
      </c>
      <c r="O461" s="33" t="str">
        <f>IF(OR(N461="",COUNTIFS($C$2:C460,C461,$L$2:L460,L461)&lt;&gt;0),"",1)</f>
        <v/>
      </c>
    </row>
    <row r="462" spans="12:15">
      <c r="L462" s="31">
        <f t="shared" si="7"/>
        <v>0</v>
      </c>
      <c r="M462" s="32">
        <f>IF(ISERROR(VLOOKUP(C462,'QB Resources'!$A:$I,8,FALSE)),0,SUMIFS('QB Resources'!$I:$I,'QB Resources'!$A:$A,Timecards!C462,'QB Resources'!$J:$J,L462))</f>
        <v>0</v>
      </c>
      <c r="N462" s="32" t="str">
        <f>IF(ISERROR(VLOOKUP(M462,'GD rates'!$B:$C,2,FALSE)),"",VLOOKUP(M462,'GD rates'!$B:$C,2,FALSE))</f>
        <v/>
      </c>
      <c r="O462" s="33" t="str">
        <f>IF(OR(N462="",COUNTIFS($C$2:C461,C462,$L$2:L461,L462)&lt;&gt;0),"",1)</f>
        <v/>
      </c>
    </row>
    <row r="463" spans="12:15">
      <c r="L463" s="31">
        <f t="shared" si="7"/>
        <v>0</v>
      </c>
      <c r="M463" s="32">
        <f>IF(ISERROR(VLOOKUP(C463,'QB Resources'!$A:$I,8,FALSE)),0,SUMIFS('QB Resources'!$I:$I,'QB Resources'!$A:$A,Timecards!C463,'QB Resources'!$J:$J,L463))</f>
        <v>0</v>
      </c>
      <c r="N463" s="32" t="str">
        <f>IF(ISERROR(VLOOKUP(M463,'GD rates'!$B:$C,2,FALSE)),"",VLOOKUP(M463,'GD rates'!$B:$C,2,FALSE))</f>
        <v/>
      </c>
      <c r="O463" s="33" t="str">
        <f>IF(OR(N463="",COUNTIFS($C$2:C462,C463,$L$2:L462,L463)&lt;&gt;0),"",1)</f>
        <v/>
      </c>
    </row>
    <row r="464" spans="12:15">
      <c r="L464" s="31">
        <f t="shared" si="7"/>
        <v>0</v>
      </c>
      <c r="M464" s="32">
        <f>IF(ISERROR(VLOOKUP(C464,'QB Resources'!$A:$I,8,FALSE)),0,SUMIFS('QB Resources'!$I:$I,'QB Resources'!$A:$A,Timecards!C464,'QB Resources'!$J:$J,L464))</f>
        <v>0</v>
      </c>
      <c r="N464" s="32" t="str">
        <f>IF(ISERROR(VLOOKUP(M464,'GD rates'!$B:$C,2,FALSE)),"",VLOOKUP(M464,'GD rates'!$B:$C,2,FALSE))</f>
        <v/>
      </c>
      <c r="O464" s="33" t="str">
        <f>IF(OR(N464="",COUNTIFS($C$2:C463,C464,$L$2:L463,L464)&lt;&gt;0),"",1)</f>
        <v/>
      </c>
    </row>
    <row r="465" spans="12:15">
      <c r="L465" s="31">
        <f t="shared" si="7"/>
        <v>0</v>
      </c>
      <c r="M465" s="32">
        <f>IF(ISERROR(VLOOKUP(C465,'QB Resources'!$A:$I,8,FALSE)),0,SUMIFS('QB Resources'!$I:$I,'QB Resources'!$A:$A,Timecards!C465,'QB Resources'!$J:$J,L465))</f>
        <v>0</v>
      </c>
      <c r="N465" s="32" t="str">
        <f>IF(ISERROR(VLOOKUP(M465,'GD rates'!$B:$C,2,FALSE)),"",VLOOKUP(M465,'GD rates'!$B:$C,2,FALSE))</f>
        <v/>
      </c>
      <c r="O465" s="33" t="str">
        <f>IF(OR(N465="",COUNTIFS($C$2:C464,C465,$L$2:L464,L465)&lt;&gt;0),"",1)</f>
        <v/>
      </c>
    </row>
    <row r="466" spans="12:15">
      <c r="L466" s="31">
        <f t="shared" si="7"/>
        <v>0</v>
      </c>
      <c r="M466" s="32">
        <f>IF(ISERROR(VLOOKUP(C466,'QB Resources'!$A:$I,8,FALSE)),0,SUMIFS('QB Resources'!$I:$I,'QB Resources'!$A:$A,Timecards!C466,'QB Resources'!$J:$J,L466))</f>
        <v>0</v>
      </c>
      <c r="N466" s="32" t="str">
        <f>IF(ISERROR(VLOOKUP(M466,'GD rates'!$B:$C,2,FALSE)),"",VLOOKUP(M466,'GD rates'!$B:$C,2,FALSE))</f>
        <v/>
      </c>
      <c r="O466" s="33" t="str">
        <f>IF(OR(N466="",COUNTIFS($C$2:C465,C466,$L$2:L465,L466)&lt;&gt;0),"",1)</f>
        <v/>
      </c>
    </row>
    <row r="467" spans="12:15">
      <c r="L467" s="31">
        <f t="shared" si="7"/>
        <v>0</v>
      </c>
      <c r="M467" s="32">
        <f>IF(ISERROR(VLOOKUP(C467,'QB Resources'!$A:$I,8,FALSE)),0,SUMIFS('QB Resources'!$I:$I,'QB Resources'!$A:$A,Timecards!C467,'QB Resources'!$J:$J,L467))</f>
        <v>0</v>
      </c>
      <c r="N467" s="32" t="str">
        <f>IF(ISERROR(VLOOKUP(M467,'GD rates'!$B:$C,2,FALSE)),"",VLOOKUP(M467,'GD rates'!$B:$C,2,FALSE))</f>
        <v/>
      </c>
      <c r="O467" s="33" t="str">
        <f>IF(OR(N467="",COUNTIFS($C$2:C466,C467,$L$2:L466,L467)&lt;&gt;0),"",1)</f>
        <v/>
      </c>
    </row>
    <row r="468" spans="12:15">
      <c r="L468" s="31">
        <f t="shared" si="7"/>
        <v>0</v>
      </c>
      <c r="M468" s="32">
        <f>IF(ISERROR(VLOOKUP(C468,'QB Resources'!$A:$I,8,FALSE)),0,SUMIFS('QB Resources'!$I:$I,'QB Resources'!$A:$A,Timecards!C468,'QB Resources'!$J:$J,L468))</f>
        <v>0</v>
      </c>
      <c r="N468" s="32" t="str">
        <f>IF(ISERROR(VLOOKUP(M468,'GD rates'!$B:$C,2,FALSE)),"",VLOOKUP(M468,'GD rates'!$B:$C,2,FALSE))</f>
        <v/>
      </c>
      <c r="O468" s="33" t="str">
        <f>IF(OR(N468="",COUNTIFS($C$2:C467,C468,$L$2:L467,L468)&lt;&gt;0),"",1)</f>
        <v/>
      </c>
    </row>
    <row r="469" spans="12:15">
      <c r="L469" s="31">
        <f t="shared" si="7"/>
        <v>0</v>
      </c>
      <c r="M469" s="32">
        <f>IF(ISERROR(VLOOKUP(C469,'QB Resources'!$A:$I,8,FALSE)),0,SUMIFS('QB Resources'!$I:$I,'QB Resources'!$A:$A,Timecards!C469,'QB Resources'!$J:$J,L469))</f>
        <v>0</v>
      </c>
      <c r="N469" s="32" t="str">
        <f>IF(ISERROR(VLOOKUP(M469,'GD rates'!$B:$C,2,FALSE)),"",VLOOKUP(M469,'GD rates'!$B:$C,2,FALSE))</f>
        <v/>
      </c>
      <c r="O469" s="33" t="str">
        <f>IF(OR(N469="",COUNTIFS($C$2:C468,C469,$L$2:L468,L469)&lt;&gt;0),"",1)</f>
        <v/>
      </c>
    </row>
    <row r="470" spans="12:15">
      <c r="L470" s="31">
        <f t="shared" si="7"/>
        <v>0</v>
      </c>
      <c r="M470" s="32">
        <f>IF(ISERROR(VLOOKUP(C470,'QB Resources'!$A:$I,8,FALSE)),0,SUMIFS('QB Resources'!$I:$I,'QB Resources'!$A:$A,Timecards!C470,'QB Resources'!$J:$J,L470))</f>
        <v>0</v>
      </c>
      <c r="N470" s="32" t="str">
        <f>IF(ISERROR(VLOOKUP(M470,'GD rates'!$B:$C,2,FALSE)),"",VLOOKUP(M470,'GD rates'!$B:$C,2,FALSE))</f>
        <v/>
      </c>
      <c r="O470" s="33" t="str">
        <f>IF(OR(N470="",COUNTIFS($C$2:C469,C470,$L$2:L469,L470)&lt;&gt;0),"",1)</f>
        <v/>
      </c>
    </row>
    <row r="471" spans="12:15">
      <c r="L471" s="31">
        <f t="shared" si="7"/>
        <v>0</v>
      </c>
      <c r="M471" s="32">
        <f>IF(ISERROR(VLOOKUP(C471,'QB Resources'!$A:$I,8,FALSE)),0,SUMIFS('QB Resources'!$I:$I,'QB Resources'!$A:$A,Timecards!C471,'QB Resources'!$J:$J,L471))</f>
        <v>0</v>
      </c>
      <c r="N471" s="32" t="str">
        <f>IF(ISERROR(VLOOKUP(M471,'GD rates'!$B:$C,2,FALSE)),"",VLOOKUP(M471,'GD rates'!$B:$C,2,FALSE))</f>
        <v/>
      </c>
      <c r="O471" s="33" t="str">
        <f>IF(OR(N471="",COUNTIFS($C$2:C470,C471,$L$2:L470,L471)&lt;&gt;0),"",1)</f>
        <v/>
      </c>
    </row>
    <row r="472" spans="12:15">
      <c r="L472" s="31">
        <f t="shared" si="7"/>
        <v>0</v>
      </c>
      <c r="M472" s="32">
        <f>IF(ISERROR(VLOOKUP(C472,'QB Resources'!$A:$I,8,FALSE)),0,SUMIFS('QB Resources'!$I:$I,'QB Resources'!$A:$A,Timecards!C472,'QB Resources'!$J:$J,L472))</f>
        <v>0</v>
      </c>
      <c r="N472" s="32" t="str">
        <f>IF(ISERROR(VLOOKUP(M472,'GD rates'!$B:$C,2,FALSE)),"",VLOOKUP(M472,'GD rates'!$B:$C,2,FALSE))</f>
        <v/>
      </c>
      <c r="O472" s="33" t="str">
        <f>IF(OR(N472="",COUNTIFS($C$2:C471,C472,$L$2:L471,L472)&lt;&gt;0),"",1)</f>
        <v/>
      </c>
    </row>
    <row r="473" spans="12:15">
      <c r="L473" s="31">
        <f t="shared" si="7"/>
        <v>0</v>
      </c>
      <c r="M473" s="32">
        <f>IF(ISERROR(VLOOKUP(C473,'QB Resources'!$A:$I,8,FALSE)),0,SUMIFS('QB Resources'!$I:$I,'QB Resources'!$A:$A,Timecards!C473,'QB Resources'!$J:$J,L473))</f>
        <v>0</v>
      </c>
      <c r="N473" s="32" t="str">
        <f>IF(ISERROR(VLOOKUP(M473,'GD rates'!$B:$C,2,FALSE)),"",VLOOKUP(M473,'GD rates'!$B:$C,2,FALSE))</f>
        <v/>
      </c>
      <c r="O473" s="33" t="str">
        <f>IF(OR(N473="",COUNTIFS($C$2:C472,C473,$L$2:L472,L473)&lt;&gt;0),"",1)</f>
        <v/>
      </c>
    </row>
    <row r="474" spans="12:15">
      <c r="L474" s="31">
        <f t="shared" si="7"/>
        <v>0</v>
      </c>
      <c r="M474" s="32">
        <f>IF(ISERROR(VLOOKUP(C474,'QB Resources'!$A:$I,8,FALSE)),0,SUMIFS('QB Resources'!$I:$I,'QB Resources'!$A:$A,Timecards!C474,'QB Resources'!$J:$J,L474))</f>
        <v>0</v>
      </c>
      <c r="N474" s="32" t="str">
        <f>IF(ISERROR(VLOOKUP(M474,'GD rates'!$B:$C,2,FALSE)),"",VLOOKUP(M474,'GD rates'!$B:$C,2,FALSE))</f>
        <v/>
      </c>
      <c r="O474" s="33" t="str">
        <f>IF(OR(N474="",COUNTIFS($C$2:C473,C474,$L$2:L473,L474)&lt;&gt;0),"",1)</f>
        <v/>
      </c>
    </row>
    <row r="475" spans="12:15">
      <c r="L475" s="31">
        <f t="shared" si="7"/>
        <v>0</v>
      </c>
      <c r="M475" s="32">
        <f>IF(ISERROR(VLOOKUP(C475,'QB Resources'!$A:$I,8,FALSE)),0,SUMIFS('QB Resources'!$I:$I,'QB Resources'!$A:$A,Timecards!C475,'QB Resources'!$J:$J,L475))</f>
        <v>0</v>
      </c>
      <c r="N475" s="32" t="str">
        <f>IF(ISERROR(VLOOKUP(M475,'GD rates'!$B:$C,2,FALSE)),"",VLOOKUP(M475,'GD rates'!$B:$C,2,FALSE))</f>
        <v/>
      </c>
      <c r="O475" s="33" t="str">
        <f>IF(OR(N475="",COUNTIFS($C$2:C474,C475,$L$2:L474,L475)&lt;&gt;0),"",1)</f>
        <v/>
      </c>
    </row>
    <row r="476" spans="12:15">
      <c r="L476" s="31">
        <f t="shared" si="7"/>
        <v>0</v>
      </c>
      <c r="M476" s="32">
        <f>IF(ISERROR(VLOOKUP(C476,'QB Resources'!$A:$I,8,FALSE)),0,SUMIFS('QB Resources'!$I:$I,'QB Resources'!$A:$A,Timecards!C476,'QB Resources'!$J:$J,L476))</f>
        <v>0</v>
      </c>
      <c r="N476" s="32" t="str">
        <f>IF(ISERROR(VLOOKUP(M476,'GD rates'!$B:$C,2,FALSE)),"",VLOOKUP(M476,'GD rates'!$B:$C,2,FALSE))</f>
        <v/>
      </c>
      <c r="O476" s="33" t="str">
        <f>IF(OR(N476="",COUNTIFS($C$2:C475,C476,$L$2:L475,L476)&lt;&gt;0),"",1)</f>
        <v/>
      </c>
    </row>
    <row r="477" spans="12:15">
      <c r="L477" s="31">
        <f t="shared" si="7"/>
        <v>0</v>
      </c>
      <c r="M477" s="32">
        <f>IF(ISERROR(VLOOKUP(C477,'QB Resources'!$A:$I,8,FALSE)),0,SUMIFS('QB Resources'!$I:$I,'QB Resources'!$A:$A,Timecards!C477,'QB Resources'!$J:$J,L477))</f>
        <v>0</v>
      </c>
      <c r="N477" s="32" t="str">
        <f>IF(ISERROR(VLOOKUP(M477,'GD rates'!$B:$C,2,FALSE)),"",VLOOKUP(M477,'GD rates'!$B:$C,2,FALSE))</f>
        <v/>
      </c>
      <c r="O477" s="33" t="str">
        <f>IF(OR(N477="",COUNTIFS($C$2:C476,C477,$L$2:L476,L477)&lt;&gt;0),"",1)</f>
        <v/>
      </c>
    </row>
    <row r="478" spans="12:15">
      <c r="L478" s="31">
        <f t="shared" si="7"/>
        <v>0</v>
      </c>
      <c r="M478" s="32">
        <f>IF(ISERROR(VLOOKUP(C478,'QB Resources'!$A:$I,8,FALSE)),0,SUMIFS('QB Resources'!$I:$I,'QB Resources'!$A:$A,Timecards!C478,'QB Resources'!$J:$J,L478))</f>
        <v>0</v>
      </c>
      <c r="N478" s="32" t="str">
        <f>IF(ISERROR(VLOOKUP(M478,'GD rates'!$B:$C,2,FALSE)),"",VLOOKUP(M478,'GD rates'!$B:$C,2,FALSE))</f>
        <v/>
      </c>
      <c r="O478" s="33" t="str">
        <f>IF(OR(N478="",COUNTIFS($C$2:C477,C478,$L$2:L477,L478)&lt;&gt;0),"",1)</f>
        <v/>
      </c>
    </row>
    <row r="479" spans="12:15">
      <c r="L479" s="31">
        <f t="shared" si="7"/>
        <v>0</v>
      </c>
      <c r="M479" s="32">
        <f>IF(ISERROR(VLOOKUP(C479,'QB Resources'!$A:$I,8,FALSE)),0,SUMIFS('QB Resources'!$I:$I,'QB Resources'!$A:$A,Timecards!C479,'QB Resources'!$J:$J,L479))</f>
        <v>0</v>
      </c>
      <c r="N479" s="32" t="str">
        <f>IF(ISERROR(VLOOKUP(M479,'GD rates'!$B:$C,2,FALSE)),"",VLOOKUP(M479,'GD rates'!$B:$C,2,FALSE))</f>
        <v/>
      </c>
      <c r="O479" s="33" t="str">
        <f>IF(OR(N479="",COUNTIFS($C$2:C478,C479,$L$2:L478,L479)&lt;&gt;0),"",1)</f>
        <v/>
      </c>
    </row>
    <row r="480" spans="12:15">
      <c r="L480" s="31">
        <f t="shared" si="7"/>
        <v>0</v>
      </c>
      <c r="M480" s="32">
        <f>IF(ISERROR(VLOOKUP(C480,'QB Resources'!$A:$I,8,FALSE)),0,SUMIFS('QB Resources'!$I:$I,'QB Resources'!$A:$A,Timecards!C480,'QB Resources'!$J:$J,L480))</f>
        <v>0</v>
      </c>
      <c r="N480" s="32" t="str">
        <f>IF(ISERROR(VLOOKUP(M480,'GD rates'!$B:$C,2,FALSE)),"",VLOOKUP(M480,'GD rates'!$B:$C,2,FALSE))</f>
        <v/>
      </c>
      <c r="O480" s="33" t="str">
        <f>IF(OR(N480="",COUNTIFS($C$2:C479,C480,$L$2:L479,L480)&lt;&gt;0),"",1)</f>
        <v/>
      </c>
    </row>
    <row r="481" spans="12:15">
      <c r="L481" s="31">
        <f t="shared" si="7"/>
        <v>0</v>
      </c>
      <c r="M481" s="32">
        <f>IF(ISERROR(VLOOKUP(C481,'QB Resources'!$A:$I,8,FALSE)),0,SUMIFS('QB Resources'!$I:$I,'QB Resources'!$A:$A,Timecards!C481,'QB Resources'!$J:$J,L481))</f>
        <v>0</v>
      </c>
      <c r="N481" s="32" t="str">
        <f>IF(ISERROR(VLOOKUP(M481,'GD rates'!$B:$C,2,FALSE)),"",VLOOKUP(M481,'GD rates'!$B:$C,2,FALSE))</f>
        <v/>
      </c>
      <c r="O481" s="33" t="str">
        <f>IF(OR(N481="",COUNTIFS($C$2:C480,C481,$L$2:L480,L481)&lt;&gt;0),"",1)</f>
        <v/>
      </c>
    </row>
    <row r="482" spans="12:15">
      <c r="L482" s="31">
        <f t="shared" si="7"/>
        <v>0</v>
      </c>
      <c r="M482" s="32">
        <f>IF(ISERROR(VLOOKUP(C482,'QB Resources'!$A:$I,8,FALSE)),0,SUMIFS('QB Resources'!$I:$I,'QB Resources'!$A:$A,Timecards!C482,'QB Resources'!$J:$J,L482))</f>
        <v>0</v>
      </c>
      <c r="N482" s="32" t="str">
        <f>IF(ISERROR(VLOOKUP(M482,'GD rates'!$B:$C,2,FALSE)),"",VLOOKUP(M482,'GD rates'!$B:$C,2,FALSE))</f>
        <v/>
      </c>
      <c r="O482" s="33" t="str">
        <f>IF(OR(N482="",COUNTIFS($C$2:C481,C482,$L$2:L481,L482)&lt;&gt;0),"",1)</f>
        <v/>
      </c>
    </row>
    <row r="483" spans="12:15">
      <c r="L483" s="31">
        <f t="shared" si="7"/>
        <v>0</v>
      </c>
      <c r="M483" s="32">
        <f>IF(ISERROR(VLOOKUP(C483,'QB Resources'!$A:$I,8,FALSE)),0,SUMIFS('QB Resources'!$I:$I,'QB Resources'!$A:$A,Timecards!C483,'QB Resources'!$J:$J,L483))</f>
        <v>0</v>
      </c>
      <c r="N483" s="32" t="str">
        <f>IF(ISERROR(VLOOKUP(M483,'GD rates'!$B:$C,2,FALSE)),"",VLOOKUP(M483,'GD rates'!$B:$C,2,FALSE))</f>
        <v/>
      </c>
      <c r="O483" s="33" t="str">
        <f>IF(OR(N483="",COUNTIFS($C$2:C482,C483,$L$2:L482,L483)&lt;&gt;0),"",1)</f>
        <v/>
      </c>
    </row>
    <row r="484" spans="12:15">
      <c r="L484" s="31">
        <f t="shared" si="7"/>
        <v>0</v>
      </c>
      <c r="M484" s="32">
        <f>IF(ISERROR(VLOOKUP(C484,'QB Resources'!$A:$I,8,FALSE)),0,SUMIFS('QB Resources'!$I:$I,'QB Resources'!$A:$A,Timecards!C484,'QB Resources'!$J:$J,L484))</f>
        <v>0</v>
      </c>
      <c r="N484" s="32" t="str">
        <f>IF(ISERROR(VLOOKUP(M484,'GD rates'!$B:$C,2,FALSE)),"",VLOOKUP(M484,'GD rates'!$B:$C,2,FALSE))</f>
        <v/>
      </c>
      <c r="O484" s="33" t="str">
        <f>IF(OR(N484="",COUNTIFS($C$2:C483,C484,$L$2:L483,L484)&lt;&gt;0),"",1)</f>
        <v/>
      </c>
    </row>
    <row r="485" spans="12:15">
      <c r="L485" s="31">
        <f t="shared" si="7"/>
        <v>0</v>
      </c>
      <c r="M485" s="32">
        <f>IF(ISERROR(VLOOKUP(C485,'QB Resources'!$A:$I,8,FALSE)),0,SUMIFS('QB Resources'!$I:$I,'QB Resources'!$A:$A,Timecards!C485,'QB Resources'!$J:$J,L485))</f>
        <v>0</v>
      </c>
      <c r="N485" s="32" t="str">
        <f>IF(ISERROR(VLOOKUP(M485,'GD rates'!$B:$C,2,FALSE)),"",VLOOKUP(M485,'GD rates'!$B:$C,2,FALSE))</f>
        <v/>
      </c>
      <c r="O485" s="33" t="str">
        <f>IF(OR(N485="",COUNTIFS($C$2:C484,C485,$L$2:L484,L485)&lt;&gt;0),"",1)</f>
        <v/>
      </c>
    </row>
    <row r="486" spans="12:15">
      <c r="L486" s="31">
        <f t="shared" si="7"/>
        <v>0</v>
      </c>
      <c r="M486" s="32">
        <f>IF(ISERROR(VLOOKUP(C486,'QB Resources'!$A:$I,8,FALSE)),0,SUMIFS('QB Resources'!$I:$I,'QB Resources'!$A:$A,Timecards!C486,'QB Resources'!$J:$J,L486))</f>
        <v>0</v>
      </c>
      <c r="N486" s="32" t="str">
        <f>IF(ISERROR(VLOOKUP(M486,'GD rates'!$B:$C,2,FALSE)),"",VLOOKUP(M486,'GD rates'!$B:$C,2,FALSE))</f>
        <v/>
      </c>
      <c r="O486" s="33" t="str">
        <f>IF(OR(N486="",COUNTIFS($C$2:C485,C486,$L$2:L485,L486)&lt;&gt;0),"",1)</f>
        <v/>
      </c>
    </row>
    <row r="487" spans="12:15">
      <c r="L487" s="31">
        <f t="shared" si="7"/>
        <v>0</v>
      </c>
      <c r="M487" s="32">
        <f>IF(ISERROR(VLOOKUP(C487,'QB Resources'!$A:$I,8,FALSE)),0,SUMIFS('QB Resources'!$I:$I,'QB Resources'!$A:$A,Timecards!C487,'QB Resources'!$J:$J,L487))</f>
        <v>0</v>
      </c>
      <c r="N487" s="32" t="str">
        <f>IF(ISERROR(VLOOKUP(M487,'GD rates'!$B:$C,2,FALSE)),"",VLOOKUP(M487,'GD rates'!$B:$C,2,FALSE))</f>
        <v/>
      </c>
      <c r="O487" s="33" t="str">
        <f>IF(OR(N487="",COUNTIFS($C$2:C486,C487,$L$2:L486,L487)&lt;&gt;0),"",1)</f>
        <v/>
      </c>
    </row>
    <row r="488" spans="12:15">
      <c r="L488" s="31">
        <f t="shared" si="7"/>
        <v>0</v>
      </c>
      <c r="M488" s="32">
        <f>IF(ISERROR(VLOOKUP(C488,'QB Resources'!$A:$I,8,FALSE)),0,SUMIFS('QB Resources'!$I:$I,'QB Resources'!$A:$A,Timecards!C488,'QB Resources'!$J:$J,L488))</f>
        <v>0</v>
      </c>
      <c r="N488" s="32" t="str">
        <f>IF(ISERROR(VLOOKUP(M488,'GD rates'!$B:$C,2,FALSE)),"",VLOOKUP(M488,'GD rates'!$B:$C,2,FALSE))</f>
        <v/>
      </c>
      <c r="O488" s="33" t="str">
        <f>IF(OR(N488="",COUNTIFS($C$2:C487,C488,$L$2:L487,L488)&lt;&gt;0),"",1)</f>
        <v/>
      </c>
    </row>
    <row r="489" spans="12:15">
      <c r="L489" s="31">
        <f t="shared" si="7"/>
        <v>0</v>
      </c>
      <c r="M489" s="32">
        <f>IF(ISERROR(VLOOKUP(C489,'QB Resources'!$A:$I,8,FALSE)),0,SUMIFS('QB Resources'!$I:$I,'QB Resources'!$A:$A,Timecards!C489,'QB Resources'!$J:$J,L489))</f>
        <v>0</v>
      </c>
      <c r="N489" s="32" t="str">
        <f>IF(ISERROR(VLOOKUP(M489,'GD rates'!$B:$C,2,FALSE)),"",VLOOKUP(M489,'GD rates'!$B:$C,2,FALSE))</f>
        <v/>
      </c>
      <c r="O489" s="33" t="str">
        <f>IF(OR(N489="",COUNTIFS($C$2:C488,C489,$L$2:L488,L489)&lt;&gt;0),"",1)</f>
        <v/>
      </c>
    </row>
    <row r="490" spans="12:15">
      <c r="L490" s="31">
        <f t="shared" si="7"/>
        <v>0</v>
      </c>
      <c r="M490" s="32">
        <f>IF(ISERROR(VLOOKUP(C490,'QB Resources'!$A:$I,8,FALSE)),0,SUMIFS('QB Resources'!$I:$I,'QB Resources'!$A:$A,Timecards!C490,'QB Resources'!$J:$J,L490))</f>
        <v>0</v>
      </c>
      <c r="N490" s="32" t="str">
        <f>IF(ISERROR(VLOOKUP(M490,'GD rates'!$B:$C,2,FALSE)),"",VLOOKUP(M490,'GD rates'!$B:$C,2,FALSE))</f>
        <v/>
      </c>
      <c r="O490" s="33" t="str">
        <f>IF(OR(N490="",COUNTIFS($C$2:C489,C490,$L$2:L489,L490)&lt;&gt;0),"",1)</f>
        <v/>
      </c>
    </row>
    <row r="491" spans="12:15">
      <c r="L491" s="31">
        <f t="shared" si="7"/>
        <v>0</v>
      </c>
      <c r="M491" s="32">
        <f>IF(ISERROR(VLOOKUP(C491,'QB Resources'!$A:$I,8,FALSE)),0,SUMIFS('QB Resources'!$I:$I,'QB Resources'!$A:$A,Timecards!C491,'QB Resources'!$J:$J,L491))</f>
        <v>0</v>
      </c>
      <c r="N491" s="32" t="str">
        <f>IF(ISERROR(VLOOKUP(M491,'GD rates'!$B:$C,2,FALSE)),"",VLOOKUP(M491,'GD rates'!$B:$C,2,FALSE))</f>
        <v/>
      </c>
      <c r="O491" s="33" t="str">
        <f>IF(OR(N491="",COUNTIFS($C$2:C490,C491,$L$2:L490,L491)&lt;&gt;0),"",1)</f>
        <v/>
      </c>
    </row>
    <row r="492" spans="12:15">
      <c r="L492" s="31">
        <f t="shared" si="7"/>
        <v>0</v>
      </c>
      <c r="M492" s="32">
        <f>IF(ISERROR(VLOOKUP(C492,'QB Resources'!$A:$I,8,FALSE)),0,SUMIFS('QB Resources'!$I:$I,'QB Resources'!$A:$A,Timecards!C492,'QB Resources'!$J:$J,L492))</f>
        <v>0</v>
      </c>
      <c r="N492" s="32" t="str">
        <f>IF(ISERROR(VLOOKUP(M492,'GD rates'!$B:$C,2,FALSE)),"",VLOOKUP(M492,'GD rates'!$B:$C,2,FALSE))</f>
        <v/>
      </c>
      <c r="O492" s="33" t="str">
        <f>IF(OR(N492="",COUNTIFS($C$2:C491,C492,$L$2:L491,L492)&lt;&gt;0),"",1)</f>
        <v/>
      </c>
    </row>
    <row r="493" spans="12:15">
      <c r="L493" s="31">
        <f t="shared" si="7"/>
        <v>0</v>
      </c>
      <c r="M493" s="32">
        <f>IF(ISERROR(VLOOKUP(C493,'QB Resources'!$A:$I,8,FALSE)),0,SUMIFS('QB Resources'!$I:$I,'QB Resources'!$A:$A,Timecards!C493,'QB Resources'!$J:$J,L493))</f>
        <v>0</v>
      </c>
      <c r="N493" s="32" t="str">
        <f>IF(ISERROR(VLOOKUP(M493,'GD rates'!$B:$C,2,FALSE)),"",VLOOKUP(M493,'GD rates'!$B:$C,2,FALSE))</f>
        <v/>
      </c>
      <c r="O493" s="33" t="str">
        <f>IF(OR(N493="",COUNTIFS($C$2:C492,C493,$L$2:L492,L493)&lt;&gt;0),"",1)</f>
        <v/>
      </c>
    </row>
    <row r="494" spans="12:15">
      <c r="L494" s="31">
        <f t="shared" si="7"/>
        <v>0</v>
      </c>
      <c r="M494" s="32">
        <f>IF(ISERROR(VLOOKUP(C494,'QB Resources'!$A:$I,8,FALSE)),0,SUMIFS('QB Resources'!$I:$I,'QB Resources'!$A:$A,Timecards!C494,'QB Resources'!$J:$J,L494))</f>
        <v>0</v>
      </c>
      <c r="N494" s="32" t="str">
        <f>IF(ISERROR(VLOOKUP(M494,'GD rates'!$B:$C,2,FALSE)),"",VLOOKUP(M494,'GD rates'!$B:$C,2,FALSE))</f>
        <v/>
      </c>
      <c r="O494" s="33" t="str">
        <f>IF(OR(N494="",COUNTIFS($C$2:C493,C494,$L$2:L493,L494)&lt;&gt;0),"",1)</f>
        <v/>
      </c>
    </row>
    <row r="495" spans="12:15">
      <c r="L495" s="31">
        <f t="shared" si="7"/>
        <v>0</v>
      </c>
      <c r="M495" s="32">
        <f>IF(ISERROR(VLOOKUP(C495,'QB Resources'!$A:$I,8,FALSE)),0,SUMIFS('QB Resources'!$I:$I,'QB Resources'!$A:$A,Timecards!C495,'QB Resources'!$J:$J,L495))</f>
        <v>0</v>
      </c>
      <c r="N495" s="32" t="str">
        <f>IF(ISERROR(VLOOKUP(M495,'GD rates'!$B:$C,2,FALSE)),"",VLOOKUP(M495,'GD rates'!$B:$C,2,FALSE))</f>
        <v/>
      </c>
      <c r="O495" s="33" t="str">
        <f>IF(OR(N495="",COUNTIFS($C$2:C494,C495,$L$2:L494,L495)&lt;&gt;0),"",1)</f>
        <v/>
      </c>
    </row>
    <row r="496" spans="12:15">
      <c r="L496" s="31">
        <f t="shared" si="7"/>
        <v>0</v>
      </c>
      <c r="M496" s="32">
        <f>IF(ISERROR(VLOOKUP(C496,'QB Resources'!$A:$I,8,FALSE)),0,SUMIFS('QB Resources'!$I:$I,'QB Resources'!$A:$A,Timecards!C496,'QB Resources'!$J:$J,L496))</f>
        <v>0</v>
      </c>
      <c r="N496" s="32" t="str">
        <f>IF(ISERROR(VLOOKUP(M496,'GD rates'!$B:$C,2,FALSE)),"",VLOOKUP(M496,'GD rates'!$B:$C,2,FALSE))</f>
        <v/>
      </c>
      <c r="O496" s="33" t="str">
        <f>IF(OR(N496="",COUNTIFS($C$2:C495,C496,$L$2:L495,L496)&lt;&gt;0),"",1)</f>
        <v/>
      </c>
    </row>
    <row r="497" spans="12:15">
      <c r="L497" s="31">
        <f t="shared" si="7"/>
        <v>0</v>
      </c>
      <c r="M497" s="32">
        <f>IF(ISERROR(VLOOKUP(C497,'QB Resources'!$A:$I,8,FALSE)),0,SUMIFS('QB Resources'!$I:$I,'QB Resources'!$A:$A,Timecards!C497,'QB Resources'!$J:$J,L497))</f>
        <v>0</v>
      </c>
      <c r="N497" s="32" t="str">
        <f>IF(ISERROR(VLOOKUP(M497,'GD rates'!$B:$C,2,FALSE)),"",VLOOKUP(M497,'GD rates'!$B:$C,2,FALSE))</f>
        <v/>
      </c>
      <c r="O497" s="33" t="str">
        <f>IF(OR(N497="",COUNTIFS($C$2:C496,C497,$L$2:L496,L497)&lt;&gt;0),"",1)</f>
        <v/>
      </c>
    </row>
    <row r="498" spans="12:15">
      <c r="L498" s="31">
        <f t="shared" si="7"/>
        <v>0</v>
      </c>
      <c r="M498" s="32">
        <f>IF(ISERROR(VLOOKUP(C498,'QB Resources'!$A:$I,8,FALSE)),0,SUMIFS('QB Resources'!$I:$I,'QB Resources'!$A:$A,Timecards!C498,'QB Resources'!$J:$J,L498))</f>
        <v>0</v>
      </c>
      <c r="N498" s="32" t="str">
        <f>IF(ISERROR(VLOOKUP(M498,'GD rates'!$B:$C,2,FALSE)),"",VLOOKUP(M498,'GD rates'!$B:$C,2,FALSE))</f>
        <v/>
      </c>
      <c r="O498" s="33" t="str">
        <f>IF(OR(N498="",COUNTIFS($C$2:C497,C498,$L$2:L497,L498)&lt;&gt;0),"",1)</f>
        <v/>
      </c>
    </row>
    <row r="499" spans="12:15">
      <c r="L499" s="31">
        <f t="shared" si="7"/>
        <v>0</v>
      </c>
      <c r="M499" s="32">
        <f>IF(ISERROR(VLOOKUP(C499,'QB Resources'!$A:$I,8,FALSE)),0,SUMIFS('QB Resources'!$I:$I,'QB Resources'!$A:$A,Timecards!C499,'QB Resources'!$J:$J,L499))</f>
        <v>0</v>
      </c>
      <c r="N499" s="32" t="str">
        <f>IF(ISERROR(VLOOKUP(M499,'GD rates'!$B:$C,2,FALSE)),"",VLOOKUP(M499,'GD rates'!$B:$C,2,FALSE))</f>
        <v/>
      </c>
      <c r="O499" s="33" t="str">
        <f>IF(OR(N499="",COUNTIFS($C$2:C498,C499,$L$2:L498,L499)&lt;&gt;0),"",1)</f>
        <v/>
      </c>
    </row>
    <row r="500" spans="12:15">
      <c r="L500" s="31">
        <f t="shared" si="7"/>
        <v>0</v>
      </c>
      <c r="M500" s="32">
        <f>IF(ISERROR(VLOOKUP(C500,'QB Resources'!$A:$I,8,FALSE)),0,SUMIFS('QB Resources'!$I:$I,'QB Resources'!$A:$A,Timecards!C500,'QB Resources'!$J:$J,L500))</f>
        <v>0</v>
      </c>
      <c r="N500" s="32" t="str">
        <f>IF(ISERROR(VLOOKUP(M500,'GD rates'!$B:$C,2,FALSE)),"",VLOOKUP(M500,'GD rates'!$B:$C,2,FALSE))</f>
        <v/>
      </c>
      <c r="O500" s="33" t="str">
        <f>IF(OR(N500="",COUNTIFS($C$2:C499,C500,$L$2:L499,L500)&lt;&gt;0),"",1)</f>
        <v/>
      </c>
    </row>
    <row r="501" spans="12:15">
      <c r="L501" s="31">
        <f t="shared" si="7"/>
        <v>0</v>
      </c>
      <c r="M501" s="32">
        <f>IF(ISERROR(VLOOKUP(C501,'QB Resources'!$A:$I,8,FALSE)),0,SUMIFS('QB Resources'!$I:$I,'QB Resources'!$A:$A,Timecards!C501,'QB Resources'!$J:$J,L501))</f>
        <v>0</v>
      </c>
      <c r="N501" s="32" t="str">
        <f>IF(ISERROR(VLOOKUP(M501,'GD rates'!$B:$C,2,FALSE)),"",VLOOKUP(M501,'GD rates'!$B:$C,2,FALSE))</f>
        <v/>
      </c>
      <c r="O501" s="33" t="str">
        <f>IF(OR(N501="",COUNTIFS($C$2:C500,C501,$L$2:L500,L501)&lt;&gt;0),"",1)</f>
        <v/>
      </c>
    </row>
    <row r="502" spans="12:15">
      <c r="L502" s="31">
        <f t="shared" si="7"/>
        <v>0</v>
      </c>
      <c r="M502" s="32">
        <f>IF(ISERROR(VLOOKUP(C502,'QB Resources'!$A:$I,8,FALSE)),0,SUMIFS('QB Resources'!$I:$I,'QB Resources'!$A:$A,Timecards!C502,'QB Resources'!$J:$J,L502))</f>
        <v>0</v>
      </c>
      <c r="N502" s="32" t="str">
        <f>IF(ISERROR(VLOOKUP(M502,'GD rates'!$B:$C,2,FALSE)),"",VLOOKUP(M502,'GD rates'!$B:$C,2,FALSE))</f>
        <v/>
      </c>
      <c r="O502" s="33" t="str">
        <f>IF(OR(N502="",COUNTIFS($C$2:C501,C502,$L$2:L501,L502)&lt;&gt;0),"",1)</f>
        <v/>
      </c>
    </row>
    <row r="503" spans="12:15">
      <c r="L503" s="31">
        <f t="shared" si="7"/>
        <v>0</v>
      </c>
      <c r="M503" s="32">
        <f>IF(ISERROR(VLOOKUP(C503,'QB Resources'!$A:$I,8,FALSE)),0,SUMIFS('QB Resources'!$I:$I,'QB Resources'!$A:$A,Timecards!C503,'QB Resources'!$J:$J,L503))</f>
        <v>0</v>
      </c>
      <c r="N503" s="32" t="str">
        <f>IF(ISERROR(VLOOKUP(M503,'GD rates'!$B:$C,2,FALSE)),"",VLOOKUP(M503,'GD rates'!$B:$C,2,FALSE))</f>
        <v/>
      </c>
      <c r="O503" s="33" t="str">
        <f>IF(OR(N503="",COUNTIFS($C$2:C502,C503,$L$2:L502,L503)&lt;&gt;0),"",1)</f>
        <v/>
      </c>
    </row>
    <row r="504" spans="12:15">
      <c r="L504" s="31">
        <f t="shared" si="7"/>
        <v>0</v>
      </c>
      <c r="M504" s="32">
        <f>IF(ISERROR(VLOOKUP(C504,'QB Resources'!$A:$I,8,FALSE)),0,SUMIFS('QB Resources'!$I:$I,'QB Resources'!$A:$A,Timecards!C504,'QB Resources'!$J:$J,L504))</f>
        <v>0</v>
      </c>
      <c r="N504" s="32" t="str">
        <f>IF(ISERROR(VLOOKUP(M504,'GD rates'!$B:$C,2,FALSE)),"",VLOOKUP(M504,'GD rates'!$B:$C,2,FALSE))</f>
        <v/>
      </c>
      <c r="O504" s="33" t="str">
        <f>IF(OR(N504="",COUNTIFS($C$2:C503,C504,$L$2:L503,L504)&lt;&gt;0),"",1)</f>
        <v/>
      </c>
    </row>
    <row r="505" spans="12:15">
      <c r="L505" s="31">
        <f t="shared" si="7"/>
        <v>0</v>
      </c>
      <c r="M505" s="32">
        <f>IF(ISERROR(VLOOKUP(C505,'QB Resources'!$A:$I,8,FALSE)),0,SUMIFS('QB Resources'!$I:$I,'QB Resources'!$A:$A,Timecards!C505,'QB Resources'!$J:$J,L505))</f>
        <v>0</v>
      </c>
      <c r="N505" s="32" t="str">
        <f>IF(ISERROR(VLOOKUP(M505,'GD rates'!$B:$C,2,FALSE)),"",VLOOKUP(M505,'GD rates'!$B:$C,2,FALSE))</f>
        <v/>
      </c>
      <c r="O505" s="33" t="str">
        <f>IF(OR(N505="",COUNTIFS($C$2:C504,C505,$L$2:L504,L505)&lt;&gt;0),"",1)</f>
        <v/>
      </c>
    </row>
    <row r="506" spans="12:15">
      <c r="L506" s="31">
        <f t="shared" si="7"/>
        <v>0</v>
      </c>
      <c r="M506" s="32">
        <f>IF(ISERROR(VLOOKUP(C506,'QB Resources'!$A:$I,8,FALSE)),0,SUMIFS('QB Resources'!$I:$I,'QB Resources'!$A:$A,Timecards!C506,'QB Resources'!$J:$J,L506))</f>
        <v>0</v>
      </c>
      <c r="N506" s="32" t="str">
        <f>IF(ISERROR(VLOOKUP(M506,'GD rates'!$B:$C,2,FALSE)),"",VLOOKUP(M506,'GD rates'!$B:$C,2,FALSE))</f>
        <v/>
      </c>
      <c r="O506" s="33" t="str">
        <f>IF(OR(N506="",COUNTIFS($C$2:C505,C506,$L$2:L505,L506)&lt;&gt;0),"",1)</f>
        <v/>
      </c>
    </row>
    <row r="507" spans="12:15">
      <c r="L507" s="31">
        <f t="shared" si="7"/>
        <v>0</v>
      </c>
      <c r="M507" s="32">
        <f>IF(ISERROR(VLOOKUP(C507,'QB Resources'!$A:$I,8,FALSE)),0,SUMIFS('QB Resources'!$I:$I,'QB Resources'!$A:$A,Timecards!C507,'QB Resources'!$J:$J,L507))</f>
        <v>0</v>
      </c>
      <c r="N507" s="32" t="str">
        <f>IF(ISERROR(VLOOKUP(M507,'GD rates'!$B:$C,2,FALSE)),"",VLOOKUP(M507,'GD rates'!$B:$C,2,FALSE))</f>
        <v/>
      </c>
      <c r="O507" s="33" t="str">
        <f>IF(OR(N507="",COUNTIFS($C$2:C506,C507,$L$2:L506,L507)&lt;&gt;0),"",1)</f>
        <v/>
      </c>
    </row>
    <row r="508" spans="12:15">
      <c r="L508" s="31">
        <f t="shared" si="7"/>
        <v>0</v>
      </c>
      <c r="M508" s="32">
        <f>IF(ISERROR(VLOOKUP(C508,'QB Resources'!$A:$I,8,FALSE)),0,SUMIFS('QB Resources'!$I:$I,'QB Resources'!$A:$A,Timecards!C508,'QB Resources'!$J:$J,L508))</f>
        <v>0</v>
      </c>
      <c r="N508" s="32" t="str">
        <f>IF(ISERROR(VLOOKUP(M508,'GD rates'!$B:$C,2,FALSE)),"",VLOOKUP(M508,'GD rates'!$B:$C,2,FALSE))</f>
        <v/>
      </c>
      <c r="O508" s="33" t="str">
        <f>IF(OR(N508="",COUNTIFS($C$2:C507,C508,$L$2:L507,L508)&lt;&gt;0),"",1)</f>
        <v/>
      </c>
    </row>
    <row r="509" spans="12:15">
      <c r="L509" s="31">
        <f t="shared" si="7"/>
        <v>0</v>
      </c>
      <c r="M509" s="32">
        <f>IF(ISERROR(VLOOKUP(C509,'QB Resources'!$A:$I,8,FALSE)),0,SUMIFS('QB Resources'!$I:$I,'QB Resources'!$A:$A,Timecards!C509,'QB Resources'!$J:$J,L509))</f>
        <v>0</v>
      </c>
      <c r="N509" s="32" t="str">
        <f>IF(ISERROR(VLOOKUP(M509,'GD rates'!$B:$C,2,FALSE)),"",VLOOKUP(M509,'GD rates'!$B:$C,2,FALSE))</f>
        <v/>
      </c>
      <c r="O509" s="33" t="str">
        <f>IF(OR(N509="",COUNTIFS($C$2:C508,C509,$L$2:L508,L509)&lt;&gt;0),"",1)</f>
        <v/>
      </c>
    </row>
    <row r="510" spans="12:15">
      <c r="L510" s="31">
        <f t="shared" si="7"/>
        <v>0</v>
      </c>
      <c r="M510" s="32">
        <f>IF(ISERROR(VLOOKUP(C510,'QB Resources'!$A:$I,8,FALSE)),0,SUMIFS('QB Resources'!$I:$I,'QB Resources'!$A:$A,Timecards!C510,'QB Resources'!$J:$J,L510))</f>
        <v>0</v>
      </c>
      <c r="N510" s="32" t="str">
        <f>IF(ISERROR(VLOOKUP(M510,'GD rates'!$B:$C,2,FALSE)),"",VLOOKUP(M510,'GD rates'!$B:$C,2,FALSE))</f>
        <v/>
      </c>
      <c r="O510" s="33" t="str">
        <f>IF(OR(N510="",COUNTIFS($C$2:C509,C510,$L$2:L509,L510)&lt;&gt;0),"",1)</f>
        <v/>
      </c>
    </row>
    <row r="511" spans="12:15">
      <c r="L511" s="31">
        <f t="shared" si="7"/>
        <v>0</v>
      </c>
      <c r="M511" s="32">
        <f>IF(ISERROR(VLOOKUP(C511,'QB Resources'!$A:$I,8,FALSE)),0,SUMIFS('QB Resources'!$I:$I,'QB Resources'!$A:$A,Timecards!C511,'QB Resources'!$J:$J,L511))</f>
        <v>0</v>
      </c>
      <c r="N511" s="32" t="str">
        <f>IF(ISERROR(VLOOKUP(M511,'GD rates'!$B:$C,2,FALSE)),"",VLOOKUP(M511,'GD rates'!$B:$C,2,FALSE))</f>
        <v/>
      </c>
      <c r="O511" s="33" t="str">
        <f>IF(OR(N511="",COUNTIFS($C$2:C510,C511,$L$2:L510,L511)&lt;&gt;0),"",1)</f>
        <v/>
      </c>
    </row>
    <row r="512" spans="12:15">
      <c r="L512" s="31">
        <f t="shared" si="7"/>
        <v>0</v>
      </c>
      <c r="M512" s="32">
        <f>IF(ISERROR(VLOOKUP(C512,'QB Resources'!$A:$I,8,FALSE)),0,SUMIFS('QB Resources'!$I:$I,'QB Resources'!$A:$A,Timecards!C512,'QB Resources'!$J:$J,L512))</f>
        <v>0</v>
      </c>
      <c r="N512" s="32" t="str">
        <f>IF(ISERROR(VLOOKUP(M512,'GD rates'!$B:$C,2,FALSE)),"",VLOOKUP(M512,'GD rates'!$B:$C,2,FALSE))</f>
        <v/>
      </c>
      <c r="O512" s="33" t="str">
        <f>IF(OR(N512="",COUNTIFS($C$2:C511,C512,$L$2:L511,L512)&lt;&gt;0),"",1)</f>
        <v/>
      </c>
    </row>
    <row r="513" spans="12:15">
      <c r="L513" s="31">
        <f t="shared" si="7"/>
        <v>0</v>
      </c>
      <c r="M513" s="32">
        <f>IF(ISERROR(VLOOKUP(C513,'QB Resources'!$A:$I,8,FALSE)),0,SUMIFS('QB Resources'!$I:$I,'QB Resources'!$A:$A,Timecards!C513,'QB Resources'!$J:$J,L513))</f>
        <v>0</v>
      </c>
      <c r="N513" s="32" t="str">
        <f>IF(ISERROR(VLOOKUP(M513,'GD rates'!$B:$C,2,FALSE)),"",VLOOKUP(M513,'GD rates'!$B:$C,2,FALSE))</f>
        <v/>
      </c>
      <c r="O513" s="33" t="str">
        <f>IF(OR(N513="",COUNTIFS($C$2:C512,C513,$L$2:L512,L513)&lt;&gt;0),"",1)</f>
        <v/>
      </c>
    </row>
    <row r="514" spans="12:15">
      <c r="L514" s="31">
        <f t="shared" si="7"/>
        <v>0</v>
      </c>
      <c r="M514" s="32">
        <f>IF(ISERROR(VLOOKUP(C514,'QB Resources'!$A:$I,8,FALSE)),0,SUMIFS('QB Resources'!$I:$I,'QB Resources'!$A:$A,Timecards!C514,'QB Resources'!$J:$J,L514))</f>
        <v>0</v>
      </c>
      <c r="N514" s="32" t="str">
        <f>IF(ISERROR(VLOOKUP(M514,'GD rates'!$B:$C,2,FALSE)),"",VLOOKUP(M514,'GD rates'!$B:$C,2,FALSE))</f>
        <v/>
      </c>
      <c r="O514" s="33" t="str">
        <f>IF(OR(N514="",COUNTIFS($C$2:C513,C514,$L$2:L513,L514)&lt;&gt;0),"",1)</f>
        <v/>
      </c>
    </row>
    <row r="515" spans="12:15">
      <c r="L515" s="31">
        <f t="shared" ref="L515:L578" si="8">IF(J515="",H515,J515)</f>
        <v>0</v>
      </c>
      <c r="M515" s="32">
        <f>IF(ISERROR(VLOOKUP(C515,'QB Resources'!$A:$I,8,FALSE)),0,SUMIFS('QB Resources'!$I:$I,'QB Resources'!$A:$A,Timecards!C515,'QB Resources'!$J:$J,L515))</f>
        <v>0</v>
      </c>
      <c r="N515" s="32" t="str">
        <f>IF(ISERROR(VLOOKUP(M515,'GD rates'!$B:$C,2,FALSE)),"",VLOOKUP(M515,'GD rates'!$B:$C,2,FALSE))</f>
        <v/>
      </c>
      <c r="O515" s="33" t="str">
        <f>IF(OR(N515="",COUNTIFS($C$2:C514,C515,$L$2:L514,L515)&lt;&gt;0),"",1)</f>
        <v/>
      </c>
    </row>
    <row r="516" spans="12:15">
      <c r="L516" s="31">
        <f t="shared" si="8"/>
        <v>0</v>
      </c>
      <c r="M516" s="32">
        <f>IF(ISERROR(VLOOKUP(C516,'QB Resources'!$A:$I,8,FALSE)),0,SUMIFS('QB Resources'!$I:$I,'QB Resources'!$A:$A,Timecards!C516,'QB Resources'!$J:$J,L516))</f>
        <v>0</v>
      </c>
      <c r="N516" s="32" t="str">
        <f>IF(ISERROR(VLOOKUP(M516,'GD rates'!$B:$C,2,FALSE)),"",VLOOKUP(M516,'GD rates'!$B:$C,2,FALSE))</f>
        <v/>
      </c>
      <c r="O516" s="33" t="str">
        <f>IF(OR(N516="",COUNTIFS($C$2:C515,C516,$L$2:L515,L516)&lt;&gt;0),"",1)</f>
        <v/>
      </c>
    </row>
    <row r="517" spans="12:15">
      <c r="L517" s="31">
        <f t="shared" si="8"/>
        <v>0</v>
      </c>
      <c r="M517" s="32">
        <f>IF(ISERROR(VLOOKUP(C517,'QB Resources'!$A:$I,8,FALSE)),0,SUMIFS('QB Resources'!$I:$I,'QB Resources'!$A:$A,Timecards!C517,'QB Resources'!$J:$J,L517))</f>
        <v>0</v>
      </c>
      <c r="N517" s="32" t="str">
        <f>IF(ISERROR(VLOOKUP(M517,'GD rates'!$B:$C,2,FALSE)),"",VLOOKUP(M517,'GD rates'!$B:$C,2,FALSE))</f>
        <v/>
      </c>
      <c r="O517" s="33" t="str">
        <f>IF(OR(N517="",COUNTIFS($C$2:C516,C517,$L$2:L516,L517)&lt;&gt;0),"",1)</f>
        <v/>
      </c>
    </row>
    <row r="518" spans="12:15">
      <c r="L518" s="31">
        <f t="shared" si="8"/>
        <v>0</v>
      </c>
      <c r="M518" s="32">
        <f>IF(ISERROR(VLOOKUP(C518,'QB Resources'!$A:$I,8,FALSE)),0,SUMIFS('QB Resources'!$I:$I,'QB Resources'!$A:$A,Timecards!C518,'QB Resources'!$J:$J,L518))</f>
        <v>0</v>
      </c>
      <c r="N518" s="32" t="str">
        <f>IF(ISERROR(VLOOKUP(M518,'GD rates'!$B:$C,2,FALSE)),"",VLOOKUP(M518,'GD rates'!$B:$C,2,FALSE))</f>
        <v/>
      </c>
      <c r="O518" s="33" t="str">
        <f>IF(OR(N518="",COUNTIFS($C$2:C517,C518,$L$2:L517,L518)&lt;&gt;0),"",1)</f>
        <v/>
      </c>
    </row>
    <row r="519" spans="12:15">
      <c r="L519" s="31">
        <f t="shared" si="8"/>
        <v>0</v>
      </c>
      <c r="M519" s="32">
        <f>IF(ISERROR(VLOOKUP(C519,'QB Resources'!$A:$I,8,FALSE)),0,SUMIFS('QB Resources'!$I:$I,'QB Resources'!$A:$A,Timecards!C519,'QB Resources'!$J:$J,L519))</f>
        <v>0</v>
      </c>
      <c r="N519" s="32" t="str">
        <f>IF(ISERROR(VLOOKUP(M519,'GD rates'!$B:$C,2,FALSE)),"",VLOOKUP(M519,'GD rates'!$B:$C,2,FALSE))</f>
        <v/>
      </c>
      <c r="O519" s="33" t="str">
        <f>IF(OR(N519="",COUNTIFS($C$2:C518,C519,$L$2:L518,L519)&lt;&gt;0),"",1)</f>
        <v/>
      </c>
    </row>
    <row r="520" spans="12:15">
      <c r="L520" s="31">
        <f t="shared" si="8"/>
        <v>0</v>
      </c>
      <c r="M520" s="32">
        <f>IF(ISERROR(VLOOKUP(C520,'QB Resources'!$A:$I,8,FALSE)),0,SUMIFS('QB Resources'!$I:$I,'QB Resources'!$A:$A,Timecards!C520,'QB Resources'!$J:$J,L520))</f>
        <v>0</v>
      </c>
      <c r="N520" s="32" t="str">
        <f>IF(ISERROR(VLOOKUP(M520,'GD rates'!$B:$C,2,FALSE)),"",VLOOKUP(M520,'GD rates'!$B:$C,2,FALSE))</f>
        <v/>
      </c>
      <c r="O520" s="33" t="str">
        <f>IF(OR(N520="",COUNTIFS($C$2:C519,C520,$L$2:L519,L520)&lt;&gt;0),"",1)</f>
        <v/>
      </c>
    </row>
    <row r="521" spans="12:15">
      <c r="L521" s="31">
        <f t="shared" si="8"/>
        <v>0</v>
      </c>
      <c r="M521" s="32">
        <f>IF(ISERROR(VLOOKUP(C521,'QB Resources'!$A:$I,8,FALSE)),0,SUMIFS('QB Resources'!$I:$I,'QB Resources'!$A:$A,Timecards!C521,'QB Resources'!$J:$J,L521))</f>
        <v>0</v>
      </c>
      <c r="N521" s="32" t="str">
        <f>IF(ISERROR(VLOOKUP(M521,'GD rates'!$B:$C,2,FALSE)),"",VLOOKUP(M521,'GD rates'!$B:$C,2,FALSE))</f>
        <v/>
      </c>
      <c r="O521" s="33" t="str">
        <f>IF(OR(N521="",COUNTIFS($C$2:C520,C521,$L$2:L520,L521)&lt;&gt;0),"",1)</f>
        <v/>
      </c>
    </row>
    <row r="522" spans="12:15">
      <c r="L522" s="31">
        <f t="shared" si="8"/>
        <v>0</v>
      </c>
      <c r="M522" s="32">
        <f>IF(ISERROR(VLOOKUP(C522,'QB Resources'!$A:$I,8,FALSE)),0,SUMIFS('QB Resources'!$I:$I,'QB Resources'!$A:$A,Timecards!C522,'QB Resources'!$J:$J,L522))</f>
        <v>0</v>
      </c>
      <c r="N522" s="32" t="str">
        <f>IF(ISERROR(VLOOKUP(M522,'GD rates'!$B:$C,2,FALSE)),"",VLOOKUP(M522,'GD rates'!$B:$C,2,FALSE))</f>
        <v/>
      </c>
      <c r="O522" s="33" t="str">
        <f>IF(OR(N522="",COUNTIFS($C$2:C521,C522,$L$2:L521,L522)&lt;&gt;0),"",1)</f>
        <v/>
      </c>
    </row>
    <row r="523" spans="12:15">
      <c r="L523" s="31">
        <f t="shared" si="8"/>
        <v>0</v>
      </c>
      <c r="M523" s="32">
        <f>IF(ISERROR(VLOOKUP(C523,'QB Resources'!$A:$I,8,FALSE)),0,SUMIFS('QB Resources'!$I:$I,'QB Resources'!$A:$A,Timecards!C523,'QB Resources'!$J:$J,L523))</f>
        <v>0</v>
      </c>
      <c r="N523" s="32" t="str">
        <f>IF(ISERROR(VLOOKUP(M523,'GD rates'!$B:$C,2,FALSE)),"",VLOOKUP(M523,'GD rates'!$B:$C,2,FALSE))</f>
        <v/>
      </c>
      <c r="O523" s="33" t="str">
        <f>IF(OR(N523="",COUNTIFS($C$2:C522,C523,$L$2:L522,L523)&lt;&gt;0),"",1)</f>
        <v/>
      </c>
    </row>
    <row r="524" spans="12:15">
      <c r="L524" s="31">
        <f t="shared" si="8"/>
        <v>0</v>
      </c>
      <c r="M524" s="32">
        <f>IF(ISERROR(VLOOKUP(C524,'QB Resources'!$A:$I,8,FALSE)),0,SUMIFS('QB Resources'!$I:$I,'QB Resources'!$A:$A,Timecards!C524,'QB Resources'!$J:$J,L524))</f>
        <v>0</v>
      </c>
      <c r="N524" s="32" t="str">
        <f>IF(ISERROR(VLOOKUP(M524,'GD rates'!$B:$C,2,FALSE)),"",VLOOKUP(M524,'GD rates'!$B:$C,2,FALSE))</f>
        <v/>
      </c>
      <c r="O524" s="33" t="str">
        <f>IF(OR(N524="",COUNTIFS($C$2:C523,C524,$L$2:L523,L524)&lt;&gt;0),"",1)</f>
        <v/>
      </c>
    </row>
    <row r="525" spans="12:15">
      <c r="L525" s="31">
        <f t="shared" si="8"/>
        <v>0</v>
      </c>
      <c r="M525" s="32">
        <f>IF(ISERROR(VLOOKUP(C525,'QB Resources'!$A:$I,8,FALSE)),0,SUMIFS('QB Resources'!$I:$I,'QB Resources'!$A:$A,Timecards!C525,'QB Resources'!$J:$J,L525))</f>
        <v>0</v>
      </c>
      <c r="N525" s="32" t="str">
        <f>IF(ISERROR(VLOOKUP(M525,'GD rates'!$B:$C,2,FALSE)),"",VLOOKUP(M525,'GD rates'!$B:$C,2,FALSE))</f>
        <v/>
      </c>
      <c r="O525" s="33" t="str">
        <f>IF(OR(N525="",COUNTIFS($C$2:C524,C525,$L$2:L524,L525)&lt;&gt;0),"",1)</f>
        <v/>
      </c>
    </row>
    <row r="526" spans="12:15">
      <c r="L526" s="31">
        <f t="shared" si="8"/>
        <v>0</v>
      </c>
      <c r="M526" s="32">
        <f>IF(ISERROR(VLOOKUP(C526,'QB Resources'!$A:$I,8,FALSE)),0,SUMIFS('QB Resources'!$I:$I,'QB Resources'!$A:$A,Timecards!C526,'QB Resources'!$J:$J,L526))</f>
        <v>0</v>
      </c>
      <c r="N526" s="32" t="str">
        <f>IF(ISERROR(VLOOKUP(M526,'GD rates'!$B:$C,2,FALSE)),"",VLOOKUP(M526,'GD rates'!$B:$C,2,FALSE))</f>
        <v/>
      </c>
      <c r="O526" s="33" t="str">
        <f>IF(OR(N526="",COUNTIFS($C$2:C525,C526,$L$2:L525,L526)&lt;&gt;0),"",1)</f>
        <v/>
      </c>
    </row>
    <row r="527" spans="12:15">
      <c r="L527" s="31">
        <f t="shared" si="8"/>
        <v>0</v>
      </c>
      <c r="M527" s="32">
        <f>IF(ISERROR(VLOOKUP(C527,'QB Resources'!$A:$I,8,FALSE)),0,SUMIFS('QB Resources'!$I:$I,'QB Resources'!$A:$A,Timecards!C527,'QB Resources'!$J:$J,L527))</f>
        <v>0</v>
      </c>
      <c r="N527" s="32" t="str">
        <f>IF(ISERROR(VLOOKUP(M527,'GD rates'!$B:$C,2,FALSE)),"",VLOOKUP(M527,'GD rates'!$B:$C,2,FALSE))</f>
        <v/>
      </c>
      <c r="O527" s="33" t="str">
        <f>IF(OR(N527="",COUNTIFS($C$2:C526,C527,$L$2:L526,L527)&lt;&gt;0),"",1)</f>
        <v/>
      </c>
    </row>
    <row r="528" spans="12:15">
      <c r="L528" s="31">
        <f t="shared" si="8"/>
        <v>0</v>
      </c>
      <c r="M528" s="32">
        <f>IF(ISERROR(VLOOKUP(C528,'QB Resources'!$A:$I,8,FALSE)),0,SUMIFS('QB Resources'!$I:$I,'QB Resources'!$A:$A,Timecards!C528,'QB Resources'!$J:$J,L528))</f>
        <v>0</v>
      </c>
      <c r="N528" s="32" t="str">
        <f>IF(ISERROR(VLOOKUP(M528,'GD rates'!$B:$C,2,FALSE)),"",VLOOKUP(M528,'GD rates'!$B:$C,2,FALSE))</f>
        <v/>
      </c>
      <c r="O528" s="33" t="str">
        <f>IF(OR(N528="",COUNTIFS($C$2:C527,C528,$L$2:L527,L528)&lt;&gt;0),"",1)</f>
        <v/>
      </c>
    </row>
    <row r="529" spans="12:15">
      <c r="L529" s="31">
        <f t="shared" si="8"/>
        <v>0</v>
      </c>
      <c r="M529" s="32">
        <f>IF(ISERROR(VLOOKUP(C529,'QB Resources'!$A:$I,8,FALSE)),0,SUMIFS('QB Resources'!$I:$I,'QB Resources'!$A:$A,Timecards!C529,'QB Resources'!$J:$J,L529))</f>
        <v>0</v>
      </c>
      <c r="N529" s="32" t="str">
        <f>IF(ISERROR(VLOOKUP(M529,'GD rates'!$B:$C,2,FALSE)),"",VLOOKUP(M529,'GD rates'!$B:$C,2,FALSE))</f>
        <v/>
      </c>
      <c r="O529" s="33" t="str">
        <f>IF(OR(N529="",COUNTIFS($C$2:C528,C529,$L$2:L528,L529)&lt;&gt;0),"",1)</f>
        <v/>
      </c>
    </row>
    <row r="530" spans="12:15">
      <c r="L530" s="31">
        <f t="shared" si="8"/>
        <v>0</v>
      </c>
      <c r="M530" s="32">
        <f>IF(ISERROR(VLOOKUP(C530,'QB Resources'!$A:$I,8,FALSE)),0,SUMIFS('QB Resources'!$I:$I,'QB Resources'!$A:$A,Timecards!C530,'QB Resources'!$J:$J,L530))</f>
        <v>0</v>
      </c>
      <c r="N530" s="32" t="str">
        <f>IF(ISERROR(VLOOKUP(M530,'GD rates'!$B:$C,2,FALSE)),"",VLOOKUP(M530,'GD rates'!$B:$C,2,FALSE))</f>
        <v/>
      </c>
      <c r="O530" s="33" t="str">
        <f>IF(OR(N530="",COUNTIFS($C$2:C529,C530,$L$2:L529,L530)&lt;&gt;0),"",1)</f>
        <v/>
      </c>
    </row>
    <row r="531" spans="12:15">
      <c r="L531" s="31">
        <f t="shared" si="8"/>
        <v>0</v>
      </c>
      <c r="M531" s="32">
        <f>IF(ISERROR(VLOOKUP(C531,'QB Resources'!$A:$I,8,FALSE)),0,SUMIFS('QB Resources'!$I:$I,'QB Resources'!$A:$A,Timecards!C531,'QB Resources'!$J:$J,L531))</f>
        <v>0</v>
      </c>
      <c r="N531" s="32" t="str">
        <f>IF(ISERROR(VLOOKUP(M531,'GD rates'!$B:$C,2,FALSE)),"",VLOOKUP(M531,'GD rates'!$B:$C,2,FALSE))</f>
        <v/>
      </c>
      <c r="O531" s="33" t="str">
        <f>IF(OR(N531="",COUNTIFS($C$2:C530,C531,$L$2:L530,L531)&lt;&gt;0),"",1)</f>
        <v/>
      </c>
    </row>
    <row r="532" spans="12:15">
      <c r="L532" s="31">
        <f t="shared" si="8"/>
        <v>0</v>
      </c>
      <c r="M532" s="32">
        <f>IF(ISERROR(VLOOKUP(C532,'QB Resources'!$A:$I,8,FALSE)),0,SUMIFS('QB Resources'!$I:$I,'QB Resources'!$A:$A,Timecards!C532,'QB Resources'!$J:$J,L532))</f>
        <v>0</v>
      </c>
      <c r="N532" s="32" t="str">
        <f>IF(ISERROR(VLOOKUP(M532,'GD rates'!$B:$C,2,FALSE)),"",VLOOKUP(M532,'GD rates'!$B:$C,2,FALSE))</f>
        <v/>
      </c>
      <c r="O532" s="33" t="str">
        <f>IF(OR(N532="",COUNTIFS($C$2:C531,C532,$L$2:L531,L532)&lt;&gt;0),"",1)</f>
        <v/>
      </c>
    </row>
    <row r="533" spans="12:15">
      <c r="L533" s="31">
        <f t="shared" si="8"/>
        <v>0</v>
      </c>
      <c r="M533" s="32">
        <f>IF(ISERROR(VLOOKUP(C533,'QB Resources'!$A:$I,8,FALSE)),0,SUMIFS('QB Resources'!$I:$I,'QB Resources'!$A:$A,Timecards!C533,'QB Resources'!$J:$J,L533))</f>
        <v>0</v>
      </c>
      <c r="N533" s="32" t="str">
        <f>IF(ISERROR(VLOOKUP(M533,'GD rates'!$B:$C,2,FALSE)),"",VLOOKUP(M533,'GD rates'!$B:$C,2,FALSE))</f>
        <v/>
      </c>
      <c r="O533" s="33" t="str">
        <f>IF(OR(N533="",COUNTIFS($C$2:C532,C533,$L$2:L532,L533)&lt;&gt;0),"",1)</f>
        <v/>
      </c>
    </row>
    <row r="534" spans="12:15">
      <c r="L534" s="31">
        <f t="shared" si="8"/>
        <v>0</v>
      </c>
      <c r="M534" s="32">
        <f>IF(ISERROR(VLOOKUP(C534,'QB Resources'!$A:$I,8,FALSE)),0,SUMIFS('QB Resources'!$I:$I,'QB Resources'!$A:$A,Timecards!C534,'QB Resources'!$J:$J,L534))</f>
        <v>0</v>
      </c>
      <c r="N534" s="32" t="str">
        <f>IF(ISERROR(VLOOKUP(M534,'GD rates'!$B:$C,2,FALSE)),"",VLOOKUP(M534,'GD rates'!$B:$C,2,FALSE))</f>
        <v/>
      </c>
      <c r="O534" s="33" t="str">
        <f>IF(OR(N534="",COUNTIFS($C$2:C533,C534,$L$2:L533,L534)&lt;&gt;0),"",1)</f>
        <v/>
      </c>
    </row>
    <row r="535" spans="12:15">
      <c r="L535" s="31">
        <f t="shared" si="8"/>
        <v>0</v>
      </c>
      <c r="M535" s="32">
        <f>IF(ISERROR(VLOOKUP(C535,'QB Resources'!$A:$I,8,FALSE)),0,SUMIFS('QB Resources'!$I:$I,'QB Resources'!$A:$A,Timecards!C535,'QB Resources'!$J:$J,L535))</f>
        <v>0</v>
      </c>
      <c r="N535" s="32" t="str">
        <f>IF(ISERROR(VLOOKUP(M535,'GD rates'!$B:$C,2,FALSE)),"",VLOOKUP(M535,'GD rates'!$B:$C,2,FALSE))</f>
        <v/>
      </c>
      <c r="O535" s="33" t="str">
        <f>IF(OR(N535="",COUNTIFS($C$2:C534,C535,$L$2:L534,L535)&lt;&gt;0),"",1)</f>
        <v/>
      </c>
    </row>
    <row r="536" spans="12:15">
      <c r="L536" s="31">
        <f t="shared" si="8"/>
        <v>0</v>
      </c>
      <c r="M536" s="32">
        <f>IF(ISERROR(VLOOKUP(C536,'QB Resources'!$A:$I,8,FALSE)),0,SUMIFS('QB Resources'!$I:$I,'QB Resources'!$A:$A,Timecards!C536,'QB Resources'!$J:$J,L536))</f>
        <v>0</v>
      </c>
      <c r="N536" s="32" t="str">
        <f>IF(ISERROR(VLOOKUP(M536,'GD rates'!$B:$C,2,FALSE)),"",VLOOKUP(M536,'GD rates'!$B:$C,2,FALSE))</f>
        <v/>
      </c>
      <c r="O536" s="33" t="str">
        <f>IF(OR(N536="",COUNTIFS($C$2:C535,C536,$L$2:L535,L536)&lt;&gt;0),"",1)</f>
        <v/>
      </c>
    </row>
    <row r="537" spans="12:15">
      <c r="L537" s="31">
        <f t="shared" si="8"/>
        <v>0</v>
      </c>
      <c r="M537" s="32">
        <f>IF(ISERROR(VLOOKUP(C537,'QB Resources'!$A:$I,8,FALSE)),0,SUMIFS('QB Resources'!$I:$I,'QB Resources'!$A:$A,Timecards!C537,'QB Resources'!$J:$J,L537))</f>
        <v>0</v>
      </c>
      <c r="N537" s="32" t="str">
        <f>IF(ISERROR(VLOOKUP(M537,'GD rates'!$B:$C,2,FALSE)),"",VLOOKUP(M537,'GD rates'!$B:$C,2,FALSE))</f>
        <v/>
      </c>
      <c r="O537" s="33" t="str">
        <f>IF(OR(N537="",COUNTIFS($C$2:C536,C537,$L$2:L536,L537)&lt;&gt;0),"",1)</f>
        <v/>
      </c>
    </row>
    <row r="538" spans="12:15">
      <c r="L538" s="31">
        <f t="shared" si="8"/>
        <v>0</v>
      </c>
      <c r="M538" s="32">
        <f>IF(ISERROR(VLOOKUP(C538,'QB Resources'!$A:$I,8,FALSE)),0,SUMIFS('QB Resources'!$I:$I,'QB Resources'!$A:$A,Timecards!C538,'QB Resources'!$J:$J,L538))</f>
        <v>0</v>
      </c>
      <c r="N538" s="32" t="str">
        <f>IF(ISERROR(VLOOKUP(M538,'GD rates'!$B:$C,2,FALSE)),"",VLOOKUP(M538,'GD rates'!$B:$C,2,FALSE))</f>
        <v/>
      </c>
      <c r="O538" s="33" t="str">
        <f>IF(OR(N538="",COUNTIFS($C$2:C537,C538,$L$2:L537,L538)&lt;&gt;0),"",1)</f>
        <v/>
      </c>
    </row>
    <row r="539" spans="12:15">
      <c r="L539" s="31">
        <f t="shared" si="8"/>
        <v>0</v>
      </c>
      <c r="M539" s="32">
        <f>IF(ISERROR(VLOOKUP(C539,'QB Resources'!$A:$I,8,FALSE)),0,SUMIFS('QB Resources'!$I:$I,'QB Resources'!$A:$A,Timecards!C539,'QB Resources'!$J:$J,L539))</f>
        <v>0</v>
      </c>
      <c r="N539" s="32" t="str">
        <f>IF(ISERROR(VLOOKUP(M539,'GD rates'!$B:$C,2,FALSE)),"",VLOOKUP(M539,'GD rates'!$B:$C,2,FALSE))</f>
        <v/>
      </c>
      <c r="O539" s="33" t="str">
        <f>IF(OR(N539="",COUNTIFS($C$2:C538,C539,$L$2:L538,L539)&lt;&gt;0),"",1)</f>
        <v/>
      </c>
    </row>
    <row r="540" spans="12:15">
      <c r="L540" s="31">
        <f t="shared" si="8"/>
        <v>0</v>
      </c>
      <c r="M540" s="32">
        <f>IF(ISERROR(VLOOKUP(C540,'QB Resources'!$A:$I,8,FALSE)),0,SUMIFS('QB Resources'!$I:$I,'QB Resources'!$A:$A,Timecards!C540,'QB Resources'!$J:$J,L540))</f>
        <v>0</v>
      </c>
      <c r="N540" s="32" t="str">
        <f>IF(ISERROR(VLOOKUP(M540,'GD rates'!$B:$C,2,FALSE)),"",VLOOKUP(M540,'GD rates'!$B:$C,2,FALSE))</f>
        <v/>
      </c>
      <c r="O540" s="33" t="str">
        <f>IF(OR(N540="",COUNTIFS($C$2:C539,C540,$L$2:L539,L540)&lt;&gt;0),"",1)</f>
        <v/>
      </c>
    </row>
    <row r="541" spans="12:15">
      <c r="L541" s="31">
        <f t="shared" si="8"/>
        <v>0</v>
      </c>
      <c r="M541" s="32">
        <f>IF(ISERROR(VLOOKUP(C541,'QB Resources'!$A:$I,8,FALSE)),0,SUMIFS('QB Resources'!$I:$I,'QB Resources'!$A:$A,Timecards!C541,'QB Resources'!$J:$J,L541))</f>
        <v>0</v>
      </c>
      <c r="N541" s="32" t="str">
        <f>IF(ISERROR(VLOOKUP(M541,'GD rates'!$B:$C,2,FALSE)),"",VLOOKUP(M541,'GD rates'!$B:$C,2,FALSE))</f>
        <v/>
      </c>
      <c r="O541" s="33" t="str">
        <f>IF(OR(N541="",COUNTIFS($C$2:C540,C541,$L$2:L540,L541)&lt;&gt;0),"",1)</f>
        <v/>
      </c>
    </row>
    <row r="542" spans="12:15">
      <c r="L542" s="31">
        <f t="shared" si="8"/>
        <v>0</v>
      </c>
      <c r="M542" s="32">
        <f>IF(ISERROR(VLOOKUP(C542,'QB Resources'!$A:$I,8,FALSE)),0,SUMIFS('QB Resources'!$I:$I,'QB Resources'!$A:$A,Timecards!C542,'QB Resources'!$J:$J,L542))</f>
        <v>0</v>
      </c>
      <c r="N542" s="32" t="str">
        <f>IF(ISERROR(VLOOKUP(M542,'GD rates'!$B:$C,2,FALSE)),"",VLOOKUP(M542,'GD rates'!$B:$C,2,FALSE))</f>
        <v/>
      </c>
      <c r="O542" s="33" t="str">
        <f>IF(OR(N542="",COUNTIFS($C$2:C541,C542,$L$2:L541,L542)&lt;&gt;0),"",1)</f>
        <v/>
      </c>
    </row>
    <row r="543" spans="12:15">
      <c r="L543" s="31">
        <f t="shared" si="8"/>
        <v>0</v>
      </c>
      <c r="M543" s="32">
        <f>IF(ISERROR(VLOOKUP(C543,'QB Resources'!$A:$I,8,FALSE)),0,SUMIFS('QB Resources'!$I:$I,'QB Resources'!$A:$A,Timecards!C543,'QB Resources'!$J:$J,L543))</f>
        <v>0</v>
      </c>
      <c r="N543" s="32" t="str">
        <f>IF(ISERROR(VLOOKUP(M543,'GD rates'!$B:$C,2,FALSE)),"",VLOOKUP(M543,'GD rates'!$B:$C,2,FALSE))</f>
        <v/>
      </c>
      <c r="O543" s="33" t="str">
        <f>IF(OR(N543="",COUNTIFS($C$2:C542,C543,$L$2:L542,L543)&lt;&gt;0),"",1)</f>
        <v/>
      </c>
    </row>
    <row r="544" spans="12:15">
      <c r="L544" s="31">
        <f t="shared" si="8"/>
        <v>0</v>
      </c>
      <c r="M544" s="32">
        <f>IF(ISERROR(VLOOKUP(C544,'QB Resources'!$A:$I,8,FALSE)),0,SUMIFS('QB Resources'!$I:$I,'QB Resources'!$A:$A,Timecards!C544,'QB Resources'!$J:$J,L544))</f>
        <v>0</v>
      </c>
      <c r="N544" s="32" t="str">
        <f>IF(ISERROR(VLOOKUP(M544,'GD rates'!$B:$C,2,FALSE)),"",VLOOKUP(M544,'GD rates'!$B:$C,2,FALSE))</f>
        <v/>
      </c>
      <c r="O544" s="33" t="str">
        <f>IF(OR(N544="",COUNTIFS($C$2:C543,C544,$L$2:L543,L544)&lt;&gt;0),"",1)</f>
        <v/>
      </c>
    </row>
    <row r="545" spans="12:15">
      <c r="L545" s="31">
        <f t="shared" si="8"/>
        <v>0</v>
      </c>
      <c r="M545" s="32">
        <f>IF(ISERROR(VLOOKUP(C545,'QB Resources'!$A:$I,8,FALSE)),0,SUMIFS('QB Resources'!$I:$I,'QB Resources'!$A:$A,Timecards!C545,'QB Resources'!$J:$J,L545))</f>
        <v>0</v>
      </c>
      <c r="N545" s="32" t="str">
        <f>IF(ISERROR(VLOOKUP(M545,'GD rates'!$B:$C,2,FALSE)),"",VLOOKUP(M545,'GD rates'!$B:$C,2,FALSE))</f>
        <v/>
      </c>
      <c r="O545" s="33" t="str">
        <f>IF(OR(N545="",COUNTIFS($C$2:C544,C545,$L$2:L544,L545)&lt;&gt;0),"",1)</f>
        <v/>
      </c>
    </row>
    <row r="546" spans="12:15">
      <c r="L546" s="31">
        <f t="shared" si="8"/>
        <v>0</v>
      </c>
      <c r="M546" s="32">
        <f>IF(ISERROR(VLOOKUP(C546,'QB Resources'!$A:$I,8,FALSE)),0,SUMIFS('QB Resources'!$I:$I,'QB Resources'!$A:$A,Timecards!C546,'QB Resources'!$J:$J,L546))</f>
        <v>0</v>
      </c>
      <c r="N546" s="32" t="str">
        <f>IF(ISERROR(VLOOKUP(M546,'GD rates'!$B:$C,2,FALSE)),"",VLOOKUP(M546,'GD rates'!$B:$C,2,FALSE))</f>
        <v/>
      </c>
      <c r="O546" s="33" t="str">
        <f>IF(OR(N546="",COUNTIFS($C$2:C545,C546,$L$2:L545,L546)&lt;&gt;0),"",1)</f>
        <v/>
      </c>
    </row>
    <row r="547" spans="12:15">
      <c r="L547" s="31">
        <f t="shared" si="8"/>
        <v>0</v>
      </c>
      <c r="M547" s="32">
        <f>IF(ISERROR(VLOOKUP(C547,'QB Resources'!$A:$I,8,FALSE)),0,SUMIFS('QB Resources'!$I:$I,'QB Resources'!$A:$A,Timecards!C547,'QB Resources'!$J:$J,L547))</f>
        <v>0</v>
      </c>
      <c r="N547" s="32" t="str">
        <f>IF(ISERROR(VLOOKUP(M547,'GD rates'!$B:$C,2,FALSE)),"",VLOOKUP(M547,'GD rates'!$B:$C,2,FALSE))</f>
        <v/>
      </c>
      <c r="O547" s="33" t="str">
        <f>IF(OR(N547="",COUNTIFS($C$2:C546,C547,$L$2:L546,L547)&lt;&gt;0),"",1)</f>
        <v/>
      </c>
    </row>
    <row r="548" spans="12:15">
      <c r="L548" s="31">
        <f t="shared" si="8"/>
        <v>0</v>
      </c>
      <c r="M548" s="32">
        <f>IF(ISERROR(VLOOKUP(C548,'QB Resources'!$A:$I,8,FALSE)),0,SUMIFS('QB Resources'!$I:$I,'QB Resources'!$A:$A,Timecards!C548,'QB Resources'!$J:$J,L548))</f>
        <v>0</v>
      </c>
      <c r="N548" s="32" t="str">
        <f>IF(ISERROR(VLOOKUP(M548,'GD rates'!$B:$C,2,FALSE)),"",VLOOKUP(M548,'GD rates'!$B:$C,2,FALSE))</f>
        <v/>
      </c>
      <c r="O548" s="33" t="str">
        <f>IF(OR(N548="",COUNTIFS($C$2:C547,C548,$L$2:L547,L548)&lt;&gt;0),"",1)</f>
        <v/>
      </c>
    </row>
    <row r="549" spans="12:15">
      <c r="L549" s="31">
        <f t="shared" si="8"/>
        <v>0</v>
      </c>
      <c r="M549" s="32">
        <f>IF(ISERROR(VLOOKUP(C549,'QB Resources'!$A:$I,8,FALSE)),0,SUMIFS('QB Resources'!$I:$I,'QB Resources'!$A:$A,Timecards!C549,'QB Resources'!$J:$J,L549))</f>
        <v>0</v>
      </c>
      <c r="N549" s="32" t="str">
        <f>IF(ISERROR(VLOOKUP(M549,'GD rates'!$B:$C,2,FALSE)),"",VLOOKUP(M549,'GD rates'!$B:$C,2,FALSE))</f>
        <v/>
      </c>
      <c r="O549" s="33" t="str">
        <f>IF(OR(N549="",COUNTIFS($C$2:C548,C549,$L$2:L548,L549)&lt;&gt;0),"",1)</f>
        <v/>
      </c>
    </row>
    <row r="550" spans="12:15">
      <c r="L550" s="31">
        <f t="shared" si="8"/>
        <v>0</v>
      </c>
      <c r="M550" s="32">
        <f>IF(ISERROR(VLOOKUP(C550,'QB Resources'!$A:$I,8,FALSE)),0,SUMIFS('QB Resources'!$I:$I,'QB Resources'!$A:$A,Timecards!C550,'QB Resources'!$J:$J,L550))</f>
        <v>0</v>
      </c>
      <c r="N550" s="32" t="str">
        <f>IF(ISERROR(VLOOKUP(M550,'GD rates'!$B:$C,2,FALSE)),"",VLOOKUP(M550,'GD rates'!$B:$C,2,FALSE))</f>
        <v/>
      </c>
      <c r="O550" s="33" t="str">
        <f>IF(OR(N550="",COUNTIFS($C$2:C549,C550,$L$2:L549,L550)&lt;&gt;0),"",1)</f>
        <v/>
      </c>
    </row>
    <row r="551" spans="12:15">
      <c r="L551" s="31">
        <f t="shared" si="8"/>
        <v>0</v>
      </c>
      <c r="M551" s="32">
        <f>IF(ISERROR(VLOOKUP(C551,'QB Resources'!$A:$I,8,FALSE)),0,SUMIFS('QB Resources'!$I:$I,'QB Resources'!$A:$A,Timecards!C551,'QB Resources'!$J:$J,L551))</f>
        <v>0</v>
      </c>
      <c r="N551" s="32" t="str">
        <f>IF(ISERROR(VLOOKUP(M551,'GD rates'!$B:$C,2,FALSE)),"",VLOOKUP(M551,'GD rates'!$B:$C,2,FALSE))</f>
        <v/>
      </c>
      <c r="O551" s="33" t="str">
        <f>IF(OR(N551="",COUNTIFS($C$2:C550,C551,$L$2:L550,L551)&lt;&gt;0),"",1)</f>
        <v/>
      </c>
    </row>
    <row r="552" spans="12:15">
      <c r="L552" s="31">
        <f t="shared" si="8"/>
        <v>0</v>
      </c>
      <c r="M552" s="32">
        <f>IF(ISERROR(VLOOKUP(C552,'QB Resources'!$A:$I,8,FALSE)),0,SUMIFS('QB Resources'!$I:$I,'QB Resources'!$A:$A,Timecards!C552,'QB Resources'!$J:$J,L552))</f>
        <v>0</v>
      </c>
      <c r="N552" s="32" t="str">
        <f>IF(ISERROR(VLOOKUP(M552,'GD rates'!$B:$C,2,FALSE)),"",VLOOKUP(M552,'GD rates'!$B:$C,2,FALSE))</f>
        <v/>
      </c>
      <c r="O552" s="33" t="str">
        <f>IF(OR(N552="",COUNTIFS($C$2:C551,C552,$L$2:L551,L552)&lt;&gt;0),"",1)</f>
        <v/>
      </c>
    </row>
    <row r="553" spans="12:15">
      <c r="L553" s="31">
        <f t="shared" si="8"/>
        <v>0</v>
      </c>
      <c r="M553" s="32">
        <f>IF(ISERROR(VLOOKUP(C553,'QB Resources'!$A:$I,8,FALSE)),0,SUMIFS('QB Resources'!$I:$I,'QB Resources'!$A:$A,Timecards!C553,'QB Resources'!$J:$J,L553))</f>
        <v>0</v>
      </c>
      <c r="N553" s="32" t="str">
        <f>IF(ISERROR(VLOOKUP(M553,'GD rates'!$B:$C,2,FALSE)),"",VLOOKUP(M553,'GD rates'!$B:$C,2,FALSE))</f>
        <v/>
      </c>
      <c r="O553" s="33" t="str">
        <f>IF(OR(N553="",COUNTIFS($C$2:C552,C553,$L$2:L552,L553)&lt;&gt;0),"",1)</f>
        <v/>
      </c>
    </row>
    <row r="554" spans="12:15">
      <c r="L554" s="31">
        <f t="shared" si="8"/>
        <v>0</v>
      </c>
      <c r="M554" s="32">
        <f>IF(ISERROR(VLOOKUP(C554,'QB Resources'!$A:$I,8,FALSE)),0,SUMIFS('QB Resources'!$I:$I,'QB Resources'!$A:$A,Timecards!C554,'QB Resources'!$J:$J,L554))</f>
        <v>0</v>
      </c>
      <c r="N554" s="32" t="str">
        <f>IF(ISERROR(VLOOKUP(M554,'GD rates'!$B:$C,2,FALSE)),"",VLOOKUP(M554,'GD rates'!$B:$C,2,FALSE))</f>
        <v/>
      </c>
      <c r="O554" s="33" t="str">
        <f>IF(OR(N554="",COUNTIFS($C$2:C553,C554,$L$2:L553,L554)&lt;&gt;0),"",1)</f>
        <v/>
      </c>
    </row>
    <row r="555" spans="12:15">
      <c r="L555" s="31">
        <f t="shared" si="8"/>
        <v>0</v>
      </c>
      <c r="M555" s="32">
        <f>IF(ISERROR(VLOOKUP(C555,'QB Resources'!$A:$I,8,FALSE)),0,SUMIFS('QB Resources'!$I:$I,'QB Resources'!$A:$A,Timecards!C555,'QB Resources'!$J:$J,L555))</f>
        <v>0</v>
      </c>
      <c r="N555" s="32" t="str">
        <f>IF(ISERROR(VLOOKUP(M555,'GD rates'!$B:$C,2,FALSE)),"",VLOOKUP(M555,'GD rates'!$B:$C,2,FALSE))</f>
        <v/>
      </c>
      <c r="O555" s="33" t="str">
        <f>IF(OR(N555="",COUNTIFS($C$2:C554,C555,$L$2:L554,L555)&lt;&gt;0),"",1)</f>
        <v/>
      </c>
    </row>
    <row r="556" spans="12:15">
      <c r="L556" s="31">
        <f t="shared" si="8"/>
        <v>0</v>
      </c>
      <c r="M556" s="32">
        <f>IF(ISERROR(VLOOKUP(C556,'QB Resources'!$A:$I,8,FALSE)),0,SUMIFS('QB Resources'!$I:$I,'QB Resources'!$A:$A,Timecards!C556,'QB Resources'!$J:$J,L556))</f>
        <v>0</v>
      </c>
      <c r="N556" s="32" t="str">
        <f>IF(ISERROR(VLOOKUP(M556,'GD rates'!$B:$C,2,FALSE)),"",VLOOKUP(M556,'GD rates'!$B:$C,2,FALSE))</f>
        <v/>
      </c>
      <c r="O556" s="33" t="str">
        <f>IF(OR(N556="",COUNTIFS($C$2:C555,C556,$L$2:L555,L556)&lt;&gt;0),"",1)</f>
        <v/>
      </c>
    </row>
    <row r="557" spans="12:15">
      <c r="L557" s="31">
        <f t="shared" si="8"/>
        <v>0</v>
      </c>
      <c r="M557" s="32">
        <f>IF(ISERROR(VLOOKUP(C557,'QB Resources'!$A:$I,8,FALSE)),0,SUMIFS('QB Resources'!$I:$I,'QB Resources'!$A:$A,Timecards!C557,'QB Resources'!$J:$J,L557))</f>
        <v>0</v>
      </c>
      <c r="N557" s="32" t="str">
        <f>IF(ISERROR(VLOOKUP(M557,'GD rates'!$B:$C,2,FALSE)),"",VLOOKUP(M557,'GD rates'!$B:$C,2,FALSE))</f>
        <v/>
      </c>
      <c r="O557" s="33" t="str">
        <f>IF(OR(N557="",COUNTIFS($C$2:C556,C557,$L$2:L556,L557)&lt;&gt;0),"",1)</f>
        <v/>
      </c>
    </row>
    <row r="558" spans="12:15">
      <c r="L558" s="31">
        <f t="shared" si="8"/>
        <v>0</v>
      </c>
      <c r="M558" s="32">
        <f>IF(ISERROR(VLOOKUP(C558,'QB Resources'!$A:$I,8,FALSE)),0,SUMIFS('QB Resources'!$I:$I,'QB Resources'!$A:$A,Timecards!C558,'QB Resources'!$J:$J,L558))</f>
        <v>0</v>
      </c>
      <c r="N558" s="32" t="str">
        <f>IF(ISERROR(VLOOKUP(M558,'GD rates'!$B:$C,2,FALSE)),"",VLOOKUP(M558,'GD rates'!$B:$C,2,FALSE))</f>
        <v/>
      </c>
      <c r="O558" s="33" t="str">
        <f>IF(OR(N558="",COUNTIFS($C$2:C557,C558,$L$2:L557,L558)&lt;&gt;0),"",1)</f>
        <v/>
      </c>
    </row>
    <row r="559" spans="12:15">
      <c r="L559" s="31">
        <f t="shared" si="8"/>
        <v>0</v>
      </c>
      <c r="M559" s="32">
        <f>IF(ISERROR(VLOOKUP(C559,'QB Resources'!$A:$I,8,FALSE)),0,SUMIFS('QB Resources'!$I:$I,'QB Resources'!$A:$A,Timecards!C559,'QB Resources'!$J:$J,L559))</f>
        <v>0</v>
      </c>
      <c r="N559" s="32" t="str">
        <f>IF(ISERROR(VLOOKUP(M559,'GD rates'!$B:$C,2,FALSE)),"",VLOOKUP(M559,'GD rates'!$B:$C,2,FALSE))</f>
        <v/>
      </c>
      <c r="O559" s="33" t="str">
        <f>IF(OR(N559="",COUNTIFS($C$2:C558,C559,$L$2:L558,L559)&lt;&gt;0),"",1)</f>
        <v/>
      </c>
    </row>
    <row r="560" spans="12:15">
      <c r="L560" s="31">
        <f t="shared" si="8"/>
        <v>0</v>
      </c>
      <c r="M560" s="32">
        <f>IF(ISERROR(VLOOKUP(C560,'QB Resources'!$A:$I,8,FALSE)),0,SUMIFS('QB Resources'!$I:$I,'QB Resources'!$A:$A,Timecards!C560,'QB Resources'!$J:$J,L560))</f>
        <v>0</v>
      </c>
      <c r="N560" s="32" t="str">
        <f>IF(ISERROR(VLOOKUP(M560,'GD rates'!$B:$C,2,FALSE)),"",VLOOKUP(M560,'GD rates'!$B:$C,2,FALSE))</f>
        <v/>
      </c>
      <c r="O560" s="33" t="str">
        <f>IF(OR(N560="",COUNTIFS($C$2:C559,C560,$L$2:L559,L560)&lt;&gt;0),"",1)</f>
        <v/>
      </c>
    </row>
    <row r="561" spans="12:15">
      <c r="L561" s="31">
        <f t="shared" si="8"/>
        <v>0</v>
      </c>
      <c r="M561" s="32">
        <f>IF(ISERROR(VLOOKUP(C561,'QB Resources'!$A:$I,8,FALSE)),0,SUMIFS('QB Resources'!$I:$I,'QB Resources'!$A:$A,Timecards!C561,'QB Resources'!$J:$J,L561))</f>
        <v>0</v>
      </c>
      <c r="N561" s="32" t="str">
        <f>IF(ISERROR(VLOOKUP(M561,'GD rates'!$B:$C,2,FALSE)),"",VLOOKUP(M561,'GD rates'!$B:$C,2,FALSE))</f>
        <v/>
      </c>
      <c r="O561" s="33" t="str">
        <f>IF(OR(N561="",COUNTIFS($C$2:C560,C561,$L$2:L560,L561)&lt;&gt;0),"",1)</f>
        <v/>
      </c>
    </row>
    <row r="562" spans="12:15">
      <c r="L562" s="31">
        <f t="shared" si="8"/>
        <v>0</v>
      </c>
      <c r="M562" s="32">
        <f>IF(ISERROR(VLOOKUP(C562,'QB Resources'!$A:$I,8,FALSE)),0,SUMIFS('QB Resources'!$I:$I,'QB Resources'!$A:$A,Timecards!C562,'QB Resources'!$J:$J,L562))</f>
        <v>0</v>
      </c>
      <c r="N562" s="32" t="str">
        <f>IF(ISERROR(VLOOKUP(M562,'GD rates'!$B:$C,2,FALSE)),"",VLOOKUP(M562,'GD rates'!$B:$C,2,FALSE))</f>
        <v/>
      </c>
      <c r="O562" s="33" t="str">
        <f>IF(OR(N562="",COUNTIFS($C$2:C561,C562,$L$2:L561,L562)&lt;&gt;0),"",1)</f>
        <v/>
      </c>
    </row>
    <row r="563" spans="12:15">
      <c r="L563" s="31">
        <f t="shared" si="8"/>
        <v>0</v>
      </c>
      <c r="M563" s="32">
        <f>IF(ISERROR(VLOOKUP(C563,'QB Resources'!$A:$I,8,FALSE)),0,SUMIFS('QB Resources'!$I:$I,'QB Resources'!$A:$A,Timecards!C563,'QB Resources'!$J:$J,L563))</f>
        <v>0</v>
      </c>
      <c r="N563" s="32" t="str">
        <f>IF(ISERROR(VLOOKUP(M563,'GD rates'!$B:$C,2,FALSE)),"",VLOOKUP(M563,'GD rates'!$B:$C,2,FALSE))</f>
        <v/>
      </c>
      <c r="O563" s="33" t="str">
        <f>IF(OR(N563="",COUNTIFS($C$2:C562,C563,$L$2:L562,L563)&lt;&gt;0),"",1)</f>
        <v/>
      </c>
    </row>
    <row r="564" spans="12:15">
      <c r="L564" s="31">
        <f t="shared" si="8"/>
        <v>0</v>
      </c>
      <c r="M564" s="32">
        <f>IF(ISERROR(VLOOKUP(C564,'QB Resources'!$A:$I,8,FALSE)),0,SUMIFS('QB Resources'!$I:$I,'QB Resources'!$A:$A,Timecards!C564,'QB Resources'!$J:$J,L564))</f>
        <v>0</v>
      </c>
      <c r="N564" s="32" t="str">
        <f>IF(ISERROR(VLOOKUP(M564,'GD rates'!$B:$C,2,FALSE)),"",VLOOKUP(M564,'GD rates'!$B:$C,2,FALSE))</f>
        <v/>
      </c>
      <c r="O564" s="33" t="str">
        <f>IF(OR(N564="",COUNTIFS($C$2:C563,C564,$L$2:L563,L564)&lt;&gt;0),"",1)</f>
        <v/>
      </c>
    </row>
    <row r="565" spans="12:15">
      <c r="L565" s="31">
        <f t="shared" si="8"/>
        <v>0</v>
      </c>
      <c r="M565" s="32">
        <f>IF(ISERROR(VLOOKUP(C565,'QB Resources'!$A:$I,8,FALSE)),0,SUMIFS('QB Resources'!$I:$I,'QB Resources'!$A:$A,Timecards!C565,'QB Resources'!$J:$J,L565))</f>
        <v>0</v>
      </c>
      <c r="N565" s="32" t="str">
        <f>IF(ISERROR(VLOOKUP(M565,'GD rates'!$B:$C,2,FALSE)),"",VLOOKUP(M565,'GD rates'!$B:$C,2,FALSE))</f>
        <v/>
      </c>
      <c r="O565" s="33" t="str">
        <f>IF(OR(N565="",COUNTIFS($C$2:C564,C565,$L$2:L564,L565)&lt;&gt;0),"",1)</f>
        <v/>
      </c>
    </row>
    <row r="566" spans="12:15">
      <c r="L566" s="31">
        <f t="shared" si="8"/>
        <v>0</v>
      </c>
      <c r="M566" s="32">
        <f>IF(ISERROR(VLOOKUP(C566,'QB Resources'!$A:$I,8,FALSE)),0,SUMIFS('QB Resources'!$I:$I,'QB Resources'!$A:$A,Timecards!C566,'QB Resources'!$J:$J,L566))</f>
        <v>0</v>
      </c>
      <c r="N566" s="32" t="str">
        <f>IF(ISERROR(VLOOKUP(M566,'GD rates'!$B:$C,2,FALSE)),"",VLOOKUP(M566,'GD rates'!$B:$C,2,FALSE))</f>
        <v/>
      </c>
      <c r="O566" s="33" t="str">
        <f>IF(OR(N566="",COUNTIFS($C$2:C565,C566,$L$2:L565,L566)&lt;&gt;0),"",1)</f>
        <v/>
      </c>
    </row>
    <row r="567" spans="12:15">
      <c r="L567" s="31">
        <f t="shared" si="8"/>
        <v>0</v>
      </c>
      <c r="M567" s="32">
        <f>IF(ISERROR(VLOOKUP(C567,'QB Resources'!$A:$I,8,FALSE)),0,SUMIFS('QB Resources'!$I:$I,'QB Resources'!$A:$A,Timecards!C567,'QB Resources'!$J:$J,L567))</f>
        <v>0</v>
      </c>
      <c r="N567" s="32" t="str">
        <f>IF(ISERROR(VLOOKUP(M567,'GD rates'!$B:$C,2,FALSE)),"",VLOOKUP(M567,'GD rates'!$B:$C,2,FALSE))</f>
        <v/>
      </c>
      <c r="O567" s="33" t="str">
        <f>IF(OR(N567="",COUNTIFS($C$2:C566,C567,$L$2:L566,L567)&lt;&gt;0),"",1)</f>
        <v/>
      </c>
    </row>
    <row r="568" spans="12:15">
      <c r="L568" s="31">
        <f t="shared" si="8"/>
        <v>0</v>
      </c>
      <c r="M568" s="32">
        <f>IF(ISERROR(VLOOKUP(C568,'QB Resources'!$A:$I,8,FALSE)),0,SUMIFS('QB Resources'!$I:$I,'QB Resources'!$A:$A,Timecards!C568,'QB Resources'!$J:$J,L568))</f>
        <v>0</v>
      </c>
      <c r="N568" s="32" t="str">
        <f>IF(ISERROR(VLOOKUP(M568,'GD rates'!$B:$C,2,FALSE)),"",VLOOKUP(M568,'GD rates'!$B:$C,2,FALSE))</f>
        <v/>
      </c>
      <c r="O568" s="33" t="str">
        <f>IF(OR(N568="",COUNTIFS($C$2:C567,C568,$L$2:L567,L568)&lt;&gt;0),"",1)</f>
        <v/>
      </c>
    </row>
    <row r="569" spans="12:15">
      <c r="L569" s="31">
        <f t="shared" si="8"/>
        <v>0</v>
      </c>
      <c r="M569" s="32">
        <f>IF(ISERROR(VLOOKUP(C569,'QB Resources'!$A:$I,8,FALSE)),0,SUMIFS('QB Resources'!$I:$I,'QB Resources'!$A:$A,Timecards!C569,'QB Resources'!$J:$J,L569))</f>
        <v>0</v>
      </c>
      <c r="N569" s="32" t="str">
        <f>IF(ISERROR(VLOOKUP(M569,'GD rates'!$B:$C,2,FALSE)),"",VLOOKUP(M569,'GD rates'!$B:$C,2,FALSE))</f>
        <v/>
      </c>
      <c r="O569" s="33" t="str">
        <f>IF(OR(N569="",COUNTIFS($C$2:C568,C569,$L$2:L568,L569)&lt;&gt;0),"",1)</f>
        <v/>
      </c>
    </row>
    <row r="570" spans="12:15">
      <c r="L570" s="31">
        <f t="shared" si="8"/>
        <v>0</v>
      </c>
      <c r="M570" s="32">
        <f>IF(ISERROR(VLOOKUP(C570,'QB Resources'!$A:$I,8,FALSE)),0,SUMIFS('QB Resources'!$I:$I,'QB Resources'!$A:$A,Timecards!C570,'QB Resources'!$J:$J,L570))</f>
        <v>0</v>
      </c>
      <c r="N570" s="32" t="str">
        <f>IF(ISERROR(VLOOKUP(M570,'GD rates'!$B:$C,2,FALSE)),"",VLOOKUP(M570,'GD rates'!$B:$C,2,FALSE))</f>
        <v/>
      </c>
      <c r="O570" s="33" t="str">
        <f>IF(OR(N570="",COUNTIFS($C$2:C569,C570,$L$2:L569,L570)&lt;&gt;0),"",1)</f>
        <v/>
      </c>
    </row>
    <row r="571" spans="12:15">
      <c r="L571" s="31">
        <f t="shared" si="8"/>
        <v>0</v>
      </c>
      <c r="M571" s="32">
        <f>IF(ISERROR(VLOOKUP(C571,'QB Resources'!$A:$I,8,FALSE)),0,SUMIFS('QB Resources'!$I:$I,'QB Resources'!$A:$A,Timecards!C571,'QB Resources'!$J:$J,L571))</f>
        <v>0</v>
      </c>
      <c r="N571" s="32" t="str">
        <f>IF(ISERROR(VLOOKUP(M571,'GD rates'!$B:$C,2,FALSE)),"",VLOOKUP(M571,'GD rates'!$B:$C,2,FALSE))</f>
        <v/>
      </c>
      <c r="O571" s="33" t="str">
        <f>IF(OR(N571="",COUNTIFS($C$2:C570,C571,$L$2:L570,L571)&lt;&gt;0),"",1)</f>
        <v/>
      </c>
    </row>
    <row r="572" spans="12:15">
      <c r="L572" s="31">
        <f t="shared" si="8"/>
        <v>0</v>
      </c>
      <c r="M572" s="32">
        <f>IF(ISERROR(VLOOKUP(C572,'QB Resources'!$A:$I,8,FALSE)),0,SUMIFS('QB Resources'!$I:$I,'QB Resources'!$A:$A,Timecards!C572,'QB Resources'!$J:$J,L572))</f>
        <v>0</v>
      </c>
      <c r="N572" s="32" t="str">
        <f>IF(ISERROR(VLOOKUP(M572,'GD rates'!$B:$C,2,FALSE)),"",VLOOKUP(M572,'GD rates'!$B:$C,2,FALSE))</f>
        <v/>
      </c>
      <c r="O572" s="33" t="str">
        <f>IF(OR(N572="",COUNTIFS($C$2:C571,C572,$L$2:L571,L572)&lt;&gt;0),"",1)</f>
        <v/>
      </c>
    </row>
    <row r="573" spans="12:15">
      <c r="L573" s="31">
        <f t="shared" si="8"/>
        <v>0</v>
      </c>
      <c r="M573" s="32">
        <f>IF(ISERROR(VLOOKUP(C573,'QB Resources'!$A:$I,8,FALSE)),0,SUMIFS('QB Resources'!$I:$I,'QB Resources'!$A:$A,Timecards!C573,'QB Resources'!$J:$J,L573))</f>
        <v>0</v>
      </c>
      <c r="N573" s="32" t="str">
        <f>IF(ISERROR(VLOOKUP(M573,'GD rates'!$B:$C,2,FALSE)),"",VLOOKUP(M573,'GD rates'!$B:$C,2,FALSE))</f>
        <v/>
      </c>
      <c r="O573" s="33" t="str">
        <f>IF(OR(N573="",COUNTIFS($C$2:C572,C573,$L$2:L572,L573)&lt;&gt;0),"",1)</f>
        <v/>
      </c>
    </row>
    <row r="574" spans="12:15">
      <c r="L574" s="31">
        <f t="shared" si="8"/>
        <v>0</v>
      </c>
      <c r="M574" s="32">
        <f>IF(ISERROR(VLOOKUP(C574,'QB Resources'!$A:$I,8,FALSE)),0,SUMIFS('QB Resources'!$I:$I,'QB Resources'!$A:$A,Timecards!C574,'QB Resources'!$J:$J,L574))</f>
        <v>0</v>
      </c>
      <c r="N574" s="32" t="str">
        <f>IF(ISERROR(VLOOKUP(M574,'GD rates'!$B:$C,2,FALSE)),"",VLOOKUP(M574,'GD rates'!$B:$C,2,FALSE))</f>
        <v/>
      </c>
      <c r="O574" s="33" t="str">
        <f>IF(OR(N574="",COUNTIFS($C$2:C573,C574,$L$2:L573,L574)&lt;&gt;0),"",1)</f>
        <v/>
      </c>
    </row>
    <row r="575" spans="12:15">
      <c r="L575" s="31">
        <f t="shared" si="8"/>
        <v>0</v>
      </c>
      <c r="M575" s="32">
        <f>IF(ISERROR(VLOOKUP(C575,'QB Resources'!$A:$I,8,FALSE)),0,SUMIFS('QB Resources'!$I:$I,'QB Resources'!$A:$A,Timecards!C575,'QB Resources'!$J:$J,L575))</f>
        <v>0</v>
      </c>
      <c r="N575" s="32" t="str">
        <f>IF(ISERROR(VLOOKUP(M575,'GD rates'!$B:$C,2,FALSE)),"",VLOOKUP(M575,'GD rates'!$B:$C,2,FALSE))</f>
        <v/>
      </c>
      <c r="O575" s="33" t="str">
        <f>IF(OR(N575="",COUNTIFS($C$2:C574,C575,$L$2:L574,L575)&lt;&gt;0),"",1)</f>
        <v/>
      </c>
    </row>
    <row r="576" spans="12:15">
      <c r="L576" s="31">
        <f t="shared" si="8"/>
        <v>0</v>
      </c>
      <c r="M576" s="32">
        <f>IF(ISERROR(VLOOKUP(C576,'QB Resources'!$A:$I,8,FALSE)),0,SUMIFS('QB Resources'!$I:$I,'QB Resources'!$A:$A,Timecards!C576,'QB Resources'!$J:$J,L576))</f>
        <v>0</v>
      </c>
      <c r="N576" s="32" t="str">
        <f>IF(ISERROR(VLOOKUP(M576,'GD rates'!$B:$C,2,FALSE)),"",VLOOKUP(M576,'GD rates'!$B:$C,2,FALSE))</f>
        <v/>
      </c>
      <c r="O576" s="33" t="str">
        <f>IF(OR(N576="",COUNTIFS($C$2:C575,C576,$L$2:L575,L576)&lt;&gt;0),"",1)</f>
        <v/>
      </c>
    </row>
    <row r="577" spans="12:15">
      <c r="L577" s="31">
        <f t="shared" si="8"/>
        <v>0</v>
      </c>
      <c r="M577" s="32">
        <f>IF(ISERROR(VLOOKUP(C577,'QB Resources'!$A:$I,8,FALSE)),0,SUMIFS('QB Resources'!$I:$I,'QB Resources'!$A:$A,Timecards!C577,'QB Resources'!$J:$J,L577))</f>
        <v>0</v>
      </c>
      <c r="N577" s="32" t="str">
        <f>IF(ISERROR(VLOOKUP(M577,'GD rates'!$B:$C,2,FALSE)),"",VLOOKUP(M577,'GD rates'!$B:$C,2,FALSE))</f>
        <v/>
      </c>
      <c r="O577" s="33" t="str">
        <f>IF(OR(N577="",COUNTIFS($C$2:C576,C577,$L$2:L576,L577)&lt;&gt;0),"",1)</f>
        <v/>
      </c>
    </row>
    <row r="578" spans="12:15">
      <c r="L578" s="31">
        <f t="shared" si="8"/>
        <v>0</v>
      </c>
      <c r="M578" s="32">
        <f>IF(ISERROR(VLOOKUP(C578,'QB Resources'!$A:$I,8,FALSE)),0,SUMIFS('QB Resources'!$I:$I,'QB Resources'!$A:$A,Timecards!C578,'QB Resources'!$J:$J,L578))</f>
        <v>0</v>
      </c>
      <c r="N578" s="32" t="str">
        <f>IF(ISERROR(VLOOKUP(M578,'GD rates'!$B:$C,2,FALSE)),"",VLOOKUP(M578,'GD rates'!$B:$C,2,FALSE))</f>
        <v/>
      </c>
      <c r="O578" s="33" t="str">
        <f>IF(OR(N578="",COUNTIFS($C$2:C577,C578,$L$2:L577,L578)&lt;&gt;0),"",1)</f>
        <v/>
      </c>
    </row>
    <row r="579" spans="12:15">
      <c r="L579" s="31">
        <f t="shared" ref="L579:L642" si="9">IF(J579="",H579,J579)</f>
        <v>0</v>
      </c>
      <c r="M579" s="32">
        <f>IF(ISERROR(VLOOKUP(C579,'QB Resources'!$A:$I,8,FALSE)),0,SUMIFS('QB Resources'!$I:$I,'QB Resources'!$A:$A,Timecards!C579,'QB Resources'!$J:$J,L579))</f>
        <v>0</v>
      </c>
      <c r="N579" s="32" t="str">
        <f>IF(ISERROR(VLOOKUP(M579,'GD rates'!$B:$C,2,FALSE)),"",VLOOKUP(M579,'GD rates'!$B:$C,2,FALSE))</f>
        <v/>
      </c>
      <c r="O579" s="33" t="str">
        <f>IF(OR(N579="",COUNTIFS($C$2:C578,C579,$L$2:L578,L579)&lt;&gt;0),"",1)</f>
        <v/>
      </c>
    </row>
    <row r="580" spans="12:15">
      <c r="L580" s="31">
        <f t="shared" si="9"/>
        <v>0</v>
      </c>
      <c r="M580" s="32">
        <f>IF(ISERROR(VLOOKUP(C580,'QB Resources'!$A:$I,8,FALSE)),0,SUMIFS('QB Resources'!$I:$I,'QB Resources'!$A:$A,Timecards!C580,'QB Resources'!$J:$J,L580))</f>
        <v>0</v>
      </c>
      <c r="N580" s="32" t="str">
        <f>IF(ISERROR(VLOOKUP(M580,'GD rates'!$B:$C,2,FALSE)),"",VLOOKUP(M580,'GD rates'!$B:$C,2,FALSE))</f>
        <v/>
      </c>
      <c r="O580" s="33" t="str">
        <f>IF(OR(N580="",COUNTIFS($C$2:C579,C580,$L$2:L579,L580)&lt;&gt;0),"",1)</f>
        <v/>
      </c>
    </row>
    <row r="581" spans="12:15">
      <c r="L581" s="31">
        <f t="shared" si="9"/>
        <v>0</v>
      </c>
      <c r="M581" s="32">
        <f>IF(ISERROR(VLOOKUP(C581,'QB Resources'!$A:$I,8,FALSE)),0,SUMIFS('QB Resources'!$I:$I,'QB Resources'!$A:$A,Timecards!C581,'QB Resources'!$J:$J,L581))</f>
        <v>0</v>
      </c>
      <c r="N581" s="32" t="str">
        <f>IF(ISERROR(VLOOKUP(M581,'GD rates'!$B:$C,2,FALSE)),"",VLOOKUP(M581,'GD rates'!$B:$C,2,FALSE))</f>
        <v/>
      </c>
      <c r="O581" s="33" t="str">
        <f>IF(OR(N581="",COUNTIFS($C$2:C580,C581,$L$2:L580,L581)&lt;&gt;0),"",1)</f>
        <v/>
      </c>
    </row>
    <row r="582" spans="12:15">
      <c r="L582" s="31">
        <f t="shared" si="9"/>
        <v>0</v>
      </c>
      <c r="M582" s="32">
        <f>IF(ISERROR(VLOOKUP(C582,'QB Resources'!$A:$I,8,FALSE)),0,SUMIFS('QB Resources'!$I:$I,'QB Resources'!$A:$A,Timecards!C582,'QB Resources'!$J:$J,L582))</f>
        <v>0</v>
      </c>
      <c r="N582" s="32" t="str">
        <f>IF(ISERROR(VLOOKUP(M582,'GD rates'!$B:$C,2,FALSE)),"",VLOOKUP(M582,'GD rates'!$B:$C,2,FALSE))</f>
        <v/>
      </c>
      <c r="O582" s="33" t="str">
        <f>IF(OR(N582="",COUNTIFS($C$2:C581,C582,$L$2:L581,L582)&lt;&gt;0),"",1)</f>
        <v/>
      </c>
    </row>
    <row r="583" spans="12:15">
      <c r="L583" s="31">
        <f t="shared" si="9"/>
        <v>0</v>
      </c>
      <c r="M583" s="32">
        <f>IF(ISERROR(VLOOKUP(C583,'QB Resources'!$A:$I,8,FALSE)),0,SUMIFS('QB Resources'!$I:$I,'QB Resources'!$A:$A,Timecards!C583,'QB Resources'!$J:$J,L583))</f>
        <v>0</v>
      </c>
      <c r="N583" s="32" t="str">
        <f>IF(ISERROR(VLOOKUP(M583,'GD rates'!$B:$C,2,FALSE)),"",VLOOKUP(M583,'GD rates'!$B:$C,2,FALSE))</f>
        <v/>
      </c>
      <c r="O583" s="33" t="str">
        <f>IF(OR(N583="",COUNTIFS($C$2:C582,C583,$L$2:L582,L583)&lt;&gt;0),"",1)</f>
        <v/>
      </c>
    </row>
    <row r="584" spans="12:15">
      <c r="L584" s="31">
        <f t="shared" si="9"/>
        <v>0</v>
      </c>
      <c r="M584" s="32">
        <f>IF(ISERROR(VLOOKUP(C584,'QB Resources'!$A:$I,8,FALSE)),0,SUMIFS('QB Resources'!$I:$I,'QB Resources'!$A:$A,Timecards!C584,'QB Resources'!$J:$J,L584))</f>
        <v>0</v>
      </c>
      <c r="N584" s="32" t="str">
        <f>IF(ISERROR(VLOOKUP(M584,'GD rates'!$B:$C,2,FALSE)),"",VLOOKUP(M584,'GD rates'!$B:$C,2,FALSE))</f>
        <v/>
      </c>
      <c r="O584" s="33" t="str">
        <f>IF(OR(N584="",COUNTIFS($C$2:C583,C584,$L$2:L583,L584)&lt;&gt;0),"",1)</f>
        <v/>
      </c>
    </row>
    <row r="585" spans="12:15">
      <c r="L585" s="31">
        <f t="shared" si="9"/>
        <v>0</v>
      </c>
      <c r="M585" s="32">
        <f>IF(ISERROR(VLOOKUP(C585,'QB Resources'!$A:$I,8,FALSE)),0,SUMIFS('QB Resources'!$I:$I,'QB Resources'!$A:$A,Timecards!C585,'QB Resources'!$J:$J,L585))</f>
        <v>0</v>
      </c>
      <c r="N585" s="32" t="str">
        <f>IF(ISERROR(VLOOKUP(M585,'GD rates'!$B:$C,2,FALSE)),"",VLOOKUP(M585,'GD rates'!$B:$C,2,FALSE))</f>
        <v/>
      </c>
      <c r="O585" s="33" t="str">
        <f>IF(OR(N585="",COUNTIFS($C$2:C584,C585,$L$2:L584,L585)&lt;&gt;0),"",1)</f>
        <v/>
      </c>
    </row>
    <row r="586" spans="12:15">
      <c r="L586" s="31">
        <f t="shared" si="9"/>
        <v>0</v>
      </c>
      <c r="M586" s="32">
        <f>IF(ISERROR(VLOOKUP(C586,'QB Resources'!$A:$I,8,FALSE)),0,SUMIFS('QB Resources'!$I:$I,'QB Resources'!$A:$A,Timecards!C586,'QB Resources'!$J:$J,L586))</f>
        <v>0</v>
      </c>
      <c r="N586" s="32" t="str">
        <f>IF(ISERROR(VLOOKUP(M586,'GD rates'!$B:$C,2,FALSE)),"",VLOOKUP(M586,'GD rates'!$B:$C,2,FALSE))</f>
        <v/>
      </c>
      <c r="O586" s="33" t="str">
        <f>IF(OR(N586="",COUNTIFS($C$2:C585,C586,$L$2:L585,L586)&lt;&gt;0),"",1)</f>
        <v/>
      </c>
    </row>
    <row r="587" spans="12:15">
      <c r="L587" s="31">
        <f t="shared" si="9"/>
        <v>0</v>
      </c>
      <c r="M587" s="32">
        <f>IF(ISERROR(VLOOKUP(C587,'QB Resources'!$A:$I,8,FALSE)),0,SUMIFS('QB Resources'!$I:$I,'QB Resources'!$A:$A,Timecards!C587,'QB Resources'!$J:$J,L587))</f>
        <v>0</v>
      </c>
      <c r="N587" s="32" t="str">
        <f>IF(ISERROR(VLOOKUP(M587,'GD rates'!$B:$C,2,FALSE)),"",VLOOKUP(M587,'GD rates'!$B:$C,2,FALSE))</f>
        <v/>
      </c>
      <c r="O587" s="33" t="str">
        <f>IF(OR(N587="",COUNTIFS($C$2:C586,C587,$L$2:L586,L587)&lt;&gt;0),"",1)</f>
        <v/>
      </c>
    </row>
    <row r="588" spans="12:15">
      <c r="L588" s="31">
        <f t="shared" si="9"/>
        <v>0</v>
      </c>
      <c r="M588" s="32">
        <f>IF(ISERROR(VLOOKUP(C588,'QB Resources'!$A:$I,8,FALSE)),0,SUMIFS('QB Resources'!$I:$I,'QB Resources'!$A:$A,Timecards!C588,'QB Resources'!$J:$J,L588))</f>
        <v>0</v>
      </c>
      <c r="N588" s="32" t="str">
        <f>IF(ISERROR(VLOOKUP(M588,'GD rates'!$B:$C,2,FALSE)),"",VLOOKUP(M588,'GD rates'!$B:$C,2,FALSE))</f>
        <v/>
      </c>
      <c r="O588" s="33" t="str">
        <f>IF(OR(N588="",COUNTIFS($C$2:C587,C588,$L$2:L587,L588)&lt;&gt;0),"",1)</f>
        <v/>
      </c>
    </row>
    <row r="589" spans="12:15">
      <c r="L589" s="31">
        <f t="shared" si="9"/>
        <v>0</v>
      </c>
      <c r="M589" s="32">
        <f>IF(ISERROR(VLOOKUP(C589,'QB Resources'!$A:$I,8,FALSE)),0,SUMIFS('QB Resources'!$I:$I,'QB Resources'!$A:$A,Timecards!C589,'QB Resources'!$J:$J,L589))</f>
        <v>0</v>
      </c>
      <c r="N589" s="32" t="str">
        <f>IF(ISERROR(VLOOKUP(M589,'GD rates'!$B:$C,2,FALSE)),"",VLOOKUP(M589,'GD rates'!$B:$C,2,FALSE))</f>
        <v/>
      </c>
      <c r="O589" s="33" t="str">
        <f>IF(OR(N589="",COUNTIFS($C$2:C588,C589,$L$2:L588,L589)&lt;&gt;0),"",1)</f>
        <v/>
      </c>
    </row>
    <row r="590" spans="12:15">
      <c r="L590" s="31">
        <f t="shared" si="9"/>
        <v>0</v>
      </c>
      <c r="M590" s="32">
        <f>IF(ISERROR(VLOOKUP(C590,'QB Resources'!$A:$I,8,FALSE)),0,SUMIFS('QB Resources'!$I:$I,'QB Resources'!$A:$A,Timecards!C590,'QB Resources'!$J:$J,L590))</f>
        <v>0</v>
      </c>
      <c r="N590" s="32" t="str">
        <f>IF(ISERROR(VLOOKUP(M590,'GD rates'!$B:$C,2,FALSE)),"",VLOOKUP(M590,'GD rates'!$B:$C,2,FALSE))</f>
        <v/>
      </c>
      <c r="O590" s="33" t="str">
        <f>IF(OR(N590="",COUNTIFS($C$2:C589,C590,$L$2:L589,L590)&lt;&gt;0),"",1)</f>
        <v/>
      </c>
    </row>
    <row r="591" spans="12:15">
      <c r="L591" s="31">
        <f t="shared" si="9"/>
        <v>0</v>
      </c>
      <c r="M591" s="32">
        <f>IF(ISERROR(VLOOKUP(C591,'QB Resources'!$A:$I,8,FALSE)),0,SUMIFS('QB Resources'!$I:$I,'QB Resources'!$A:$A,Timecards!C591,'QB Resources'!$J:$J,L591))</f>
        <v>0</v>
      </c>
      <c r="N591" s="32" t="str">
        <f>IF(ISERROR(VLOOKUP(M591,'GD rates'!$B:$C,2,FALSE)),"",VLOOKUP(M591,'GD rates'!$B:$C,2,FALSE))</f>
        <v/>
      </c>
      <c r="O591" s="33" t="str">
        <f>IF(OR(N591="",COUNTIFS($C$2:C590,C591,$L$2:L590,L591)&lt;&gt;0),"",1)</f>
        <v/>
      </c>
    </row>
    <row r="592" spans="12:15">
      <c r="L592" s="31">
        <f t="shared" si="9"/>
        <v>0</v>
      </c>
      <c r="M592" s="32">
        <f>IF(ISERROR(VLOOKUP(C592,'QB Resources'!$A:$I,8,FALSE)),0,SUMIFS('QB Resources'!$I:$I,'QB Resources'!$A:$A,Timecards!C592,'QB Resources'!$J:$J,L592))</f>
        <v>0</v>
      </c>
      <c r="N592" s="32" t="str">
        <f>IF(ISERROR(VLOOKUP(M592,'GD rates'!$B:$C,2,FALSE)),"",VLOOKUP(M592,'GD rates'!$B:$C,2,FALSE))</f>
        <v/>
      </c>
      <c r="O592" s="33" t="str">
        <f>IF(OR(N592="",COUNTIFS($C$2:C591,C592,$L$2:L591,L592)&lt;&gt;0),"",1)</f>
        <v/>
      </c>
    </row>
    <row r="593" spans="12:15">
      <c r="L593" s="31">
        <f t="shared" si="9"/>
        <v>0</v>
      </c>
      <c r="M593" s="32">
        <f>IF(ISERROR(VLOOKUP(C593,'QB Resources'!$A:$I,8,FALSE)),0,SUMIFS('QB Resources'!$I:$I,'QB Resources'!$A:$A,Timecards!C593,'QB Resources'!$J:$J,L593))</f>
        <v>0</v>
      </c>
      <c r="N593" s="32" t="str">
        <f>IF(ISERROR(VLOOKUP(M593,'GD rates'!$B:$C,2,FALSE)),"",VLOOKUP(M593,'GD rates'!$B:$C,2,FALSE))</f>
        <v/>
      </c>
      <c r="O593" s="33" t="str">
        <f>IF(OR(N593="",COUNTIFS($C$2:C592,C593,$L$2:L592,L593)&lt;&gt;0),"",1)</f>
        <v/>
      </c>
    </row>
    <row r="594" spans="12:15">
      <c r="L594" s="31">
        <f t="shared" si="9"/>
        <v>0</v>
      </c>
      <c r="M594" s="32">
        <f>IF(ISERROR(VLOOKUP(C594,'QB Resources'!$A:$I,8,FALSE)),0,SUMIFS('QB Resources'!$I:$I,'QB Resources'!$A:$A,Timecards!C594,'QB Resources'!$J:$J,L594))</f>
        <v>0</v>
      </c>
      <c r="N594" s="32" t="str">
        <f>IF(ISERROR(VLOOKUP(M594,'GD rates'!$B:$C,2,FALSE)),"",VLOOKUP(M594,'GD rates'!$B:$C,2,FALSE))</f>
        <v/>
      </c>
      <c r="O594" s="33" t="str">
        <f>IF(OR(N594="",COUNTIFS($C$2:C593,C594,$L$2:L593,L594)&lt;&gt;0),"",1)</f>
        <v/>
      </c>
    </row>
    <row r="595" spans="12:15">
      <c r="L595" s="31">
        <f t="shared" si="9"/>
        <v>0</v>
      </c>
      <c r="M595" s="32">
        <f>IF(ISERROR(VLOOKUP(C595,'QB Resources'!$A:$I,8,FALSE)),0,SUMIFS('QB Resources'!$I:$I,'QB Resources'!$A:$A,Timecards!C595,'QB Resources'!$J:$J,L595))</f>
        <v>0</v>
      </c>
      <c r="N595" s="32" t="str">
        <f>IF(ISERROR(VLOOKUP(M595,'GD rates'!$B:$C,2,FALSE)),"",VLOOKUP(M595,'GD rates'!$B:$C,2,FALSE))</f>
        <v/>
      </c>
      <c r="O595" s="33" t="str">
        <f>IF(OR(N595="",COUNTIFS($C$2:C594,C595,$L$2:L594,L595)&lt;&gt;0),"",1)</f>
        <v/>
      </c>
    </row>
    <row r="596" spans="12:15">
      <c r="L596" s="31">
        <f t="shared" si="9"/>
        <v>0</v>
      </c>
      <c r="M596" s="32">
        <f>IF(ISERROR(VLOOKUP(C596,'QB Resources'!$A:$I,8,FALSE)),0,SUMIFS('QB Resources'!$I:$I,'QB Resources'!$A:$A,Timecards!C596,'QB Resources'!$J:$J,L596))</f>
        <v>0</v>
      </c>
      <c r="N596" s="32" t="str">
        <f>IF(ISERROR(VLOOKUP(M596,'GD rates'!$B:$C,2,FALSE)),"",VLOOKUP(M596,'GD rates'!$B:$C,2,FALSE))</f>
        <v/>
      </c>
      <c r="O596" s="33" t="str">
        <f>IF(OR(N596="",COUNTIFS($C$2:C595,C596,$L$2:L595,L596)&lt;&gt;0),"",1)</f>
        <v/>
      </c>
    </row>
    <row r="597" spans="12:15">
      <c r="L597" s="31">
        <f t="shared" si="9"/>
        <v>0</v>
      </c>
      <c r="M597" s="32">
        <f>IF(ISERROR(VLOOKUP(C597,'QB Resources'!$A:$I,8,FALSE)),0,SUMIFS('QB Resources'!$I:$I,'QB Resources'!$A:$A,Timecards!C597,'QB Resources'!$J:$J,L597))</f>
        <v>0</v>
      </c>
      <c r="N597" s="32" t="str">
        <f>IF(ISERROR(VLOOKUP(M597,'GD rates'!$B:$C,2,FALSE)),"",VLOOKUP(M597,'GD rates'!$B:$C,2,FALSE))</f>
        <v/>
      </c>
      <c r="O597" s="33" t="str">
        <f>IF(OR(N597="",COUNTIFS($C$2:C596,C597,$L$2:L596,L597)&lt;&gt;0),"",1)</f>
        <v/>
      </c>
    </row>
    <row r="598" spans="12:15">
      <c r="L598" s="31">
        <f t="shared" si="9"/>
        <v>0</v>
      </c>
      <c r="M598" s="32">
        <f>IF(ISERROR(VLOOKUP(C598,'QB Resources'!$A:$I,8,FALSE)),0,SUMIFS('QB Resources'!$I:$I,'QB Resources'!$A:$A,Timecards!C598,'QB Resources'!$J:$J,L598))</f>
        <v>0</v>
      </c>
      <c r="N598" s="32" t="str">
        <f>IF(ISERROR(VLOOKUP(M598,'GD rates'!$B:$C,2,FALSE)),"",VLOOKUP(M598,'GD rates'!$B:$C,2,FALSE))</f>
        <v/>
      </c>
      <c r="O598" s="33" t="str">
        <f>IF(OR(N598="",COUNTIFS($C$2:C597,C598,$L$2:L597,L598)&lt;&gt;0),"",1)</f>
        <v/>
      </c>
    </row>
    <row r="599" spans="12:15">
      <c r="L599" s="31">
        <f t="shared" si="9"/>
        <v>0</v>
      </c>
      <c r="M599" s="32">
        <f>IF(ISERROR(VLOOKUP(C599,'QB Resources'!$A:$I,8,FALSE)),0,SUMIFS('QB Resources'!$I:$I,'QB Resources'!$A:$A,Timecards!C599,'QB Resources'!$J:$J,L599))</f>
        <v>0</v>
      </c>
      <c r="N599" s="32" t="str">
        <f>IF(ISERROR(VLOOKUP(M599,'GD rates'!$B:$C,2,FALSE)),"",VLOOKUP(M599,'GD rates'!$B:$C,2,FALSE))</f>
        <v/>
      </c>
      <c r="O599" s="33" t="str">
        <f>IF(OR(N599="",COUNTIFS($C$2:C598,C599,$L$2:L598,L599)&lt;&gt;0),"",1)</f>
        <v/>
      </c>
    </row>
    <row r="600" spans="12:15">
      <c r="L600" s="31">
        <f t="shared" si="9"/>
        <v>0</v>
      </c>
      <c r="M600" s="32">
        <f>IF(ISERROR(VLOOKUP(C600,'QB Resources'!$A:$I,8,FALSE)),0,SUMIFS('QB Resources'!$I:$I,'QB Resources'!$A:$A,Timecards!C600,'QB Resources'!$J:$J,L600))</f>
        <v>0</v>
      </c>
      <c r="N600" s="32" t="str">
        <f>IF(ISERROR(VLOOKUP(M600,'GD rates'!$B:$C,2,FALSE)),"",VLOOKUP(M600,'GD rates'!$B:$C,2,FALSE))</f>
        <v/>
      </c>
      <c r="O600" s="33" t="str">
        <f>IF(OR(N600="",COUNTIFS($C$2:C599,C600,$L$2:L599,L600)&lt;&gt;0),"",1)</f>
        <v/>
      </c>
    </row>
    <row r="601" spans="12:15">
      <c r="L601" s="31">
        <f t="shared" si="9"/>
        <v>0</v>
      </c>
      <c r="M601" s="32">
        <f>IF(ISERROR(VLOOKUP(C601,'QB Resources'!$A:$I,8,FALSE)),0,SUMIFS('QB Resources'!$I:$I,'QB Resources'!$A:$A,Timecards!C601,'QB Resources'!$J:$J,L601))</f>
        <v>0</v>
      </c>
      <c r="N601" s="32" t="str">
        <f>IF(ISERROR(VLOOKUP(M601,'GD rates'!$B:$C,2,FALSE)),"",VLOOKUP(M601,'GD rates'!$B:$C,2,FALSE))</f>
        <v/>
      </c>
      <c r="O601" s="33" t="str">
        <f>IF(OR(N601="",COUNTIFS($C$2:C600,C601,$L$2:L600,L601)&lt;&gt;0),"",1)</f>
        <v/>
      </c>
    </row>
    <row r="602" spans="12:15">
      <c r="L602" s="31">
        <f t="shared" si="9"/>
        <v>0</v>
      </c>
      <c r="M602" s="32">
        <f>IF(ISERROR(VLOOKUP(C602,'QB Resources'!$A:$I,8,FALSE)),0,SUMIFS('QB Resources'!$I:$I,'QB Resources'!$A:$A,Timecards!C602,'QB Resources'!$J:$J,L602))</f>
        <v>0</v>
      </c>
      <c r="N602" s="32" t="str">
        <f>IF(ISERROR(VLOOKUP(M602,'GD rates'!$B:$C,2,FALSE)),"",VLOOKUP(M602,'GD rates'!$B:$C,2,FALSE))</f>
        <v/>
      </c>
      <c r="O602" s="33" t="str">
        <f>IF(OR(N602="",COUNTIFS($C$2:C601,C602,$L$2:L601,L602)&lt;&gt;0),"",1)</f>
        <v/>
      </c>
    </row>
    <row r="603" spans="12:15">
      <c r="L603" s="31">
        <f t="shared" si="9"/>
        <v>0</v>
      </c>
      <c r="M603" s="32">
        <f>IF(ISERROR(VLOOKUP(C603,'QB Resources'!$A:$I,8,FALSE)),0,SUMIFS('QB Resources'!$I:$I,'QB Resources'!$A:$A,Timecards!C603,'QB Resources'!$J:$J,L603))</f>
        <v>0</v>
      </c>
      <c r="N603" s="32" t="str">
        <f>IF(ISERROR(VLOOKUP(M603,'GD rates'!$B:$C,2,FALSE)),"",VLOOKUP(M603,'GD rates'!$B:$C,2,FALSE))</f>
        <v/>
      </c>
      <c r="O603" s="33" t="str">
        <f>IF(OR(N603="",COUNTIFS($C$2:C602,C603,$L$2:L602,L603)&lt;&gt;0),"",1)</f>
        <v/>
      </c>
    </row>
    <row r="604" spans="12:15">
      <c r="L604" s="31">
        <f t="shared" si="9"/>
        <v>0</v>
      </c>
      <c r="M604" s="32">
        <f>IF(ISERROR(VLOOKUP(C604,'QB Resources'!$A:$I,8,FALSE)),0,SUMIFS('QB Resources'!$I:$I,'QB Resources'!$A:$A,Timecards!C604,'QB Resources'!$J:$J,L604))</f>
        <v>0</v>
      </c>
      <c r="N604" s="32" t="str">
        <f>IF(ISERROR(VLOOKUP(M604,'GD rates'!$B:$C,2,FALSE)),"",VLOOKUP(M604,'GD rates'!$B:$C,2,FALSE))</f>
        <v/>
      </c>
      <c r="O604" s="33" t="str">
        <f>IF(OR(N604="",COUNTIFS($C$2:C603,C604,$L$2:L603,L604)&lt;&gt;0),"",1)</f>
        <v/>
      </c>
    </row>
    <row r="605" spans="12:15">
      <c r="L605" s="31">
        <f t="shared" si="9"/>
        <v>0</v>
      </c>
      <c r="M605" s="32">
        <f>IF(ISERROR(VLOOKUP(C605,'QB Resources'!$A:$I,8,FALSE)),0,SUMIFS('QB Resources'!$I:$I,'QB Resources'!$A:$A,Timecards!C605,'QB Resources'!$J:$J,L605))</f>
        <v>0</v>
      </c>
      <c r="N605" s="32" t="str">
        <f>IF(ISERROR(VLOOKUP(M605,'GD rates'!$B:$C,2,FALSE)),"",VLOOKUP(M605,'GD rates'!$B:$C,2,FALSE))</f>
        <v/>
      </c>
      <c r="O605" s="33" t="str">
        <f>IF(OR(N605="",COUNTIFS($C$2:C604,C605,$L$2:L604,L605)&lt;&gt;0),"",1)</f>
        <v/>
      </c>
    </row>
    <row r="606" spans="12:15">
      <c r="L606" s="31">
        <f t="shared" si="9"/>
        <v>0</v>
      </c>
      <c r="M606" s="32">
        <f>IF(ISERROR(VLOOKUP(C606,'QB Resources'!$A:$I,8,FALSE)),0,SUMIFS('QB Resources'!$I:$I,'QB Resources'!$A:$A,Timecards!C606,'QB Resources'!$J:$J,L606))</f>
        <v>0</v>
      </c>
      <c r="N606" s="32" t="str">
        <f>IF(ISERROR(VLOOKUP(M606,'GD rates'!$B:$C,2,FALSE)),"",VLOOKUP(M606,'GD rates'!$B:$C,2,FALSE))</f>
        <v/>
      </c>
      <c r="O606" s="33" t="str">
        <f>IF(OR(N606="",COUNTIFS($C$2:C605,C606,$L$2:L605,L606)&lt;&gt;0),"",1)</f>
        <v/>
      </c>
    </row>
    <row r="607" spans="12:15">
      <c r="L607" s="31">
        <f t="shared" si="9"/>
        <v>0</v>
      </c>
      <c r="M607" s="32">
        <f>IF(ISERROR(VLOOKUP(C607,'QB Resources'!$A:$I,8,FALSE)),0,SUMIFS('QB Resources'!$I:$I,'QB Resources'!$A:$A,Timecards!C607,'QB Resources'!$J:$J,L607))</f>
        <v>0</v>
      </c>
      <c r="N607" s="32" t="str">
        <f>IF(ISERROR(VLOOKUP(M607,'GD rates'!$B:$C,2,FALSE)),"",VLOOKUP(M607,'GD rates'!$B:$C,2,FALSE))</f>
        <v/>
      </c>
      <c r="O607" s="33" t="str">
        <f>IF(OR(N607="",COUNTIFS($C$2:C606,C607,$L$2:L606,L607)&lt;&gt;0),"",1)</f>
        <v/>
      </c>
    </row>
    <row r="608" spans="12:15">
      <c r="L608" s="31">
        <f t="shared" si="9"/>
        <v>0</v>
      </c>
      <c r="M608" s="32">
        <f>IF(ISERROR(VLOOKUP(C608,'QB Resources'!$A:$I,8,FALSE)),0,SUMIFS('QB Resources'!$I:$I,'QB Resources'!$A:$A,Timecards!C608,'QB Resources'!$J:$J,L608))</f>
        <v>0</v>
      </c>
      <c r="N608" s="32" t="str">
        <f>IF(ISERROR(VLOOKUP(M608,'GD rates'!$B:$C,2,FALSE)),"",VLOOKUP(M608,'GD rates'!$B:$C,2,FALSE))</f>
        <v/>
      </c>
      <c r="O608" s="33" t="str">
        <f>IF(OR(N608="",COUNTIFS($C$2:C607,C608,$L$2:L607,L608)&lt;&gt;0),"",1)</f>
        <v/>
      </c>
    </row>
    <row r="609" spans="12:15">
      <c r="L609" s="31">
        <f t="shared" si="9"/>
        <v>0</v>
      </c>
      <c r="M609" s="32">
        <f>IF(ISERROR(VLOOKUP(C609,'QB Resources'!$A:$I,8,FALSE)),0,SUMIFS('QB Resources'!$I:$I,'QB Resources'!$A:$A,Timecards!C609,'QB Resources'!$J:$J,L609))</f>
        <v>0</v>
      </c>
      <c r="N609" s="32" t="str">
        <f>IF(ISERROR(VLOOKUP(M609,'GD rates'!$B:$C,2,FALSE)),"",VLOOKUP(M609,'GD rates'!$B:$C,2,FALSE))</f>
        <v/>
      </c>
      <c r="O609" s="33" t="str">
        <f>IF(OR(N609="",COUNTIFS($C$2:C608,C609,$L$2:L608,L609)&lt;&gt;0),"",1)</f>
        <v/>
      </c>
    </row>
    <row r="610" spans="12:15">
      <c r="L610" s="31">
        <f t="shared" si="9"/>
        <v>0</v>
      </c>
      <c r="M610" s="32">
        <f>IF(ISERROR(VLOOKUP(C610,'QB Resources'!$A:$I,8,FALSE)),0,SUMIFS('QB Resources'!$I:$I,'QB Resources'!$A:$A,Timecards!C610,'QB Resources'!$J:$J,L610))</f>
        <v>0</v>
      </c>
      <c r="N610" s="32" t="str">
        <f>IF(ISERROR(VLOOKUP(M610,'GD rates'!$B:$C,2,FALSE)),"",VLOOKUP(M610,'GD rates'!$B:$C,2,FALSE))</f>
        <v/>
      </c>
      <c r="O610" s="33" t="str">
        <f>IF(OR(N610="",COUNTIFS($C$2:C609,C610,$L$2:L609,L610)&lt;&gt;0),"",1)</f>
        <v/>
      </c>
    </row>
    <row r="611" spans="12:15">
      <c r="L611" s="31">
        <f t="shared" si="9"/>
        <v>0</v>
      </c>
      <c r="M611" s="32">
        <f>IF(ISERROR(VLOOKUP(C611,'QB Resources'!$A:$I,8,FALSE)),0,SUMIFS('QB Resources'!$I:$I,'QB Resources'!$A:$A,Timecards!C611,'QB Resources'!$J:$J,L611))</f>
        <v>0</v>
      </c>
      <c r="N611" s="32" t="str">
        <f>IF(ISERROR(VLOOKUP(M611,'GD rates'!$B:$C,2,FALSE)),"",VLOOKUP(M611,'GD rates'!$B:$C,2,FALSE))</f>
        <v/>
      </c>
      <c r="O611" s="33" t="str">
        <f>IF(OR(N611="",COUNTIFS($C$2:C610,C611,$L$2:L610,L611)&lt;&gt;0),"",1)</f>
        <v/>
      </c>
    </row>
    <row r="612" spans="12:15">
      <c r="L612" s="31">
        <f t="shared" si="9"/>
        <v>0</v>
      </c>
      <c r="M612" s="32">
        <f>IF(ISERROR(VLOOKUP(C612,'QB Resources'!$A:$I,8,FALSE)),0,SUMIFS('QB Resources'!$I:$I,'QB Resources'!$A:$A,Timecards!C612,'QB Resources'!$J:$J,L612))</f>
        <v>0</v>
      </c>
      <c r="N612" s="32" t="str">
        <f>IF(ISERROR(VLOOKUP(M612,'GD rates'!$B:$C,2,FALSE)),"",VLOOKUP(M612,'GD rates'!$B:$C,2,FALSE))</f>
        <v/>
      </c>
      <c r="O612" s="33" t="str">
        <f>IF(OR(N612="",COUNTIFS($C$2:C611,C612,$L$2:L611,L612)&lt;&gt;0),"",1)</f>
        <v/>
      </c>
    </row>
    <row r="613" spans="12:15">
      <c r="L613" s="31">
        <f t="shared" si="9"/>
        <v>0</v>
      </c>
      <c r="M613" s="32">
        <f>IF(ISERROR(VLOOKUP(C613,'QB Resources'!$A:$I,8,FALSE)),0,SUMIFS('QB Resources'!$I:$I,'QB Resources'!$A:$A,Timecards!C613,'QB Resources'!$J:$J,L613))</f>
        <v>0</v>
      </c>
      <c r="N613" s="32" t="str">
        <f>IF(ISERROR(VLOOKUP(M613,'GD rates'!$B:$C,2,FALSE)),"",VLOOKUP(M613,'GD rates'!$B:$C,2,FALSE))</f>
        <v/>
      </c>
      <c r="O613" s="33" t="str">
        <f>IF(OR(N613="",COUNTIFS($C$2:C612,C613,$L$2:L612,L613)&lt;&gt;0),"",1)</f>
        <v/>
      </c>
    </row>
    <row r="614" spans="12:15">
      <c r="L614" s="31">
        <f t="shared" si="9"/>
        <v>0</v>
      </c>
      <c r="M614" s="32">
        <f>IF(ISERROR(VLOOKUP(C614,'QB Resources'!$A:$I,8,FALSE)),0,SUMIFS('QB Resources'!$I:$I,'QB Resources'!$A:$A,Timecards!C614,'QB Resources'!$J:$J,L614))</f>
        <v>0</v>
      </c>
      <c r="N614" s="32" t="str">
        <f>IF(ISERROR(VLOOKUP(M614,'GD rates'!$B:$C,2,FALSE)),"",VLOOKUP(M614,'GD rates'!$B:$C,2,FALSE))</f>
        <v/>
      </c>
      <c r="O614" s="33" t="str">
        <f>IF(OR(N614="",COUNTIFS($C$2:C613,C614,$L$2:L613,L614)&lt;&gt;0),"",1)</f>
        <v/>
      </c>
    </row>
    <row r="615" spans="12:15">
      <c r="L615" s="31">
        <f t="shared" si="9"/>
        <v>0</v>
      </c>
      <c r="M615" s="32">
        <f>IF(ISERROR(VLOOKUP(C615,'QB Resources'!$A:$I,8,FALSE)),0,SUMIFS('QB Resources'!$I:$I,'QB Resources'!$A:$A,Timecards!C615,'QB Resources'!$J:$J,L615))</f>
        <v>0</v>
      </c>
      <c r="N615" s="32" t="str">
        <f>IF(ISERROR(VLOOKUP(M615,'GD rates'!$B:$C,2,FALSE)),"",VLOOKUP(M615,'GD rates'!$B:$C,2,FALSE))</f>
        <v/>
      </c>
      <c r="O615" s="33" t="str">
        <f>IF(OR(N615="",COUNTIFS($C$2:C614,C615,$L$2:L614,L615)&lt;&gt;0),"",1)</f>
        <v/>
      </c>
    </row>
    <row r="616" spans="12:15">
      <c r="L616" s="31">
        <f t="shared" si="9"/>
        <v>0</v>
      </c>
      <c r="M616" s="32">
        <f>IF(ISERROR(VLOOKUP(C616,'QB Resources'!$A:$I,8,FALSE)),0,SUMIFS('QB Resources'!$I:$I,'QB Resources'!$A:$A,Timecards!C616,'QB Resources'!$J:$J,L616))</f>
        <v>0</v>
      </c>
      <c r="N616" s="32" t="str">
        <f>IF(ISERROR(VLOOKUP(M616,'GD rates'!$B:$C,2,FALSE)),"",VLOOKUP(M616,'GD rates'!$B:$C,2,FALSE))</f>
        <v/>
      </c>
      <c r="O616" s="33" t="str">
        <f>IF(OR(N616="",COUNTIFS($C$2:C615,C616,$L$2:L615,L616)&lt;&gt;0),"",1)</f>
        <v/>
      </c>
    </row>
    <row r="617" spans="12:15">
      <c r="L617" s="31">
        <f t="shared" si="9"/>
        <v>0</v>
      </c>
      <c r="M617" s="32">
        <f>IF(ISERROR(VLOOKUP(C617,'QB Resources'!$A:$I,8,FALSE)),0,SUMIFS('QB Resources'!$I:$I,'QB Resources'!$A:$A,Timecards!C617,'QB Resources'!$J:$J,L617))</f>
        <v>0</v>
      </c>
      <c r="N617" s="32" t="str">
        <f>IF(ISERROR(VLOOKUP(M617,'GD rates'!$B:$C,2,FALSE)),"",VLOOKUP(M617,'GD rates'!$B:$C,2,FALSE))</f>
        <v/>
      </c>
      <c r="O617" s="33" t="str">
        <f>IF(OR(N617="",COUNTIFS($C$2:C616,C617,$L$2:L616,L617)&lt;&gt;0),"",1)</f>
        <v/>
      </c>
    </row>
    <row r="618" spans="12:15">
      <c r="L618" s="31">
        <f t="shared" si="9"/>
        <v>0</v>
      </c>
      <c r="M618" s="32">
        <f>IF(ISERROR(VLOOKUP(C618,'QB Resources'!$A:$I,8,FALSE)),0,SUMIFS('QB Resources'!$I:$I,'QB Resources'!$A:$A,Timecards!C618,'QB Resources'!$J:$J,L618))</f>
        <v>0</v>
      </c>
      <c r="N618" s="32" t="str">
        <f>IF(ISERROR(VLOOKUP(M618,'GD rates'!$B:$C,2,FALSE)),"",VLOOKUP(M618,'GD rates'!$B:$C,2,FALSE))</f>
        <v/>
      </c>
      <c r="O618" s="33" t="str">
        <f>IF(OR(N618="",COUNTIFS($C$2:C617,C618,$L$2:L617,L618)&lt;&gt;0),"",1)</f>
        <v/>
      </c>
    </row>
    <row r="619" spans="12:15">
      <c r="L619" s="31">
        <f t="shared" si="9"/>
        <v>0</v>
      </c>
      <c r="M619" s="32">
        <f>IF(ISERROR(VLOOKUP(C619,'QB Resources'!$A:$I,8,FALSE)),0,SUMIFS('QB Resources'!$I:$I,'QB Resources'!$A:$A,Timecards!C619,'QB Resources'!$J:$J,L619))</f>
        <v>0</v>
      </c>
      <c r="N619" s="32" t="str">
        <f>IF(ISERROR(VLOOKUP(M619,'GD rates'!$B:$C,2,FALSE)),"",VLOOKUP(M619,'GD rates'!$B:$C,2,FALSE))</f>
        <v/>
      </c>
      <c r="O619" s="33" t="str">
        <f>IF(OR(N619="",COUNTIFS($C$2:C618,C619,$L$2:L618,L619)&lt;&gt;0),"",1)</f>
        <v/>
      </c>
    </row>
    <row r="620" spans="12:15">
      <c r="L620" s="31">
        <f t="shared" si="9"/>
        <v>0</v>
      </c>
      <c r="M620" s="32">
        <f>IF(ISERROR(VLOOKUP(C620,'QB Resources'!$A:$I,8,FALSE)),0,SUMIFS('QB Resources'!$I:$I,'QB Resources'!$A:$A,Timecards!C620,'QB Resources'!$J:$J,L620))</f>
        <v>0</v>
      </c>
      <c r="N620" s="32" t="str">
        <f>IF(ISERROR(VLOOKUP(M620,'GD rates'!$B:$C,2,FALSE)),"",VLOOKUP(M620,'GD rates'!$B:$C,2,FALSE))</f>
        <v/>
      </c>
      <c r="O620" s="33" t="str">
        <f>IF(OR(N620="",COUNTIFS($C$2:C619,C620,$L$2:L619,L620)&lt;&gt;0),"",1)</f>
        <v/>
      </c>
    </row>
    <row r="621" spans="12:15">
      <c r="L621" s="31">
        <f t="shared" si="9"/>
        <v>0</v>
      </c>
      <c r="M621" s="32">
        <f>IF(ISERROR(VLOOKUP(C621,'QB Resources'!$A:$I,8,FALSE)),0,SUMIFS('QB Resources'!$I:$I,'QB Resources'!$A:$A,Timecards!C621,'QB Resources'!$J:$J,L621))</f>
        <v>0</v>
      </c>
      <c r="N621" s="32" t="str">
        <f>IF(ISERROR(VLOOKUP(M621,'GD rates'!$B:$C,2,FALSE)),"",VLOOKUP(M621,'GD rates'!$B:$C,2,FALSE))</f>
        <v/>
      </c>
      <c r="O621" s="33" t="str">
        <f>IF(OR(N621="",COUNTIFS($C$2:C620,C621,$L$2:L620,L621)&lt;&gt;0),"",1)</f>
        <v/>
      </c>
    </row>
    <row r="622" spans="12:15">
      <c r="L622" s="31">
        <f t="shared" si="9"/>
        <v>0</v>
      </c>
      <c r="M622" s="32">
        <f>IF(ISERROR(VLOOKUP(C622,'QB Resources'!$A:$I,8,FALSE)),0,SUMIFS('QB Resources'!$I:$I,'QB Resources'!$A:$A,Timecards!C622,'QB Resources'!$J:$J,L622))</f>
        <v>0</v>
      </c>
      <c r="N622" s="32" t="str">
        <f>IF(ISERROR(VLOOKUP(M622,'GD rates'!$B:$C,2,FALSE)),"",VLOOKUP(M622,'GD rates'!$B:$C,2,FALSE))</f>
        <v/>
      </c>
      <c r="O622" s="33" t="str">
        <f>IF(OR(N622="",COUNTIFS($C$2:C621,C622,$L$2:L621,L622)&lt;&gt;0),"",1)</f>
        <v/>
      </c>
    </row>
    <row r="623" spans="12:15">
      <c r="L623" s="31">
        <f t="shared" si="9"/>
        <v>0</v>
      </c>
      <c r="M623" s="32">
        <f>IF(ISERROR(VLOOKUP(C623,'QB Resources'!$A:$I,8,FALSE)),0,SUMIFS('QB Resources'!$I:$I,'QB Resources'!$A:$A,Timecards!C623,'QB Resources'!$J:$J,L623))</f>
        <v>0</v>
      </c>
      <c r="N623" s="32" t="str">
        <f>IF(ISERROR(VLOOKUP(M623,'GD rates'!$B:$C,2,FALSE)),"",VLOOKUP(M623,'GD rates'!$B:$C,2,FALSE))</f>
        <v/>
      </c>
      <c r="O623" s="33" t="str">
        <f>IF(OR(N623="",COUNTIFS($C$2:C622,C623,$L$2:L622,L623)&lt;&gt;0),"",1)</f>
        <v/>
      </c>
    </row>
    <row r="624" spans="12:15">
      <c r="L624" s="31">
        <f t="shared" si="9"/>
        <v>0</v>
      </c>
      <c r="M624" s="32">
        <f>IF(ISERROR(VLOOKUP(C624,'QB Resources'!$A:$I,8,FALSE)),0,SUMIFS('QB Resources'!$I:$I,'QB Resources'!$A:$A,Timecards!C624,'QB Resources'!$J:$J,L624))</f>
        <v>0</v>
      </c>
      <c r="N624" s="32" t="str">
        <f>IF(ISERROR(VLOOKUP(M624,'GD rates'!$B:$C,2,FALSE)),"",VLOOKUP(M624,'GD rates'!$B:$C,2,FALSE))</f>
        <v/>
      </c>
      <c r="O624" s="33" t="str">
        <f>IF(OR(N624="",COUNTIFS($C$2:C623,C624,$L$2:L623,L624)&lt;&gt;0),"",1)</f>
        <v/>
      </c>
    </row>
    <row r="625" spans="12:15">
      <c r="L625" s="31">
        <f t="shared" si="9"/>
        <v>0</v>
      </c>
      <c r="M625" s="32">
        <f>IF(ISERROR(VLOOKUP(C625,'QB Resources'!$A:$I,8,FALSE)),0,SUMIFS('QB Resources'!$I:$I,'QB Resources'!$A:$A,Timecards!C625,'QB Resources'!$J:$J,L625))</f>
        <v>0</v>
      </c>
      <c r="N625" s="32" t="str">
        <f>IF(ISERROR(VLOOKUP(M625,'GD rates'!$B:$C,2,FALSE)),"",VLOOKUP(M625,'GD rates'!$B:$C,2,FALSE))</f>
        <v/>
      </c>
      <c r="O625" s="33" t="str">
        <f>IF(OR(N625="",COUNTIFS($C$2:C624,C625,$L$2:L624,L625)&lt;&gt;0),"",1)</f>
        <v/>
      </c>
    </row>
    <row r="626" spans="12:15">
      <c r="L626" s="31">
        <f t="shared" si="9"/>
        <v>0</v>
      </c>
      <c r="M626" s="32">
        <f>IF(ISERROR(VLOOKUP(C626,'QB Resources'!$A:$I,8,FALSE)),0,SUMIFS('QB Resources'!$I:$I,'QB Resources'!$A:$A,Timecards!C626,'QB Resources'!$J:$J,L626))</f>
        <v>0</v>
      </c>
      <c r="N626" s="32" t="str">
        <f>IF(ISERROR(VLOOKUP(M626,'GD rates'!$B:$C,2,FALSE)),"",VLOOKUP(M626,'GD rates'!$B:$C,2,FALSE))</f>
        <v/>
      </c>
      <c r="O626" s="33" t="str">
        <f>IF(OR(N626="",COUNTIFS($C$2:C625,C626,$L$2:L625,L626)&lt;&gt;0),"",1)</f>
        <v/>
      </c>
    </row>
    <row r="627" spans="12:15">
      <c r="L627" s="31">
        <f t="shared" si="9"/>
        <v>0</v>
      </c>
      <c r="M627" s="32">
        <f>IF(ISERROR(VLOOKUP(C627,'QB Resources'!$A:$I,8,FALSE)),0,SUMIFS('QB Resources'!$I:$I,'QB Resources'!$A:$A,Timecards!C627,'QB Resources'!$J:$J,L627))</f>
        <v>0</v>
      </c>
      <c r="N627" s="32" t="str">
        <f>IF(ISERROR(VLOOKUP(M627,'GD rates'!$B:$C,2,FALSE)),"",VLOOKUP(M627,'GD rates'!$B:$C,2,FALSE))</f>
        <v/>
      </c>
      <c r="O627" s="33" t="str">
        <f>IF(OR(N627="",COUNTIFS($C$2:C626,C627,$L$2:L626,L627)&lt;&gt;0),"",1)</f>
        <v/>
      </c>
    </row>
    <row r="628" spans="12:15">
      <c r="L628" s="31">
        <f t="shared" si="9"/>
        <v>0</v>
      </c>
      <c r="M628" s="32">
        <f>IF(ISERROR(VLOOKUP(C628,'QB Resources'!$A:$I,8,FALSE)),0,SUMIFS('QB Resources'!$I:$I,'QB Resources'!$A:$A,Timecards!C628,'QB Resources'!$J:$J,L628))</f>
        <v>0</v>
      </c>
      <c r="N628" s="32" t="str">
        <f>IF(ISERROR(VLOOKUP(M628,'GD rates'!$B:$C,2,FALSE)),"",VLOOKUP(M628,'GD rates'!$B:$C,2,FALSE))</f>
        <v/>
      </c>
      <c r="O628" s="33" t="str">
        <f>IF(OR(N628="",COUNTIFS($C$2:C627,C628,$L$2:L627,L628)&lt;&gt;0),"",1)</f>
        <v/>
      </c>
    </row>
    <row r="629" spans="12:15">
      <c r="L629" s="31">
        <f t="shared" si="9"/>
        <v>0</v>
      </c>
      <c r="M629" s="32">
        <f>IF(ISERROR(VLOOKUP(C629,'QB Resources'!$A:$I,8,FALSE)),0,SUMIFS('QB Resources'!$I:$I,'QB Resources'!$A:$A,Timecards!C629,'QB Resources'!$J:$J,L629))</f>
        <v>0</v>
      </c>
      <c r="N629" s="32" t="str">
        <f>IF(ISERROR(VLOOKUP(M629,'GD rates'!$B:$C,2,FALSE)),"",VLOOKUP(M629,'GD rates'!$B:$C,2,FALSE))</f>
        <v/>
      </c>
      <c r="O629" s="33" t="str">
        <f>IF(OR(N629="",COUNTIFS($C$2:C628,C629,$L$2:L628,L629)&lt;&gt;0),"",1)</f>
        <v/>
      </c>
    </row>
    <row r="630" spans="12:15">
      <c r="L630" s="31">
        <f t="shared" si="9"/>
        <v>0</v>
      </c>
      <c r="M630" s="32">
        <f>IF(ISERROR(VLOOKUP(C630,'QB Resources'!$A:$I,8,FALSE)),0,SUMIFS('QB Resources'!$I:$I,'QB Resources'!$A:$A,Timecards!C630,'QB Resources'!$J:$J,L630))</f>
        <v>0</v>
      </c>
      <c r="N630" s="32" t="str">
        <f>IF(ISERROR(VLOOKUP(M630,'GD rates'!$B:$C,2,FALSE)),"",VLOOKUP(M630,'GD rates'!$B:$C,2,FALSE))</f>
        <v/>
      </c>
      <c r="O630" s="33" t="str">
        <f>IF(OR(N630="",COUNTIFS($C$2:C629,C630,$L$2:L629,L630)&lt;&gt;0),"",1)</f>
        <v/>
      </c>
    </row>
    <row r="631" spans="12:15">
      <c r="L631" s="31">
        <f t="shared" si="9"/>
        <v>0</v>
      </c>
      <c r="M631" s="32">
        <f>IF(ISERROR(VLOOKUP(C631,'QB Resources'!$A:$I,8,FALSE)),0,SUMIFS('QB Resources'!$I:$I,'QB Resources'!$A:$A,Timecards!C631,'QB Resources'!$J:$J,L631))</f>
        <v>0</v>
      </c>
      <c r="N631" s="32" t="str">
        <f>IF(ISERROR(VLOOKUP(M631,'GD rates'!$B:$C,2,FALSE)),"",VLOOKUP(M631,'GD rates'!$B:$C,2,FALSE))</f>
        <v/>
      </c>
      <c r="O631" s="33" t="str">
        <f>IF(OR(N631="",COUNTIFS($C$2:C630,C631,$L$2:L630,L631)&lt;&gt;0),"",1)</f>
        <v/>
      </c>
    </row>
    <row r="632" spans="12:15">
      <c r="L632" s="31">
        <f t="shared" si="9"/>
        <v>0</v>
      </c>
      <c r="M632" s="32">
        <f>IF(ISERROR(VLOOKUP(C632,'QB Resources'!$A:$I,8,FALSE)),0,SUMIFS('QB Resources'!$I:$I,'QB Resources'!$A:$A,Timecards!C632,'QB Resources'!$J:$J,L632))</f>
        <v>0</v>
      </c>
      <c r="N632" s="32" t="str">
        <f>IF(ISERROR(VLOOKUP(M632,'GD rates'!$B:$C,2,FALSE)),"",VLOOKUP(M632,'GD rates'!$B:$C,2,FALSE))</f>
        <v/>
      </c>
      <c r="O632" s="33" t="str">
        <f>IF(OR(N632="",COUNTIFS($C$2:C631,C632,$L$2:L631,L632)&lt;&gt;0),"",1)</f>
        <v/>
      </c>
    </row>
    <row r="633" spans="12:15">
      <c r="L633" s="31">
        <f t="shared" si="9"/>
        <v>0</v>
      </c>
      <c r="M633" s="32">
        <f>IF(ISERROR(VLOOKUP(C633,'QB Resources'!$A:$I,8,FALSE)),0,SUMIFS('QB Resources'!$I:$I,'QB Resources'!$A:$A,Timecards!C633,'QB Resources'!$J:$J,L633))</f>
        <v>0</v>
      </c>
      <c r="N633" s="32" t="str">
        <f>IF(ISERROR(VLOOKUP(M633,'GD rates'!$B:$C,2,FALSE)),"",VLOOKUP(M633,'GD rates'!$B:$C,2,FALSE))</f>
        <v/>
      </c>
      <c r="O633" s="33" t="str">
        <f>IF(OR(N633="",COUNTIFS($C$2:C632,C633,$L$2:L632,L633)&lt;&gt;0),"",1)</f>
        <v/>
      </c>
    </row>
    <row r="634" spans="12:15">
      <c r="L634" s="31">
        <f t="shared" si="9"/>
        <v>0</v>
      </c>
      <c r="M634" s="32">
        <f>IF(ISERROR(VLOOKUP(C634,'QB Resources'!$A:$I,8,FALSE)),0,SUMIFS('QB Resources'!$I:$I,'QB Resources'!$A:$A,Timecards!C634,'QB Resources'!$J:$J,L634))</f>
        <v>0</v>
      </c>
      <c r="N634" s="32" t="str">
        <f>IF(ISERROR(VLOOKUP(M634,'GD rates'!$B:$C,2,FALSE)),"",VLOOKUP(M634,'GD rates'!$B:$C,2,FALSE))</f>
        <v/>
      </c>
      <c r="O634" s="33" t="str">
        <f>IF(OR(N634="",COUNTIFS($C$2:C633,C634,$L$2:L633,L634)&lt;&gt;0),"",1)</f>
        <v/>
      </c>
    </row>
    <row r="635" spans="12:15">
      <c r="L635" s="31">
        <f t="shared" si="9"/>
        <v>0</v>
      </c>
      <c r="M635" s="32">
        <f>IF(ISERROR(VLOOKUP(C635,'QB Resources'!$A:$I,8,FALSE)),0,SUMIFS('QB Resources'!$I:$I,'QB Resources'!$A:$A,Timecards!C635,'QB Resources'!$J:$J,L635))</f>
        <v>0</v>
      </c>
      <c r="N635" s="32" t="str">
        <f>IF(ISERROR(VLOOKUP(M635,'GD rates'!$B:$C,2,FALSE)),"",VLOOKUP(M635,'GD rates'!$B:$C,2,FALSE))</f>
        <v/>
      </c>
      <c r="O635" s="33" t="str">
        <f>IF(OR(N635="",COUNTIFS($C$2:C634,C635,$L$2:L634,L635)&lt;&gt;0),"",1)</f>
        <v/>
      </c>
    </row>
    <row r="636" spans="12:15">
      <c r="L636" s="31">
        <f t="shared" si="9"/>
        <v>0</v>
      </c>
      <c r="M636" s="32">
        <f>IF(ISERROR(VLOOKUP(C636,'QB Resources'!$A:$I,8,FALSE)),0,SUMIFS('QB Resources'!$I:$I,'QB Resources'!$A:$A,Timecards!C636,'QB Resources'!$J:$J,L636))</f>
        <v>0</v>
      </c>
      <c r="N636" s="32" t="str">
        <f>IF(ISERROR(VLOOKUP(M636,'GD rates'!$B:$C,2,FALSE)),"",VLOOKUP(M636,'GD rates'!$B:$C,2,FALSE))</f>
        <v/>
      </c>
      <c r="O636" s="33" t="str">
        <f>IF(OR(N636="",COUNTIFS($C$2:C635,C636,$L$2:L635,L636)&lt;&gt;0),"",1)</f>
        <v/>
      </c>
    </row>
    <row r="637" spans="12:15">
      <c r="L637" s="31">
        <f t="shared" si="9"/>
        <v>0</v>
      </c>
      <c r="M637" s="32">
        <f>IF(ISERROR(VLOOKUP(C637,'QB Resources'!$A:$I,8,FALSE)),0,SUMIFS('QB Resources'!$I:$I,'QB Resources'!$A:$A,Timecards!C637,'QB Resources'!$J:$J,L637))</f>
        <v>0</v>
      </c>
      <c r="N637" s="32" t="str">
        <f>IF(ISERROR(VLOOKUP(M637,'GD rates'!$B:$C,2,FALSE)),"",VLOOKUP(M637,'GD rates'!$B:$C,2,FALSE))</f>
        <v/>
      </c>
      <c r="O637" s="33" t="str">
        <f>IF(OR(N637="",COUNTIFS($C$2:C636,C637,$L$2:L636,L637)&lt;&gt;0),"",1)</f>
        <v/>
      </c>
    </row>
    <row r="638" spans="12:15">
      <c r="L638" s="31">
        <f t="shared" si="9"/>
        <v>0</v>
      </c>
      <c r="M638" s="32">
        <f>IF(ISERROR(VLOOKUP(C638,'QB Resources'!$A:$I,8,FALSE)),0,SUMIFS('QB Resources'!$I:$I,'QB Resources'!$A:$A,Timecards!C638,'QB Resources'!$J:$J,L638))</f>
        <v>0</v>
      </c>
      <c r="N638" s="32" t="str">
        <f>IF(ISERROR(VLOOKUP(M638,'GD rates'!$B:$C,2,FALSE)),"",VLOOKUP(M638,'GD rates'!$B:$C,2,FALSE))</f>
        <v/>
      </c>
      <c r="O638" s="33" t="str">
        <f>IF(OR(N638="",COUNTIFS($C$2:C637,C638,$L$2:L637,L638)&lt;&gt;0),"",1)</f>
        <v/>
      </c>
    </row>
    <row r="639" spans="12:15">
      <c r="L639" s="31">
        <f t="shared" si="9"/>
        <v>0</v>
      </c>
      <c r="M639" s="32">
        <f>IF(ISERROR(VLOOKUP(C639,'QB Resources'!$A:$I,8,FALSE)),0,SUMIFS('QB Resources'!$I:$I,'QB Resources'!$A:$A,Timecards!C639,'QB Resources'!$J:$J,L639))</f>
        <v>0</v>
      </c>
      <c r="N639" s="32" t="str">
        <f>IF(ISERROR(VLOOKUP(M639,'GD rates'!$B:$C,2,FALSE)),"",VLOOKUP(M639,'GD rates'!$B:$C,2,FALSE))</f>
        <v/>
      </c>
      <c r="O639" s="33" t="str">
        <f>IF(OR(N639="",COUNTIFS($C$2:C638,C639,$L$2:L638,L639)&lt;&gt;0),"",1)</f>
        <v/>
      </c>
    </row>
    <row r="640" spans="12:15">
      <c r="L640" s="31">
        <f t="shared" si="9"/>
        <v>0</v>
      </c>
      <c r="M640" s="32">
        <f>IF(ISERROR(VLOOKUP(C640,'QB Resources'!$A:$I,8,FALSE)),0,SUMIFS('QB Resources'!$I:$I,'QB Resources'!$A:$A,Timecards!C640,'QB Resources'!$J:$J,L640))</f>
        <v>0</v>
      </c>
      <c r="N640" s="32" t="str">
        <f>IF(ISERROR(VLOOKUP(M640,'GD rates'!$B:$C,2,FALSE)),"",VLOOKUP(M640,'GD rates'!$B:$C,2,FALSE))</f>
        <v/>
      </c>
      <c r="O640" s="33" t="str">
        <f>IF(OR(N640="",COUNTIFS($C$2:C639,C640,$L$2:L639,L640)&lt;&gt;0),"",1)</f>
        <v/>
      </c>
    </row>
    <row r="641" spans="12:15">
      <c r="L641" s="31">
        <f t="shared" si="9"/>
        <v>0</v>
      </c>
      <c r="M641" s="32">
        <f>IF(ISERROR(VLOOKUP(C641,'QB Resources'!$A:$I,8,FALSE)),0,SUMIFS('QB Resources'!$I:$I,'QB Resources'!$A:$A,Timecards!C641,'QB Resources'!$J:$J,L641))</f>
        <v>0</v>
      </c>
      <c r="N641" s="32" t="str">
        <f>IF(ISERROR(VLOOKUP(M641,'GD rates'!$B:$C,2,FALSE)),"",VLOOKUP(M641,'GD rates'!$B:$C,2,FALSE))</f>
        <v/>
      </c>
      <c r="O641" s="33" t="str">
        <f>IF(OR(N641="",COUNTIFS($C$2:C640,C641,$L$2:L640,L641)&lt;&gt;0),"",1)</f>
        <v/>
      </c>
    </row>
    <row r="642" spans="12:15">
      <c r="L642" s="31">
        <f t="shared" si="9"/>
        <v>0</v>
      </c>
      <c r="M642" s="32">
        <f>IF(ISERROR(VLOOKUP(C642,'QB Resources'!$A:$I,8,FALSE)),0,SUMIFS('QB Resources'!$I:$I,'QB Resources'!$A:$A,Timecards!C642,'QB Resources'!$J:$J,L642))</f>
        <v>0</v>
      </c>
      <c r="N642" s="32" t="str">
        <f>IF(ISERROR(VLOOKUP(M642,'GD rates'!$B:$C,2,FALSE)),"",VLOOKUP(M642,'GD rates'!$B:$C,2,FALSE))</f>
        <v/>
      </c>
      <c r="O642" s="33" t="str">
        <f>IF(OR(N642="",COUNTIFS($C$2:C641,C642,$L$2:L641,L642)&lt;&gt;0),"",1)</f>
        <v/>
      </c>
    </row>
    <row r="643" spans="12:15">
      <c r="L643" s="31">
        <f t="shared" ref="L643:L706" si="10">IF(J643="",H643,J643)</f>
        <v>0</v>
      </c>
      <c r="M643" s="32">
        <f>IF(ISERROR(VLOOKUP(C643,'QB Resources'!$A:$I,8,FALSE)),0,SUMIFS('QB Resources'!$I:$I,'QB Resources'!$A:$A,Timecards!C643,'QB Resources'!$J:$J,L643))</f>
        <v>0</v>
      </c>
      <c r="N643" s="32" t="str">
        <f>IF(ISERROR(VLOOKUP(M643,'GD rates'!$B:$C,2,FALSE)),"",VLOOKUP(M643,'GD rates'!$B:$C,2,FALSE))</f>
        <v/>
      </c>
      <c r="O643" s="33" t="str">
        <f>IF(OR(N643="",COUNTIFS($C$2:C642,C643,$L$2:L642,L643)&lt;&gt;0),"",1)</f>
        <v/>
      </c>
    </row>
    <row r="644" spans="12:15">
      <c r="L644" s="31">
        <f t="shared" si="10"/>
        <v>0</v>
      </c>
      <c r="M644" s="32">
        <f>IF(ISERROR(VLOOKUP(C644,'QB Resources'!$A:$I,8,FALSE)),0,SUMIFS('QB Resources'!$I:$I,'QB Resources'!$A:$A,Timecards!C644,'QB Resources'!$J:$J,L644))</f>
        <v>0</v>
      </c>
      <c r="N644" s="32" t="str">
        <f>IF(ISERROR(VLOOKUP(M644,'GD rates'!$B:$C,2,FALSE)),"",VLOOKUP(M644,'GD rates'!$B:$C,2,FALSE))</f>
        <v/>
      </c>
      <c r="O644" s="33" t="str">
        <f>IF(OR(N644="",COUNTIFS($C$2:C643,C644,$L$2:L643,L644)&lt;&gt;0),"",1)</f>
        <v/>
      </c>
    </row>
    <row r="645" spans="12:15">
      <c r="L645" s="31">
        <f t="shared" si="10"/>
        <v>0</v>
      </c>
      <c r="M645" s="32">
        <f>IF(ISERROR(VLOOKUP(C645,'QB Resources'!$A:$I,8,FALSE)),0,SUMIFS('QB Resources'!$I:$I,'QB Resources'!$A:$A,Timecards!C645,'QB Resources'!$J:$J,L645))</f>
        <v>0</v>
      </c>
      <c r="N645" s="32" t="str">
        <f>IF(ISERROR(VLOOKUP(M645,'GD rates'!$B:$C,2,FALSE)),"",VLOOKUP(M645,'GD rates'!$B:$C,2,FALSE))</f>
        <v/>
      </c>
      <c r="O645" s="33" t="str">
        <f>IF(OR(N645="",COUNTIFS($C$2:C644,C645,$L$2:L644,L645)&lt;&gt;0),"",1)</f>
        <v/>
      </c>
    </row>
    <row r="646" spans="12:15">
      <c r="L646" s="31">
        <f t="shared" si="10"/>
        <v>0</v>
      </c>
      <c r="M646" s="32">
        <f>IF(ISERROR(VLOOKUP(C646,'QB Resources'!$A:$I,8,FALSE)),0,SUMIFS('QB Resources'!$I:$I,'QB Resources'!$A:$A,Timecards!C646,'QB Resources'!$J:$J,L646))</f>
        <v>0</v>
      </c>
      <c r="N646" s="32" t="str">
        <f>IF(ISERROR(VLOOKUP(M646,'GD rates'!$B:$C,2,FALSE)),"",VLOOKUP(M646,'GD rates'!$B:$C,2,FALSE))</f>
        <v/>
      </c>
      <c r="O646" s="33" t="str">
        <f>IF(OR(N646="",COUNTIFS($C$2:C645,C646,$L$2:L645,L646)&lt;&gt;0),"",1)</f>
        <v/>
      </c>
    </row>
    <row r="647" spans="12:15">
      <c r="L647" s="31">
        <f t="shared" si="10"/>
        <v>0</v>
      </c>
      <c r="M647" s="32">
        <f>IF(ISERROR(VLOOKUP(C647,'QB Resources'!$A:$I,8,FALSE)),0,SUMIFS('QB Resources'!$I:$I,'QB Resources'!$A:$A,Timecards!C647,'QB Resources'!$J:$J,L647))</f>
        <v>0</v>
      </c>
      <c r="N647" s="32" t="str">
        <f>IF(ISERROR(VLOOKUP(M647,'GD rates'!$B:$C,2,FALSE)),"",VLOOKUP(M647,'GD rates'!$B:$C,2,FALSE))</f>
        <v/>
      </c>
      <c r="O647" s="33" t="str">
        <f>IF(OR(N647="",COUNTIFS($C$2:C646,C647,$L$2:L646,L647)&lt;&gt;0),"",1)</f>
        <v/>
      </c>
    </row>
    <row r="648" spans="12:15">
      <c r="L648" s="31">
        <f t="shared" si="10"/>
        <v>0</v>
      </c>
      <c r="M648" s="32">
        <f>IF(ISERROR(VLOOKUP(C648,'QB Resources'!$A:$I,8,FALSE)),0,SUMIFS('QB Resources'!$I:$I,'QB Resources'!$A:$A,Timecards!C648,'QB Resources'!$J:$J,L648))</f>
        <v>0</v>
      </c>
      <c r="N648" s="32" t="str">
        <f>IF(ISERROR(VLOOKUP(M648,'GD rates'!$B:$C,2,FALSE)),"",VLOOKUP(M648,'GD rates'!$B:$C,2,FALSE))</f>
        <v/>
      </c>
      <c r="O648" s="33" t="str">
        <f>IF(OR(N648="",COUNTIFS($C$2:C647,C648,$L$2:L647,L648)&lt;&gt;0),"",1)</f>
        <v/>
      </c>
    </row>
    <row r="649" spans="12:15">
      <c r="L649" s="31">
        <f t="shared" si="10"/>
        <v>0</v>
      </c>
      <c r="M649" s="32">
        <f>IF(ISERROR(VLOOKUP(C649,'QB Resources'!$A:$I,8,FALSE)),0,SUMIFS('QB Resources'!$I:$I,'QB Resources'!$A:$A,Timecards!C649,'QB Resources'!$J:$J,L649))</f>
        <v>0</v>
      </c>
      <c r="N649" s="32" t="str">
        <f>IF(ISERROR(VLOOKUP(M649,'GD rates'!$B:$C,2,FALSE)),"",VLOOKUP(M649,'GD rates'!$B:$C,2,FALSE))</f>
        <v/>
      </c>
      <c r="O649" s="33" t="str">
        <f>IF(OR(N649="",COUNTIFS($C$2:C648,C649,$L$2:L648,L649)&lt;&gt;0),"",1)</f>
        <v/>
      </c>
    </row>
    <row r="650" spans="12:15">
      <c r="L650" s="31">
        <f t="shared" si="10"/>
        <v>0</v>
      </c>
      <c r="M650" s="32">
        <f>IF(ISERROR(VLOOKUP(C650,'QB Resources'!$A:$I,8,FALSE)),0,SUMIFS('QB Resources'!$I:$I,'QB Resources'!$A:$A,Timecards!C650,'QB Resources'!$J:$J,L650))</f>
        <v>0</v>
      </c>
      <c r="N650" s="32" t="str">
        <f>IF(ISERROR(VLOOKUP(M650,'GD rates'!$B:$C,2,FALSE)),"",VLOOKUP(M650,'GD rates'!$B:$C,2,FALSE))</f>
        <v/>
      </c>
      <c r="O650" s="33" t="str">
        <f>IF(OR(N650="",COUNTIFS($C$2:C649,C650,$L$2:L649,L650)&lt;&gt;0),"",1)</f>
        <v/>
      </c>
    </row>
    <row r="651" spans="12:15">
      <c r="L651" s="31">
        <f t="shared" si="10"/>
        <v>0</v>
      </c>
      <c r="M651" s="32">
        <f>IF(ISERROR(VLOOKUP(C651,'QB Resources'!$A:$I,8,FALSE)),0,SUMIFS('QB Resources'!$I:$I,'QB Resources'!$A:$A,Timecards!C651,'QB Resources'!$J:$J,L651))</f>
        <v>0</v>
      </c>
      <c r="N651" s="32" t="str">
        <f>IF(ISERROR(VLOOKUP(M651,'GD rates'!$B:$C,2,FALSE)),"",VLOOKUP(M651,'GD rates'!$B:$C,2,FALSE))</f>
        <v/>
      </c>
      <c r="O651" s="33" t="str">
        <f>IF(OR(N651="",COUNTIFS($C$2:C650,C651,$L$2:L650,L651)&lt;&gt;0),"",1)</f>
        <v/>
      </c>
    </row>
    <row r="652" spans="12:15">
      <c r="L652" s="31">
        <f t="shared" si="10"/>
        <v>0</v>
      </c>
      <c r="M652" s="32">
        <f>IF(ISERROR(VLOOKUP(C652,'QB Resources'!$A:$I,8,FALSE)),0,SUMIFS('QB Resources'!$I:$I,'QB Resources'!$A:$A,Timecards!C652,'QB Resources'!$J:$J,L652))</f>
        <v>0</v>
      </c>
      <c r="N652" s="32" t="str">
        <f>IF(ISERROR(VLOOKUP(M652,'GD rates'!$B:$C,2,FALSE)),"",VLOOKUP(M652,'GD rates'!$B:$C,2,FALSE))</f>
        <v/>
      </c>
      <c r="O652" s="33" t="str">
        <f>IF(OR(N652="",COUNTIFS($C$2:C651,C652,$L$2:L651,L652)&lt;&gt;0),"",1)</f>
        <v/>
      </c>
    </row>
    <row r="653" spans="12:15">
      <c r="L653" s="31">
        <f t="shared" si="10"/>
        <v>0</v>
      </c>
      <c r="M653" s="32">
        <f>IF(ISERROR(VLOOKUP(C653,'QB Resources'!$A:$I,8,FALSE)),0,SUMIFS('QB Resources'!$I:$I,'QB Resources'!$A:$A,Timecards!C653,'QB Resources'!$J:$J,L653))</f>
        <v>0</v>
      </c>
      <c r="N653" s="32" t="str">
        <f>IF(ISERROR(VLOOKUP(M653,'GD rates'!$B:$C,2,FALSE)),"",VLOOKUP(M653,'GD rates'!$B:$C,2,FALSE))</f>
        <v/>
      </c>
      <c r="O653" s="33" t="str">
        <f>IF(OR(N653="",COUNTIFS($C$2:C652,C653,$L$2:L652,L653)&lt;&gt;0),"",1)</f>
        <v/>
      </c>
    </row>
    <row r="654" spans="12:15">
      <c r="L654" s="31">
        <f t="shared" si="10"/>
        <v>0</v>
      </c>
      <c r="M654" s="32">
        <f>IF(ISERROR(VLOOKUP(C654,'QB Resources'!$A:$I,8,FALSE)),0,SUMIFS('QB Resources'!$I:$I,'QB Resources'!$A:$A,Timecards!C654,'QB Resources'!$J:$J,L654))</f>
        <v>0</v>
      </c>
      <c r="N654" s="32" t="str">
        <f>IF(ISERROR(VLOOKUP(M654,'GD rates'!$B:$C,2,FALSE)),"",VLOOKUP(M654,'GD rates'!$B:$C,2,FALSE))</f>
        <v/>
      </c>
      <c r="O654" s="33" t="str">
        <f>IF(OR(N654="",COUNTIFS($C$2:C653,C654,$L$2:L653,L654)&lt;&gt;0),"",1)</f>
        <v/>
      </c>
    </row>
    <row r="655" spans="12:15">
      <c r="L655" s="31">
        <f t="shared" si="10"/>
        <v>0</v>
      </c>
      <c r="M655" s="32">
        <f>IF(ISERROR(VLOOKUP(C655,'QB Resources'!$A:$I,8,FALSE)),0,SUMIFS('QB Resources'!$I:$I,'QB Resources'!$A:$A,Timecards!C655,'QB Resources'!$J:$J,L655))</f>
        <v>0</v>
      </c>
      <c r="N655" s="32" t="str">
        <f>IF(ISERROR(VLOOKUP(M655,'GD rates'!$B:$C,2,FALSE)),"",VLOOKUP(M655,'GD rates'!$B:$C,2,FALSE))</f>
        <v/>
      </c>
      <c r="O655" s="33" t="str">
        <f>IF(OR(N655="",COUNTIFS($C$2:C654,C655,$L$2:L654,L655)&lt;&gt;0),"",1)</f>
        <v/>
      </c>
    </row>
    <row r="656" spans="12:15">
      <c r="L656" s="31">
        <f t="shared" si="10"/>
        <v>0</v>
      </c>
      <c r="M656" s="32">
        <f>IF(ISERROR(VLOOKUP(C656,'QB Resources'!$A:$I,8,FALSE)),0,SUMIFS('QB Resources'!$I:$I,'QB Resources'!$A:$A,Timecards!C656,'QB Resources'!$J:$J,L656))</f>
        <v>0</v>
      </c>
      <c r="N656" s="32" t="str">
        <f>IF(ISERROR(VLOOKUP(M656,'GD rates'!$B:$C,2,FALSE)),"",VLOOKUP(M656,'GD rates'!$B:$C,2,FALSE))</f>
        <v/>
      </c>
      <c r="O656" s="33" t="str">
        <f>IF(OR(N656="",COUNTIFS($C$2:C655,C656,$L$2:L655,L656)&lt;&gt;0),"",1)</f>
        <v/>
      </c>
    </row>
    <row r="657" spans="12:15">
      <c r="L657" s="31">
        <f t="shared" si="10"/>
        <v>0</v>
      </c>
      <c r="M657" s="32">
        <f>IF(ISERROR(VLOOKUP(C657,'QB Resources'!$A:$I,8,FALSE)),0,SUMIFS('QB Resources'!$I:$I,'QB Resources'!$A:$A,Timecards!C657,'QB Resources'!$J:$J,L657))</f>
        <v>0</v>
      </c>
      <c r="N657" s="32" t="str">
        <f>IF(ISERROR(VLOOKUP(M657,'GD rates'!$B:$C,2,FALSE)),"",VLOOKUP(M657,'GD rates'!$B:$C,2,FALSE))</f>
        <v/>
      </c>
      <c r="O657" s="33" t="str">
        <f>IF(OR(N657="",COUNTIFS($C$2:C656,C657,$L$2:L656,L657)&lt;&gt;0),"",1)</f>
        <v/>
      </c>
    </row>
    <row r="658" spans="12:15">
      <c r="L658" s="31">
        <f t="shared" si="10"/>
        <v>0</v>
      </c>
      <c r="M658" s="32">
        <f>IF(ISERROR(VLOOKUP(C658,'QB Resources'!$A:$I,8,FALSE)),0,SUMIFS('QB Resources'!$I:$I,'QB Resources'!$A:$A,Timecards!C658,'QB Resources'!$J:$J,L658))</f>
        <v>0</v>
      </c>
      <c r="N658" s="32" t="str">
        <f>IF(ISERROR(VLOOKUP(M658,'GD rates'!$B:$C,2,FALSE)),"",VLOOKUP(M658,'GD rates'!$B:$C,2,FALSE))</f>
        <v/>
      </c>
      <c r="O658" s="33" t="str">
        <f>IF(OR(N658="",COUNTIFS($C$2:C657,C658,$L$2:L657,L658)&lt;&gt;0),"",1)</f>
        <v/>
      </c>
    </row>
    <row r="659" spans="12:15">
      <c r="L659" s="31">
        <f t="shared" si="10"/>
        <v>0</v>
      </c>
      <c r="M659" s="32">
        <f>IF(ISERROR(VLOOKUP(C659,'QB Resources'!$A:$I,8,FALSE)),0,SUMIFS('QB Resources'!$I:$I,'QB Resources'!$A:$A,Timecards!C659,'QB Resources'!$J:$J,L659))</f>
        <v>0</v>
      </c>
      <c r="N659" s="32" t="str">
        <f>IF(ISERROR(VLOOKUP(M659,'GD rates'!$B:$C,2,FALSE)),"",VLOOKUP(M659,'GD rates'!$B:$C,2,FALSE))</f>
        <v/>
      </c>
      <c r="O659" s="33" t="str">
        <f>IF(OR(N659="",COUNTIFS($C$2:C658,C659,$L$2:L658,L659)&lt;&gt;0),"",1)</f>
        <v/>
      </c>
    </row>
    <row r="660" spans="12:15">
      <c r="L660" s="31">
        <f t="shared" si="10"/>
        <v>0</v>
      </c>
      <c r="M660" s="32">
        <f>IF(ISERROR(VLOOKUP(C660,'QB Resources'!$A:$I,8,FALSE)),0,SUMIFS('QB Resources'!$I:$I,'QB Resources'!$A:$A,Timecards!C660,'QB Resources'!$J:$J,L660))</f>
        <v>0</v>
      </c>
      <c r="N660" s="32" t="str">
        <f>IF(ISERROR(VLOOKUP(M660,'GD rates'!$B:$C,2,FALSE)),"",VLOOKUP(M660,'GD rates'!$B:$C,2,FALSE))</f>
        <v/>
      </c>
      <c r="O660" s="33" t="str">
        <f>IF(OR(N660="",COUNTIFS($C$2:C659,C660,$L$2:L659,L660)&lt;&gt;0),"",1)</f>
        <v/>
      </c>
    </row>
    <row r="661" spans="12:15">
      <c r="L661" s="31">
        <f t="shared" si="10"/>
        <v>0</v>
      </c>
      <c r="M661" s="32">
        <f>IF(ISERROR(VLOOKUP(C661,'QB Resources'!$A:$I,8,FALSE)),0,SUMIFS('QB Resources'!$I:$I,'QB Resources'!$A:$A,Timecards!C661,'QB Resources'!$J:$J,L661))</f>
        <v>0</v>
      </c>
      <c r="N661" s="32" t="str">
        <f>IF(ISERROR(VLOOKUP(M661,'GD rates'!$B:$C,2,FALSE)),"",VLOOKUP(M661,'GD rates'!$B:$C,2,FALSE))</f>
        <v/>
      </c>
      <c r="O661" s="33" t="str">
        <f>IF(OR(N661="",COUNTIFS($C$2:C660,C661,$L$2:L660,L661)&lt;&gt;0),"",1)</f>
        <v/>
      </c>
    </row>
    <row r="662" spans="12:15">
      <c r="L662" s="31">
        <f t="shared" si="10"/>
        <v>0</v>
      </c>
      <c r="M662" s="32">
        <f>IF(ISERROR(VLOOKUP(C662,'QB Resources'!$A:$I,8,FALSE)),0,SUMIFS('QB Resources'!$I:$I,'QB Resources'!$A:$A,Timecards!C662,'QB Resources'!$J:$J,L662))</f>
        <v>0</v>
      </c>
      <c r="N662" s="32" t="str">
        <f>IF(ISERROR(VLOOKUP(M662,'GD rates'!$B:$C,2,FALSE)),"",VLOOKUP(M662,'GD rates'!$B:$C,2,FALSE))</f>
        <v/>
      </c>
      <c r="O662" s="33" t="str">
        <f>IF(OR(N662="",COUNTIFS($C$2:C661,C662,$L$2:L661,L662)&lt;&gt;0),"",1)</f>
        <v/>
      </c>
    </row>
    <row r="663" spans="12:15">
      <c r="L663" s="31">
        <f t="shared" si="10"/>
        <v>0</v>
      </c>
      <c r="M663" s="32">
        <f>IF(ISERROR(VLOOKUP(C663,'QB Resources'!$A:$I,8,FALSE)),0,SUMIFS('QB Resources'!$I:$I,'QB Resources'!$A:$A,Timecards!C663,'QB Resources'!$J:$J,L663))</f>
        <v>0</v>
      </c>
      <c r="N663" s="32" t="str">
        <f>IF(ISERROR(VLOOKUP(M663,'GD rates'!$B:$C,2,FALSE)),"",VLOOKUP(M663,'GD rates'!$B:$C,2,FALSE))</f>
        <v/>
      </c>
      <c r="O663" s="33" t="str">
        <f>IF(OR(N663="",COUNTIFS($C$2:C662,C663,$L$2:L662,L663)&lt;&gt;0),"",1)</f>
        <v/>
      </c>
    </row>
    <row r="664" spans="12:15">
      <c r="L664" s="31">
        <f t="shared" si="10"/>
        <v>0</v>
      </c>
      <c r="M664" s="32">
        <f>IF(ISERROR(VLOOKUP(C664,'QB Resources'!$A:$I,8,FALSE)),0,SUMIFS('QB Resources'!$I:$I,'QB Resources'!$A:$A,Timecards!C664,'QB Resources'!$J:$J,L664))</f>
        <v>0</v>
      </c>
      <c r="N664" s="32" t="str">
        <f>IF(ISERROR(VLOOKUP(M664,'GD rates'!$B:$C,2,FALSE)),"",VLOOKUP(M664,'GD rates'!$B:$C,2,FALSE))</f>
        <v/>
      </c>
      <c r="O664" s="33" t="str">
        <f>IF(OR(N664="",COUNTIFS($C$2:C663,C664,$L$2:L663,L664)&lt;&gt;0),"",1)</f>
        <v/>
      </c>
    </row>
    <row r="665" spans="12:15">
      <c r="L665" s="31">
        <f t="shared" si="10"/>
        <v>0</v>
      </c>
      <c r="M665" s="32">
        <f>IF(ISERROR(VLOOKUP(C665,'QB Resources'!$A:$I,8,FALSE)),0,SUMIFS('QB Resources'!$I:$I,'QB Resources'!$A:$A,Timecards!C665,'QB Resources'!$J:$J,L665))</f>
        <v>0</v>
      </c>
      <c r="N665" s="32" t="str">
        <f>IF(ISERROR(VLOOKUP(M665,'GD rates'!$B:$C,2,FALSE)),"",VLOOKUP(M665,'GD rates'!$B:$C,2,FALSE))</f>
        <v/>
      </c>
      <c r="O665" s="33" t="str">
        <f>IF(OR(N665="",COUNTIFS($C$2:C664,C665,$L$2:L664,L665)&lt;&gt;0),"",1)</f>
        <v/>
      </c>
    </row>
    <row r="666" spans="12:15">
      <c r="L666" s="31">
        <f t="shared" si="10"/>
        <v>0</v>
      </c>
      <c r="M666" s="32">
        <f>IF(ISERROR(VLOOKUP(C666,'QB Resources'!$A:$I,8,FALSE)),0,SUMIFS('QB Resources'!$I:$I,'QB Resources'!$A:$A,Timecards!C666,'QB Resources'!$J:$J,L666))</f>
        <v>0</v>
      </c>
      <c r="N666" s="32" t="str">
        <f>IF(ISERROR(VLOOKUP(M666,'GD rates'!$B:$C,2,FALSE)),"",VLOOKUP(M666,'GD rates'!$B:$C,2,FALSE))</f>
        <v/>
      </c>
      <c r="O666" s="33" t="str">
        <f>IF(OR(N666="",COUNTIFS($C$2:C665,C666,$L$2:L665,L666)&lt;&gt;0),"",1)</f>
        <v/>
      </c>
    </row>
    <row r="667" spans="12:15">
      <c r="L667" s="31">
        <f t="shared" si="10"/>
        <v>0</v>
      </c>
      <c r="M667" s="32">
        <f>IF(ISERROR(VLOOKUP(C667,'QB Resources'!$A:$I,8,FALSE)),0,SUMIFS('QB Resources'!$I:$I,'QB Resources'!$A:$A,Timecards!C667,'QB Resources'!$J:$J,L667))</f>
        <v>0</v>
      </c>
      <c r="N667" s="32" t="str">
        <f>IF(ISERROR(VLOOKUP(M667,'GD rates'!$B:$C,2,FALSE)),"",VLOOKUP(M667,'GD rates'!$B:$C,2,FALSE))</f>
        <v/>
      </c>
      <c r="O667" s="33" t="str">
        <f>IF(OR(N667="",COUNTIFS($C$2:C666,C667,$L$2:L666,L667)&lt;&gt;0),"",1)</f>
        <v/>
      </c>
    </row>
    <row r="668" spans="12:15">
      <c r="L668" s="31">
        <f t="shared" si="10"/>
        <v>0</v>
      </c>
      <c r="M668" s="32">
        <f>IF(ISERROR(VLOOKUP(C668,'QB Resources'!$A:$I,8,FALSE)),0,SUMIFS('QB Resources'!$I:$I,'QB Resources'!$A:$A,Timecards!C668,'QB Resources'!$J:$J,L668))</f>
        <v>0</v>
      </c>
      <c r="N668" s="32" t="str">
        <f>IF(ISERROR(VLOOKUP(M668,'GD rates'!$B:$C,2,FALSE)),"",VLOOKUP(M668,'GD rates'!$B:$C,2,FALSE))</f>
        <v/>
      </c>
      <c r="O668" s="33" t="str">
        <f>IF(OR(N668="",COUNTIFS($C$2:C667,C668,$L$2:L667,L668)&lt;&gt;0),"",1)</f>
        <v/>
      </c>
    </row>
    <row r="669" spans="12:15">
      <c r="L669" s="31">
        <f t="shared" si="10"/>
        <v>0</v>
      </c>
      <c r="M669" s="32">
        <f>IF(ISERROR(VLOOKUP(C669,'QB Resources'!$A:$I,8,FALSE)),0,SUMIFS('QB Resources'!$I:$I,'QB Resources'!$A:$A,Timecards!C669,'QB Resources'!$J:$J,L669))</f>
        <v>0</v>
      </c>
      <c r="N669" s="32" t="str">
        <f>IF(ISERROR(VLOOKUP(M669,'GD rates'!$B:$C,2,FALSE)),"",VLOOKUP(M669,'GD rates'!$B:$C,2,FALSE))</f>
        <v/>
      </c>
      <c r="O669" s="33" t="str">
        <f>IF(OR(N669="",COUNTIFS($C$2:C668,C669,$L$2:L668,L669)&lt;&gt;0),"",1)</f>
        <v/>
      </c>
    </row>
    <row r="670" spans="12:15">
      <c r="L670" s="31">
        <f t="shared" si="10"/>
        <v>0</v>
      </c>
      <c r="M670" s="32">
        <f>IF(ISERROR(VLOOKUP(C670,'QB Resources'!$A:$I,8,FALSE)),0,SUMIFS('QB Resources'!$I:$I,'QB Resources'!$A:$A,Timecards!C670,'QB Resources'!$J:$J,L670))</f>
        <v>0</v>
      </c>
      <c r="N670" s="32" t="str">
        <f>IF(ISERROR(VLOOKUP(M670,'GD rates'!$B:$C,2,FALSE)),"",VLOOKUP(M670,'GD rates'!$B:$C,2,FALSE))</f>
        <v/>
      </c>
      <c r="O670" s="33" t="str">
        <f>IF(OR(N670="",COUNTIFS($C$2:C669,C670,$L$2:L669,L670)&lt;&gt;0),"",1)</f>
        <v/>
      </c>
    </row>
    <row r="671" spans="12:15">
      <c r="L671" s="31">
        <f t="shared" si="10"/>
        <v>0</v>
      </c>
      <c r="M671" s="32">
        <f>IF(ISERROR(VLOOKUP(C671,'QB Resources'!$A:$I,8,FALSE)),0,SUMIFS('QB Resources'!$I:$I,'QB Resources'!$A:$A,Timecards!C671,'QB Resources'!$J:$J,L671))</f>
        <v>0</v>
      </c>
      <c r="N671" s="32" t="str">
        <f>IF(ISERROR(VLOOKUP(M671,'GD rates'!$B:$C,2,FALSE)),"",VLOOKUP(M671,'GD rates'!$B:$C,2,FALSE))</f>
        <v/>
      </c>
      <c r="O671" s="33" t="str">
        <f>IF(OR(N671="",COUNTIFS($C$2:C670,C671,$L$2:L670,L671)&lt;&gt;0),"",1)</f>
        <v/>
      </c>
    </row>
    <row r="672" spans="12:15">
      <c r="L672" s="31">
        <f t="shared" si="10"/>
        <v>0</v>
      </c>
      <c r="M672" s="32">
        <f>IF(ISERROR(VLOOKUP(C672,'QB Resources'!$A:$I,8,FALSE)),0,SUMIFS('QB Resources'!$I:$I,'QB Resources'!$A:$A,Timecards!C672,'QB Resources'!$J:$J,L672))</f>
        <v>0</v>
      </c>
      <c r="N672" s="32" t="str">
        <f>IF(ISERROR(VLOOKUP(M672,'GD rates'!$B:$C,2,FALSE)),"",VLOOKUP(M672,'GD rates'!$B:$C,2,FALSE))</f>
        <v/>
      </c>
      <c r="O672" s="33" t="str">
        <f>IF(OR(N672="",COUNTIFS($C$2:C671,C672,$L$2:L671,L672)&lt;&gt;0),"",1)</f>
        <v/>
      </c>
    </row>
    <row r="673" spans="12:15">
      <c r="L673" s="31">
        <f t="shared" si="10"/>
        <v>0</v>
      </c>
      <c r="M673" s="32">
        <f>IF(ISERROR(VLOOKUP(C673,'QB Resources'!$A:$I,8,FALSE)),0,SUMIFS('QB Resources'!$I:$I,'QB Resources'!$A:$A,Timecards!C673,'QB Resources'!$J:$J,L673))</f>
        <v>0</v>
      </c>
      <c r="N673" s="32" t="str">
        <f>IF(ISERROR(VLOOKUP(M673,'GD rates'!$B:$C,2,FALSE)),"",VLOOKUP(M673,'GD rates'!$B:$C,2,FALSE))</f>
        <v/>
      </c>
      <c r="O673" s="33" t="str">
        <f>IF(OR(N673="",COUNTIFS($C$2:C672,C673,$L$2:L672,L673)&lt;&gt;0),"",1)</f>
        <v/>
      </c>
    </row>
    <row r="674" spans="12:15">
      <c r="L674" s="31">
        <f t="shared" si="10"/>
        <v>0</v>
      </c>
      <c r="M674" s="32">
        <f>IF(ISERROR(VLOOKUP(C674,'QB Resources'!$A:$I,8,FALSE)),0,SUMIFS('QB Resources'!$I:$I,'QB Resources'!$A:$A,Timecards!C674,'QB Resources'!$J:$J,L674))</f>
        <v>0</v>
      </c>
      <c r="N674" s="32" t="str">
        <f>IF(ISERROR(VLOOKUP(M674,'GD rates'!$B:$C,2,FALSE)),"",VLOOKUP(M674,'GD rates'!$B:$C,2,FALSE))</f>
        <v/>
      </c>
      <c r="O674" s="33" t="str">
        <f>IF(OR(N674="",COUNTIFS($C$2:C673,C674,$L$2:L673,L674)&lt;&gt;0),"",1)</f>
        <v/>
      </c>
    </row>
    <row r="675" spans="12:15">
      <c r="L675" s="31">
        <f t="shared" si="10"/>
        <v>0</v>
      </c>
      <c r="M675" s="32">
        <f>IF(ISERROR(VLOOKUP(C675,'QB Resources'!$A:$I,8,FALSE)),0,SUMIFS('QB Resources'!$I:$I,'QB Resources'!$A:$A,Timecards!C675,'QB Resources'!$J:$J,L675))</f>
        <v>0</v>
      </c>
      <c r="N675" s="32" t="str">
        <f>IF(ISERROR(VLOOKUP(M675,'GD rates'!$B:$C,2,FALSE)),"",VLOOKUP(M675,'GD rates'!$B:$C,2,FALSE))</f>
        <v/>
      </c>
      <c r="O675" s="33" t="str">
        <f>IF(OR(N675="",COUNTIFS($C$2:C674,C675,$L$2:L674,L675)&lt;&gt;0),"",1)</f>
        <v/>
      </c>
    </row>
    <row r="676" spans="12:15">
      <c r="L676" s="31">
        <f t="shared" si="10"/>
        <v>0</v>
      </c>
      <c r="M676" s="32">
        <f>IF(ISERROR(VLOOKUP(C676,'QB Resources'!$A:$I,8,FALSE)),0,SUMIFS('QB Resources'!$I:$I,'QB Resources'!$A:$A,Timecards!C676,'QB Resources'!$J:$J,L676))</f>
        <v>0</v>
      </c>
      <c r="N676" s="32" t="str">
        <f>IF(ISERROR(VLOOKUP(M676,'GD rates'!$B:$C,2,FALSE)),"",VLOOKUP(M676,'GD rates'!$B:$C,2,FALSE))</f>
        <v/>
      </c>
      <c r="O676" s="33" t="str">
        <f>IF(OR(N676="",COUNTIFS($C$2:C675,C676,$L$2:L675,L676)&lt;&gt;0),"",1)</f>
        <v/>
      </c>
    </row>
    <row r="677" spans="12:15">
      <c r="L677" s="31">
        <f t="shared" si="10"/>
        <v>0</v>
      </c>
      <c r="M677" s="32">
        <f>IF(ISERROR(VLOOKUP(C677,'QB Resources'!$A:$I,8,FALSE)),0,SUMIFS('QB Resources'!$I:$I,'QB Resources'!$A:$A,Timecards!C677,'QB Resources'!$J:$J,L677))</f>
        <v>0</v>
      </c>
      <c r="N677" s="32" t="str">
        <f>IF(ISERROR(VLOOKUP(M677,'GD rates'!$B:$C,2,FALSE)),"",VLOOKUP(M677,'GD rates'!$B:$C,2,FALSE))</f>
        <v/>
      </c>
      <c r="O677" s="33" t="str">
        <f>IF(OR(N677="",COUNTIFS($C$2:C676,C677,$L$2:L676,L677)&lt;&gt;0),"",1)</f>
        <v/>
      </c>
    </row>
    <row r="678" spans="12:15">
      <c r="L678" s="31">
        <f t="shared" si="10"/>
        <v>0</v>
      </c>
      <c r="M678" s="32">
        <f>IF(ISERROR(VLOOKUP(C678,'QB Resources'!$A:$I,8,FALSE)),0,SUMIFS('QB Resources'!$I:$I,'QB Resources'!$A:$A,Timecards!C678,'QB Resources'!$J:$J,L678))</f>
        <v>0</v>
      </c>
      <c r="N678" s="32" t="str">
        <f>IF(ISERROR(VLOOKUP(M678,'GD rates'!$B:$C,2,FALSE)),"",VLOOKUP(M678,'GD rates'!$B:$C,2,FALSE))</f>
        <v/>
      </c>
      <c r="O678" s="33" t="str">
        <f>IF(OR(N678="",COUNTIFS($C$2:C677,C678,$L$2:L677,L678)&lt;&gt;0),"",1)</f>
        <v/>
      </c>
    </row>
    <row r="679" spans="12:15">
      <c r="L679" s="31">
        <f t="shared" si="10"/>
        <v>0</v>
      </c>
      <c r="M679" s="32">
        <f>IF(ISERROR(VLOOKUP(C679,'QB Resources'!$A:$I,8,FALSE)),0,SUMIFS('QB Resources'!$I:$I,'QB Resources'!$A:$A,Timecards!C679,'QB Resources'!$J:$J,L679))</f>
        <v>0</v>
      </c>
      <c r="N679" s="32" t="str">
        <f>IF(ISERROR(VLOOKUP(M679,'GD rates'!$B:$C,2,FALSE)),"",VLOOKUP(M679,'GD rates'!$B:$C,2,FALSE))</f>
        <v/>
      </c>
      <c r="O679" s="33" t="str">
        <f>IF(OR(N679="",COUNTIFS($C$2:C678,C679,$L$2:L678,L679)&lt;&gt;0),"",1)</f>
        <v/>
      </c>
    </row>
    <row r="680" spans="12:15">
      <c r="L680" s="31">
        <f t="shared" si="10"/>
        <v>0</v>
      </c>
      <c r="M680" s="32">
        <f>IF(ISERROR(VLOOKUP(C680,'QB Resources'!$A:$I,8,FALSE)),0,SUMIFS('QB Resources'!$I:$I,'QB Resources'!$A:$A,Timecards!C680,'QB Resources'!$J:$J,L680))</f>
        <v>0</v>
      </c>
      <c r="N680" s="32" t="str">
        <f>IF(ISERROR(VLOOKUP(M680,'GD rates'!$B:$C,2,FALSE)),"",VLOOKUP(M680,'GD rates'!$B:$C,2,FALSE))</f>
        <v/>
      </c>
      <c r="O680" s="33" t="str">
        <f>IF(OR(N680="",COUNTIFS($C$2:C679,C680,$L$2:L679,L680)&lt;&gt;0),"",1)</f>
        <v/>
      </c>
    </row>
    <row r="681" spans="12:15">
      <c r="L681" s="31">
        <f t="shared" si="10"/>
        <v>0</v>
      </c>
      <c r="M681" s="32">
        <f>IF(ISERROR(VLOOKUP(C681,'QB Resources'!$A:$I,8,FALSE)),0,SUMIFS('QB Resources'!$I:$I,'QB Resources'!$A:$A,Timecards!C681,'QB Resources'!$J:$J,L681))</f>
        <v>0</v>
      </c>
      <c r="N681" s="32" t="str">
        <f>IF(ISERROR(VLOOKUP(M681,'GD rates'!$B:$C,2,FALSE)),"",VLOOKUP(M681,'GD rates'!$B:$C,2,FALSE))</f>
        <v/>
      </c>
      <c r="O681" s="33" t="str">
        <f>IF(OR(N681="",COUNTIFS($C$2:C680,C681,$L$2:L680,L681)&lt;&gt;0),"",1)</f>
        <v/>
      </c>
    </row>
    <row r="682" spans="12:15">
      <c r="L682" s="31">
        <f t="shared" si="10"/>
        <v>0</v>
      </c>
      <c r="M682" s="32">
        <f>IF(ISERROR(VLOOKUP(C682,'QB Resources'!$A:$I,8,FALSE)),0,SUMIFS('QB Resources'!$I:$I,'QB Resources'!$A:$A,Timecards!C682,'QB Resources'!$J:$J,L682))</f>
        <v>0</v>
      </c>
      <c r="N682" s="32" t="str">
        <f>IF(ISERROR(VLOOKUP(M682,'GD rates'!$B:$C,2,FALSE)),"",VLOOKUP(M682,'GD rates'!$B:$C,2,FALSE))</f>
        <v/>
      </c>
      <c r="O682" s="33" t="str">
        <f>IF(OR(N682="",COUNTIFS($C$2:C681,C682,$L$2:L681,L682)&lt;&gt;0),"",1)</f>
        <v/>
      </c>
    </row>
    <row r="683" spans="12:15">
      <c r="L683" s="31">
        <f t="shared" si="10"/>
        <v>0</v>
      </c>
      <c r="M683" s="32">
        <f>IF(ISERROR(VLOOKUP(C683,'QB Resources'!$A:$I,8,FALSE)),0,SUMIFS('QB Resources'!$I:$I,'QB Resources'!$A:$A,Timecards!C683,'QB Resources'!$J:$J,L683))</f>
        <v>0</v>
      </c>
      <c r="N683" s="32" t="str">
        <f>IF(ISERROR(VLOOKUP(M683,'GD rates'!$B:$C,2,FALSE)),"",VLOOKUP(M683,'GD rates'!$B:$C,2,FALSE))</f>
        <v/>
      </c>
      <c r="O683" s="33" t="str">
        <f>IF(OR(N683="",COUNTIFS($C$2:C682,C683,$L$2:L682,L683)&lt;&gt;0),"",1)</f>
        <v/>
      </c>
    </row>
    <row r="684" spans="12:15">
      <c r="L684" s="31">
        <f t="shared" si="10"/>
        <v>0</v>
      </c>
      <c r="M684" s="32">
        <f>IF(ISERROR(VLOOKUP(C684,'QB Resources'!$A:$I,8,FALSE)),0,SUMIFS('QB Resources'!$I:$I,'QB Resources'!$A:$A,Timecards!C684,'QB Resources'!$J:$J,L684))</f>
        <v>0</v>
      </c>
      <c r="N684" s="32" t="str">
        <f>IF(ISERROR(VLOOKUP(M684,'GD rates'!$B:$C,2,FALSE)),"",VLOOKUP(M684,'GD rates'!$B:$C,2,FALSE))</f>
        <v/>
      </c>
      <c r="O684" s="33" t="str">
        <f>IF(OR(N684="",COUNTIFS($C$2:C683,C684,$L$2:L683,L684)&lt;&gt;0),"",1)</f>
        <v/>
      </c>
    </row>
    <row r="685" spans="12:15">
      <c r="L685" s="31">
        <f t="shared" si="10"/>
        <v>0</v>
      </c>
      <c r="M685" s="32">
        <f>IF(ISERROR(VLOOKUP(C685,'QB Resources'!$A:$I,8,FALSE)),0,SUMIFS('QB Resources'!$I:$I,'QB Resources'!$A:$A,Timecards!C685,'QB Resources'!$J:$J,L685))</f>
        <v>0</v>
      </c>
      <c r="N685" s="32" t="str">
        <f>IF(ISERROR(VLOOKUP(M685,'GD rates'!$B:$C,2,FALSE)),"",VLOOKUP(M685,'GD rates'!$B:$C,2,FALSE))</f>
        <v/>
      </c>
      <c r="O685" s="33" t="str">
        <f>IF(OR(N685="",COUNTIFS($C$2:C684,C685,$L$2:L684,L685)&lt;&gt;0),"",1)</f>
        <v/>
      </c>
    </row>
    <row r="686" spans="12:15">
      <c r="L686" s="31">
        <f t="shared" si="10"/>
        <v>0</v>
      </c>
      <c r="M686" s="32">
        <f>IF(ISERROR(VLOOKUP(C686,'QB Resources'!$A:$I,8,FALSE)),0,SUMIFS('QB Resources'!$I:$I,'QB Resources'!$A:$A,Timecards!C686,'QB Resources'!$J:$J,L686))</f>
        <v>0</v>
      </c>
      <c r="N686" s="32" t="str">
        <f>IF(ISERROR(VLOOKUP(M686,'GD rates'!$B:$C,2,FALSE)),"",VLOOKUP(M686,'GD rates'!$B:$C,2,FALSE))</f>
        <v/>
      </c>
      <c r="O686" s="33" t="str">
        <f>IF(OR(N686="",COUNTIFS($C$2:C685,C686,$L$2:L685,L686)&lt;&gt;0),"",1)</f>
        <v/>
      </c>
    </row>
    <row r="687" spans="12:15">
      <c r="L687" s="31">
        <f t="shared" si="10"/>
        <v>0</v>
      </c>
      <c r="M687" s="32">
        <f>IF(ISERROR(VLOOKUP(C687,'QB Resources'!$A:$I,8,FALSE)),0,SUMIFS('QB Resources'!$I:$I,'QB Resources'!$A:$A,Timecards!C687,'QB Resources'!$J:$J,L687))</f>
        <v>0</v>
      </c>
      <c r="N687" s="32" t="str">
        <f>IF(ISERROR(VLOOKUP(M687,'GD rates'!$B:$C,2,FALSE)),"",VLOOKUP(M687,'GD rates'!$B:$C,2,FALSE))</f>
        <v/>
      </c>
      <c r="O687" s="33" t="str">
        <f>IF(OR(N687="",COUNTIFS($C$2:C686,C687,$L$2:L686,L687)&lt;&gt;0),"",1)</f>
        <v/>
      </c>
    </row>
    <row r="688" spans="12:15">
      <c r="L688" s="31">
        <f t="shared" si="10"/>
        <v>0</v>
      </c>
      <c r="M688" s="32">
        <f>IF(ISERROR(VLOOKUP(C688,'QB Resources'!$A:$I,8,FALSE)),0,SUMIFS('QB Resources'!$I:$I,'QB Resources'!$A:$A,Timecards!C688,'QB Resources'!$J:$J,L688))</f>
        <v>0</v>
      </c>
      <c r="N688" s="32" t="str">
        <f>IF(ISERROR(VLOOKUP(M688,'GD rates'!$B:$C,2,FALSE)),"",VLOOKUP(M688,'GD rates'!$B:$C,2,FALSE))</f>
        <v/>
      </c>
      <c r="O688" s="33" t="str">
        <f>IF(OR(N688="",COUNTIFS($C$2:C687,C688,$L$2:L687,L688)&lt;&gt;0),"",1)</f>
        <v/>
      </c>
    </row>
    <row r="689" spans="12:15">
      <c r="L689" s="31">
        <f t="shared" si="10"/>
        <v>0</v>
      </c>
      <c r="M689" s="32">
        <f>IF(ISERROR(VLOOKUP(C689,'QB Resources'!$A:$I,8,FALSE)),0,SUMIFS('QB Resources'!$I:$I,'QB Resources'!$A:$A,Timecards!C689,'QB Resources'!$J:$J,L689))</f>
        <v>0</v>
      </c>
      <c r="N689" s="32" t="str">
        <f>IF(ISERROR(VLOOKUP(M689,'GD rates'!$B:$C,2,FALSE)),"",VLOOKUP(M689,'GD rates'!$B:$C,2,FALSE))</f>
        <v/>
      </c>
      <c r="O689" s="33" t="str">
        <f>IF(OR(N689="",COUNTIFS($C$2:C688,C689,$L$2:L688,L689)&lt;&gt;0),"",1)</f>
        <v/>
      </c>
    </row>
    <row r="690" spans="12:15">
      <c r="L690" s="31">
        <f t="shared" si="10"/>
        <v>0</v>
      </c>
      <c r="M690" s="32">
        <f>IF(ISERROR(VLOOKUP(C690,'QB Resources'!$A:$I,8,FALSE)),0,SUMIFS('QB Resources'!$I:$I,'QB Resources'!$A:$A,Timecards!C690,'QB Resources'!$J:$J,L690))</f>
        <v>0</v>
      </c>
      <c r="N690" s="32" t="str">
        <f>IF(ISERROR(VLOOKUP(M690,'GD rates'!$B:$C,2,FALSE)),"",VLOOKUP(M690,'GD rates'!$B:$C,2,FALSE))</f>
        <v/>
      </c>
      <c r="O690" s="33" t="str">
        <f>IF(OR(N690="",COUNTIFS($C$2:C689,C690,$L$2:L689,L690)&lt;&gt;0),"",1)</f>
        <v/>
      </c>
    </row>
    <row r="691" spans="12:15">
      <c r="L691" s="31">
        <f t="shared" si="10"/>
        <v>0</v>
      </c>
      <c r="M691" s="32">
        <f>IF(ISERROR(VLOOKUP(C691,'QB Resources'!$A:$I,8,FALSE)),0,SUMIFS('QB Resources'!$I:$I,'QB Resources'!$A:$A,Timecards!C691,'QB Resources'!$J:$J,L691))</f>
        <v>0</v>
      </c>
      <c r="N691" s="32" t="str">
        <f>IF(ISERROR(VLOOKUP(M691,'GD rates'!$B:$C,2,FALSE)),"",VLOOKUP(M691,'GD rates'!$B:$C,2,FALSE))</f>
        <v/>
      </c>
      <c r="O691" s="33" t="str">
        <f>IF(OR(N691="",COUNTIFS($C$2:C690,C691,$L$2:L690,L691)&lt;&gt;0),"",1)</f>
        <v/>
      </c>
    </row>
    <row r="692" spans="12:15">
      <c r="L692" s="31">
        <f t="shared" si="10"/>
        <v>0</v>
      </c>
      <c r="M692" s="32">
        <f>IF(ISERROR(VLOOKUP(C692,'QB Resources'!$A:$I,8,FALSE)),0,SUMIFS('QB Resources'!$I:$I,'QB Resources'!$A:$A,Timecards!C692,'QB Resources'!$J:$J,L692))</f>
        <v>0</v>
      </c>
      <c r="N692" s="32" t="str">
        <f>IF(ISERROR(VLOOKUP(M692,'GD rates'!$B:$C,2,FALSE)),"",VLOOKUP(M692,'GD rates'!$B:$C,2,FALSE))</f>
        <v/>
      </c>
      <c r="O692" s="33" t="str">
        <f>IF(OR(N692="",COUNTIFS($C$2:C691,C692,$L$2:L691,L692)&lt;&gt;0),"",1)</f>
        <v/>
      </c>
    </row>
    <row r="693" spans="12:15">
      <c r="L693" s="31">
        <f t="shared" si="10"/>
        <v>0</v>
      </c>
      <c r="M693" s="32">
        <f>IF(ISERROR(VLOOKUP(C693,'QB Resources'!$A:$I,8,FALSE)),0,SUMIFS('QB Resources'!$I:$I,'QB Resources'!$A:$A,Timecards!C693,'QB Resources'!$J:$J,L693))</f>
        <v>0</v>
      </c>
      <c r="N693" s="32" t="str">
        <f>IF(ISERROR(VLOOKUP(M693,'GD rates'!$B:$C,2,FALSE)),"",VLOOKUP(M693,'GD rates'!$B:$C,2,FALSE))</f>
        <v/>
      </c>
      <c r="O693" s="33" t="str">
        <f>IF(OR(N693="",COUNTIFS($C$2:C692,C693,$L$2:L692,L693)&lt;&gt;0),"",1)</f>
        <v/>
      </c>
    </row>
    <row r="694" spans="12:15">
      <c r="L694" s="31">
        <f t="shared" si="10"/>
        <v>0</v>
      </c>
      <c r="M694" s="32">
        <f>IF(ISERROR(VLOOKUP(C694,'QB Resources'!$A:$I,8,FALSE)),0,SUMIFS('QB Resources'!$I:$I,'QB Resources'!$A:$A,Timecards!C694,'QB Resources'!$J:$J,L694))</f>
        <v>0</v>
      </c>
      <c r="N694" s="32" t="str">
        <f>IF(ISERROR(VLOOKUP(M694,'GD rates'!$B:$C,2,FALSE)),"",VLOOKUP(M694,'GD rates'!$B:$C,2,FALSE))</f>
        <v/>
      </c>
      <c r="O694" s="33" t="str">
        <f>IF(OR(N694="",COUNTIFS($C$2:C693,C694,$L$2:L693,L694)&lt;&gt;0),"",1)</f>
        <v/>
      </c>
    </row>
    <row r="695" spans="12:15">
      <c r="L695" s="31">
        <f t="shared" si="10"/>
        <v>0</v>
      </c>
      <c r="M695" s="32">
        <f>IF(ISERROR(VLOOKUP(C695,'QB Resources'!$A:$I,8,FALSE)),0,SUMIFS('QB Resources'!$I:$I,'QB Resources'!$A:$A,Timecards!C695,'QB Resources'!$J:$J,L695))</f>
        <v>0</v>
      </c>
      <c r="N695" s="32" t="str">
        <f>IF(ISERROR(VLOOKUP(M695,'GD rates'!$B:$C,2,FALSE)),"",VLOOKUP(M695,'GD rates'!$B:$C,2,FALSE))</f>
        <v/>
      </c>
      <c r="O695" s="33" t="str">
        <f>IF(OR(N695="",COUNTIFS($C$2:C694,C695,$L$2:L694,L695)&lt;&gt;0),"",1)</f>
        <v/>
      </c>
    </row>
    <row r="696" spans="12:15">
      <c r="L696" s="31">
        <f t="shared" si="10"/>
        <v>0</v>
      </c>
      <c r="M696" s="32">
        <f>IF(ISERROR(VLOOKUP(C696,'QB Resources'!$A:$I,8,FALSE)),0,SUMIFS('QB Resources'!$I:$I,'QB Resources'!$A:$A,Timecards!C696,'QB Resources'!$J:$J,L696))</f>
        <v>0</v>
      </c>
      <c r="N696" s="32" t="str">
        <f>IF(ISERROR(VLOOKUP(M696,'GD rates'!$B:$C,2,FALSE)),"",VLOOKUP(M696,'GD rates'!$B:$C,2,FALSE))</f>
        <v/>
      </c>
      <c r="O696" s="33" t="str">
        <f>IF(OR(N696="",COUNTIFS($C$2:C695,C696,$L$2:L695,L696)&lt;&gt;0),"",1)</f>
        <v/>
      </c>
    </row>
    <row r="697" spans="12:15">
      <c r="L697" s="31">
        <f t="shared" si="10"/>
        <v>0</v>
      </c>
      <c r="M697" s="32">
        <f>IF(ISERROR(VLOOKUP(C697,'QB Resources'!$A:$I,8,FALSE)),0,SUMIFS('QB Resources'!$I:$I,'QB Resources'!$A:$A,Timecards!C697,'QB Resources'!$J:$J,L697))</f>
        <v>0</v>
      </c>
      <c r="N697" s="32" t="str">
        <f>IF(ISERROR(VLOOKUP(M697,'GD rates'!$B:$C,2,FALSE)),"",VLOOKUP(M697,'GD rates'!$B:$C,2,FALSE))</f>
        <v/>
      </c>
      <c r="O697" s="33" t="str">
        <f>IF(OR(N697="",COUNTIFS($C$2:C696,C697,$L$2:L696,L697)&lt;&gt;0),"",1)</f>
        <v/>
      </c>
    </row>
    <row r="698" spans="12:15">
      <c r="L698" s="31">
        <f t="shared" si="10"/>
        <v>0</v>
      </c>
      <c r="M698" s="32">
        <f>IF(ISERROR(VLOOKUP(C698,'QB Resources'!$A:$I,8,FALSE)),0,SUMIFS('QB Resources'!$I:$I,'QB Resources'!$A:$A,Timecards!C698,'QB Resources'!$J:$J,L698))</f>
        <v>0</v>
      </c>
      <c r="N698" s="32" t="str">
        <f>IF(ISERROR(VLOOKUP(M698,'GD rates'!$B:$C,2,FALSE)),"",VLOOKUP(M698,'GD rates'!$B:$C,2,FALSE))</f>
        <v/>
      </c>
      <c r="O698" s="33" t="str">
        <f>IF(OR(N698="",COUNTIFS($C$2:C697,C698,$L$2:L697,L698)&lt;&gt;0),"",1)</f>
        <v/>
      </c>
    </row>
    <row r="699" spans="12:15">
      <c r="L699" s="31">
        <f t="shared" si="10"/>
        <v>0</v>
      </c>
      <c r="M699" s="32">
        <f>IF(ISERROR(VLOOKUP(C699,'QB Resources'!$A:$I,8,FALSE)),0,SUMIFS('QB Resources'!$I:$I,'QB Resources'!$A:$A,Timecards!C699,'QB Resources'!$J:$J,L699))</f>
        <v>0</v>
      </c>
      <c r="N699" s="32" t="str">
        <f>IF(ISERROR(VLOOKUP(M699,'GD rates'!$B:$C,2,FALSE)),"",VLOOKUP(M699,'GD rates'!$B:$C,2,FALSE))</f>
        <v/>
      </c>
      <c r="O699" s="33" t="str">
        <f>IF(OR(N699="",COUNTIFS($C$2:C698,C699,$L$2:L698,L699)&lt;&gt;0),"",1)</f>
        <v/>
      </c>
    </row>
    <row r="700" spans="12:15">
      <c r="L700" s="31">
        <f t="shared" si="10"/>
        <v>0</v>
      </c>
      <c r="M700" s="32">
        <f>IF(ISERROR(VLOOKUP(C700,'QB Resources'!$A:$I,8,FALSE)),0,SUMIFS('QB Resources'!$I:$I,'QB Resources'!$A:$A,Timecards!C700,'QB Resources'!$J:$J,L700))</f>
        <v>0</v>
      </c>
      <c r="N700" s="32" t="str">
        <f>IF(ISERROR(VLOOKUP(M700,'GD rates'!$B:$C,2,FALSE)),"",VLOOKUP(M700,'GD rates'!$B:$C,2,FALSE))</f>
        <v/>
      </c>
      <c r="O700" s="33" t="str">
        <f>IF(OR(N700="",COUNTIFS($C$2:C699,C700,$L$2:L699,L700)&lt;&gt;0),"",1)</f>
        <v/>
      </c>
    </row>
    <row r="701" spans="12:15">
      <c r="L701" s="31">
        <f t="shared" si="10"/>
        <v>0</v>
      </c>
      <c r="M701" s="32">
        <f>IF(ISERROR(VLOOKUP(C701,'QB Resources'!$A:$I,8,FALSE)),0,SUMIFS('QB Resources'!$I:$I,'QB Resources'!$A:$A,Timecards!C701,'QB Resources'!$J:$J,L701))</f>
        <v>0</v>
      </c>
      <c r="N701" s="32" t="str">
        <f>IF(ISERROR(VLOOKUP(M701,'GD rates'!$B:$C,2,FALSE)),"",VLOOKUP(M701,'GD rates'!$B:$C,2,FALSE))</f>
        <v/>
      </c>
      <c r="O701" s="33" t="str">
        <f>IF(OR(N701="",COUNTIFS($C$2:C700,C701,$L$2:L700,L701)&lt;&gt;0),"",1)</f>
        <v/>
      </c>
    </row>
    <row r="702" spans="12:15">
      <c r="L702" s="31">
        <f t="shared" si="10"/>
        <v>0</v>
      </c>
      <c r="M702" s="32">
        <f>IF(ISERROR(VLOOKUP(C702,'QB Resources'!$A:$I,8,FALSE)),0,SUMIFS('QB Resources'!$I:$I,'QB Resources'!$A:$A,Timecards!C702,'QB Resources'!$J:$J,L702))</f>
        <v>0</v>
      </c>
      <c r="N702" s="32" t="str">
        <f>IF(ISERROR(VLOOKUP(M702,'GD rates'!$B:$C,2,FALSE)),"",VLOOKUP(M702,'GD rates'!$B:$C,2,FALSE))</f>
        <v/>
      </c>
      <c r="O702" s="33" t="str">
        <f>IF(OR(N702="",COUNTIFS($C$2:C701,C702,$L$2:L701,L702)&lt;&gt;0),"",1)</f>
        <v/>
      </c>
    </row>
    <row r="703" spans="12:15">
      <c r="L703" s="31">
        <f t="shared" si="10"/>
        <v>0</v>
      </c>
      <c r="M703" s="32">
        <f>IF(ISERROR(VLOOKUP(C703,'QB Resources'!$A:$I,8,FALSE)),0,SUMIFS('QB Resources'!$I:$I,'QB Resources'!$A:$A,Timecards!C703,'QB Resources'!$J:$J,L703))</f>
        <v>0</v>
      </c>
      <c r="N703" s="32" t="str">
        <f>IF(ISERROR(VLOOKUP(M703,'GD rates'!$B:$C,2,FALSE)),"",VLOOKUP(M703,'GD rates'!$B:$C,2,FALSE))</f>
        <v/>
      </c>
      <c r="O703" s="33" t="str">
        <f>IF(OR(N703="",COUNTIFS($C$2:C702,C703,$L$2:L702,L703)&lt;&gt;0),"",1)</f>
        <v/>
      </c>
    </row>
    <row r="704" spans="12:15">
      <c r="L704" s="31">
        <f t="shared" si="10"/>
        <v>0</v>
      </c>
      <c r="M704" s="32">
        <f>IF(ISERROR(VLOOKUP(C704,'QB Resources'!$A:$I,8,FALSE)),0,SUMIFS('QB Resources'!$I:$I,'QB Resources'!$A:$A,Timecards!C704,'QB Resources'!$J:$J,L704))</f>
        <v>0</v>
      </c>
      <c r="N704" s="32" t="str">
        <f>IF(ISERROR(VLOOKUP(M704,'GD rates'!$B:$C,2,FALSE)),"",VLOOKUP(M704,'GD rates'!$B:$C,2,FALSE))</f>
        <v/>
      </c>
      <c r="O704" s="33" t="str">
        <f>IF(OR(N704="",COUNTIFS($C$2:C703,C704,$L$2:L703,L704)&lt;&gt;0),"",1)</f>
        <v/>
      </c>
    </row>
    <row r="705" spans="12:15">
      <c r="L705" s="31">
        <f t="shared" si="10"/>
        <v>0</v>
      </c>
      <c r="M705" s="32">
        <f>IF(ISERROR(VLOOKUP(C705,'QB Resources'!$A:$I,8,FALSE)),0,SUMIFS('QB Resources'!$I:$I,'QB Resources'!$A:$A,Timecards!C705,'QB Resources'!$J:$J,L705))</f>
        <v>0</v>
      </c>
      <c r="N705" s="32" t="str">
        <f>IF(ISERROR(VLOOKUP(M705,'GD rates'!$B:$C,2,FALSE)),"",VLOOKUP(M705,'GD rates'!$B:$C,2,FALSE))</f>
        <v/>
      </c>
      <c r="O705" s="33" t="str">
        <f>IF(OR(N705="",COUNTIFS($C$2:C704,C705,$L$2:L704,L705)&lt;&gt;0),"",1)</f>
        <v/>
      </c>
    </row>
    <row r="706" spans="12:15">
      <c r="L706" s="31">
        <f t="shared" si="10"/>
        <v>0</v>
      </c>
      <c r="M706" s="32">
        <f>IF(ISERROR(VLOOKUP(C706,'QB Resources'!$A:$I,8,FALSE)),0,SUMIFS('QB Resources'!$I:$I,'QB Resources'!$A:$A,Timecards!C706,'QB Resources'!$J:$J,L706))</f>
        <v>0</v>
      </c>
      <c r="N706" s="32" t="str">
        <f>IF(ISERROR(VLOOKUP(M706,'GD rates'!$B:$C,2,FALSE)),"",VLOOKUP(M706,'GD rates'!$B:$C,2,FALSE))</f>
        <v/>
      </c>
      <c r="O706" s="33" t="str">
        <f>IF(OR(N706="",COUNTIFS($C$2:C705,C706,$L$2:L705,L706)&lt;&gt;0),"",1)</f>
        <v/>
      </c>
    </row>
    <row r="707" spans="12:15">
      <c r="L707" s="31">
        <f t="shared" ref="L707:L770" si="11">IF(J707="",H707,J707)</f>
        <v>0</v>
      </c>
      <c r="M707" s="32">
        <f>IF(ISERROR(VLOOKUP(C707,'QB Resources'!$A:$I,8,FALSE)),0,SUMIFS('QB Resources'!$I:$I,'QB Resources'!$A:$A,Timecards!C707,'QB Resources'!$J:$J,L707))</f>
        <v>0</v>
      </c>
      <c r="N707" s="32" t="str">
        <f>IF(ISERROR(VLOOKUP(M707,'GD rates'!$B:$C,2,FALSE)),"",VLOOKUP(M707,'GD rates'!$B:$C,2,FALSE))</f>
        <v/>
      </c>
      <c r="O707" s="33" t="str">
        <f>IF(OR(N707="",COUNTIFS($C$2:C706,C707,$L$2:L706,L707)&lt;&gt;0),"",1)</f>
        <v/>
      </c>
    </row>
    <row r="708" spans="12:15">
      <c r="L708" s="31">
        <f t="shared" si="11"/>
        <v>0</v>
      </c>
      <c r="M708" s="32">
        <f>IF(ISERROR(VLOOKUP(C708,'QB Resources'!$A:$I,8,FALSE)),0,SUMIFS('QB Resources'!$I:$I,'QB Resources'!$A:$A,Timecards!C708,'QB Resources'!$J:$J,L708))</f>
        <v>0</v>
      </c>
      <c r="N708" s="32" t="str">
        <f>IF(ISERROR(VLOOKUP(M708,'GD rates'!$B:$C,2,FALSE)),"",VLOOKUP(M708,'GD rates'!$B:$C,2,FALSE))</f>
        <v/>
      </c>
      <c r="O708" s="33" t="str">
        <f>IF(OR(N708="",COUNTIFS($C$2:C707,C708,$L$2:L707,L708)&lt;&gt;0),"",1)</f>
        <v/>
      </c>
    </row>
    <row r="709" spans="12:15">
      <c r="L709" s="31">
        <f t="shared" si="11"/>
        <v>0</v>
      </c>
      <c r="M709" s="32">
        <f>IF(ISERROR(VLOOKUP(C709,'QB Resources'!$A:$I,8,FALSE)),0,SUMIFS('QB Resources'!$I:$I,'QB Resources'!$A:$A,Timecards!C709,'QB Resources'!$J:$J,L709))</f>
        <v>0</v>
      </c>
      <c r="N709" s="32" t="str">
        <f>IF(ISERROR(VLOOKUP(M709,'GD rates'!$B:$C,2,FALSE)),"",VLOOKUP(M709,'GD rates'!$B:$C,2,FALSE))</f>
        <v/>
      </c>
      <c r="O709" s="33" t="str">
        <f>IF(OR(N709="",COUNTIFS($C$2:C708,C709,$L$2:L708,L709)&lt;&gt;0),"",1)</f>
        <v/>
      </c>
    </row>
    <row r="710" spans="12:15">
      <c r="L710" s="31">
        <f t="shared" si="11"/>
        <v>0</v>
      </c>
      <c r="M710" s="32">
        <f>IF(ISERROR(VLOOKUP(C710,'QB Resources'!$A:$I,8,FALSE)),0,SUMIFS('QB Resources'!$I:$I,'QB Resources'!$A:$A,Timecards!C710,'QB Resources'!$J:$J,L710))</f>
        <v>0</v>
      </c>
      <c r="N710" s="32" t="str">
        <f>IF(ISERROR(VLOOKUP(M710,'GD rates'!$B:$C,2,FALSE)),"",VLOOKUP(M710,'GD rates'!$B:$C,2,FALSE))</f>
        <v/>
      </c>
      <c r="O710" s="33" t="str">
        <f>IF(OR(N710="",COUNTIFS($C$2:C709,C710,$L$2:L709,L710)&lt;&gt;0),"",1)</f>
        <v/>
      </c>
    </row>
    <row r="711" spans="12:15">
      <c r="L711" s="31">
        <f t="shared" si="11"/>
        <v>0</v>
      </c>
      <c r="M711" s="32">
        <f>IF(ISERROR(VLOOKUP(C711,'QB Resources'!$A:$I,8,FALSE)),0,SUMIFS('QB Resources'!$I:$I,'QB Resources'!$A:$A,Timecards!C711,'QB Resources'!$J:$J,L711))</f>
        <v>0</v>
      </c>
      <c r="N711" s="32" t="str">
        <f>IF(ISERROR(VLOOKUP(M711,'GD rates'!$B:$C,2,FALSE)),"",VLOOKUP(M711,'GD rates'!$B:$C,2,FALSE))</f>
        <v/>
      </c>
      <c r="O711" s="33" t="str">
        <f>IF(OR(N711="",COUNTIFS($C$2:C710,C711,$L$2:L710,L711)&lt;&gt;0),"",1)</f>
        <v/>
      </c>
    </row>
    <row r="712" spans="12:15">
      <c r="L712" s="31">
        <f t="shared" si="11"/>
        <v>0</v>
      </c>
      <c r="M712" s="32">
        <f>IF(ISERROR(VLOOKUP(C712,'QB Resources'!$A:$I,8,FALSE)),0,SUMIFS('QB Resources'!$I:$I,'QB Resources'!$A:$A,Timecards!C712,'QB Resources'!$J:$J,L712))</f>
        <v>0</v>
      </c>
      <c r="N712" s="32" t="str">
        <f>IF(ISERROR(VLOOKUP(M712,'GD rates'!$B:$C,2,FALSE)),"",VLOOKUP(M712,'GD rates'!$B:$C,2,FALSE))</f>
        <v/>
      </c>
      <c r="O712" s="33" t="str">
        <f>IF(OR(N712="",COUNTIFS($C$2:C711,C712,$L$2:L711,L712)&lt;&gt;0),"",1)</f>
        <v/>
      </c>
    </row>
    <row r="713" spans="12:15">
      <c r="L713" s="31">
        <f t="shared" si="11"/>
        <v>0</v>
      </c>
      <c r="M713" s="32">
        <f>IF(ISERROR(VLOOKUP(C713,'QB Resources'!$A:$I,8,FALSE)),0,SUMIFS('QB Resources'!$I:$I,'QB Resources'!$A:$A,Timecards!C713,'QB Resources'!$J:$J,L713))</f>
        <v>0</v>
      </c>
      <c r="N713" s="32" t="str">
        <f>IF(ISERROR(VLOOKUP(M713,'GD rates'!$B:$C,2,FALSE)),"",VLOOKUP(M713,'GD rates'!$B:$C,2,FALSE))</f>
        <v/>
      </c>
      <c r="O713" s="33" t="str">
        <f>IF(OR(N713="",COUNTIFS($C$2:C712,C713,$L$2:L712,L713)&lt;&gt;0),"",1)</f>
        <v/>
      </c>
    </row>
    <row r="714" spans="12:15">
      <c r="L714" s="31">
        <f t="shared" si="11"/>
        <v>0</v>
      </c>
      <c r="M714" s="32">
        <f>IF(ISERROR(VLOOKUP(C714,'QB Resources'!$A:$I,8,FALSE)),0,SUMIFS('QB Resources'!$I:$I,'QB Resources'!$A:$A,Timecards!C714,'QB Resources'!$J:$J,L714))</f>
        <v>0</v>
      </c>
      <c r="N714" s="32" t="str">
        <f>IF(ISERROR(VLOOKUP(M714,'GD rates'!$B:$C,2,FALSE)),"",VLOOKUP(M714,'GD rates'!$B:$C,2,FALSE))</f>
        <v/>
      </c>
      <c r="O714" s="33" t="str">
        <f>IF(OR(N714="",COUNTIFS($C$2:C713,C714,$L$2:L713,L714)&lt;&gt;0),"",1)</f>
        <v/>
      </c>
    </row>
    <row r="715" spans="12:15">
      <c r="L715" s="31">
        <f t="shared" si="11"/>
        <v>0</v>
      </c>
      <c r="M715" s="32">
        <f>IF(ISERROR(VLOOKUP(C715,'QB Resources'!$A:$I,8,FALSE)),0,SUMIFS('QB Resources'!$I:$I,'QB Resources'!$A:$A,Timecards!C715,'QB Resources'!$J:$J,L715))</f>
        <v>0</v>
      </c>
      <c r="N715" s="32" t="str">
        <f>IF(ISERROR(VLOOKUP(M715,'GD rates'!$B:$C,2,FALSE)),"",VLOOKUP(M715,'GD rates'!$B:$C,2,FALSE))</f>
        <v/>
      </c>
      <c r="O715" s="33" t="str">
        <f>IF(OR(N715="",COUNTIFS($C$2:C714,C715,$L$2:L714,L715)&lt;&gt;0),"",1)</f>
        <v/>
      </c>
    </row>
    <row r="716" spans="12:15">
      <c r="L716" s="31">
        <f t="shared" si="11"/>
        <v>0</v>
      </c>
      <c r="M716" s="32">
        <f>IF(ISERROR(VLOOKUP(C716,'QB Resources'!$A:$I,8,FALSE)),0,SUMIFS('QB Resources'!$I:$I,'QB Resources'!$A:$A,Timecards!C716,'QB Resources'!$J:$J,L716))</f>
        <v>0</v>
      </c>
      <c r="N716" s="32" t="str">
        <f>IF(ISERROR(VLOOKUP(M716,'GD rates'!$B:$C,2,FALSE)),"",VLOOKUP(M716,'GD rates'!$B:$C,2,FALSE))</f>
        <v/>
      </c>
      <c r="O716" s="33" t="str">
        <f>IF(OR(N716="",COUNTIFS($C$2:C715,C716,$L$2:L715,L716)&lt;&gt;0),"",1)</f>
        <v/>
      </c>
    </row>
    <row r="717" spans="12:15">
      <c r="L717" s="31">
        <f t="shared" si="11"/>
        <v>0</v>
      </c>
      <c r="M717" s="32">
        <f>IF(ISERROR(VLOOKUP(C717,'QB Resources'!$A:$I,8,FALSE)),0,SUMIFS('QB Resources'!$I:$I,'QB Resources'!$A:$A,Timecards!C717,'QB Resources'!$J:$J,L717))</f>
        <v>0</v>
      </c>
      <c r="N717" s="32" t="str">
        <f>IF(ISERROR(VLOOKUP(M717,'GD rates'!$B:$C,2,FALSE)),"",VLOOKUP(M717,'GD rates'!$B:$C,2,FALSE))</f>
        <v/>
      </c>
      <c r="O717" s="33" t="str">
        <f>IF(OR(N717="",COUNTIFS($C$2:C716,C717,$L$2:L716,L717)&lt;&gt;0),"",1)</f>
        <v/>
      </c>
    </row>
    <row r="718" spans="12:15">
      <c r="L718" s="31">
        <f t="shared" si="11"/>
        <v>0</v>
      </c>
      <c r="M718" s="32">
        <f>IF(ISERROR(VLOOKUP(C718,'QB Resources'!$A:$I,8,FALSE)),0,SUMIFS('QB Resources'!$I:$I,'QB Resources'!$A:$A,Timecards!C718,'QB Resources'!$J:$J,L718))</f>
        <v>0</v>
      </c>
      <c r="N718" s="32" t="str">
        <f>IF(ISERROR(VLOOKUP(M718,'GD rates'!$B:$C,2,FALSE)),"",VLOOKUP(M718,'GD rates'!$B:$C,2,FALSE))</f>
        <v/>
      </c>
      <c r="O718" s="33" t="str">
        <f>IF(OR(N718="",COUNTIFS($C$2:C717,C718,$L$2:L717,L718)&lt;&gt;0),"",1)</f>
        <v/>
      </c>
    </row>
    <row r="719" spans="12:15">
      <c r="L719" s="31">
        <f t="shared" si="11"/>
        <v>0</v>
      </c>
      <c r="M719" s="32">
        <f>IF(ISERROR(VLOOKUP(C719,'QB Resources'!$A:$I,8,FALSE)),0,SUMIFS('QB Resources'!$I:$I,'QB Resources'!$A:$A,Timecards!C719,'QB Resources'!$J:$J,L719))</f>
        <v>0</v>
      </c>
      <c r="N719" s="32" t="str">
        <f>IF(ISERROR(VLOOKUP(M719,'GD rates'!$B:$C,2,FALSE)),"",VLOOKUP(M719,'GD rates'!$B:$C,2,FALSE))</f>
        <v/>
      </c>
      <c r="O719" s="33" t="str">
        <f>IF(OR(N719="",COUNTIFS($C$2:C718,C719,$L$2:L718,L719)&lt;&gt;0),"",1)</f>
        <v/>
      </c>
    </row>
    <row r="720" spans="12:15">
      <c r="L720" s="31">
        <f t="shared" si="11"/>
        <v>0</v>
      </c>
      <c r="M720" s="32">
        <f>IF(ISERROR(VLOOKUP(C720,'QB Resources'!$A:$I,8,FALSE)),0,SUMIFS('QB Resources'!$I:$I,'QB Resources'!$A:$A,Timecards!C720,'QB Resources'!$J:$J,L720))</f>
        <v>0</v>
      </c>
      <c r="N720" s="32" t="str">
        <f>IF(ISERROR(VLOOKUP(M720,'GD rates'!$B:$C,2,FALSE)),"",VLOOKUP(M720,'GD rates'!$B:$C,2,FALSE))</f>
        <v/>
      </c>
      <c r="O720" s="33" t="str">
        <f>IF(OR(N720="",COUNTIFS($C$2:C719,C720,$L$2:L719,L720)&lt;&gt;0),"",1)</f>
        <v/>
      </c>
    </row>
    <row r="721" spans="12:15">
      <c r="L721" s="31">
        <f t="shared" si="11"/>
        <v>0</v>
      </c>
      <c r="M721" s="32">
        <f>IF(ISERROR(VLOOKUP(C721,'QB Resources'!$A:$I,8,FALSE)),0,SUMIFS('QB Resources'!$I:$I,'QB Resources'!$A:$A,Timecards!C721,'QB Resources'!$J:$J,L721))</f>
        <v>0</v>
      </c>
      <c r="N721" s="32" t="str">
        <f>IF(ISERROR(VLOOKUP(M721,'GD rates'!$B:$C,2,FALSE)),"",VLOOKUP(M721,'GD rates'!$B:$C,2,FALSE))</f>
        <v/>
      </c>
      <c r="O721" s="33" t="str">
        <f>IF(OR(N721="",COUNTIFS($C$2:C720,C721,$L$2:L720,L721)&lt;&gt;0),"",1)</f>
        <v/>
      </c>
    </row>
    <row r="722" spans="12:15">
      <c r="L722" s="31">
        <f t="shared" si="11"/>
        <v>0</v>
      </c>
      <c r="M722" s="32">
        <f>IF(ISERROR(VLOOKUP(C722,'QB Resources'!$A:$I,8,FALSE)),0,SUMIFS('QB Resources'!$I:$I,'QB Resources'!$A:$A,Timecards!C722,'QB Resources'!$J:$J,L722))</f>
        <v>0</v>
      </c>
      <c r="N722" s="32" t="str">
        <f>IF(ISERROR(VLOOKUP(M722,'GD rates'!$B:$C,2,FALSE)),"",VLOOKUP(M722,'GD rates'!$B:$C,2,FALSE))</f>
        <v/>
      </c>
      <c r="O722" s="33" t="str">
        <f>IF(OR(N722="",COUNTIFS($C$2:C721,C722,$L$2:L721,L722)&lt;&gt;0),"",1)</f>
        <v/>
      </c>
    </row>
    <row r="723" spans="12:15">
      <c r="L723" s="31">
        <f t="shared" si="11"/>
        <v>0</v>
      </c>
      <c r="M723" s="32">
        <f>IF(ISERROR(VLOOKUP(C723,'QB Resources'!$A:$I,8,FALSE)),0,SUMIFS('QB Resources'!$I:$I,'QB Resources'!$A:$A,Timecards!C723,'QB Resources'!$J:$J,L723))</f>
        <v>0</v>
      </c>
      <c r="N723" s="32" t="str">
        <f>IF(ISERROR(VLOOKUP(M723,'GD rates'!$B:$C,2,FALSE)),"",VLOOKUP(M723,'GD rates'!$B:$C,2,FALSE))</f>
        <v/>
      </c>
      <c r="O723" s="33" t="str">
        <f>IF(OR(N723="",COUNTIFS($C$2:C722,C723,$L$2:L722,L723)&lt;&gt;0),"",1)</f>
        <v/>
      </c>
    </row>
    <row r="724" spans="12:15">
      <c r="L724" s="31">
        <f t="shared" si="11"/>
        <v>0</v>
      </c>
      <c r="M724" s="32">
        <f>IF(ISERROR(VLOOKUP(C724,'QB Resources'!$A:$I,8,FALSE)),0,SUMIFS('QB Resources'!$I:$I,'QB Resources'!$A:$A,Timecards!C724,'QB Resources'!$J:$J,L724))</f>
        <v>0</v>
      </c>
      <c r="N724" s="32" t="str">
        <f>IF(ISERROR(VLOOKUP(M724,'GD rates'!$B:$C,2,FALSE)),"",VLOOKUP(M724,'GD rates'!$B:$C,2,FALSE))</f>
        <v/>
      </c>
      <c r="O724" s="33" t="str">
        <f>IF(OR(N724="",COUNTIFS($C$2:C723,C724,$L$2:L723,L724)&lt;&gt;0),"",1)</f>
        <v/>
      </c>
    </row>
    <row r="725" spans="12:15">
      <c r="L725" s="31">
        <f t="shared" si="11"/>
        <v>0</v>
      </c>
      <c r="M725" s="32">
        <f>IF(ISERROR(VLOOKUP(C725,'QB Resources'!$A:$I,8,FALSE)),0,SUMIFS('QB Resources'!$I:$I,'QB Resources'!$A:$A,Timecards!C725,'QB Resources'!$J:$J,L725))</f>
        <v>0</v>
      </c>
      <c r="N725" s="32" t="str">
        <f>IF(ISERROR(VLOOKUP(M725,'GD rates'!$B:$C,2,FALSE)),"",VLOOKUP(M725,'GD rates'!$B:$C,2,FALSE))</f>
        <v/>
      </c>
      <c r="O725" s="33" t="str">
        <f>IF(OR(N725="",COUNTIFS($C$2:C724,C725,$L$2:L724,L725)&lt;&gt;0),"",1)</f>
        <v/>
      </c>
    </row>
    <row r="726" spans="12:15">
      <c r="L726" s="31">
        <f t="shared" si="11"/>
        <v>0</v>
      </c>
      <c r="M726" s="32">
        <f>IF(ISERROR(VLOOKUP(C726,'QB Resources'!$A:$I,8,FALSE)),0,SUMIFS('QB Resources'!$I:$I,'QB Resources'!$A:$A,Timecards!C726,'QB Resources'!$J:$J,L726))</f>
        <v>0</v>
      </c>
      <c r="N726" s="32" t="str">
        <f>IF(ISERROR(VLOOKUP(M726,'GD rates'!$B:$C,2,FALSE)),"",VLOOKUP(M726,'GD rates'!$B:$C,2,FALSE))</f>
        <v/>
      </c>
      <c r="O726" s="33" t="str">
        <f>IF(OR(N726="",COUNTIFS($C$2:C725,C726,$L$2:L725,L726)&lt;&gt;0),"",1)</f>
        <v/>
      </c>
    </row>
    <row r="727" spans="12:15">
      <c r="L727" s="31">
        <f t="shared" si="11"/>
        <v>0</v>
      </c>
      <c r="M727" s="32">
        <f>IF(ISERROR(VLOOKUP(C727,'QB Resources'!$A:$I,8,FALSE)),0,SUMIFS('QB Resources'!$I:$I,'QB Resources'!$A:$A,Timecards!C727,'QB Resources'!$J:$J,L727))</f>
        <v>0</v>
      </c>
      <c r="N727" s="32" t="str">
        <f>IF(ISERROR(VLOOKUP(M727,'GD rates'!$B:$C,2,FALSE)),"",VLOOKUP(M727,'GD rates'!$B:$C,2,FALSE))</f>
        <v/>
      </c>
      <c r="O727" s="33" t="str">
        <f>IF(OR(N727="",COUNTIFS($C$2:C726,C727,$L$2:L726,L727)&lt;&gt;0),"",1)</f>
        <v/>
      </c>
    </row>
    <row r="728" spans="12:15">
      <c r="L728" s="31">
        <f t="shared" si="11"/>
        <v>0</v>
      </c>
      <c r="M728" s="32">
        <f>IF(ISERROR(VLOOKUP(C728,'QB Resources'!$A:$I,8,FALSE)),0,SUMIFS('QB Resources'!$I:$I,'QB Resources'!$A:$A,Timecards!C728,'QB Resources'!$J:$J,L728))</f>
        <v>0</v>
      </c>
      <c r="N728" s="32" t="str">
        <f>IF(ISERROR(VLOOKUP(M728,'GD rates'!$B:$C,2,FALSE)),"",VLOOKUP(M728,'GD rates'!$B:$C,2,FALSE))</f>
        <v/>
      </c>
      <c r="O728" s="33" t="str">
        <f>IF(OR(N728="",COUNTIFS($C$2:C727,C728,$L$2:L727,L728)&lt;&gt;0),"",1)</f>
        <v/>
      </c>
    </row>
    <row r="729" spans="12:15">
      <c r="L729" s="31">
        <f t="shared" si="11"/>
        <v>0</v>
      </c>
      <c r="M729" s="32">
        <f>IF(ISERROR(VLOOKUP(C729,'QB Resources'!$A:$I,8,FALSE)),0,SUMIFS('QB Resources'!$I:$I,'QB Resources'!$A:$A,Timecards!C729,'QB Resources'!$J:$J,L729))</f>
        <v>0</v>
      </c>
      <c r="N729" s="32" t="str">
        <f>IF(ISERROR(VLOOKUP(M729,'GD rates'!$B:$C,2,FALSE)),"",VLOOKUP(M729,'GD rates'!$B:$C,2,FALSE))</f>
        <v/>
      </c>
      <c r="O729" s="33" t="str">
        <f>IF(OR(N729="",COUNTIFS($C$2:C728,C729,$L$2:L728,L729)&lt;&gt;0),"",1)</f>
        <v/>
      </c>
    </row>
    <row r="730" spans="12:15">
      <c r="L730" s="31">
        <f t="shared" si="11"/>
        <v>0</v>
      </c>
      <c r="M730" s="32">
        <f>IF(ISERROR(VLOOKUP(C730,'QB Resources'!$A:$I,8,FALSE)),0,SUMIFS('QB Resources'!$I:$I,'QB Resources'!$A:$A,Timecards!C730,'QB Resources'!$J:$J,L730))</f>
        <v>0</v>
      </c>
      <c r="N730" s="32" t="str">
        <f>IF(ISERROR(VLOOKUP(M730,'GD rates'!$B:$C,2,FALSE)),"",VLOOKUP(M730,'GD rates'!$B:$C,2,FALSE))</f>
        <v/>
      </c>
      <c r="O730" s="33" t="str">
        <f>IF(OR(N730="",COUNTIFS($C$2:C729,C730,$L$2:L729,L730)&lt;&gt;0),"",1)</f>
        <v/>
      </c>
    </row>
    <row r="731" spans="12:15">
      <c r="L731" s="31">
        <f t="shared" si="11"/>
        <v>0</v>
      </c>
      <c r="M731" s="32">
        <f>IF(ISERROR(VLOOKUP(C731,'QB Resources'!$A:$I,8,FALSE)),0,SUMIFS('QB Resources'!$I:$I,'QB Resources'!$A:$A,Timecards!C731,'QB Resources'!$J:$J,L731))</f>
        <v>0</v>
      </c>
      <c r="N731" s="32" t="str">
        <f>IF(ISERROR(VLOOKUP(M731,'GD rates'!$B:$C,2,FALSE)),"",VLOOKUP(M731,'GD rates'!$B:$C,2,FALSE))</f>
        <v/>
      </c>
      <c r="O731" s="33" t="str">
        <f>IF(OR(N731="",COUNTIFS($C$2:C730,C731,$L$2:L730,L731)&lt;&gt;0),"",1)</f>
        <v/>
      </c>
    </row>
    <row r="732" spans="12:15">
      <c r="L732" s="31">
        <f t="shared" si="11"/>
        <v>0</v>
      </c>
      <c r="M732" s="32">
        <f>IF(ISERROR(VLOOKUP(C732,'QB Resources'!$A:$I,8,FALSE)),0,SUMIFS('QB Resources'!$I:$I,'QB Resources'!$A:$A,Timecards!C732,'QB Resources'!$J:$J,L732))</f>
        <v>0</v>
      </c>
      <c r="N732" s="32" t="str">
        <f>IF(ISERROR(VLOOKUP(M732,'GD rates'!$B:$C,2,FALSE)),"",VLOOKUP(M732,'GD rates'!$B:$C,2,FALSE))</f>
        <v/>
      </c>
      <c r="O732" s="33" t="str">
        <f>IF(OR(N732="",COUNTIFS($C$2:C731,C732,$L$2:L731,L732)&lt;&gt;0),"",1)</f>
        <v/>
      </c>
    </row>
    <row r="733" spans="12:15">
      <c r="L733" s="31">
        <f t="shared" si="11"/>
        <v>0</v>
      </c>
      <c r="M733" s="32">
        <f>IF(ISERROR(VLOOKUP(C733,'QB Resources'!$A:$I,8,FALSE)),0,SUMIFS('QB Resources'!$I:$I,'QB Resources'!$A:$A,Timecards!C733,'QB Resources'!$J:$J,L733))</f>
        <v>0</v>
      </c>
      <c r="N733" s="32" t="str">
        <f>IF(ISERROR(VLOOKUP(M733,'GD rates'!$B:$C,2,FALSE)),"",VLOOKUP(M733,'GD rates'!$B:$C,2,FALSE))</f>
        <v/>
      </c>
      <c r="O733" s="33" t="str">
        <f>IF(OR(N733="",COUNTIFS($C$2:C732,C733,$L$2:L732,L733)&lt;&gt;0),"",1)</f>
        <v/>
      </c>
    </row>
    <row r="734" spans="12:15">
      <c r="L734" s="31">
        <f t="shared" si="11"/>
        <v>0</v>
      </c>
      <c r="M734" s="32">
        <f>IF(ISERROR(VLOOKUP(C734,'QB Resources'!$A:$I,8,FALSE)),0,SUMIFS('QB Resources'!$I:$I,'QB Resources'!$A:$A,Timecards!C734,'QB Resources'!$J:$J,L734))</f>
        <v>0</v>
      </c>
      <c r="N734" s="32" t="str">
        <f>IF(ISERROR(VLOOKUP(M734,'GD rates'!$B:$C,2,FALSE)),"",VLOOKUP(M734,'GD rates'!$B:$C,2,FALSE))</f>
        <v/>
      </c>
      <c r="O734" s="33" t="str">
        <f>IF(OR(N734="",COUNTIFS($C$2:C733,C734,$L$2:L733,L734)&lt;&gt;0),"",1)</f>
        <v/>
      </c>
    </row>
    <row r="735" spans="12:15">
      <c r="L735" s="31">
        <f t="shared" si="11"/>
        <v>0</v>
      </c>
      <c r="M735" s="32">
        <f>IF(ISERROR(VLOOKUP(C735,'QB Resources'!$A:$I,8,FALSE)),0,SUMIFS('QB Resources'!$I:$I,'QB Resources'!$A:$A,Timecards!C735,'QB Resources'!$J:$J,L735))</f>
        <v>0</v>
      </c>
      <c r="N735" s="32" t="str">
        <f>IF(ISERROR(VLOOKUP(M735,'GD rates'!$B:$C,2,FALSE)),"",VLOOKUP(M735,'GD rates'!$B:$C,2,FALSE))</f>
        <v/>
      </c>
      <c r="O735" s="33" t="str">
        <f>IF(OR(N735="",COUNTIFS($C$2:C734,C735,$L$2:L734,L735)&lt;&gt;0),"",1)</f>
        <v/>
      </c>
    </row>
    <row r="736" spans="12:15">
      <c r="L736" s="31">
        <f t="shared" si="11"/>
        <v>0</v>
      </c>
      <c r="M736" s="32">
        <f>IF(ISERROR(VLOOKUP(C736,'QB Resources'!$A:$I,8,FALSE)),0,SUMIFS('QB Resources'!$I:$I,'QB Resources'!$A:$A,Timecards!C736,'QB Resources'!$J:$J,L736))</f>
        <v>0</v>
      </c>
      <c r="N736" s="32" t="str">
        <f>IF(ISERROR(VLOOKUP(M736,'GD rates'!$B:$C,2,FALSE)),"",VLOOKUP(M736,'GD rates'!$B:$C,2,FALSE))</f>
        <v/>
      </c>
      <c r="O736" s="33" t="str">
        <f>IF(OR(N736="",COUNTIFS($C$2:C735,C736,$L$2:L735,L736)&lt;&gt;0),"",1)</f>
        <v/>
      </c>
    </row>
    <row r="737" spans="12:15">
      <c r="L737" s="31">
        <f t="shared" si="11"/>
        <v>0</v>
      </c>
      <c r="M737" s="32">
        <f>IF(ISERROR(VLOOKUP(C737,'QB Resources'!$A:$I,8,FALSE)),0,SUMIFS('QB Resources'!$I:$I,'QB Resources'!$A:$A,Timecards!C737,'QB Resources'!$J:$J,L737))</f>
        <v>0</v>
      </c>
      <c r="N737" s="32" t="str">
        <f>IF(ISERROR(VLOOKUP(M737,'GD rates'!$B:$C,2,FALSE)),"",VLOOKUP(M737,'GD rates'!$B:$C,2,FALSE))</f>
        <v/>
      </c>
      <c r="O737" s="33" t="str">
        <f>IF(OR(N737="",COUNTIFS($C$2:C736,C737,$L$2:L736,L737)&lt;&gt;0),"",1)</f>
        <v/>
      </c>
    </row>
    <row r="738" spans="12:15">
      <c r="L738" s="31">
        <f t="shared" si="11"/>
        <v>0</v>
      </c>
      <c r="M738" s="32">
        <f>IF(ISERROR(VLOOKUP(C738,'QB Resources'!$A:$I,8,FALSE)),0,SUMIFS('QB Resources'!$I:$I,'QB Resources'!$A:$A,Timecards!C738,'QB Resources'!$J:$J,L738))</f>
        <v>0</v>
      </c>
      <c r="N738" s="32" t="str">
        <f>IF(ISERROR(VLOOKUP(M738,'GD rates'!$B:$C,2,FALSE)),"",VLOOKUP(M738,'GD rates'!$B:$C,2,FALSE))</f>
        <v/>
      </c>
      <c r="O738" s="33" t="str">
        <f>IF(OR(N738="",COUNTIFS($C$2:C737,C738,$L$2:L737,L738)&lt;&gt;0),"",1)</f>
        <v/>
      </c>
    </row>
    <row r="739" spans="12:15">
      <c r="L739" s="31">
        <f t="shared" si="11"/>
        <v>0</v>
      </c>
      <c r="M739" s="32">
        <f>IF(ISERROR(VLOOKUP(C739,'QB Resources'!$A:$I,8,FALSE)),0,SUMIFS('QB Resources'!$I:$I,'QB Resources'!$A:$A,Timecards!C739,'QB Resources'!$J:$J,L739))</f>
        <v>0</v>
      </c>
      <c r="N739" s="32" t="str">
        <f>IF(ISERROR(VLOOKUP(M739,'GD rates'!$B:$C,2,FALSE)),"",VLOOKUP(M739,'GD rates'!$B:$C,2,FALSE))</f>
        <v/>
      </c>
      <c r="O739" s="33" t="str">
        <f>IF(OR(N739="",COUNTIFS($C$2:C738,C739,$L$2:L738,L739)&lt;&gt;0),"",1)</f>
        <v/>
      </c>
    </row>
    <row r="740" spans="12:15">
      <c r="L740" s="31">
        <f t="shared" si="11"/>
        <v>0</v>
      </c>
      <c r="M740" s="32">
        <f>IF(ISERROR(VLOOKUP(C740,'QB Resources'!$A:$I,8,FALSE)),0,SUMIFS('QB Resources'!$I:$I,'QB Resources'!$A:$A,Timecards!C740,'QB Resources'!$J:$J,L740))</f>
        <v>0</v>
      </c>
      <c r="N740" s="32" t="str">
        <f>IF(ISERROR(VLOOKUP(M740,'GD rates'!$B:$C,2,FALSE)),"",VLOOKUP(M740,'GD rates'!$B:$C,2,FALSE))</f>
        <v/>
      </c>
      <c r="O740" s="33" t="str">
        <f>IF(OR(N740="",COUNTIFS($C$2:C739,C740,$L$2:L739,L740)&lt;&gt;0),"",1)</f>
        <v/>
      </c>
    </row>
    <row r="741" spans="12:15">
      <c r="L741" s="31">
        <f t="shared" si="11"/>
        <v>0</v>
      </c>
      <c r="M741" s="32">
        <f>IF(ISERROR(VLOOKUP(C741,'QB Resources'!$A:$I,8,FALSE)),0,SUMIFS('QB Resources'!$I:$I,'QB Resources'!$A:$A,Timecards!C741,'QB Resources'!$J:$J,L741))</f>
        <v>0</v>
      </c>
      <c r="N741" s="32" t="str">
        <f>IF(ISERROR(VLOOKUP(M741,'GD rates'!$B:$C,2,FALSE)),"",VLOOKUP(M741,'GD rates'!$B:$C,2,FALSE))</f>
        <v/>
      </c>
      <c r="O741" s="33" t="str">
        <f>IF(OR(N741="",COUNTIFS($C$2:C740,C741,$L$2:L740,L741)&lt;&gt;0),"",1)</f>
        <v/>
      </c>
    </row>
    <row r="742" spans="12:15">
      <c r="L742" s="31">
        <f t="shared" si="11"/>
        <v>0</v>
      </c>
      <c r="M742" s="32">
        <f>IF(ISERROR(VLOOKUP(C742,'QB Resources'!$A:$I,8,FALSE)),0,SUMIFS('QB Resources'!$I:$I,'QB Resources'!$A:$A,Timecards!C742,'QB Resources'!$J:$J,L742))</f>
        <v>0</v>
      </c>
      <c r="N742" s="32" t="str">
        <f>IF(ISERROR(VLOOKUP(M742,'GD rates'!$B:$C,2,FALSE)),"",VLOOKUP(M742,'GD rates'!$B:$C,2,FALSE))</f>
        <v/>
      </c>
      <c r="O742" s="33" t="str">
        <f>IF(OR(N742="",COUNTIFS($C$2:C741,C742,$L$2:L741,L742)&lt;&gt;0),"",1)</f>
        <v/>
      </c>
    </row>
    <row r="743" spans="12:15">
      <c r="L743" s="31">
        <f t="shared" si="11"/>
        <v>0</v>
      </c>
      <c r="M743" s="32">
        <f>IF(ISERROR(VLOOKUP(C743,'QB Resources'!$A:$I,8,FALSE)),0,SUMIFS('QB Resources'!$I:$I,'QB Resources'!$A:$A,Timecards!C743,'QB Resources'!$J:$J,L743))</f>
        <v>0</v>
      </c>
      <c r="N743" s="32" t="str">
        <f>IF(ISERROR(VLOOKUP(M743,'GD rates'!$B:$C,2,FALSE)),"",VLOOKUP(M743,'GD rates'!$B:$C,2,FALSE))</f>
        <v/>
      </c>
      <c r="O743" s="33" t="str">
        <f>IF(OR(N743="",COUNTIFS($C$2:C742,C743,$L$2:L742,L743)&lt;&gt;0),"",1)</f>
        <v/>
      </c>
    </row>
    <row r="744" spans="12:15">
      <c r="L744" s="31">
        <f t="shared" si="11"/>
        <v>0</v>
      </c>
      <c r="M744" s="32">
        <f>IF(ISERROR(VLOOKUP(C744,'QB Resources'!$A:$I,8,FALSE)),0,SUMIFS('QB Resources'!$I:$I,'QB Resources'!$A:$A,Timecards!C744,'QB Resources'!$J:$J,L744))</f>
        <v>0</v>
      </c>
      <c r="N744" s="32" t="str">
        <f>IF(ISERROR(VLOOKUP(M744,'GD rates'!$B:$C,2,FALSE)),"",VLOOKUP(M744,'GD rates'!$B:$C,2,FALSE))</f>
        <v/>
      </c>
      <c r="O744" s="33" t="str">
        <f>IF(OR(N744="",COUNTIFS($C$2:C743,C744,$L$2:L743,L744)&lt;&gt;0),"",1)</f>
        <v/>
      </c>
    </row>
    <row r="745" spans="12:15">
      <c r="L745" s="31">
        <f t="shared" si="11"/>
        <v>0</v>
      </c>
      <c r="M745" s="32">
        <f>IF(ISERROR(VLOOKUP(C745,'QB Resources'!$A:$I,8,FALSE)),0,SUMIFS('QB Resources'!$I:$I,'QB Resources'!$A:$A,Timecards!C745,'QB Resources'!$J:$J,L745))</f>
        <v>0</v>
      </c>
      <c r="N745" s="32" t="str">
        <f>IF(ISERROR(VLOOKUP(M745,'GD rates'!$B:$C,2,FALSE)),"",VLOOKUP(M745,'GD rates'!$B:$C,2,FALSE))</f>
        <v/>
      </c>
      <c r="O745" s="33" t="str">
        <f>IF(OR(N745="",COUNTIFS($C$2:C744,C745,$L$2:L744,L745)&lt;&gt;0),"",1)</f>
        <v/>
      </c>
    </row>
    <row r="746" spans="12:15">
      <c r="L746" s="31">
        <f t="shared" si="11"/>
        <v>0</v>
      </c>
      <c r="M746" s="32">
        <f>IF(ISERROR(VLOOKUP(C746,'QB Resources'!$A:$I,8,FALSE)),0,SUMIFS('QB Resources'!$I:$I,'QB Resources'!$A:$A,Timecards!C746,'QB Resources'!$J:$J,L746))</f>
        <v>0</v>
      </c>
      <c r="N746" s="32" t="str">
        <f>IF(ISERROR(VLOOKUP(M746,'GD rates'!$B:$C,2,FALSE)),"",VLOOKUP(M746,'GD rates'!$B:$C,2,FALSE))</f>
        <v/>
      </c>
      <c r="O746" s="33" t="str">
        <f>IF(OR(N746="",COUNTIFS($C$2:C745,C746,$L$2:L745,L746)&lt;&gt;0),"",1)</f>
        <v/>
      </c>
    </row>
    <row r="747" spans="12:15">
      <c r="L747" s="31">
        <f t="shared" si="11"/>
        <v>0</v>
      </c>
      <c r="M747" s="32">
        <f>IF(ISERROR(VLOOKUP(C747,'QB Resources'!$A:$I,8,FALSE)),0,SUMIFS('QB Resources'!$I:$I,'QB Resources'!$A:$A,Timecards!C747,'QB Resources'!$J:$J,L747))</f>
        <v>0</v>
      </c>
      <c r="N747" s="32" t="str">
        <f>IF(ISERROR(VLOOKUP(M747,'GD rates'!$B:$C,2,FALSE)),"",VLOOKUP(M747,'GD rates'!$B:$C,2,FALSE))</f>
        <v/>
      </c>
      <c r="O747" s="33" t="str">
        <f>IF(OR(N747="",COUNTIFS($C$2:C746,C747,$L$2:L746,L747)&lt;&gt;0),"",1)</f>
        <v/>
      </c>
    </row>
    <row r="748" spans="12:15">
      <c r="L748" s="31">
        <f t="shared" si="11"/>
        <v>0</v>
      </c>
      <c r="M748" s="32">
        <f>IF(ISERROR(VLOOKUP(C748,'QB Resources'!$A:$I,8,FALSE)),0,SUMIFS('QB Resources'!$I:$I,'QB Resources'!$A:$A,Timecards!C748,'QB Resources'!$J:$J,L748))</f>
        <v>0</v>
      </c>
      <c r="N748" s="32" t="str">
        <f>IF(ISERROR(VLOOKUP(M748,'GD rates'!$B:$C,2,FALSE)),"",VLOOKUP(M748,'GD rates'!$B:$C,2,FALSE))</f>
        <v/>
      </c>
      <c r="O748" s="33" t="str">
        <f>IF(OR(N748="",COUNTIFS($C$2:C747,C748,$L$2:L747,L748)&lt;&gt;0),"",1)</f>
        <v/>
      </c>
    </row>
    <row r="749" spans="12:15">
      <c r="L749" s="31">
        <f t="shared" si="11"/>
        <v>0</v>
      </c>
      <c r="M749" s="32">
        <f>IF(ISERROR(VLOOKUP(C749,'QB Resources'!$A:$I,8,FALSE)),0,SUMIFS('QB Resources'!$I:$I,'QB Resources'!$A:$A,Timecards!C749,'QB Resources'!$J:$J,L749))</f>
        <v>0</v>
      </c>
      <c r="N749" s="32" t="str">
        <f>IF(ISERROR(VLOOKUP(M749,'GD rates'!$B:$C,2,FALSE)),"",VLOOKUP(M749,'GD rates'!$B:$C,2,FALSE))</f>
        <v/>
      </c>
      <c r="O749" s="33" t="str">
        <f>IF(OR(N749="",COUNTIFS($C$2:C748,C749,$L$2:L748,L749)&lt;&gt;0),"",1)</f>
        <v/>
      </c>
    </row>
    <row r="750" spans="12:15">
      <c r="L750" s="31">
        <f t="shared" si="11"/>
        <v>0</v>
      </c>
      <c r="M750" s="32">
        <f>IF(ISERROR(VLOOKUP(C750,'QB Resources'!$A:$I,8,FALSE)),0,SUMIFS('QB Resources'!$I:$I,'QB Resources'!$A:$A,Timecards!C750,'QB Resources'!$J:$J,L750))</f>
        <v>0</v>
      </c>
      <c r="N750" s="32" t="str">
        <f>IF(ISERROR(VLOOKUP(M750,'GD rates'!$B:$C,2,FALSE)),"",VLOOKUP(M750,'GD rates'!$B:$C,2,FALSE))</f>
        <v/>
      </c>
      <c r="O750" s="33" t="str">
        <f>IF(OR(N750="",COUNTIFS($C$2:C749,C750,$L$2:L749,L750)&lt;&gt;0),"",1)</f>
        <v/>
      </c>
    </row>
    <row r="751" spans="12:15">
      <c r="L751" s="31">
        <f t="shared" si="11"/>
        <v>0</v>
      </c>
      <c r="M751" s="32">
        <f>IF(ISERROR(VLOOKUP(C751,'QB Resources'!$A:$I,8,FALSE)),0,SUMIFS('QB Resources'!$I:$I,'QB Resources'!$A:$A,Timecards!C751,'QB Resources'!$J:$J,L751))</f>
        <v>0</v>
      </c>
      <c r="N751" s="32" t="str">
        <f>IF(ISERROR(VLOOKUP(M751,'GD rates'!$B:$C,2,FALSE)),"",VLOOKUP(M751,'GD rates'!$B:$C,2,FALSE))</f>
        <v/>
      </c>
      <c r="O751" s="33" t="str">
        <f>IF(OR(N751="",COUNTIFS($C$2:C750,C751,$L$2:L750,L751)&lt;&gt;0),"",1)</f>
        <v/>
      </c>
    </row>
    <row r="752" spans="12:15">
      <c r="L752" s="31">
        <f t="shared" si="11"/>
        <v>0</v>
      </c>
      <c r="M752" s="32">
        <f>IF(ISERROR(VLOOKUP(C752,'QB Resources'!$A:$I,8,FALSE)),0,SUMIFS('QB Resources'!$I:$I,'QB Resources'!$A:$A,Timecards!C752,'QB Resources'!$J:$J,L752))</f>
        <v>0</v>
      </c>
      <c r="N752" s="32" t="str">
        <f>IF(ISERROR(VLOOKUP(M752,'GD rates'!$B:$C,2,FALSE)),"",VLOOKUP(M752,'GD rates'!$B:$C,2,FALSE))</f>
        <v/>
      </c>
      <c r="O752" s="33" t="str">
        <f>IF(OR(N752="",COUNTIFS($C$2:C751,C752,$L$2:L751,L752)&lt;&gt;0),"",1)</f>
        <v/>
      </c>
    </row>
    <row r="753" spans="12:15">
      <c r="L753" s="31">
        <f t="shared" si="11"/>
        <v>0</v>
      </c>
      <c r="M753" s="32">
        <f>IF(ISERROR(VLOOKUP(C753,'QB Resources'!$A:$I,8,FALSE)),0,SUMIFS('QB Resources'!$I:$I,'QB Resources'!$A:$A,Timecards!C753,'QB Resources'!$J:$J,L753))</f>
        <v>0</v>
      </c>
      <c r="N753" s="32" t="str">
        <f>IF(ISERROR(VLOOKUP(M753,'GD rates'!$B:$C,2,FALSE)),"",VLOOKUP(M753,'GD rates'!$B:$C,2,FALSE))</f>
        <v/>
      </c>
      <c r="O753" s="33" t="str">
        <f>IF(OR(N753="",COUNTIFS($C$2:C752,C753,$L$2:L752,L753)&lt;&gt;0),"",1)</f>
        <v/>
      </c>
    </row>
    <row r="754" spans="12:15">
      <c r="L754" s="31">
        <f t="shared" si="11"/>
        <v>0</v>
      </c>
      <c r="M754" s="32">
        <f>IF(ISERROR(VLOOKUP(C754,'QB Resources'!$A:$I,8,FALSE)),0,SUMIFS('QB Resources'!$I:$I,'QB Resources'!$A:$A,Timecards!C754,'QB Resources'!$J:$J,L754))</f>
        <v>0</v>
      </c>
      <c r="N754" s="32" t="str">
        <f>IF(ISERROR(VLOOKUP(M754,'GD rates'!$B:$C,2,FALSE)),"",VLOOKUP(M754,'GD rates'!$B:$C,2,FALSE))</f>
        <v/>
      </c>
      <c r="O754" s="33" t="str">
        <f>IF(OR(N754="",COUNTIFS($C$2:C753,C754,$L$2:L753,L754)&lt;&gt;0),"",1)</f>
        <v/>
      </c>
    </row>
    <row r="755" spans="12:15">
      <c r="L755" s="31">
        <f t="shared" si="11"/>
        <v>0</v>
      </c>
      <c r="M755" s="32">
        <f>IF(ISERROR(VLOOKUP(C755,'QB Resources'!$A:$I,8,FALSE)),0,SUMIFS('QB Resources'!$I:$I,'QB Resources'!$A:$A,Timecards!C755,'QB Resources'!$J:$J,L755))</f>
        <v>0</v>
      </c>
      <c r="N755" s="32" t="str">
        <f>IF(ISERROR(VLOOKUP(M755,'GD rates'!$B:$C,2,FALSE)),"",VLOOKUP(M755,'GD rates'!$B:$C,2,FALSE))</f>
        <v/>
      </c>
      <c r="O755" s="33" t="str">
        <f>IF(OR(N755="",COUNTIFS($C$2:C754,C755,$L$2:L754,L755)&lt;&gt;0),"",1)</f>
        <v/>
      </c>
    </row>
    <row r="756" spans="12:15">
      <c r="L756" s="31">
        <f t="shared" si="11"/>
        <v>0</v>
      </c>
      <c r="M756" s="32">
        <f>IF(ISERROR(VLOOKUP(C756,'QB Resources'!$A:$I,8,FALSE)),0,SUMIFS('QB Resources'!$I:$I,'QB Resources'!$A:$A,Timecards!C756,'QB Resources'!$J:$J,L756))</f>
        <v>0</v>
      </c>
      <c r="N756" s="32" t="str">
        <f>IF(ISERROR(VLOOKUP(M756,'GD rates'!$B:$C,2,FALSE)),"",VLOOKUP(M756,'GD rates'!$B:$C,2,FALSE))</f>
        <v/>
      </c>
      <c r="O756" s="33" t="str">
        <f>IF(OR(N756="",COUNTIFS($C$2:C755,C756,$L$2:L755,L756)&lt;&gt;0),"",1)</f>
        <v/>
      </c>
    </row>
    <row r="757" spans="12:15">
      <c r="L757" s="31">
        <f t="shared" si="11"/>
        <v>0</v>
      </c>
      <c r="M757" s="32">
        <f>IF(ISERROR(VLOOKUP(C757,'QB Resources'!$A:$I,8,FALSE)),0,SUMIFS('QB Resources'!$I:$I,'QB Resources'!$A:$A,Timecards!C757,'QB Resources'!$J:$J,L757))</f>
        <v>0</v>
      </c>
      <c r="N757" s="32" t="str">
        <f>IF(ISERROR(VLOOKUP(M757,'GD rates'!$B:$C,2,FALSE)),"",VLOOKUP(M757,'GD rates'!$B:$C,2,FALSE))</f>
        <v/>
      </c>
      <c r="O757" s="33" t="str">
        <f>IF(OR(N757="",COUNTIFS($C$2:C756,C757,$L$2:L756,L757)&lt;&gt;0),"",1)</f>
        <v/>
      </c>
    </row>
    <row r="758" spans="12:15">
      <c r="L758" s="31">
        <f t="shared" si="11"/>
        <v>0</v>
      </c>
      <c r="M758" s="32">
        <f>IF(ISERROR(VLOOKUP(C758,'QB Resources'!$A:$I,8,FALSE)),0,SUMIFS('QB Resources'!$I:$I,'QB Resources'!$A:$A,Timecards!C758,'QB Resources'!$J:$J,L758))</f>
        <v>0</v>
      </c>
      <c r="N758" s="32" t="str">
        <f>IF(ISERROR(VLOOKUP(M758,'GD rates'!$B:$C,2,FALSE)),"",VLOOKUP(M758,'GD rates'!$B:$C,2,FALSE))</f>
        <v/>
      </c>
      <c r="O758" s="33" t="str">
        <f>IF(OR(N758="",COUNTIFS($C$2:C757,C758,$L$2:L757,L758)&lt;&gt;0),"",1)</f>
        <v/>
      </c>
    </row>
    <row r="759" spans="12:15">
      <c r="L759" s="31">
        <f t="shared" si="11"/>
        <v>0</v>
      </c>
      <c r="M759" s="32">
        <f>IF(ISERROR(VLOOKUP(C759,'QB Resources'!$A:$I,8,FALSE)),0,SUMIFS('QB Resources'!$I:$I,'QB Resources'!$A:$A,Timecards!C759,'QB Resources'!$J:$J,L759))</f>
        <v>0</v>
      </c>
      <c r="N759" s="32" t="str">
        <f>IF(ISERROR(VLOOKUP(M759,'GD rates'!$B:$C,2,FALSE)),"",VLOOKUP(M759,'GD rates'!$B:$C,2,FALSE))</f>
        <v/>
      </c>
      <c r="O759" s="33" t="str">
        <f>IF(OR(N759="",COUNTIFS($C$2:C758,C759,$L$2:L758,L759)&lt;&gt;0),"",1)</f>
        <v/>
      </c>
    </row>
    <row r="760" spans="12:15">
      <c r="L760" s="31">
        <f t="shared" si="11"/>
        <v>0</v>
      </c>
      <c r="M760" s="32">
        <f>IF(ISERROR(VLOOKUP(C760,'QB Resources'!$A:$I,8,FALSE)),0,SUMIFS('QB Resources'!$I:$I,'QB Resources'!$A:$A,Timecards!C760,'QB Resources'!$J:$J,L760))</f>
        <v>0</v>
      </c>
      <c r="N760" s="32" t="str">
        <f>IF(ISERROR(VLOOKUP(M760,'GD rates'!$B:$C,2,FALSE)),"",VLOOKUP(M760,'GD rates'!$B:$C,2,FALSE))</f>
        <v/>
      </c>
      <c r="O760" s="33" t="str">
        <f>IF(OR(N760="",COUNTIFS($C$2:C759,C760,$L$2:L759,L760)&lt;&gt;0),"",1)</f>
        <v/>
      </c>
    </row>
    <row r="761" spans="12:15">
      <c r="L761" s="31">
        <f t="shared" si="11"/>
        <v>0</v>
      </c>
      <c r="M761" s="32">
        <f>IF(ISERROR(VLOOKUP(C761,'QB Resources'!$A:$I,8,FALSE)),0,SUMIFS('QB Resources'!$I:$I,'QB Resources'!$A:$A,Timecards!C761,'QB Resources'!$J:$J,L761))</f>
        <v>0</v>
      </c>
      <c r="N761" s="32" t="str">
        <f>IF(ISERROR(VLOOKUP(M761,'GD rates'!$B:$C,2,FALSE)),"",VLOOKUP(M761,'GD rates'!$B:$C,2,FALSE))</f>
        <v/>
      </c>
      <c r="O761" s="33" t="str">
        <f>IF(OR(N761="",COUNTIFS($C$2:C760,C761,$L$2:L760,L761)&lt;&gt;0),"",1)</f>
        <v/>
      </c>
    </row>
    <row r="762" spans="12:15">
      <c r="L762" s="31">
        <f t="shared" si="11"/>
        <v>0</v>
      </c>
      <c r="M762" s="32">
        <f>IF(ISERROR(VLOOKUP(C762,'QB Resources'!$A:$I,8,FALSE)),0,SUMIFS('QB Resources'!$I:$I,'QB Resources'!$A:$A,Timecards!C762,'QB Resources'!$J:$J,L762))</f>
        <v>0</v>
      </c>
      <c r="N762" s="32" t="str">
        <f>IF(ISERROR(VLOOKUP(M762,'GD rates'!$B:$C,2,FALSE)),"",VLOOKUP(M762,'GD rates'!$B:$C,2,FALSE))</f>
        <v/>
      </c>
      <c r="O762" s="33" t="str">
        <f>IF(OR(N762="",COUNTIFS($C$2:C761,C762,$L$2:L761,L762)&lt;&gt;0),"",1)</f>
        <v/>
      </c>
    </row>
    <row r="763" spans="12:15">
      <c r="L763" s="31">
        <f t="shared" si="11"/>
        <v>0</v>
      </c>
      <c r="M763" s="32">
        <f>IF(ISERROR(VLOOKUP(C763,'QB Resources'!$A:$I,8,FALSE)),0,SUMIFS('QB Resources'!$I:$I,'QB Resources'!$A:$A,Timecards!C763,'QB Resources'!$J:$J,L763))</f>
        <v>0</v>
      </c>
      <c r="N763" s="32" t="str">
        <f>IF(ISERROR(VLOOKUP(M763,'GD rates'!$B:$C,2,FALSE)),"",VLOOKUP(M763,'GD rates'!$B:$C,2,FALSE))</f>
        <v/>
      </c>
      <c r="O763" s="33" t="str">
        <f>IF(OR(N763="",COUNTIFS($C$2:C762,C763,$L$2:L762,L763)&lt;&gt;0),"",1)</f>
        <v/>
      </c>
    </row>
    <row r="764" spans="12:15">
      <c r="L764" s="31">
        <f t="shared" si="11"/>
        <v>0</v>
      </c>
      <c r="M764" s="32">
        <f>IF(ISERROR(VLOOKUP(C764,'QB Resources'!$A:$I,8,FALSE)),0,SUMIFS('QB Resources'!$I:$I,'QB Resources'!$A:$A,Timecards!C764,'QB Resources'!$J:$J,L764))</f>
        <v>0</v>
      </c>
      <c r="N764" s="32" t="str">
        <f>IF(ISERROR(VLOOKUP(M764,'GD rates'!$B:$C,2,FALSE)),"",VLOOKUP(M764,'GD rates'!$B:$C,2,FALSE))</f>
        <v/>
      </c>
      <c r="O764" s="33" t="str">
        <f>IF(OR(N764="",COUNTIFS($C$2:C763,C764,$L$2:L763,L764)&lt;&gt;0),"",1)</f>
        <v/>
      </c>
    </row>
    <row r="765" spans="12:15">
      <c r="L765" s="31">
        <f t="shared" si="11"/>
        <v>0</v>
      </c>
      <c r="M765" s="32">
        <f>IF(ISERROR(VLOOKUP(C765,'QB Resources'!$A:$I,8,FALSE)),0,SUMIFS('QB Resources'!$I:$I,'QB Resources'!$A:$A,Timecards!C765,'QB Resources'!$J:$J,L765))</f>
        <v>0</v>
      </c>
      <c r="N765" s="32" t="str">
        <f>IF(ISERROR(VLOOKUP(M765,'GD rates'!$B:$C,2,FALSE)),"",VLOOKUP(M765,'GD rates'!$B:$C,2,FALSE))</f>
        <v/>
      </c>
      <c r="O765" s="33" t="str">
        <f>IF(OR(N765="",COUNTIFS($C$2:C764,C765,$L$2:L764,L765)&lt;&gt;0),"",1)</f>
        <v/>
      </c>
    </row>
    <row r="766" spans="12:15">
      <c r="L766" s="31">
        <f t="shared" si="11"/>
        <v>0</v>
      </c>
      <c r="M766" s="32">
        <f>IF(ISERROR(VLOOKUP(C766,'QB Resources'!$A:$I,8,FALSE)),0,SUMIFS('QB Resources'!$I:$I,'QB Resources'!$A:$A,Timecards!C766,'QB Resources'!$J:$J,L766))</f>
        <v>0</v>
      </c>
      <c r="N766" s="32" t="str">
        <f>IF(ISERROR(VLOOKUP(M766,'GD rates'!$B:$C,2,FALSE)),"",VLOOKUP(M766,'GD rates'!$B:$C,2,FALSE))</f>
        <v/>
      </c>
      <c r="O766" s="33" t="str">
        <f>IF(OR(N766="",COUNTIFS($C$2:C765,C766,$L$2:L765,L766)&lt;&gt;0),"",1)</f>
        <v/>
      </c>
    </row>
    <row r="767" spans="12:15">
      <c r="L767" s="31">
        <f t="shared" si="11"/>
        <v>0</v>
      </c>
      <c r="M767" s="32">
        <f>IF(ISERROR(VLOOKUP(C767,'QB Resources'!$A:$I,8,FALSE)),0,SUMIFS('QB Resources'!$I:$I,'QB Resources'!$A:$A,Timecards!C767,'QB Resources'!$J:$J,L767))</f>
        <v>0</v>
      </c>
      <c r="N767" s="32" t="str">
        <f>IF(ISERROR(VLOOKUP(M767,'GD rates'!$B:$C,2,FALSE)),"",VLOOKUP(M767,'GD rates'!$B:$C,2,FALSE))</f>
        <v/>
      </c>
      <c r="O767" s="33" t="str">
        <f>IF(OR(N767="",COUNTIFS($C$2:C766,C767,$L$2:L766,L767)&lt;&gt;0),"",1)</f>
        <v/>
      </c>
    </row>
    <row r="768" spans="12:15">
      <c r="L768" s="31">
        <f t="shared" si="11"/>
        <v>0</v>
      </c>
      <c r="M768" s="32">
        <f>IF(ISERROR(VLOOKUP(C768,'QB Resources'!$A:$I,8,FALSE)),0,SUMIFS('QB Resources'!$I:$I,'QB Resources'!$A:$A,Timecards!C768,'QB Resources'!$J:$J,L768))</f>
        <v>0</v>
      </c>
      <c r="N768" s="32" t="str">
        <f>IF(ISERROR(VLOOKUP(M768,'GD rates'!$B:$C,2,FALSE)),"",VLOOKUP(M768,'GD rates'!$B:$C,2,FALSE))</f>
        <v/>
      </c>
      <c r="O768" s="33" t="str">
        <f>IF(OR(N768="",COUNTIFS($C$2:C767,C768,$L$2:L767,L768)&lt;&gt;0),"",1)</f>
        <v/>
      </c>
    </row>
    <row r="769" spans="12:15">
      <c r="L769" s="31">
        <f t="shared" si="11"/>
        <v>0</v>
      </c>
      <c r="M769" s="32">
        <f>IF(ISERROR(VLOOKUP(C769,'QB Resources'!$A:$I,8,FALSE)),0,SUMIFS('QB Resources'!$I:$I,'QB Resources'!$A:$A,Timecards!C769,'QB Resources'!$J:$J,L769))</f>
        <v>0</v>
      </c>
      <c r="N769" s="32" t="str">
        <f>IF(ISERROR(VLOOKUP(M769,'GD rates'!$B:$C,2,FALSE)),"",VLOOKUP(M769,'GD rates'!$B:$C,2,FALSE))</f>
        <v/>
      </c>
      <c r="O769" s="33" t="str">
        <f>IF(OR(N769="",COUNTIFS($C$2:C768,C769,$L$2:L768,L769)&lt;&gt;0),"",1)</f>
        <v/>
      </c>
    </row>
    <row r="770" spans="12:15">
      <c r="L770" s="31">
        <f t="shared" si="11"/>
        <v>0</v>
      </c>
      <c r="M770" s="32">
        <f>IF(ISERROR(VLOOKUP(C770,'QB Resources'!$A:$I,8,FALSE)),0,SUMIFS('QB Resources'!$I:$I,'QB Resources'!$A:$A,Timecards!C770,'QB Resources'!$J:$J,L770))</f>
        <v>0</v>
      </c>
      <c r="N770" s="32" t="str">
        <f>IF(ISERROR(VLOOKUP(M770,'GD rates'!$B:$C,2,FALSE)),"",VLOOKUP(M770,'GD rates'!$B:$C,2,FALSE))</f>
        <v/>
      </c>
      <c r="O770" s="33" t="str">
        <f>IF(OR(N770="",COUNTIFS($C$2:C769,C770,$L$2:L769,L770)&lt;&gt;0),"",1)</f>
        <v/>
      </c>
    </row>
    <row r="771" spans="12:15">
      <c r="L771" s="31">
        <f t="shared" ref="L771:L834" si="12">IF(J771="",H771,J771)</f>
        <v>0</v>
      </c>
      <c r="M771" s="32">
        <f>IF(ISERROR(VLOOKUP(C771,'QB Resources'!$A:$I,8,FALSE)),0,SUMIFS('QB Resources'!$I:$I,'QB Resources'!$A:$A,Timecards!C771,'QB Resources'!$J:$J,L771))</f>
        <v>0</v>
      </c>
      <c r="N771" s="32" t="str">
        <f>IF(ISERROR(VLOOKUP(M771,'GD rates'!$B:$C,2,FALSE)),"",VLOOKUP(M771,'GD rates'!$B:$C,2,FALSE))</f>
        <v/>
      </c>
      <c r="O771" s="33" t="str">
        <f>IF(OR(N771="",COUNTIFS($C$2:C770,C771,$L$2:L770,L771)&lt;&gt;0),"",1)</f>
        <v/>
      </c>
    </row>
    <row r="772" spans="12:15">
      <c r="L772" s="31">
        <f t="shared" si="12"/>
        <v>0</v>
      </c>
      <c r="M772" s="32">
        <f>IF(ISERROR(VLOOKUP(C772,'QB Resources'!$A:$I,8,FALSE)),0,SUMIFS('QB Resources'!$I:$I,'QB Resources'!$A:$A,Timecards!C772,'QB Resources'!$J:$J,L772))</f>
        <v>0</v>
      </c>
      <c r="N772" s="32" t="str">
        <f>IF(ISERROR(VLOOKUP(M772,'GD rates'!$B:$C,2,FALSE)),"",VLOOKUP(M772,'GD rates'!$B:$C,2,FALSE))</f>
        <v/>
      </c>
      <c r="O772" s="33" t="str">
        <f>IF(OR(N772="",COUNTIFS($C$2:C771,C772,$L$2:L771,L772)&lt;&gt;0),"",1)</f>
        <v/>
      </c>
    </row>
    <row r="773" spans="12:15">
      <c r="L773" s="31">
        <f t="shared" si="12"/>
        <v>0</v>
      </c>
      <c r="M773" s="32">
        <f>IF(ISERROR(VLOOKUP(C773,'QB Resources'!$A:$I,8,FALSE)),0,SUMIFS('QB Resources'!$I:$I,'QB Resources'!$A:$A,Timecards!C773,'QB Resources'!$J:$J,L773))</f>
        <v>0</v>
      </c>
      <c r="N773" s="32" t="str">
        <f>IF(ISERROR(VLOOKUP(M773,'GD rates'!$B:$C,2,FALSE)),"",VLOOKUP(M773,'GD rates'!$B:$C,2,FALSE))</f>
        <v/>
      </c>
      <c r="O773" s="33" t="str">
        <f>IF(OR(N773="",COUNTIFS($C$2:C772,C773,$L$2:L772,L773)&lt;&gt;0),"",1)</f>
        <v/>
      </c>
    </row>
    <row r="774" spans="12:15">
      <c r="L774" s="31">
        <f t="shared" si="12"/>
        <v>0</v>
      </c>
      <c r="M774" s="32">
        <f>IF(ISERROR(VLOOKUP(C774,'QB Resources'!$A:$I,8,FALSE)),0,SUMIFS('QB Resources'!$I:$I,'QB Resources'!$A:$A,Timecards!C774,'QB Resources'!$J:$J,L774))</f>
        <v>0</v>
      </c>
      <c r="N774" s="32" t="str">
        <f>IF(ISERROR(VLOOKUP(M774,'GD rates'!$B:$C,2,FALSE)),"",VLOOKUP(M774,'GD rates'!$B:$C,2,FALSE))</f>
        <v/>
      </c>
      <c r="O774" s="33" t="str">
        <f>IF(OR(N774="",COUNTIFS($C$2:C773,C774,$L$2:L773,L774)&lt;&gt;0),"",1)</f>
        <v/>
      </c>
    </row>
    <row r="775" spans="12:15">
      <c r="L775" s="31">
        <f t="shared" si="12"/>
        <v>0</v>
      </c>
      <c r="M775" s="32">
        <f>IF(ISERROR(VLOOKUP(C775,'QB Resources'!$A:$I,8,FALSE)),0,SUMIFS('QB Resources'!$I:$I,'QB Resources'!$A:$A,Timecards!C775,'QB Resources'!$J:$J,L775))</f>
        <v>0</v>
      </c>
      <c r="N775" s="32" t="str">
        <f>IF(ISERROR(VLOOKUP(M775,'GD rates'!$B:$C,2,FALSE)),"",VLOOKUP(M775,'GD rates'!$B:$C,2,FALSE))</f>
        <v/>
      </c>
      <c r="O775" s="33" t="str">
        <f>IF(OR(N775="",COUNTIFS($C$2:C774,C775,$L$2:L774,L775)&lt;&gt;0),"",1)</f>
        <v/>
      </c>
    </row>
    <row r="776" spans="12:15">
      <c r="L776" s="31">
        <f t="shared" si="12"/>
        <v>0</v>
      </c>
      <c r="M776" s="32">
        <f>IF(ISERROR(VLOOKUP(C776,'QB Resources'!$A:$I,8,FALSE)),0,SUMIFS('QB Resources'!$I:$I,'QB Resources'!$A:$A,Timecards!C776,'QB Resources'!$J:$J,L776))</f>
        <v>0</v>
      </c>
      <c r="N776" s="32" t="str">
        <f>IF(ISERROR(VLOOKUP(M776,'GD rates'!$B:$C,2,FALSE)),"",VLOOKUP(M776,'GD rates'!$B:$C,2,FALSE))</f>
        <v/>
      </c>
      <c r="O776" s="33" t="str">
        <f>IF(OR(N776="",COUNTIFS($C$2:C775,C776,$L$2:L775,L776)&lt;&gt;0),"",1)</f>
        <v/>
      </c>
    </row>
    <row r="777" spans="12:15">
      <c r="L777" s="31">
        <f t="shared" si="12"/>
        <v>0</v>
      </c>
      <c r="M777" s="32">
        <f>IF(ISERROR(VLOOKUP(C777,'QB Resources'!$A:$I,8,FALSE)),0,SUMIFS('QB Resources'!$I:$I,'QB Resources'!$A:$A,Timecards!C777,'QB Resources'!$J:$J,L777))</f>
        <v>0</v>
      </c>
      <c r="N777" s="32" t="str">
        <f>IF(ISERROR(VLOOKUP(M777,'GD rates'!$B:$C,2,FALSE)),"",VLOOKUP(M777,'GD rates'!$B:$C,2,FALSE))</f>
        <v/>
      </c>
      <c r="O777" s="33" t="str">
        <f>IF(OR(N777="",COUNTIFS($C$2:C776,C777,$L$2:L776,L777)&lt;&gt;0),"",1)</f>
        <v/>
      </c>
    </row>
    <row r="778" spans="12:15">
      <c r="L778" s="31">
        <f t="shared" si="12"/>
        <v>0</v>
      </c>
      <c r="M778" s="32">
        <f>IF(ISERROR(VLOOKUP(C778,'QB Resources'!$A:$I,8,FALSE)),0,SUMIFS('QB Resources'!$I:$I,'QB Resources'!$A:$A,Timecards!C778,'QB Resources'!$J:$J,L778))</f>
        <v>0</v>
      </c>
      <c r="N778" s="32" t="str">
        <f>IF(ISERROR(VLOOKUP(M778,'GD rates'!$B:$C,2,FALSE)),"",VLOOKUP(M778,'GD rates'!$B:$C,2,FALSE))</f>
        <v/>
      </c>
      <c r="O778" s="33" t="str">
        <f>IF(OR(N778="",COUNTIFS($C$2:C777,C778,$L$2:L777,L778)&lt;&gt;0),"",1)</f>
        <v/>
      </c>
    </row>
    <row r="779" spans="12:15">
      <c r="L779" s="31">
        <f t="shared" si="12"/>
        <v>0</v>
      </c>
      <c r="M779" s="32">
        <f>IF(ISERROR(VLOOKUP(C779,'QB Resources'!$A:$I,8,FALSE)),0,SUMIFS('QB Resources'!$I:$I,'QB Resources'!$A:$A,Timecards!C779,'QB Resources'!$J:$J,L779))</f>
        <v>0</v>
      </c>
      <c r="N779" s="32" t="str">
        <f>IF(ISERROR(VLOOKUP(M779,'GD rates'!$B:$C,2,FALSE)),"",VLOOKUP(M779,'GD rates'!$B:$C,2,FALSE))</f>
        <v/>
      </c>
      <c r="O779" s="33" t="str">
        <f>IF(OR(N779="",COUNTIFS($C$2:C778,C779,$L$2:L778,L779)&lt;&gt;0),"",1)</f>
        <v/>
      </c>
    </row>
    <row r="780" spans="12:15">
      <c r="L780" s="31">
        <f t="shared" si="12"/>
        <v>0</v>
      </c>
      <c r="M780" s="32">
        <f>IF(ISERROR(VLOOKUP(C780,'QB Resources'!$A:$I,8,FALSE)),0,SUMIFS('QB Resources'!$I:$I,'QB Resources'!$A:$A,Timecards!C780,'QB Resources'!$J:$J,L780))</f>
        <v>0</v>
      </c>
      <c r="N780" s="32" t="str">
        <f>IF(ISERROR(VLOOKUP(M780,'GD rates'!$B:$C,2,FALSE)),"",VLOOKUP(M780,'GD rates'!$B:$C,2,FALSE))</f>
        <v/>
      </c>
      <c r="O780" s="33" t="str">
        <f>IF(OR(N780="",COUNTIFS($C$2:C779,C780,$L$2:L779,L780)&lt;&gt;0),"",1)</f>
        <v/>
      </c>
    </row>
    <row r="781" spans="12:15">
      <c r="L781" s="31">
        <f t="shared" si="12"/>
        <v>0</v>
      </c>
      <c r="M781" s="32">
        <f>IF(ISERROR(VLOOKUP(C781,'QB Resources'!$A:$I,8,FALSE)),0,SUMIFS('QB Resources'!$I:$I,'QB Resources'!$A:$A,Timecards!C781,'QB Resources'!$J:$J,L781))</f>
        <v>0</v>
      </c>
      <c r="N781" s="32" t="str">
        <f>IF(ISERROR(VLOOKUP(M781,'GD rates'!$B:$C,2,FALSE)),"",VLOOKUP(M781,'GD rates'!$B:$C,2,FALSE))</f>
        <v/>
      </c>
      <c r="O781" s="33" t="str">
        <f>IF(OR(N781="",COUNTIFS($C$2:C780,C781,$L$2:L780,L781)&lt;&gt;0),"",1)</f>
        <v/>
      </c>
    </row>
    <row r="782" spans="12:15">
      <c r="L782" s="31">
        <f t="shared" si="12"/>
        <v>0</v>
      </c>
      <c r="M782" s="32">
        <f>IF(ISERROR(VLOOKUP(C782,'QB Resources'!$A:$I,8,FALSE)),0,SUMIFS('QB Resources'!$I:$I,'QB Resources'!$A:$A,Timecards!C782,'QB Resources'!$J:$J,L782))</f>
        <v>0</v>
      </c>
      <c r="N782" s="32" t="str">
        <f>IF(ISERROR(VLOOKUP(M782,'GD rates'!$B:$C,2,FALSE)),"",VLOOKUP(M782,'GD rates'!$B:$C,2,FALSE))</f>
        <v/>
      </c>
      <c r="O782" s="33" t="str">
        <f>IF(OR(N782="",COUNTIFS($C$2:C781,C782,$L$2:L781,L782)&lt;&gt;0),"",1)</f>
        <v/>
      </c>
    </row>
    <row r="783" spans="12:15">
      <c r="L783" s="31">
        <f t="shared" si="12"/>
        <v>0</v>
      </c>
      <c r="M783" s="32">
        <f>IF(ISERROR(VLOOKUP(C783,'QB Resources'!$A:$I,8,FALSE)),0,SUMIFS('QB Resources'!$I:$I,'QB Resources'!$A:$A,Timecards!C783,'QB Resources'!$J:$J,L783))</f>
        <v>0</v>
      </c>
      <c r="N783" s="32" t="str">
        <f>IF(ISERROR(VLOOKUP(M783,'GD rates'!$B:$C,2,FALSE)),"",VLOOKUP(M783,'GD rates'!$B:$C,2,FALSE))</f>
        <v/>
      </c>
      <c r="O783" s="33" t="str">
        <f>IF(OR(N783="",COUNTIFS($C$2:C782,C783,$L$2:L782,L783)&lt;&gt;0),"",1)</f>
        <v/>
      </c>
    </row>
    <row r="784" spans="12:15">
      <c r="L784" s="31">
        <f t="shared" si="12"/>
        <v>0</v>
      </c>
      <c r="M784" s="32">
        <f>IF(ISERROR(VLOOKUP(C784,'QB Resources'!$A:$I,8,FALSE)),0,SUMIFS('QB Resources'!$I:$I,'QB Resources'!$A:$A,Timecards!C784,'QB Resources'!$J:$J,L784))</f>
        <v>0</v>
      </c>
      <c r="N784" s="32" t="str">
        <f>IF(ISERROR(VLOOKUP(M784,'GD rates'!$B:$C,2,FALSE)),"",VLOOKUP(M784,'GD rates'!$B:$C,2,FALSE))</f>
        <v/>
      </c>
      <c r="O784" s="33" t="str">
        <f>IF(OR(N784="",COUNTIFS($C$2:C783,C784,$L$2:L783,L784)&lt;&gt;0),"",1)</f>
        <v/>
      </c>
    </row>
    <row r="785" spans="12:15">
      <c r="L785" s="31">
        <f t="shared" si="12"/>
        <v>0</v>
      </c>
      <c r="M785" s="32">
        <f>IF(ISERROR(VLOOKUP(C785,'QB Resources'!$A:$I,8,FALSE)),0,SUMIFS('QB Resources'!$I:$I,'QB Resources'!$A:$A,Timecards!C785,'QB Resources'!$J:$J,L785))</f>
        <v>0</v>
      </c>
      <c r="N785" s="32" t="str">
        <f>IF(ISERROR(VLOOKUP(M785,'GD rates'!$B:$C,2,FALSE)),"",VLOOKUP(M785,'GD rates'!$B:$C,2,FALSE))</f>
        <v/>
      </c>
      <c r="O785" s="33" t="str">
        <f>IF(OR(N785="",COUNTIFS($C$2:C784,C785,$L$2:L784,L785)&lt;&gt;0),"",1)</f>
        <v/>
      </c>
    </row>
    <row r="786" spans="12:15">
      <c r="L786" s="31">
        <f t="shared" si="12"/>
        <v>0</v>
      </c>
      <c r="M786" s="32">
        <f>IF(ISERROR(VLOOKUP(C786,'QB Resources'!$A:$I,8,FALSE)),0,SUMIFS('QB Resources'!$I:$I,'QB Resources'!$A:$A,Timecards!C786,'QB Resources'!$J:$J,L786))</f>
        <v>0</v>
      </c>
      <c r="N786" s="32" t="str">
        <f>IF(ISERROR(VLOOKUP(M786,'GD rates'!$B:$C,2,FALSE)),"",VLOOKUP(M786,'GD rates'!$B:$C,2,FALSE))</f>
        <v/>
      </c>
      <c r="O786" s="33" t="str">
        <f>IF(OR(N786="",COUNTIFS($C$2:C785,C786,$L$2:L785,L786)&lt;&gt;0),"",1)</f>
        <v/>
      </c>
    </row>
    <row r="787" spans="12:15">
      <c r="L787" s="31">
        <f t="shared" si="12"/>
        <v>0</v>
      </c>
      <c r="M787" s="32">
        <f>IF(ISERROR(VLOOKUP(C787,'QB Resources'!$A:$I,8,FALSE)),0,SUMIFS('QB Resources'!$I:$I,'QB Resources'!$A:$A,Timecards!C787,'QB Resources'!$J:$J,L787))</f>
        <v>0</v>
      </c>
      <c r="N787" s="32" t="str">
        <f>IF(ISERROR(VLOOKUP(M787,'GD rates'!$B:$C,2,FALSE)),"",VLOOKUP(M787,'GD rates'!$B:$C,2,FALSE))</f>
        <v/>
      </c>
      <c r="O787" s="33" t="str">
        <f>IF(OR(N787="",COUNTIFS($C$2:C786,C787,$L$2:L786,L787)&lt;&gt;0),"",1)</f>
        <v/>
      </c>
    </row>
    <row r="788" spans="12:15">
      <c r="L788" s="31">
        <f t="shared" si="12"/>
        <v>0</v>
      </c>
      <c r="M788" s="32">
        <f>IF(ISERROR(VLOOKUP(C788,'QB Resources'!$A:$I,8,FALSE)),0,SUMIFS('QB Resources'!$I:$I,'QB Resources'!$A:$A,Timecards!C788,'QB Resources'!$J:$J,L788))</f>
        <v>0</v>
      </c>
      <c r="N788" s="32" t="str">
        <f>IF(ISERROR(VLOOKUP(M788,'GD rates'!$B:$C,2,FALSE)),"",VLOOKUP(M788,'GD rates'!$B:$C,2,FALSE))</f>
        <v/>
      </c>
      <c r="O788" s="33" t="str">
        <f>IF(OR(N788="",COUNTIFS($C$2:C787,C788,$L$2:L787,L788)&lt;&gt;0),"",1)</f>
        <v/>
      </c>
    </row>
    <row r="789" spans="12:15">
      <c r="L789" s="31">
        <f t="shared" si="12"/>
        <v>0</v>
      </c>
      <c r="M789" s="32">
        <f>IF(ISERROR(VLOOKUP(C789,'QB Resources'!$A:$I,8,FALSE)),0,SUMIFS('QB Resources'!$I:$I,'QB Resources'!$A:$A,Timecards!C789,'QB Resources'!$J:$J,L789))</f>
        <v>0</v>
      </c>
      <c r="N789" s="32" t="str">
        <f>IF(ISERROR(VLOOKUP(M789,'GD rates'!$B:$C,2,FALSE)),"",VLOOKUP(M789,'GD rates'!$B:$C,2,FALSE))</f>
        <v/>
      </c>
      <c r="O789" s="33" t="str">
        <f>IF(OR(N789="",COUNTIFS($C$2:C788,C789,$L$2:L788,L789)&lt;&gt;0),"",1)</f>
        <v/>
      </c>
    </row>
    <row r="790" spans="12:15">
      <c r="L790" s="31">
        <f t="shared" si="12"/>
        <v>0</v>
      </c>
      <c r="M790" s="32">
        <f>IF(ISERROR(VLOOKUP(C790,'QB Resources'!$A:$I,8,FALSE)),0,SUMIFS('QB Resources'!$I:$I,'QB Resources'!$A:$A,Timecards!C790,'QB Resources'!$J:$J,L790))</f>
        <v>0</v>
      </c>
      <c r="N790" s="32" t="str">
        <f>IF(ISERROR(VLOOKUP(M790,'GD rates'!$B:$C,2,FALSE)),"",VLOOKUP(M790,'GD rates'!$B:$C,2,FALSE))</f>
        <v/>
      </c>
      <c r="O790" s="33" t="str">
        <f>IF(OR(N790="",COUNTIFS($C$2:C789,C790,$L$2:L789,L790)&lt;&gt;0),"",1)</f>
        <v/>
      </c>
    </row>
    <row r="791" spans="12:15">
      <c r="L791" s="31">
        <f t="shared" si="12"/>
        <v>0</v>
      </c>
      <c r="M791" s="32">
        <f>IF(ISERROR(VLOOKUP(C791,'QB Resources'!$A:$I,8,FALSE)),0,SUMIFS('QB Resources'!$I:$I,'QB Resources'!$A:$A,Timecards!C791,'QB Resources'!$J:$J,L791))</f>
        <v>0</v>
      </c>
      <c r="N791" s="32" t="str">
        <f>IF(ISERROR(VLOOKUP(M791,'GD rates'!$B:$C,2,FALSE)),"",VLOOKUP(M791,'GD rates'!$B:$C,2,FALSE))</f>
        <v/>
      </c>
      <c r="O791" s="33" t="str">
        <f>IF(OR(N791="",COUNTIFS($C$2:C790,C791,$L$2:L790,L791)&lt;&gt;0),"",1)</f>
        <v/>
      </c>
    </row>
    <row r="792" spans="12:15">
      <c r="L792" s="31">
        <f t="shared" si="12"/>
        <v>0</v>
      </c>
      <c r="M792" s="32">
        <f>IF(ISERROR(VLOOKUP(C792,'QB Resources'!$A:$I,8,FALSE)),0,SUMIFS('QB Resources'!$I:$I,'QB Resources'!$A:$A,Timecards!C792,'QB Resources'!$J:$J,L792))</f>
        <v>0</v>
      </c>
      <c r="N792" s="32" t="str">
        <f>IF(ISERROR(VLOOKUP(M792,'GD rates'!$B:$C,2,FALSE)),"",VLOOKUP(M792,'GD rates'!$B:$C,2,FALSE))</f>
        <v/>
      </c>
      <c r="O792" s="33" t="str">
        <f>IF(OR(N792="",COUNTIFS($C$2:C791,C792,$L$2:L791,L792)&lt;&gt;0),"",1)</f>
        <v/>
      </c>
    </row>
    <row r="793" spans="12:15">
      <c r="L793" s="31">
        <f t="shared" si="12"/>
        <v>0</v>
      </c>
      <c r="M793" s="32">
        <f>IF(ISERROR(VLOOKUP(C793,'QB Resources'!$A:$I,8,FALSE)),0,SUMIFS('QB Resources'!$I:$I,'QB Resources'!$A:$A,Timecards!C793,'QB Resources'!$J:$J,L793))</f>
        <v>0</v>
      </c>
      <c r="N793" s="32" t="str">
        <f>IF(ISERROR(VLOOKUP(M793,'GD rates'!$B:$C,2,FALSE)),"",VLOOKUP(M793,'GD rates'!$B:$C,2,FALSE))</f>
        <v/>
      </c>
      <c r="O793" s="33" t="str">
        <f>IF(OR(N793="",COUNTIFS($C$2:C792,C793,$L$2:L792,L793)&lt;&gt;0),"",1)</f>
        <v/>
      </c>
    </row>
    <row r="794" spans="12:15">
      <c r="L794" s="31">
        <f t="shared" si="12"/>
        <v>0</v>
      </c>
      <c r="M794" s="32">
        <f>IF(ISERROR(VLOOKUP(C794,'QB Resources'!$A:$I,8,FALSE)),0,SUMIFS('QB Resources'!$I:$I,'QB Resources'!$A:$A,Timecards!C794,'QB Resources'!$J:$J,L794))</f>
        <v>0</v>
      </c>
      <c r="N794" s="32" t="str">
        <f>IF(ISERROR(VLOOKUP(M794,'GD rates'!$B:$C,2,FALSE)),"",VLOOKUP(M794,'GD rates'!$B:$C,2,FALSE))</f>
        <v/>
      </c>
      <c r="O794" s="33" t="str">
        <f>IF(OR(N794="",COUNTIFS($C$2:C793,C794,$L$2:L793,L794)&lt;&gt;0),"",1)</f>
        <v/>
      </c>
    </row>
    <row r="795" spans="12:15">
      <c r="L795" s="31">
        <f t="shared" si="12"/>
        <v>0</v>
      </c>
      <c r="M795" s="32">
        <f>IF(ISERROR(VLOOKUP(C795,'QB Resources'!$A:$I,8,FALSE)),0,SUMIFS('QB Resources'!$I:$I,'QB Resources'!$A:$A,Timecards!C795,'QB Resources'!$J:$J,L795))</f>
        <v>0</v>
      </c>
      <c r="N795" s="32" t="str">
        <f>IF(ISERROR(VLOOKUP(M795,'GD rates'!$B:$C,2,FALSE)),"",VLOOKUP(M795,'GD rates'!$B:$C,2,FALSE))</f>
        <v/>
      </c>
      <c r="O795" s="33" t="str">
        <f>IF(OR(N795="",COUNTIFS($C$2:C794,C795,$L$2:L794,L795)&lt;&gt;0),"",1)</f>
        <v/>
      </c>
    </row>
    <row r="796" spans="12:15">
      <c r="L796" s="31">
        <f t="shared" si="12"/>
        <v>0</v>
      </c>
      <c r="M796" s="32">
        <f>IF(ISERROR(VLOOKUP(C796,'QB Resources'!$A:$I,8,FALSE)),0,SUMIFS('QB Resources'!$I:$I,'QB Resources'!$A:$A,Timecards!C796,'QB Resources'!$J:$J,L796))</f>
        <v>0</v>
      </c>
      <c r="N796" s="32" t="str">
        <f>IF(ISERROR(VLOOKUP(M796,'GD rates'!$B:$C,2,FALSE)),"",VLOOKUP(M796,'GD rates'!$B:$C,2,FALSE))</f>
        <v/>
      </c>
      <c r="O796" s="33" t="str">
        <f>IF(OR(N796="",COUNTIFS($C$2:C795,C796,$L$2:L795,L796)&lt;&gt;0),"",1)</f>
        <v/>
      </c>
    </row>
    <row r="797" spans="12:15">
      <c r="L797" s="31">
        <f t="shared" si="12"/>
        <v>0</v>
      </c>
      <c r="M797" s="32">
        <f>IF(ISERROR(VLOOKUP(C797,'QB Resources'!$A:$I,8,FALSE)),0,SUMIFS('QB Resources'!$I:$I,'QB Resources'!$A:$A,Timecards!C797,'QB Resources'!$J:$J,L797))</f>
        <v>0</v>
      </c>
      <c r="N797" s="32" t="str">
        <f>IF(ISERROR(VLOOKUP(M797,'GD rates'!$B:$C,2,FALSE)),"",VLOOKUP(M797,'GD rates'!$B:$C,2,FALSE))</f>
        <v/>
      </c>
      <c r="O797" s="33" t="str">
        <f>IF(OR(N797="",COUNTIFS($C$2:C796,C797,$L$2:L796,L797)&lt;&gt;0),"",1)</f>
        <v/>
      </c>
    </row>
    <row r="798" spans="12:15">
      <c r="L798" s="31">
        <f t="shared" si="12"/>
        <v>0</v>
      </c>
      <c r="M798" s="32">
        <f>IF(ISERROR(VLOOKUP(C798,'QB Resources'!$A:$I,8,FALSE)),0,SUMIFS('QB Resources'!$I:$I,'QB Resources'!$A:$A,Timecards!C798,'QB Resources'!$J:$J,L798))</f>
        <v>0</v>
      </c>
      <c r="N798" s="32" t="str">
        <f>IF(ISERROR(VLOOKUP(M798,'GD rates'!$B:$C,2,FALSE)),"",VLOOKUP(M798,'GD rates'!$B:$C,2,FALSE))</f>
        <v/>
      </c>
      <c r="O798" s="33" t="str">
        <f>IF(OR(N798="",COUNTIFS($C$2:C797,C798,$L$2:L797,L798)&lt;&gt;0),"",1)</f>
        <v/>
      </c>
    </row>
    <row r="799" spans="12:15">
      <c r="L799" s="31">
        <f t="shared" si="12"/>
        <v>0</v>
      </c>
      <c r="M799" s="32">
        <f>IF(ISERROR(VLOOKUP(C799,'QB Resources'!$A:$I,8,FALSE)),0,SUMIFS('QB Resources'!$I:$I,'QB Resources'!$A:$A,Timecards!C799,'QB Resources'!$J:$J,L799))</f>
        <v>0</v>
      </c>
      <c r="N799" s="32" t="str">
        <f>IF(ISERROR(VLOOKUP(M799,'GD rates'!$B:$C,2,FALSE)),"",VLOOKUP(M799,'GD rates'!$B:$C,2,FALSE))</f>
        <v/>
      </c>
      <c r="O799" s="33" t="str">
        <f>IF(OR(N799="",COUNTIFS($C$2:C798,C799,$L$2:L798,L799)&lt;&gt;0),"",1)</f>
        <v/>
      </c>
    </row>
    <row r="800" spans="12:15">
      <c r="L800" s="31">
        <f t="shared" si="12"/>
        <v>0</v>
      </c>
      <c r="M800" s="32">
        <f>IF(ISERROR(VLOOKUP(C800,'QB Resources'!$A:$I,8,FALSE)),0,SUMIFS('QB Resources'!$I:$I,'QB Resources'!$A:$A,Timecards!C800,'QB Resources'!$J:$J,L800))</f>
        <v>0</v>
      </c>
      <c r="N800" s="32" t="str">
        <f>IF(ISERROR(VLOOKUP(M800,'GD rates'!$B:$C,2,FALSE)),"",VLOOKUP(M800,'GD rates'!$B:$C,2,FALSE))</f>
        <v/>
      </c>
      <c r="O800" s="33" t="str">
        <f>IF(OR(N800="",COUNTIFS($C$2:C799,C800,$L$2:L799,L800)&lt;&gt;0),"",1)</f>
        <v/>
      </c>
    </row>
    <row r="801" spans="12:15">
      <c r="L801" s="31">
        <f t="shared" si="12"/>
        <v>0</v>
      </c>
      <c r="M801" s="32">
        <f>IF(ISERROR(VLOOKUP(C801,'QB Resources'!$A:$I,8,FALSE)),0,SUMIFS('QB Resources'!$I:$I,'QB Resources'!$A:$A,Timecards!C801,'QB Resources'!$J:$J,L801))</f>
        <v>0</v>
      </c>
      <c r="N801" s="32" t="str">
        <f>IF(ISERROR(VLOOKUP(M801,'GD rates'!$B:$C,2,FALSE)),"",VLOOKUP(M801,'GD rates'!$B:$C,2,FALSE))</f>
        <v/>
      </c>
      <c r="O801" s="33" t="str">
        <f>IF(OR(N801="",COUNTIFS($C$2:C800,C801,$L$2:L800,L801)&lt;&gt;0),"",1)</f>
        <v/>
      </c>
    </row>
    <row r="802" spans="12:15">
      <c r="L802" s="31">
        <f t="shared" si="12"/>
        <v>0</v>
      </c>
      <c r="M802" s="32">
        <f>IF(ISERROR(VLOOKUP(C802,'QB Resources'!$A:$I,8,FALSE)),0,SUMIFS('QB Resources'!$I:$I,'QB Resources'!$A:$A,Timecards!C802,'QB Resources'!$J:$J,L802))</f>
        <v>0</v>
      </c>
      <c r="N802" s="32" t="str">
        <f>IF(ISERROR(VLOOKUP(M802,'GD rates'!$B:$C,2,FALSE)),"",VLOOKUP(M802,'GD rates'!$B:$C,2,FALSE))</f>
        <v/>
      </c>
      <c r="O802" s="33" t="str">
        <f>IF(OR(N802="",COUNTIFS($C$2:C801,C802,$L$2:L801,L802)&lt;&gt;0),"",1)</f>
        <v/>
      </c>
    </row>
    <row r="803" spans="12:15">
      <c r="L803" s="31">
        <f t="shared" si="12"/>
        <v>0</v>
      </c>
      <c r="M803" s="32">
        <f>IF(ISERROR(VLOOKUP(C803,'QB Resources'!$A:$I,8,FALSE)),0,SUMIFS('QB Resources'!$I:$I,'QB Resources'!$A:$A,Timecards!C803,'QB Resources'!$J:$J,L803))</f>
        <v>0</v>
      </c>
      <c r="N803" s="32" t="str">
        <f>IF(ISERROR(VLOOKUP(M803,'GD rates'!$B:$C,2,FALSE)),"",VLOOKUP(M803,'GD rates'!$B:$C,2,FALSE))</f>
        <v/>
      </c>
      <c r="O803" s="33" t="str">
        <f>IF(OR(N803="",COUNTIFS($C$2:C802,C803,$L$2:L802,L803)&lt;&gt;0),"",1)</f>
        <v/>
      </c>
    </row>
    <row r="804" spans="12:15">
      <c r="L804" s="31">
        <f t="shared" si="12"/>
        <v>0</v>
      </c>
      <c r="M804" s="32">
        <f>IF(ISERROR(VLOOKUP(C804,'QB Resources'!$A:$I,8,FALSE)),0,SUMIFS('QB Resources'!$I:$I,'QB Resources'!$A:$A,Timecards!C804,'QB Resources'!$J:$J,L804))</f>
        <v>0</v>
      </c>
      <c r="N804" s="32" t="str">
        <f>IF(ISERROR(VLOOKUP(M804,'GD rates'!$B:$C,2,FALSE)),"",VLOOKUP(M804,'GD rates'!$B:$C,2,FALSE))</f>
        <v/>
      </c>
      <c r="O804" s="33" t="str">
        <f>IF(OR(N804="",COUNTIFS($C$2:C803,C804,$L$2:L803,L804)&lt;&gt;0),"",1)</f>
        <v/>
      </c>
    </row>
    <row r="805" spans="12:15">
      <c r="L805" s="31">
        <f t="shared" si="12"/>
        <v>0</v>
      </c>
      <c r="M805" s="32">
        <f>IF(ISERROR(VLOOKUP(C805,'QB Resources'!$A:$I,8,FALSE)),0,SUMIFS('QB Resources'!$I:$I,'QB Resources'!$A:$A,Timecards!C805,'QB Resources'!$J:$J,L805))</f>
        <v>0</v>
      </c>
      <c r="N805" s="32" t="str">
        <f>IF(ISERROR(VLOOKUP(M805,'GD rates'!$B:$C,2,FALSE)),"",VLOOKUP(M805,'GD rates'!$B:$C,2,FALSE))</f>
        <v/>
      </c>
      <c r="O805" s="33" t="str">
        <f>IF(OR(N805="",COUNTIFS($C$2:C804,C805,$L$2:L804,L805)&lt;&gt;0),"",1)</f>
        <v/>
      </c>
    </row>
    <row r="806" spans="12:15">
      <c r="L806" s="31">
        <f t="shared" si="12"/>
        <v>0</v>
      </c>
      <c r="M806" s="32">
        <f>IF(ISERROR(VLOOKUP(C806,'QB Resources'!$A:$I,8,FALSE)),0,SUMIFS('QB Resources'!$I:$I,'QB Resources'!$A:$A,Timecards!C806,'QB Resources'!$J:$J,L806))</f>
        <v>0</v>
      </c>
      <c r="N806" s="32" t="str">
        <f>IF(ISERROR(VLOOKUP(M806,'GD rates'!$B:$C,2,FALSE)),"",VLOOKUP(M806,'GD rates'!$B:$C,2,FALSE))</f>
        <v/>
      </c>
      <c r="O806" s="33" t="str">
        <f>IF(OR(N806="",COUNTIFS($C$2:C805,C806,$L$2:L805,L806)&lt;&gt;0),"",1)</f>
        <v/>
      </c>
    </row>
    <row r="807" spans="12:15">
      <c r="L807" s="31">
        <f t="shared" si="12"/>
        <v>0</v>
      </c>
      <c r="M807" s="32">
        <f>IF(ISERROR(VLOOKUP(C807,'QB Resources'!$A:$I,8,FALSE)),0,SUMIFS('QB Resources'!$I:$I,'QB Resources'!$A:$A,Timecards!C807,'QB Resources'!$J:$J,L807))</f>
        <v>0</v>
      </c>
      <c r="N807" s="32" t="str">
        <f>IF(ISERROR(VLOOKUP(M807,'GD rates'!$B:$C,2,FALSE)),"",VLOOKUP(M807,'GD rates'!$B:$C,2,FALSE))</f>
        <v/>
      </c>
      <c r="O807" s="33" t="str">
        <f>IF(OR(N807="",COUNTIFS($C$2:C806,C807,$L$2:L806,L807)&lt;&gt;0),"",1)</f>
        <v/>
      </c>
    </row>
    <row r="808" spans="12:15">
      <c r="L808" s="31">
        <f t="shared" si="12"/>
        <v>0</v>
      </c>
      <c r="M808" s="32">
        <f>IF(ISERROR(VLOOKUP(C808,'QB Resources'!$A:$I,8,FALSE)),0,SUMIFS('QB Resources'!$I:$I,'QB Resources'!$A:$A,Timecards!C808,'QB Resources'!$J:$J,L808))</f>
        <v>0</v>
      </c>
      <c r="N808" s="32" t="str">
        <f>IF(ISERROR(VLOOKUP(M808,'GD rates'!$B:$C,2,FALSE)),"",VLOOKUP(M808,'GD rates'!$B:$C,2,FALSE))</f>
        <v/>
      </c>
      <c r="O808" s="33" t="str">
        <f>IF(OR(N808="",COUNTIFS($C$2:C807,C808,$L$2:L807,L808)&lt;&gt;0),"",1)</f>
        <v/>
      </c>
    </row>
    <row r="809" spans="12:15">
      <c r="L809" s="31">
        <f t="shared" si="12"/>
        <v>0</v>
      </c>
      <c r="M809" s="32">
        <f>IF(ISERROR(VLOOKUP(C809,'QB Resources'!$A:$I,8,FALSE)),0,SUMIFS('QB Resources'!$I:$I,'QB Resources'!$A:$A,Timecards!C809,'QB Resources'!$J:$J,L809))</f>
        <v>0</v>
      </c>
      <c r="N809" s="32" t="str">
        <f>IF(ISERROR(VLOOKUP(M809,'GD rates'!$B:$C,2,FALSE)),"",VLOOKUP(M809,'GD rates'!$B:$C,2,FALSE))</f>
        <v/>
      </c>
      <c r="O809" s="33" t="str">
        <f>IF(OR(N809="",COUNTIFS($C$2:C808,C809,$L$2:L808,L809)&lt;&gt;0),"",1)</f>
        <v/>
      </c>
    </row>
    <row r="810" spans="12:15">
      <c r="L810" s="31">
        <f t="shared" si="12"/>
        <v>0</v>
      </c>
      <c r="M810" s="32">
        <f>IF(ISERROR(VLOOKUP(C810,'QB Resources'!$A:$I,8,FALSE)),0,SUMIFS('QB Resources'!$I:$I,'QB Resources'!$A:$A,Timecards!C810,'QB Resources'!$J:$J,L810))</f>
        <v>0</v>
      </c>
      <c r="N810" s="32" t="str">
        <f>IF(ISERROR(VLOOKUP(M810,'GD rates'!$B:$C,2,FALSE)),"",VLOOKUP(M810,'GD rates'!$B:$C,2,FALSE))</f>
        <v/>
      </c>
      <c r="O810" s="33" t="str">
        <f>IF(OR(N810="",COUNTIFS($C$2:C809,C810,$L$2:L809,L810)&lt;&gt;0),"",1)</f>
        <v/>
      </c>
    </row>
    <row r="811" spans="12:15">
      <c r="L811" s="31">
        <f t="shared" si="12"/>
        <v>0</v>
      </c>
      <c r="M811" s="32">
        <f>IF(ISERROR(VLOOKUP(C811,'QB Resources'!$A:$I,8,FALSE)),0,SUMIFS('QB Resources'!$I:$I,'QB Resources'!$A:$A,Timecards!C811,'QB Resources'!$J:$J,L811))</f>
        <v>0</v>
      </c>
      <c r="N811" s="32" t="str">
        <f>IF(ISERROR(VLOOKUP(M811,'GD rates'!$B:$C,2,FALSE)),"",VLOOKUP(M811,'GD rates'!$B:$C,2,FALSE))</f>
        <v/>
      </c>
      <c r="O811" s="33" t="str">
        <f>IF(OR(N811="",COUNTIFS($C$2:C810,C811,$L$2:L810,L811)&lt;&gt;0),"",1)</f>
        <v/>
      </c>
    </row>
    <row r="812" spans="12:15">
      <c r="L812" s="31">
        <f t="shared" si="12"/>
        <v>0</v>
      </c>
      <c r="M812" s="32">
        <f>IF(ISERROR(VLOOKUP(C812,'QB Resources'!$A:$I,8,FALSE)),0,SUMIFS('QB Resources'!$I:$I,'QB Resources'!$A:$A,Timecards!C812,'QB Resources'!$J:$J,L812))</f>
        <v>0</v>
      </c>
      <c r="N812" s="32" t="str">
        <f>IF(ISERROR(VLOOKUP(M812,'GD rates'!$B:$C,2,FALSE)),"",VLOOKUP(M812,'GD rates'!$B:$C,2,FALSE))</f>
        <v/>
      </c>
      <c r="O812" s="33" t="str">
        <f>IF(OR(N812="",COUNTIFS($C$2:C811,C812,$L$2:L811,L812)&lt;&gt;0),"",1)</f>
        <v/>
      </c>
    </row>
    <row r="813" spans="12:15">
      <c r="L813" s="31">
        <f t="shared" si="12"/>
        <v>0</v>
      </c>
      <c r="M813" s="32">
        <f>IF(ISERROR(VLOOKUP(C813,'QB Resources'!$A:$I,8,FALSE)),0,SUMIFS('QB Resources'!$I:$I,'QB Resources'!$A:$A,Timecards!C813,'QB Resources'!$J:$J,L813))</f>
        <v>0</v>
      </c>
      <c r="N813" s="32" t="str">
        <f>IF(ISERROR(VLOOKUP(M813,'GD rates'!$B:$C,2,FALSE)),"",VLOOKUP(M813,'GD rates'!$B:$C,2,FALSE))</f>
        <v/>
      </c>
      <c r="O813" s="33" t="str">
        <f>IF(OR(N813="",COUNTIFS($C$2:C812,C813,$L$2:L812,L813)&lt;&gt;0),"",1)</f>
        <v/>
      </c>
    </row>
    <row r="814" spans="12:15">
      <c r="L814" s="31">
        <f t="shared" si="12"/>
        <v>0</v>
      </c>
      <c r="M814" s="32">
        <f>IF(ISERROR(VLOOKUP(C814,'QB Resources'!$A:$I,8,FALSE)),0,SUMIFS('QB Resources'!$I:$I,'QB Resources'!$A:$A,Timecards!C814,'QB Resources'!$J:$J,L814))</f>
        <v>0</v>
      </c>
      <c r="N814" s="32" t="str">
        <f>IF(ISERROR(VLOOKUP(M814,'GD rates'!$B:$C,2,FALSE)),"",VLOOKUP(M814,'GD rates'!$B:$C,2,FALSE))</f>
        <v/>
      </c>
      <c r="O814" s="33" t="str">
        <f>IF(OR(N814="",COUNTIFS($C$2:C813,C814,$L$2:L813,L814)&lt;&gt;0),"",1)</f>
        <v/>
      </c>
    </row>
    <row r="815" spans="12:15">
      <c r="L815" s="31">
        <f t="shared" si="12"/>
        <v>0</v>
      </c>
      <c r="M815" s="32">
        <f>IF(ISERROR(VLOOKUP(C815,'QB Resources'!$A:$I,8,FALSE)),0,SUMIFS('QB Resources'!$I:$I,'QB Resources'!$A:$A,Timecards!C815,'QB Resources'!$J:$J,L815))</f>
        <v>0</v>
      </c>
      <c r="N815" s="32" t="str">
        <f>IF(ISERROR(VLOOKUP(M815,'GD rates'!$B:$C,2,FALSE)),"",VLOOKUP(M815,'GD rates'!$B:$C,2,FALSE))</f>
        <v/>
      </c>
      <c r="O815" s="33" t="str">
        <f>IF(OR(N815="",COUNTIFS($C$2:C814,C815,$L$2:L814,L815)&lt;&gt;0),"",1)</f>
        <v/>
      </c>
    </row>
    <row r="816" spans="12:15">
      <c r="L816" s="31">
        <f t="shared" si="12"/>
        <v>0</v>
      </c>
      <c r="M816" s="32">
        <f>IF(ISERROR(VLOOKUP(C816,'QB Resources'!$A:$I,8,FALSE)),0,SUMIFS('QB Resources'!$I:$I,'QB Resources'!$A:$A,Timecards!C816,'QB Resources'!$J:$J,L816))</f>
        <v>0</v>
      </c>
      <c r="N816" s="32" t="str">
        <f>IF(ISERROR(VLOOKUP(M816,'GD rates'!$B:$C,2,FALSE)),"",VLOOKUP(M816,'GD rates'!$B:$C,2,FALSE))</f>
        <v/>
      </c>
      <c r="O816" s="33" t="str">
        <f>IF(OR(N816="",COUNTIFS($C$2:C815,C816,$L$2:L815,L816)&lt;&gt;0),"",1)</f>
        <v/>
      </c>
    </row>
    <row r="817" spans="12:15">
      <c r="L817" s="31">
        <f t="shared" si="12"/>
        <v>0</v>
      </c>
      <c r="M817" s="32">
        <f>IF(ISERROR(VLOOKUP(C817,'QB Resources'!$A:$I,8,FALSE)),0,SUMIFS('QB Resources'!$I:$I,'QB Resources'!$A:$A,Timecards!C817,'QB Resources'!$J:$J,L817))</f>
        <v>0</v>
      </c>
      <c r="N817" s="32" t="str">
        <f>IF(ISERROR(VLOOKUP(M817,'GD rates'!$B:$C,2,FALSE)),"",VLOOKUP(M817,'GD rates'!$B:$C,2,FALSE))</f>
        <v/>
      </c>
      <c r="O817" s="33" t="str">
        <f>IF(OR(N817="",COUNTIFS($C$2:C816,C817,$L$2:L816,L817)&lt;&gt;0),"",1)</f>
        <v/>
      </c>
    </row>
    <row r="818" spans="12:15">
      <c r="L818" s="31">
        <f t="shared" si="12"/>
        <v>0</v>
      </c>
      <c r="M818" s="32">
        <f>IF(ISERROR(VLOOKUP(C818,'QB Resources'!$A:$I,8,FALSE)),0,SUMIFS('QB Resources'!$I:$I,'QB Resources'!$A:$A,Timecards!C818,'QB Resources'!$J:$J,L818))</f>
        <v>0</v>
      </c>
      <c r="N818" s="32" t="str">
        <f>IF(ISERROR(VLOOKUP(M818,'GD rates'!$B:$C,2,FALSE)),"",VLOOKUP(M818,'GD rates'!$B:$C,2,FALSE))</f>
        <v/>
      </c>
      <c r="O818" s="33" t="str">
        <f>IF(OR(N818="",COUNTIFS($C$2:C817,C818,$L$2:L817,L818)&lt;&gt;0),"",1)</f>
        <v/>
      </c>
    </row>
    <row r="819" spans="12:15">
      <c r="L819" s="31">
        <f t="shared" si="12"/>
        <v>0</v>
      </c>
      <c r="M819" s="32">
        <f>IF(ISERROR(VLOOKUP(C819,'QB Resources'!$A:$I,8,FALSE)),0,SUMIFS('QB Resources'!$I:$I,'QB Resources'!$A:$A,Timecards!C819,'QB Resources'!$J:$J,L819))</f>
        <v>0</v>
      </c>
      <c r="N819" s="32" t="str">
        <f>IF(ISERROR(VLOOKUP(M819,'GD rates'!$B:$C,2,FALSE)),"",VLOOKUP(M819,'GD rates'!$B:$C,2,FALSE))</f>
        <v/>
      </c>
      <c r="O819" s="33" t="str">
        <f>IF(OR(N819="",COUNTIFS($C$2:C818,C819,$L$2:L818,L819)&lt;&gt;0),"",1)</f>
        <v/>
      </c>
    </row>
    <row r="820" spans="12:15">
      <c r="L820" s="31">
        <f t="shared" si="12"/>
        <v>0</v>
      </c>
      <c r="M820" s="32">
        <f>IF(ISERROR(VLOOKUP(C820,'QB Resources'!$A:$I,8,FALSE)),0,SUMIFS('QB Resources'!$I:$I,'QB Resources'!$A:$A,Timecards!C820,'QB Resources'!$J:$J,L820))</f>
        <v>0</v>
      </c>
      <c r="N820" s="32" t="str">
        <f>IF(ISERROR(VLOOKUP(M820,'GD rates'!$B:$C,2,FALSE)),"",VLOOKUP(M820,'GD rates'!$B:$C,2,FALSE))</f>
        <v/>
      </c>
      <c r="O820" s="33" t="str">
        <f>IF(OR(N820="",COUNTIFS($C$2:C819,C820,$L$2:L819,L820)&lt;&gt;0),"",1)</f>
        <v/>
      </c>
    </row>
    <row r="821" spans="12:15">
      <c r="L821" s="31">
        <f t="shared" si="12"/>
        <v>0</v>
      </c>
      <c r="M821" s="32">
        <f>IF(ISERROR(VLOOKUP(C821,'QB Resources'!$A:$I,8,FALSE)),0,SUMIFS('QB Resources'!$I:$I,'QB Resources'!$A:$A,Timecards!C821,'QB Resources'!$J:$J,L821))</f>
        <v>0</v>
      </c>
      <c r="N821" s="32" t="str">
        <f>IF(ISERROR(VLOOKUP(M821,'GD rates'!$B:$C,2,FALSE)),"",VLOOKUP(M821,'GD rates'!$B:$C,2,FALSE))</f>
        <v/>
      </c>
      <c r="O821" s="33" t="str">
        <f>IF(OR(N821="",COUNTIFS($C$2:C820,C821,$L$2:L820,L821)&lt;&gt;0),"",1)</f>
        <v/>
      </c>
    </row>
    <row r="822" spans="12:15">
      <c r="L822" s="31">
        <f t="shared" si="12"/>
        <v>0</v>
      </c>
      <c r="M822" s="32">
        <f>IF(ISERROR(VLOOKUP(C822,'QB Resources'!$A:$I,8,FALSE)),0,SUMIFS('QB Resources'!$I:$I,'QB Resources'!$A:$A,Timecards!C822,'QB Resources'!$J:$J,L822))</f>
        <v>0</v>
      </c>
      <c r="N822" s="32" t="str">
        <f>IF(ISERROR(VLOOKUP(M822,'GD rates'!$B:$C,2,FALSE)),"",VLOOKUP(M822,'GD rates'!$B:$C,2,FALSE))</f>
        <v/>
      </c>
      <c r="O822" s="33" t="str">
        <f>IF(OR(N822="",COUNTIFS($C$2:C821,C822,$L$2:L821,L822)&lt;&gt;0),"",1)</f>
        <v/>
      </c>
    </row>
    <row r="823" spans="12:15">
      <c r="L823" s="31">
        <f t="shared" si="12"/>
        <v>0</v>
      </c>
      <c r="M823" s="32">
        <f>IF(ISERROR(VLOOKUP(C823,'QB Resources'!$A:$I,8,FALSE)),0,SUMIFS('QB Resources'!$I:$I,'QB Resources'!$A:$A,Timecards!C823,'QB Resources'!$J:$J,L823))</f>
        <v>0</v>
      </c>
      <c r="N823" s="32" t="str">
        <f>IF(ISERROR(VLOOKUP(M823,'GD rates'!$B:$C,2,FALSE)),"",VLOOKUP(M823,'GD rates'!$B:$C,2,FALSE))</f>
        <v/>
      </c>
      <c r="O823" s="33" t="str">
        <f>IF(OR(N823="",COUNTIFS($C$2:C822,C823,$L$2:L822,L823)&lt;&gt;0),"",1)</f>
        <v/>
      </c>
    </row>
    <row r="824" spans="12:15">
      <c r="L824" s="31">
        <f t="shared" si="12"/>
        <v>0</v>
      </c>
      <c r="M824" s="32">
        <f>IF(ISERROR(VLOOKUP(C824,'QB Resources'!$A:$I,8,FALSE)),0,SUMIFS('QB Resources'!$I:$I,'QB Resources'!$A:$A,Timecards!C824,'QB Resources'!$J:$J,L824))</f>
        <v>0</v>
      </c>
      <c r="N824" s="32" t="str">
        <f>IF(ISERROR(VLOOKUP(M824,'GD rates'!$B:$C,2,FALSE)),"",VLOOKUP(M824,'GD rates'!$B:$C,2,FALSE))</f>
        <v/>
      </c>
      <c r="O824" s="33" t="str">
        <f>IF(OR(N824="",COUNTIFS($C$2:C823,C824,$L$2:L823,L824)&lt;&gt;0),"",1)</f>
        <v/>
      </c>
    </row>
    <row r="825" spans="12:15">
      <c r="L825" s="31">
        <f t="shared" si="12"/>
        <v>0</v>
      </c>
      <c r="M825" s="32">
        <f>IF(ISERROR(VLOOKUP(C825,'QB Resources'!$A:$I,8,FALSE)),0,SUMIFS('QB Resources'!$I:$I,'QB Resources'!$A:$A,Timecards!C825,'QB Resources'!$J:$J,L825))</f>
        <v>0</v>
      </c>
      <c r="N825" s="32" t="str">
        <f>IF(ISERROR(VLOOKUP(M825,'GD rates'!$B:$C,2,FALSE)),"",VLOOKUP(M825,'GD rates'!$B:$C,2,FALSE))</f>
        <v/>
      </c>
      <c r="O825" s="33" t="str">
        <f>IF(OR(N825="",COUNTIFS($C$2:C824,C825,$L$2:L824,L825)&lt;&gt;0),"",1)</f>
        <v/>
      </c>
    </row>
    <row r="826" spans="12:15">
      <c r="L826" s="31">
        <f t="shared" si="12"/>
        <v>0</v>
      </c>
      <c r="M826" s="32">
        <f>IF(ISERROR(VLOOKUP(C826,'QB Resources'!$A:$I,8,FALSE)),0,SUMIFS('QB Resources'!$I:$I,'QB Resources'!$A:$A,Timecards!C826,'QB Resources'!$J:$J,L826))</f>
        <v>0</v>
      </c>
      <c r="N826" s="32" t="str">
        <f>IF(ISERROR(VLOOKUP(M826,'GD rates'!$B:$C,2,FALSE)),"",VLOOKUP(M826,'GD rates'!$B:$C,2,FALSE))</f>
        <v/>
      </c>
      <c r="O826" s="33" t="str">
        <f>IF(OR(N826="",COUNTIFS($C$2:C825,C826,$L$2:L825,L826)&lt;&gt;0),"",1)</f>
        <v/>
      </c>
    </row>
    <row r="827" spans="12:15">
      <c r="L827" s="31">
        <f t="shared" si="12"/>
        <v>0</v>
      </c>
      <c r="M827" s="32">
        <f>IF(ISERROR(VLOOKUP(C827,'QB Resources'!$A:$I,8,FALSE)),0,SUMIFS('QB Resources'!$I:$I,'QB Resources'!$A:$A,Timecards!C827,'QB Resources'!$J:$J,L827))</f>
        <v>0</v>
      </c>
      <c r="N827" s="32" t="str">
        <f>IF(ISERROR(VLOOKUP(M827,'GD rates'!$B:$C,2,FALSE)),"",VLOOKUP(M827,'GD rates'!$B:$C,2,FALSE))</f>
        <v/>
      </c>
      <c r="O827" s="33" t="str">
        <f>IF(OR(N827="",COUNTIFS($C$2:C826,C827,$L$2:L826,L827)&lt;&gt;0),"",1)</f>
        <v/>
      </c>
    </row>
    <row r="828" spans="12:15">
      <c r="L828" s="31">
        <f t="shared" si="12"/>
        <v>0</v>
      </c>
      <c r="M828" s="32">
        <f>IF(ISERROR(VLOOKUP(C828,'QB Resources'!$A:$I,8,FALSE)),0,SUMIFS('QB Resources'!$I:$I,'QB Resources'!$A:$A,Timecards!C828,'QB Resources'!$J:$J,L828))</f>
        <v>0</v>
      </c>
      <c r="N828" s="32" t="str">
        <f>IF(ISERROR(VLOOKUP(M828,'GD rates'!$B:$C,2,FALSE)),"",VLOOKUP(M828,'GD rates'!$B:$C,2,FALSE))</f>
        <v/>
      </c>
      <c r="O828" s="33" t="str">
        <f>IF(OR(N828="",COUNTIFS($C$2:C827,C828,$L$2:L827,L828)&lt;&gt;0),"",1)</f>
        <v/>
      </c>
    </row>
    <row r="829" spans="12:15">
      <c r="L829" s="31">
        <f t="shared" si="12"/>
        <v>0</v>
      </c>
      <c r="M829" s="32">
        <f>IF(ISERROR(VLOOKUP(C829,'QB Resources'!$A:$I,8,FALSE)),0,SUMIFS('QB Resources'!$I:$I,'QB Resources'!$A:$A,Timecards!C829,'QB Resources'!$J:$J,L829))</f>
        <v>0</v>
      </c>
      <c r="N829" s="32" t="str">
        <f>IF(ISERROR(VLOOKUP(M829,'GD rates'!$B:$C,2,FALSE)),"",VLOOKUP(M829,'GD rates'!$B:$C,2,FALSE))</f>
        <v/>
      </c>
      <c r="O829" s="33" t="str">
        <f>IF(OR(N829="",COUNTIFS($C$2:C828,C829,$L$2:L828,L829)&lt;&gt;0),"",1)</f>
        <v/>
      </c>
    </row>
    <row r="830" spans="12:15">
      <c r="L830" s="31">
        <f t="shared" si="12"/>
        <v>0</v>
      </c>
      <c r="M830" s="32">
        <f>IF(ISERROR(VLOOKUP(C830,'QB Resources'!$A:$I,8,FALSE)),0,SUMIFS('QB Resources'!$I:$I,'QB Resources'!$A:$A,Timecards!C830,'QB Resources'!$J:$J,L830))</f>
        <v>0</v>
      </c>
      <c r="N830" s="32" t="str">
        <f>IF(ISERROR(VLOOKUP(M830,'GD rates'!$B:$C,2,FALSE)),"",VLOOKUP(M830,'GD rates'!$B:$C,2,FALSE))</f>
        <v/>
      </c>
      <c r="O830" s="33" t="str">
        <f>IF(OR(N830="",COUNTIFS($C$2:C829,C830,$L$2:L829,L830)&lt;&gt;0),"",1)</f>
        <v/>
      </c>
    </row>
    <row r="831" spans="12:15">
      <c r="L831" s="31">
        <f t="shared" si="12"/>
        <v>0</v>
      </c>
      <c r="M831" s="32">
        <f>IF(ISERROR(VLOOKUP(C831,'QB Resources'!$A:$I,8,FALSE)),0,SUMIFS('QB Resources'!$I:$I,'QB Resources'!$A:$A,Timecards!C831,'QB Resources'!$J:$J,L831))</f>
        <v>0</v>
      </c>
      <c r="N831" s="32" t="str">
        <f>IF(ISERROR(VLOOKUP(M831,'GD rates'!$B:$C,2,FALSE)),"",VLOOKUP(M831,'GD rates'!$B:$C,2,FALSE))</f>
        <v/>
      </c>
      <c r="O831" s="33" t="str">
        <f>IF(OR(N831="",COUNTIFS($C$2:C830,C831,$L$2:L830,L831)&lt;&gt;0),"",1)</f>
        <v/>
      </c>
    </row>
    <row r="832" spans="12:15">
      <c r="L832" s="31">
        <f t="shared" si="12"/>
        <v>0</v>
      </c>
      <c r="M832" s="32">
        <f>IF(ISERROR(VLOOKUP(C832,'QB Resources'!$A:$I,8,FALSE)),0,SUMIFS('QB Resources'!$I:$I,'QB Resources'!$A:$A,Timecards!C832,'QB Resources'!$J:$J,L832))</f>
        <v>0</v>
      </c>
      <c r="N832" s="32" t="str">
        <f>IF(ISERROR(VLOOKUP(M832,'GD rates'!$B:$C,2,FALSE)),"",VLOOKUP(M832,'GD rates'!$B:$C,2,FALSE))</f>
        <v/>
      </c>
      <c r="O832" s="33" t="str">
        <f>IF(OR(N832="",COUNTIFS($C$2:C831,C832,$L$2:L831,L832)&lt;&gt;0),"",1)</f>
        <v/>
      </c>
    </row>
    <row r="833" spans="12:15">
      <c r="L833" s="31">
        <f t="shared" si="12"/>
        <v>0</v>
      </c>
      <c r="M833" s="32">
        <f>IF(ISERROR(VLOOKUP(C833,'QB Resources'!$A:$I,8,FALSE)),0,SUMIFS('QB Resources'!$I:$I,'QB Resources'!$A:$A,Timecards!C833,'QB Resources'!$J:$J,L833))</f>
        <v>0</v>
      </c>
      <c r="N833" s="32" t="str">
        <f>IF(ISERROR(VLOOKUP(M833,'GD rates'!$B:$C,2,FALSE)),"",VLOOKUP(M833,'GD rates'!$B:$C,2,FALSE))</f>
        <v/>
      </c>
      <c r="O833" s="33" t="str">
        <f>IF(OR(N833="",COUNTIFS($C$2:C832,C833,$L$2:L832,L833)&lt;&gt;0),"",1)</f>
        <v/>
      </c>
    </row>
    <row r="834" spans="12:15">
      <c r="L834" s="31">
        <f t="shared" si="12"/>
        <v>0</v>
      </c>
      <c r="M834" s="32">
        <f>IF(ISERROR(VLOOKUP(C834,'QB Resources'!$A:$I,8,FALSE)),0,SUMIFS('QB Resources'!$I:$I,'QB Resources'!$A:$A,Timecards!C834,'QB Resources'!$J:$J,L834))</f>
        <v>0</v>
      </c>
      <c r="N834" s="32" t="str">
        <f>IF(ISERROR(VLOOKUP(M834,'GD rates'!$B:$C,2,FALSE)),"",VLOOKUP(M834,'GD rates'!$B:$C,2,FALSE))</f>
        <v/>
      </c>
      <c r="O834" s="33" t="str">
        <f>IF(OR(N834="",COUNTIFS($C$2:C833,C834,$L$2:L833,L834)&lt;&gt;0),"",1)</f>
        <v/>
      </c>
    </row>
    <row r="835" spans="12:15">
      <c r="L835" s="31">
        <f t="shared" ref="L835:L898" si="13">IF(J835="",H835,J835)</f>
        <v>0</v>
      </c>
      <c r="M835" s="32">
        <f>IF(ISERROR(VLOOKUP(C835,'QB Resources'!$A:$I,8,FALSE)),0,SUMIFS('QB Resources'!$I:$I,'QB Resources'!$A:$A,Timecards!C835,'QB Resources'!$J:$J,L835))</f>
        <v>0</v>
      </c>
      <c r="N835" s="32" t="str">
        <f>IF(ISERROR(VLOOKUP(M835,'GD rates'!$B:$C,2,FALSE)),"",VLOOKUP(M835,'GD rates'!$B:$C,2,FALSE))</f>
        <v/>
      </c>
      <c r="O835" s="33" t="str">
        <f>IF(OR(N835="",COUNTIFS($C$2:C834,C835,$L$2:L834,L835)&lt;&gt;0),"",1)</f>
        <v/>
      </c>
    </row>
    <row r="836" spans="12:15">
      <c r="L836" s="31">
        <f t="shared" si="13"/>
        <v>0</v>
      </c>
      <c r="M836" s="32">
        <f>IF(ISERROR(VLOOKUP(C836,'QB Resources'!$A:$I,8,FALSE)),0,SUMIFS('QB Resources'!$I:$I,'QB Resources'!$A:$A,Timecards!C836,'QB Resources'!$J:$J,L836))</f>
        <v>0</v>
      </c>
      <c r="N836" s="32" t="str">
        <f>IF(ISERROR(VLOOKUP(M836,'GD rates'!$B:$C,2,FALSE)),"",VLOOKUP(M836,'GD rates'!$B:$C,2,FALSE))</f>
        <v/>
      </c>
      <c r="O836" s="33" t="str">
        <f>IF(OR(N836="",COUNTIFS($C$2:C835,C836,$L$2:L835,L836)&lt;&gt;0),"",1)</f>
        <v/>
      </c>
    </row>
    <row r="837" spans="12:15">
      <c r="L837" s="31">
        <f t="shared" si="13"/>
        <v>0</v>
      </c>
      <c r="M837" s="32">
        <f>IF(ISERROR(VLOOKUP(C837,'QB Resources'!$A:$I,8,FALSE)),0,SUMIFS('QB Resources'!$I:$I,'QB Resources'!$A:$A,Timecards!C837,'QB Resources'!$J:$J,L837))</f>
        <v>0</v>
      </c>
      <c r="N837" s="32" t="str">
        <f>IF(ISERROR(VLOOKUP(M837,'GD rates'!$B:$C,2,FALSE)),"",VLOOKUP(M837,'GD rates'!$B:$C,2,FALSE))</f>
        <v/>
      </c>
      <c r="O837" s="33" t="str">
        <f>IF(OR(N837="",COUNTIFS($C$2:C836,C837,$L$2:L836,L837)&lt;&gt;0),"",1)</f>
        <v/>
      </c>
    </row>
    <row r="838" spans="12:15">
      <c r="L838" s="31">
        <f t="shared" si="13"/>
        <v>0</v>
      </c>
      <c r="M838" s="32">
        <f>IF(ISERROR(VLOOKUP(C838,'QB Resources'!$A:$I,8,FALSE)),0,SUMIFS('QB Resources'!$I:$I,'QB Resources'!$A:$A,Timecards!C838,'QB Resources'!$J:$J,L838))</f>
        <v>0</v>
      </c>
      <c r="N838" s="32" t="str">
        <f>IF(ISERROR(VLOOKUP(M838,'GD rates'!$B:$C,2,FALSE)),"",VLOOKUP(M838,'GD rates'!$B:$C,2,FALSE))</f>
        <v/>
      </c>
      <c r="O838" s="33" t="str">
        <f>IF(OR(N838="",COUNTIFS($C$2:C837,C838,$L$2:L837,L838)&lt;&gt;0),"",1)</f>
        <v/>
      </c>
    </row>
    <row r="839" spans="12:15">
      <c r="L839" s="31">
        <f t="shared" si="13"/>
        <v>0</v>
      </c>
      <c r="M839" s="32">
        <f>IF(ISERROR(VLOOKUP(C839,'QB Resources'!$A:$I,8,FALSE)),0,SUMIFS('QB Resources'!$I:$I,'QB Resources'!$A:$A,Timecards!C839,'QB Resources'!$J:$J,L839))</f>
        <v>0</v>
      </c>
      <c r="N839" s="32" t="str">
        <f>IF(ISERROR(VLOOKUP(M839,'GD rates'!$B:$C,2,FALSE)),"",VLOOKUP(M839,'GD rates'!$B:$C,2,FALSE))</f>
        <v/>
      </c>
      <c r="O839" s="33" t="str">
        <f>IF(OR(N839="",COUNTIFS($C$2:C838,C839,$L$2:L838,L839)&lt;&gt;0),"",1)</f>
        <v/>
      </c>
    </row>
    <row r="840" spans="12:15">
      <c r="L840" s="31">
        <f t="shared" si="13"/>
        <v>0</v>
      </c>
      <c r="M840" s="32">
        <f>IF(ISERROR(VLOOKUP(C840,'QB Resources'!$A:$I,8,FALSE)),0,SUMIFS('QB Resources'!$I:$I,'QB Resources'!$A:$A,Timecards!C840,'QB Resources'!$J:$J,L840))</f>
        <v>0</v>
      </c>
      <c r="N840" s="32" t="str">
        <f>IF(ISERROR(VLOOKUP(M840,'GD rates'!$B:$C,2,FALSE)),"",VLOOKUP(M840,'GD rates'!$B:$C,2,FALSE))</f>
        <v/>
      </c>
      <c r="O840" s="33" t="str">
        <f>IF(OR(N840="",COUNTIFS($C$2:C839,C840,$L$2:L839,L840)&lt;&gt;0),"",1)</f>
        <v/>
      </c>
    </row>
    <row r="841" spans="12:15">
      <c r="L841" s="31">
        <f t="shared" si="13"/>
        <v>0</v>
      </c>
      <c r="M841" s="32">
        <f>IF(ISERROR(VLOOKUP(C841,'QB Resources'!$A:$I,8,FALSE)),0,SUMIFS('QB Resources'!$I:$I,'QB Resources'!$A:$A,Timecards!C841,'QB Resources'!$J:$J,L841))</f>
        <v>0</v>
      </c>
      <c r="N841" s="32" t="str">
        <f>IF(ISERROR(VLOOKUP(M841,'GD rates'!$B:$C,2,FALSE)),"",VLOOKUP(M841,'GD rates'!$B:$C,2,FALSE))</f>
        <v/>
      </c>
      <c r="O841" s="33" t="str">
        <f>IF(OR(N841="",COUNTIFS($C$2:C840,C841,$L$2:L840,L841)&lt;&gt;0),"",1)</f>
        <v/>
      </c>
    </row>
    <row r="842" spans="12:15">
      <c r="L842" s="31">
        <f t="shared" si="13"/>
        <v>0</v>
      </c>
      <c r="M842" s="32">
        <f>IF(ISERROR(VLOOKUP(C842,'QB Resources'!$A:$I,8,FALSE)),0,SUMIFS('QB Resources'!$I:$I,'QB Resources'!$A:$A,Timecards!C842,'QB Resources'!$J:$J,L842))</f>
        <v>0</v>
      </c>
      <c r="N842" s="32" t="str">
        <f>IF(ISERROR(VLOOKUP(M842,'GD rates'!$B:$C,2,FALSE)),"",VLOOKUP(M842,'GD rates'!$B:$C,2,FALSE))</f>
        <v/>
      </c>
      <c r="O842" s="33" t="str">
        <f>IF(OR(N842="",COUNTIFS($C$2:C841,C842,$L$2:L841,L842)&lt;&gt;0),"",1)</f>
        <v/>
      </c>
    </row>
    <row r="843" spans="12:15">
      <c r="L843" s="31">
        <f t="shared" si="13"/>
        <v>0</v>
      </c>
      <c r="M843" s="32">
        <f>IF(ISERROR(VLOOKUP(C843,'QB Resources'!$A:$I,8,FALSE)),0,SUMIFS('QB Resources'!$I:$I,'QB Resources'!$A:$A,Timecards!C843,'QB Resources'!$J:$J,L843))</f>
        <v>0</v>
      </c>
      <c r="N843" s="32" t="str">
        <f>IF(ISERROR(VLOOKUP(M843,'GD rates'!$B:$C,2,FALSE)),"",VLOOKUP(M843,'GD rates'!$B:$C,2,FALSE))</f>
        <v/>
      </c>
      <c r="O843" s="33" t="str">
        <f>IF(OR(N843="",COUNTIFS($C$2:C842,C843,$L$2:L842,L843)&lt;&gt;0),"",1)</f>
        <v/>
      </c>
    </row>
    <row r="844" spans="12:15">
      <c r="L844" s="31">
        <f t="shared" si="13"/>
        <v>0</v>
      </c>
      <c r="M844" s="32">
        <f>IF(ISERROR(VLOOKUP(C844,'QB Resources'!$A:$I,8,FALSE)),0,SUMIFS('QB Resources'!$I:$I,'QB Resources'!$A:$A,Timecards!C844,'QB Resources'!$J:$J,L844))</f>
        <v>0</v>
      </c>
      <c r="N844" s="32" t="str">
        <f>IF(ISERROR(VLOOKUP(M844,'GD rates'!$B:$C,2,FALSE)),"",VLOOKUP(M844,'GD rates'!$B:$C,2,FALSE))</f>
        <v/>
      </c>
      <c r="O844" s="33" t="str">
        <f>IF(OR(N844="",COUNTIFS($C$2:C843,C844,$L$2:L843,L844)&lt;&gt;0),"",1)</f>
        <v/>
      </c>
    </row>
    <row r="845" spans="12:15">
      <c r="L845" s="31">
        <f t="shared" si="13"/>
        <v>0</v>
      </c>
      <c r="M845" s="32">
        <f>IF(ISERROR(VLOOKUP(C845,'QB Resources'!$A:$I,8,FALSE)),0,SUMIFS('QB Resources'!$I:$I,'QB Resources'!$A:$A,Timecards!C845,'QB Resources'!$J:$J,L845))</f>
        <v>0</v>
      </c>
      <c r="N845" s="32" t="str">
        <f>IF(ISERROR(VLOOKUP(M845,'GD rates'!$B:$C,2,FALSE)),"",VLOOKUP(M845,'GD rates'!$B:$C,2,FALSE))</f>
        <v/>
      </c>
      <c r="O845" s="33" t="str">
        <f>IF(OR(N845="",COUNTIFS($C$2:C844,C845,$L$2:L844,L845)&lt;&gt;0),"",1)</f>
        <v/>
      </c>
    </row>
    <row r="846" spans="12:15">
      <c r="L846" s="31">
        <f t="shared" si="13"/>
        <v>0</v>
      </c>
      <c r="M846" s="32">
        <f>IF(ISERROR(VLOOKUP(C846,'QB Resources'!$A:$I,8,FALSE)),0,SUMIFS('QB Resources'!$I:$I,'QB Resources'!$A:$A,Timecards!C846,'QB Resources'!$J:$J,L846))</f>
        <v>0</v>
      </c>
      <c r="N846" s="32" t="str">
        <f>IF(ISERROR(VLOOKUP(M846,'GD rates'!$B:$C,2,FALSE)),"",VLOOKUP(M846,'GD rates'!$B:$C,2,FALSE))</f>
        <v/>
      </c>
      <c r="O846" s="33" t="str">
        <f>IF(OR(N846="",COUNTIFS($C$2:C845,C846,$L$2:L845,L846)&lt;&gt;0),"",1)</f>
        <v/>
      </c>
    </row>
    <row r="847" spans="12:15">
      <c r="L847" s="31">
        <f t="shared" si="13"/>
        <v>0</v>
      </c>
      <c r="M847" s="32">
        <f>IF(ISERROR(VLOOKUP(C847,'QB Resources'!$A:$I,8,FALSE)),0,SUMIFS('QB Resources'!$I:$I,'QB Resources'!$A:$A,Timecards!C847,'QB Resources'!$J:$J,L847))</f>
        <v>0</v>
      </c>
      <c r="N847" s="32" t="str">
        <f>IF(ISERROR(VLOOKUP(M847,'GD rates'!$B:$C,2,FALSE)),"",VLOOKUP(M847,'GD rates'!$B:$C,2,FALSE))</f>
        <v/>
      </c>
      <c r="O847" s="33" t="str">
        <f>IF(OR(N847="",COUNTIFS($C$2:C846,C847,$L$2:L846,L847)&lt;&gt;0),"",1)</f>
        <v/>
      </c>
    </row>
    <row r="848" spans="12:15">
      <c r="L848" s="31">
        <f t="shared" si="13"/>
        <v>0</v>
      </c>
      <c r="M848" s="32">
        <f>IF(ISERROR(VLOOKUP(C848,'QB Resources'!$A:$I,8,FALSE)),0,SUMIFS('QB Resources'!$I:$I,'QB Resources'!$A:$A,Timecards!C848,'QB Resources'!$J:$J,L848))</f>
        <v>0</v>
      </c>
      <c r="N848" s="32" t="str">
        <f>IF(ISERROR(VLOOKUP(M848,'GD rates'!$B:$C,2,FALSE)),"",VLOOKUP(M848,'GD rates'!$B:$C,2,FALSE))</f>
        <v/>
      </c>
      <c r="O848" s="33" t="str">
        <f>IF(OR(N848="",COUNTIFS($C$2:C847,C848,$L$2:L847,L848)&lt;&gt;0),"",1)</f>
        <v/>
      </c>
    </row>
    <row r="849" spans="12:15">
      <c r="L849" s="31">
        <f t="shared" si="13"/>
        <v>0</v>
      </c>
      <c r="M849" s="32">
        <f>IF(ISERROR(VLOOKUP(C849,'QB Resources'!$A:$I,8,FALSE)),0,SUMIFS('QB Resources'!$I:$I,'QB Resources'!$A:$A,Timecards!C849,'QB Resources'!$J:$J,L849))</f>
        <v>0</v>
      </c>
      <c r="N849" s="32" t="str">
        <f>IF(ISERROR(VLOOKUP(M849,'GD rates'!$B:$C,2,FALSE)),"",VLOOKUP(M849,'GD rates'!$B:$C,2,FALSE))</f>
        <v/>
      </c>
      <c r="O849" s="33" t="str">
        <f>IF(OR(N849="",COUNTIFS($C$2:C848,C849,$L$2:L848,L849)&lt;&gt;0),"",1)</f>
        <v/>
      </c>
    </row>
    <row r="850" spans="12:15">
      <c r="L850" s="31">
        <f t="shared" si="13"/>
        <v>0</v>
      </c>
      <c r="M850" s="32">
        <f>IF(ISERROR(VLOOKUP(C850,'QB Resources'!$A:$I,8,FALSE)),0,SUMIFS('QB Resources'!$I:$I,'QB Resources'!$A:$A,Timecards!C850,'QB Resources'!$J:$J,L850))</f>
        <v>0</v>
      </c>
      <c r="N850" s="32" t="str">
        <f>IF(ISERROR(VLOOKUP(M850,'GD rates'!$B:$C,2,FALSE)),"",VLOOKUP(M850,'GD rates'!$B:$C,2,FALSE))</f>
        <v/>
      </c>
      <c r="O850" s="33" t="str">
        <f>IF(OR(N850="",COUNTIFS($C$2:C849,C850,$L$2:L849,L850)&lt;&gt;0),"",1)</f>
        <v/>
      </c>
    </row>
    <row r="851" spans="12:15">
      <c r="L851" s="31">
        <f t="shared" si="13"/>
        <v>0</v>
      </c>
      <c r="M851" s="32">
        <f>IF(ISERROR(VLOOKUP(C851,'QB Resources'!$A:$I,8,FALSE)),0,SUMIFS('QB Resources'!$I:$I,'QB Resources'!$A:$A,Timecards!C851,'QB Resources'!$J:$J,L851))</f>
        <v>0</v>
      </c>
      <c r="N851" s="32" t="str">
        <f>IF(ISERROR(VLOOKUP(M851,'GD rates'!$B:$C,2,FALSE)),"",VLOOKUP(M851,'GD rates'!$B:$C,2,FALSE))</f>
        <v/>
      </c>
      <c r="O851" s="33" t="str">
        <f>IF(OR(N851="",COUNTIFS($C$2:C850,C851,$L$2:L850,L851)&lt;&gt;0),"",1)</f>
        <v/>
      </c>
    </row>
    <row r="852" spans="12:15">
      <c r="L852" s="31">
        <f t="shared" si="13"/>
        <v>0</v>
      </c>
      <c r="M852" s="32">
        <f>IF(ISERROR(VLOOKUP(C852,'QB Resources'!$A:$I,8,FALSE)),0,SUMIFS('QB Resources'!$I:$I,'QB Resources'!$A:$A,Timecards!C852,'QB Resources'!$J:$J,L852))</f>
        <v>0</v>
      </c>
      <c r="N852" s="32" t="str">
        <f>IF(ISERROR(VLOOKUP(M852,'GD rates'!$B:$C,2,FALSE)),"",VLOOKUP(M852,'GD rates'!$B:$C,2,FALSE))</f>
        <v/>
      </c>
      <c r="O852" s="33" t="str">
        <f>IF(OR(N852="",COUNTIFS($C$2:C851,C852,$L$2:L851,L852)&lt;&gt;0),"",1)</f>
        <v/>
      </c>
    </row>
    <row r="853" spans="12:15">
      <c r="L853" s="31">
        <f t="shared" si="13"/>
        <v>0</v>
      </c>
      <c r="M853" s="32">
        <f>IF(ISERROR(VLOOKUP(C853,'QB Resources'!$A:$I,8,FALSE)),0,SUMIFS('QB Resources'!$I:$I,'QB Resources'!$A:$A,Timecards!C853,'QB Resources'!$J:$J,L853))</f>
        <v>0</v>
      </c>
      <c r="N853" s="32" t="str">
        <f>IF(ISERROR(VLOOKUP(M853,'GD rates'!$B:$C,2,FALSE)),"",VLOOKUP(M853,'GD rates'!$B:$C,2,FALSE))</f>
        <v/>
      </c>
      <c r="O853" s="33" t="str">
        <f>IF(OR(N853="",COUNTIFS($C$2:C852,C853,$L$2:L852,L853)&lt;&gt;0),"",1)</f>
        <v/>
      </c>
    </row>
    <row r="854" spans="12:15">
      <c r="L854" s="31">
        <f t="shared" si="13"/>
        <v>0</v>
      </c>
      <c r="M854" s="32">
        <f>IF(ISERROR(VLOOKUP(C854,'QB Resources'!$A:$I,8,FALSE)),0,SUMIFS('QB Resources'!$I:$I,'QB Resources'!$A:$A,Timecards!C854,'QB Resources'!$J:$J,L854))</f>
        <v>0</v>
      </c>
      <c r="N854" s="32" t="str">
        <f>IF(ISERROR(VLOOKUP(M854,'GD rates'!$B:$C,2,FALSE)),"",VLOOKUP(M854,'GD rates'!$B:$C,2,FALSE))</f>
        <v/>
      </c>
      <c r="O854" s="33" t="str">
        <f>IF(OR(N854="",COUNTIFS($C$2:C853,C854,$L$2:L853,L854)&lt;&gt;0),"",1)</f>
        <v/>
      </c>
    </row>
    <row r="855" spans="12:15">
      <c r="L855" s="31">
        <f t="shared" si="13"/>
        <v>0</v>
      </c>
      <c r="M855" s="32">
        <f>IF(ISERROR(VLOOKUP(C855,'QB Resources'!$A:$I,8,FALSE)),0,SUMIFS('QB Resources'!$I:$I,'QB Resources'!$A:$A,Timecards!C855,'QB Resources'!$J:$J,L855))</f>
        <v>0</v>
      </c>
      <c r="N855" s="32" t="str">
        <f>IF(ISERROR(VLOOKUP(M855,'GD rates'!$B:$C,2,FALSE)),"",VLOOKUP(M855,'GD rates'!$B:$C,2,FALSE))</f>
        <v/>
      </c>
      <c r="O855" s="33" t="str">
        <f>IF(OR(N855="",COUNTIFS($C$2:C854,C855,$L$2:L854,L855)&lt;&gt;0),"",1)</f>
        <v/>
      </c>
    </row>
    <row r="856" spans="12:15">
      <c r="L856" s="31">
        <f t="shared" si="13"/>
        <v>0</v>
      </c>
      <c r="M856" s="32">
        <f>IF(ISERROR(VLOOKUP(C856,'QB Resources'!$A:$I,8,FALSE)),0,SUMIFS('QB Resources'!$I:$I,'QB Resources'!$A:$A,Timecards!C856,'QB Resources'!$J:$J,L856))</f>
        <v>0</v>
      </c>
      <c r="N856" s="32" t="str">
        <f>IF(ISERROR(VLOOKUP(M856,'GD rates'!$B:$C,2,FALSE)),"",VLOOKUP(M856,'GD rates'!$B:$C,2,FALSE))</f>
        <v/>
      </c>
      <c r="O856" s="33" t="str">
        <f>IF(OR(N856="",COUNTIFS($C$2:C855,C856,$L$2:L855,L856)&lt;&gt;0),"",1)</f>
        <v/>
      </c>
    </row>
    <row r="857" spans="12:15">
      <c r="L857" s="31">
        <f t="shared" si="13"/>
        <v>0</v>
      </c>
      <c r="M857" s="32">
        <f>IF(ISERROR(VLOOKUP(C857,'QB Resources'!$A:$I,8,FALSE)),0,SUMIFS('QB Resources'!$I:$I,'QB Resources'!$A:$A,Timecards!C857,'QB Resources'!$J:$J,L857))</f>
        <v>0</v>
      </c>
      <c r="N857" s="32" t="str">
        <f>IF(ISERROR(VLOOKUP(M857,'GD rates'!$B:$C,2,FALSE)),"",VLOOKUP(M857,'GD rates'!$B:$C,2,FALSE))</f>
        <v/>
      </c>
      <c r="O857" s="33" t="str">
        <f>IF(OR(N857="",COUNTIFS($C$2:C856,C857,$L$2:L856,L857)&lt;&gt;0),"",1)</f>
        <v/>
      </c>
    </row>
    <row r="858" spans="12:15">
      <c r="L858" s="31">
        <f t="shared" si="13"/>
        <v>0</v>
      </c>
      <c r="M858" s="32">
        <f>IF(ISERROR(VLOOKUP(C858,'QB Resources'!$A:$I,8,FALSE)),0,SUMIFS('QB Resources'!$I:$I,'QB Resources'!$A:$A,Timecards!C858,'QB Resources'!$J:$J,L858))</f>
        <v>0</v>
      </c>
      <c r="N858" s="32" t="str">
        <f>IF(ISERROR(VLOOKUP(M858,'GD rates'!$B:$C,2,FALSE)),"",VLOOKUP(M858,'GD rates'!$B:$C,2,FALSE))</f>
        <v/>
      </c>
      <c r="O858" s="33" t="str">
        <f>IF(OR(N858="",COUNTIFS($C$2:C857,C858,$L$2:L857,L858)&lt;&gt;0),"",1)</f>
        <v/>
      </c>
    </row>
    <row r="859" spans="12:15">
      <c r="L859" s="31">
        <f t="shared" si="13"/>
        <v>0</v>
      </c>
      <c r="M859" s="32">
        <f>IF(ISERROR(VLOOKUP(C859,'QB Resources'!$A:$I,8,FALSE)),0,SUMIFS('QB Resources'!$I:$I,'QB Resources'!$A:$A,Timecards!C859,'QB Resources'!$J:$J,L859))</f>
        <v>0</v>
      </c>
      <c r="N859" s="32" t="str">
        <f>IF(ISERROR(VLOOKUP(M859,'GD rates'!$B:$C,2,FALSE)),"",VLOOKUP(M859,'GD rates'!$B:$C,2,FALSE))</f>
        <v/>
      </c>
      <c r="O859" s="33" t="str">
        <f>IF(OR(N859="",COUNTIFS($C$2:C858,C859,$L$2:L858,L859)&lt;&gt;0),"",1)</f>
        <v/>
      </c>
    </row>
    <row r="860" spans="12:15">
      <c r="L860" s="31">
        <f t="shared" si="13"/>
        <v>0</v>
      </c>
      <c r="M860" s="32">
        <f>IF(ISERROR(VLOOKUP(C860,'QB Resources'!$A:$I,8,FALSE)),0,SUMIFS('QB Resources'!$I:$I,'QB Resources'!$A:$A,Timecards!C860,'QB Resources'!$J:$J,L860))</f>
        <v>0</v>
      </c>
      <c r="N860" s="32" t="str">
        <f>IF(ISERROR(VLOOKUP(M860,'GD rates'!$B:$C,2,FALSE)),"",VLOOKUP(M860,'GD rates'!$B:$C,2,FALSE))</f>
        <v/>
      </c>
      <c r="O860" s="33" t="str">
        <f>IF(OR(N860="",COUNTIFS($C$2:C859,C860,$L$2:L859,L860)&lt;&gt;0),"",1)</f>
        <v/>
      </c>
    </row>
    <row r="861" spans="12:15">
      <c r="L861" s="31">
        <f t="shared" si="13"/>
        <v>0</v>
      </c>
      <c r="M861" s="32">
        <f>IF(ISERROR(VLOOKUP(C861,'QB Resources'!$A:$I,8,FALSE)),0,SUMIFS('QB Resources'!$I:$I,'QB Resources'!$A:$A,Timecards!C861,'QB Resources'!$J:$J,L861))</f>
        <v>0</v>
      </c>
      <c r="N861" s="32" t="str">
        <f>IF(ISERROR(VLOOKUP(M861,'GD rates'!$B:$C,2,FALSE)),"",VLOOKUP(M861,'GD rates'!$B:$C,2,FALSE))</f>
        <v/>
      </c>
      <c r="O861" s="33" t="str">
        <f>IF(OR(N861="",COUNTIFS($C$2:C860,C861,$L$2:L860,L861)&lt;&gt;0),"",1)</f>
        <v/>
      </c>
    </row>
    <row r="862" spans="12:15">
      <c r="L862" s="31">
        <f t="shared" si="13"/>
        <v>0</v>
      </c>
      <c r="M862" s="32">
        <f>IF(ISERROR(VLOOKUP(C862,'QB Resources'!$A:$I,8,FALSE)),0,SUMIFS('QB Resources'!$I:$I,'QB Resources'!$A:$A,Timecards!C862,'QB Resources'!$J:$J,L862))</f>
        <v>0</v>
      </c>
      <c r="N862" s="32" t="str">
        <f>IF(ISERROR(VLOOKUP(M862,'GD rates'!$B:$C,2,FALSE)),"",VLOOKUP(M862,'GD rates'!$B:$C,2,FALSE))</f>
        <v/>
      </c>
      <c r="O862" s="33" t="str">
        <f>IF(OR(N862="",COUNTIFS($C$2:C861,C862,$L$2:L861,L862)&lt;&gt;0),"",1)</f>
        <v/>
      </c>
    </row>
    <row r="863" spans="12:15">
      <c r="L863" s="31">
        <f t="shared" si="13"/>
        <v>0</v>
      </c>
      <c r="M863" s="32">
        <f>IF(ISERROR(VLOOKUP(C863,'QB Resources'!$A:$I,8,FALSE)),0,SUMIFS('QB Resources'!$I:$I,'QB Resources'!$A:$A,Timecards!C863,'QB Resources'!$J:$J,L863))</f>
        <v>0</v>
      </c>
      <c r="N863" s="32" t="str">
        <f>IF(ISERROR(VLOOKUP(M863,'GD rates'!$B:$C,2,FALSE)),"",VLOOKUP(M863,'GD rates'!$B:$C,2,FALSE))</f>
        <v/>
      </c>
      <c r="O863" s="33" t="str">
        <f>IF(OR(N863="",COUNTIFS($C$2:C862,C863,$L$2:L862,L863)&lt;&gt;0),"",1)</f>
        <v/>
      </c>
    </row>
    <row r="864" spans="12:15">
      <c r="L864" s="31">
        <f t="shared" si="13"/>
        <v>0</v>
      </c>
      <c r="M864" s="32">
        <f>IF(ISERROR(VLOOKUP(C864,'QB Resources'!$A:$I,8,FALSE)),0,SUMIFS('QB Resources'!$I:$I,'QB Resources'!$A:$A,Timecards!C864,'QB Resources'!$J:$J,L864))</f>
        <v>0</v>
      </c>
      <c r="N864" s="32" t="str">
        <f>IF(ISERROR(VLOOKUP(M864,'GD rates'!$B:$C,2,FALSE)),"",VLOOKUP(M864,'GD rates'!$B:$C,2,FALSE))</f>
        <v/>
      </c>
      <c r="O864" s="33" t="str">
        <f>IF(OR(N864="",COUNTIFS($C$2:C863,C864,$L$2:L863,L864)&lt;&gt;0),"",1)</f>
        <v/>
      </c>
    </row>
    <row r="865" spans="12:15">
      <c r="L865" s="31">
        <f t="shared" si="13"/>
        <v>0</v>
      </c>
      <c r="M865" s="32">
        <f>IF(ISERROR(VLOOKUP(C865,'QB Resources'!$A:$I,8,FALSE)),0,SUMIFS('QB Resources'!$I:$I,'QB Resources'!$A:$A,Timecards!C865,'QB Resources'!$J:$J,L865))</f>
        <v>0</v>
      </c>
      <c r="N865" s="32" t="str">
        <f>IF(ISERROR(VLOOKUP(M865,'GD rates'!$B:$C,2,FALSE)),"",VLOOKUP(M865,'GD rates'!$B:$C,2,FALSE))</f>
        <v/>
      </c>
      <c r="O865" s="33" t="str">
        <f>IF(OR(N865="",COUNTIFS($C$2:C864,C865,$L$2:L864,L865)&lt;&gt;0),"",1)</f>
        <v/>
      </c>
    </row>
    <row r="866" spans="12:15">
      <c r="L866" s="31">
        <f t="shared" si="13"/>
        <v>0</v>
      </c>
      <c r="M866" s="32">
        <f>IF(ISERROR(VLOOKUP(C866,'QB Resources'!$A:$I,8,FALSE)),0,SUMIFS('QB Resources'!$I:$I,'QB Resources'!$A:$A,Timecards!C866,'QB Resources'!$J:$J,L866))</f>
        <v>0</v>
      </c>
      <c r="N866" s="32" t="str">
        <f>IF(ISERROR(VLOOKUP(M866,'GD rates'!$B:$C,2,FALSE)),"",VLOOKUP(M866,'GD rates'!$B:$C,2,FALSE))</f>
        <v/>
      </c>
      <c r="O866" s="33" t="str">
        <f>IF(OR(N866="",COUNTIFS($C$2:C865,C866,$L$2:L865,L866)&lt;&gt;0),"",1)</f>
        <v/>
      </c>
    </row>
    <row r="867" spans="12:15">
      <c r="L867" s="31">
        <f t="shared" si="13"/>
        <v>0</v>
      </c>
      <c r="M867" s="32">
        <f>IF(ISERROR(VLOOKUP(C867,'QB Resources'!$A:$I,8,FALSE)),0,SUMIFS('QB Resources'!$I:$I,'QB Resources'!$A:$A,Timecards!C867,'QB Resources'!$J:$J,L867))</f>
        <v>0</v>
      </c>
      <c r="N867" s="32" t="str">
        <f>IF(ISERROR(VLOOKUP(M867,'GD rates'!$B:$C,2,FALSE)),"",VLOOKUP(M867,'GD rates'!$B:$C,2,FALSE))</f>
        <v/>
      </c>
      <c r="O867" s="33" t="str">
        <f>IF(OR(N867="",COUNTIFS($C$2:C866,C867,$L$2:L866,L867)&lt;&gt;0),"",1)</f>
        <v/>
      </c>
    </row>
    <row r="868" spans="12:15">
      <c r="L868" s="31">
        <f t="shared" si="13"/>
        <v>0</v>
      </c>
      <c r="M868" s="32">
        <f>IF(ISERROR(VLOOKUP(C868,'QB Resources'!$A:$I,8,FALSE)),0,SUMIFS('QB Resources'!$I:$I,'QB Resources'!$A:$A,Timecards!C868,'QB Resources'!$J:$J,L868))</f>
        <v>0</v>
      </c>
      <c r="N868" s="32" t="str">
        <f>IF(ISERROR(VLOOKUP(M868,'GD rates'!$B:$C,2,FALSE)),"",VLOOKUP(M868,'GD rates'!$B:$C,2,FALSE))</f>
        <v/>
      </c>
      <c r="O868" s="33" t="str">
        <f>IF(OR(N868="",COUNTIFS($C$2:C867,C868,$L$2:L867,L868)&lt;&gt;0),"",1)</f>
        <v/>
      </c>
    </row>
    <row r="869" spans="12:15">
      <c r="L869" s="31">
        <f t="shared" si="13"/>
        <v>0</v>
      </c>
      <c r="M869" s="32">
        <f>IF(ISERROR(VLOOKUP(C869,'QB Resources'!$A:$I,8,FALSE)),0,SUMIFS('QB Resources'!$I:$I,'QB Resources'!$A:$A,Timecards!C869,'QB Resources'!$J:$J,L869))</f>
        <v>0</v>
      </c>
      <c r="N869" s="32" t="str">
        <f>IF(ISERROR(VLOOKUP(M869,'GD rates'!$B:$C,2,FALSE)),"",VLOOKUP(M869,'GD rates'!$B:$C,2,FALSE))</f>
        <v/>
      </c>
      <c r="O869" s="33" t="str">
        <f>IF(OR(N869="",COUNTIFS($C$2:C868,C869,$L$2:L868,L869)&lt;&gt;0),"",1)</f>
        <v/>
      </c>
    </row>
    <row r="870" spans="12:15">
      <c r="L870" s="31">
        <f t="shared" si="13"/>
        <v>0</v>
      </c>
      <c r="M870" s="32">
        <f>IF(ISERROR(VLOOKUP(C870,'QB Resources'!$A:$I,8,FALSE)),0,SUMIFS('QB Resources'!$I:$I,'QB Resources'!$A:$A,Timecards!C870,'QB Resources'!$J:$J,L870))</f>
        <v>0</v>
      </c>
      <c r="N870" s="32" t="str">
        <f>IF(ISERROR(VLOOKUP(M870,'GD rates'!$B:$C,2,FALSE)),"",VLOOKUP(M870,'GD rates'!$B:$C,2,FALSE))</f>
        <v/>
      </c>
      <c r="O870" s="33" t="str">
        <f>IF(OR(N870="",COUNTIFS($C$2:C869,C870,$L$2:L869,L870)&lt;&gt;0),"",1)</f>
        <v/>
      </c>
    </row>
    <row r="871" spans="12:15">
      <c r="L871" s="31">
        <f t="shared" si="13"/>
        <v>0</v>
      </c>
      <c r="M871" s="32">
        <f>IF(ISERROR(VLOOKUP(C871,'QB Resources'!$A:$I,8,FALSE)),0,SUMIFS('QB Resources'!$I:$I,'QB Resources'!$A:$A,Timecards!C871,'QB Resources'!$J:$J,L871))</f>
        <v>0</v>
      </c>
      <c r="N871" s="32" t="str">
        <f>IF(ISERROR(VLOOKUP(M871,'GD rates'!$B:$C,2,FALSE)),"",VLOOKUP(M871,'GD rates'!$B:$C,2,FALSE))</f>
        <v/>
      </c>
      <c r="O871" s="33" t="str">
        <f>IF(OR(N871="",COUNTIFS($C$2:C870,C871,$L$2:L870,L871)&lt;&gt;0),"",1)</f>
        <v/>
      </c>
    </row>
    <row r="872" spans="12:15">
      <c r="L872" s="31">
        <f t="shared" si="13"/>
        <v>0</v>
      </c>
      <c r="M872" s="32">
        <f>IF(ISERROR(VLOOKUP(C872,'QB Resources'!$A:$I,8,FALSE)),0,SUMIFS('QB Resources'!$I:$I,'QB Resources'!$A:$A,Timecards!C872,'QB Resources'!$J:$J,L872))</f>
        <v>0</v>
      </c>
      <c r="N872" s="32" t="str">
        <f>IF(ISERROR(VLOOKUP(M872,'GD rates'!$B:$C,2,FALSE)),"",VLOOKUP(M872,'GD rates'!$B:$C,2,FALSE))</f>
        <v/>
      </c>
      <c r="O872" s="33" t="str">
        <f>IF(OR(N872="",COUNTIFS($C$2:C871,C872,$L$2:L871,L872)&lt;&gt;0),"",1)</f>
        <v/>
      </c>
    </row>
    <row r="873" spans="12:15">
      <c r="L873" s="31">
        <f t="shared" si="13"/>
        <v>0</v>
      </c>
      <c r="M873" s="32">
        <f>IF(ISERROR(VLOOKUP(C873,'QB Resources'!$A:$I,8,FALSE)),0,SUMIFS('QB Resources'!$I:$I,'QB Resources'!$A:$A,Timecards!C873,'QB Resources'!$J:$J,L873))</f>
        <v>0</v>
      </c>
      <c r="N873" s="32" t="str">
        <f>IF(ISERROR(VLOOKUP(M873,'GD rates'!$B:$C,2,FALSE)),"",VLOOKUP(M873,'GD rates'!$B:$C,2,FALSE))</f>
        <v/>
      </c>
      <c r="O873" s="33" t="str">
        <f>IF(OR(N873="",COUNTIFS($C$2:C872,C873,$L$2:L872,L873)&lt;&gt;0),"",1)</f>
        <v/>
      </c>
    </row>
    <row r="874" spans="12:15">
      <c r="L874" s="31">
        <f t="shared" si="13"/>
        <v>0</v>
      </c>
      <c r="M874" s="32">
        <f>IF(ISERROR(VLOOKUP(C874,'QB Resources'!$A:$I,8,FALSE)),0,SUMIFS('QB Resources'!$I:$I,'QB Resources'!$A:$A,Timecards!C874,'QB Resources'!$J:$J,L874))</f>
        <v>0</v>
      </c>
      <c r="N874" s="32" t="str">
        <f>IF(ISERROR(VLOOKUP(M874,'GD rates'!$B:$C,2,FALSE)),"",VLOOKUP(M874,'GD rates'!$B:$C,2,FALSE))</f>
        <v/>
      </c>
      <c r="O874" s="33" t="str">
        <f>IF(OR(N874="",COUNTIFS($C$2:C873,C874,$L$2:L873,L874)&lt;&gt;0),"",1)</f>
        <v/>
      </c>
    </row>
    <row r="875" spans="12:15">
      <c r="L875" s="31">
        <f t="shared" si="13"/>
        <v>0</v>
      </c>
      <c r="M875" s="32">
        <f>IF(ISERROR(VLOOKUP(C875,'QB Resources'!$A:$I,8,FALSE)),0,SUMIFS('QB Resources'!$I:$I,'QB Resources'!$A:$A,Timecards!C875,'QB Resources'!$J:$J,L875))</f>
        <v>0</v>
      </c>
      <c r="N875" s="32" t="str">
        <f>IF(ISERROR(VLOOKUP(M875,'GD rates'!$B:$C,2,FALSE)),"",VLOOKUP(M875,'GD rates'!$B:$C,2,FALSE))</f>
        <v/>
      </c>
      <c r="O875" s="33" t="str">
        <f>IF(OR(N875="",COUNTIFS($C$2:C874,C875,$L$2:L874,L875)&lt;&gt;0),"",1)</f>
        <v/>
      </c>
    </row>
    <row r="876" spans="12:15">
      <c r="L876" s="31">
        <f t="shared" si="13"/>
        <v>0</v>
      </c>
      <c r="M876" s="32">
        <f>IF(ISERROR(VLOOKUP(C876,'QB Resources'!$A:$I,8,FALSE)),0,SUMIFS('QB Resources'!$I:$I,'QB Resources'!$A:$A,Timecards!C876,'QB Resources'!$J:$J,L876))</f>
        <v>0</v>
      </c>
      <c r="N876" s="32" t="str">
        <f>IF(ISERROR(VLOOKUP(M876,'GD rates'!$B:$C,2,FALSE)),"",VLOOKUP(M876,'GD rates'!$B:$C,2,FALSE))</f>
        <v/>
      </c>
      <c r="O876" s="33" t="str">
        <f>IF(OR(N876="",COUNTIFS($C$2:C875,C876,$L$2:L875,L876)&lt;&gt;0),"",1)</f>
        <v/>
      </c>
    </row>
    <row r="877" spans="12:15">
      <c r="L877" s="31">
        <f t="shared" si="13"/>
        <v>0</v>
      </c>
      <c r="M877" s="32">
        <f>IF(ISERROR(VLOOKUP(C877,'QB Resources'!$A:$I,8,FALSE)),0,SUMIFS('QB Resources'!$I:$I,'QB Resources'!$A:$A,Timecards!C877,'QB Resources'!$J:$J,L877))</f>
        <v>0</v>
      </c>
      <c r="N877" s="32" t="str">
        <f>IF(ISERROR(VLOOKUP(M877,'GD rates'!$B:$C,2,FALSE)),"",VLOOKUP(M877,'GD rates'!$B:$C,2,FALSE))</f>
        <v/>
      </c>
      <c r="O877" s="33" t="str">
        <f>IF(OR(N877="",COUNTIFS($C$2:C876,C877,$L$2:L876,L877)&lt;&gt;0),"",1)</f>
        <v/>
      </c>
    </row>
    <row r="878" spans="12:15">
      <c r="L878" s="31">
        <f t="shared" si="13"/>
        <v>0</v>
      </c>
      <c r="M878" s="32">
        <f>IF(ISERROR(VLOOKUP(C878,'QB Resources'!$A:$I,8,FALSE)),0,SUMIFS('QB Resources'!$I:$I,'QB Resources'!$A:$A,Timecards!C878,'QB Resources'!$J:$J,L878))</f>
        <v>0</v>
      </c>
      <c r="N878" s="32" t="str">
        <f>IF(ISERROR(VLOOKUP(M878,'GD rates'!$B:$C,2,FALSE)),"",VLOOKUP(M878,'GD rates'!$B:$C,2,FALSE))</f>
        <v/>
      </c>
      <c r="O878" s="33" t="str">
        <f>IF(OR(N878="",COUNTIFS($C$2:C877,C878,$L$2:L877,L878)&lt;&gt;0),"",1)</f>
        <v/>
      </c>
    </row>
    <row r="879" spans="12:15">
      <c r="L879" s="31">
        <f t="shared" si="13"/>
        <v>0</v>
      </c>
      <c r="M879" s="32">
        <f>IF(ISERROR(VLOOKUP(C879,'QB Resources'!$A:$I,8,FALSE)),0,SUMIFS('QB Resources'!$I:$I,'QB Resources'!$A:$A,Timecards!C879,'QB Resources'!$J:$J,L879))</f>
        <v>0</v>
      </c>
      <c r="N879" s="32" t="str">
        <f>IF(ISERROR(VLOOKUP(M879,'GD rates'!$B:$C,2,FALSE)),"",VLOOKUP(M879,'GD rates'!$B:$C,2,FALSE))</f>
        <v/>
      </c>
      <c r="O879" s="33" t="str">
        <f>IF(OR(N879="",COUNTIFS($C$2:C878,C879,$L$2:L878,L879)&lt;&gt;0),"",1)</f>
        <v/>
      </c>
    </row>
    <row r="880" spans="12:15">
      <c r="L880" s="31">
        <f t="shared" si="13"/>
        <v>0</v>
      </c>
      <c r="M880" s="32">
        <f>IF(ISERROR(VLOOKUP(C880,'QB Resources'!$A:$I,8,FALSE)),0,SUMIFS('QB Resources'!$I:$I,'QB Resources'!$A:$A,Timecards!C880,'QB Resources'!$J:$J,L880))</f>
        <v>0</v>
      </c>
      <c r="N880" s="32" t="str">
        <f>IF(ISERROR(VLOOKUP(M880,'GD rates'!$B:$C,2,FALSE)),"",VLOOKUP(M880,'GD rates'!$B:$C,2,FALSE))</f>
        <v/>
      </c>
      <c r="O880" s="33" t="str">
        <f>IF(OR(N880="",COUNTIFS($C$2:C879,C880,$L$2:L879,L880)&lt;&gt;0),"",1)</f>
        <v/>
      </c>
    </row>
    <row r="881" spans="12:15">
      <c r="L881" s="31">
        <f t="shared" si="13"/>
        <v>0</v>
      </c>
      <c r="M881" s="32">
        <f>IF(ISERROR(VLOOKUP(C881,'QB Resources'!$A:$I,8,FALSE)),0,SUMIFS('QB Resources'!$I:$I,'QB Resources'!$A:$A,Timecards!C881,'QB Resources'!$J:$J,L881))</f>
        <v>0</v>
      </c>
      <c r="N881" s="32" t="str">
        <f>IF(ISERROR(VLOOKUP(M881,'GD rates'!$B:$C,2,FALSE)),"",VLOOKUP(M881,'GD rates'!$B:$C,2,FALSE))</f>
        <v/>
      </c>
      <c r="O881" s="33" t="str">
        <f>IF(OR(N881="",COUNTIFS($C$2:C880,C881,$L$2:L880,L881)&lt;&gt;0),"",1)</f>
        <v/>
      </c>
    </row>
    <row r="882" spans="12:15">
      <c r="L882" s="31">
        <f t="shared" si="13"/>
        <v>0</v>
      </c>
      <c r="M882" s="32">
        <f>IF(ISERROR(VLOOKUP(C882,'QB Resources'!$A:$I,8,FALSE)),0,SUMIFS('QB Resources'!$I:$I,'QB Resources'!$A:$A,Timecards!C882,'QB Resources'!$J:$J,L882))</f>
        <v>0</v>
      </c>
      <c r="N882" s="32" t="str">
        <f>IF(ISERROR(VLOOKUP(M882,'GD rates'!$B:$C,2,FALSE)),"",VLOOKUP(M882,'GD rates'!$B:$C,2,FALSE))</f>
        <v/>
      </c>
      <c r="O882" s="33" t="str">
        <f>IF(OR(N882="",COUNTIFS($C$2:C881,C882,$L$2:L881,L882)&lt;&gt;0),"",1)</f>
        <v/>
      </c>
    </row>
    <row r="883" spans="12:15">
      <c r="L883" s="31">
        <f t="shared" si="13"/>
        <v>0</v>
      </c>
      <c r="M883" s="32">
        <f>IF(ISERROR(VLOOKUP(C883,'QB Resources'!$A:$I,8,FALSE)),0,SUMIFS('QB Resources'!$I:$I,'QB Resources'!$A:$A,Timecards!C883,'QB Resources'!$J:$J,L883))</f>
        <v>0</v>
      </c>
      <c r="N883" s="32" t="str">
        <f>IF(ISERROR(VLOOKUP(M883,'GD rates'!$B:$C,2,FALSE)),"",VLOOKUP(M883,'GD rates'!$B:$C,2,FALSE))</f>
        <v/>
      </c>
      <c r="O883" s="33" t="str">
        <f>IF(OR(N883="",COUNTIFS($C$2:C882,C883,$L$2:L882,L883)&lt;&gt;0),"",1)</f>
        <v/>
      </c>
    </row>
    <row r="884" spans="12:15">
      <c r="L884" s="31">
        <f t="shared" si="13"/>
        <v>0</v>
      </c>
      <c r="M884" s="32">
        <f>IF(ISERROR(VLOOKUP(C884,'QB Resources'!$A:$I,8,FALSE)),0,SUMIFS('QB Resources'!$I:$I,'QB Resources'!$A:$A,Timecards!C884,'QB Resources'!$J:$J,L884))</f>
        <v>0</v>
      </c>
      <c r="N884" s="32" t="str">
        <f>IF(ISERROR(VLOOKUP(M884,'GD rates'!$B:$C,2,FALSE)),"",VLOOKUP(M884,'GD rates'!$B:$C,2,FALSE))</f>
        <v/>
      </c>
      <c r="O884" s="33" t="str">
        <f>IF(OR(N884="",COUNTIFS($C$2:C883,C884,$L$2:L883,L884)&lt;&gt;0),"",1)</f>
        <v/>
      </c>
    </row>
    <row r="885" spans="12:15">
      <c r="L885" s="31">
        <f t="shared" si="13"/>
        <v>0</v>
      </c>
      <c r="M885" s="32">
        <f>IF(ISERROR(VLOOKUP(C885,'QB Resources'!$A:$I,8,FALSE)),0,SUMIFS('QB Resources'!$I:$I,'QB Resources'!$A:$A,Timecards!C885,'QB Resources'!$J:$J,L885))</f>
        <v>0</v>
      </c>
      <c r="N885" s="32" t="str">
        <f>IF(ISERROR(VLOOKUP(M885,'GD rates'!$B:$C,2,FALSE)),"",VLOOKUP(M885,'GD rates'!$B:$C,2,FALSE))</f>
        <v/>
      </c>
      <c r="O885" s="33" t="str">
        <f>IF(OR(N885="",COUNTIFS($C$2:C884,C885,$L$2:L884,L885)&lt;&gt;0),"",1)</f>
        <v/>
      </c>
    </row>
    <row r="886" spans="12:15">
      <c r="L886" s="31">
        <f t="shared" si="13"/>
        <v>0</v>
      </c>
      <c r="M886" s="32">
        <f>IF(ISERROR(VLOOKUP(C886,'QB Resources'!$A:$I,8,FALSE)),0,SUMIFS('QB Resources'!$I:$I,'QB Resources'!$A:$A,Timecards!C886,'QB Resources'!$J:$J,L886))</f>
        <v>0</v>
      </c>
      <c r="N886" s="32" t="str">
        <f>IF(ISERROR(VLOOKUP(M886,'GD rates'!$B:$C,2,FALSE)),"",VLOOKUP(M886,'GD rates'!$B:$C,2,FALSE))</f>
        <v/>
      </c>
      <c r="O886" s="33" t="str">
        <f>IF(OR(N886="",COUNTIFS($C$2:C885,C886,$L$2:L885,L886)&lt;&gt;0),"",1)</f>
        <v/>
      </c>
    </row>
    <row r="887" spans="12:15">
      <c r="L887" s="31">
        <f t="shared" si="13"/>
        <v>0</v>
      </c>
      <c r="M887" s="32">
        <f>IF(ISERROR(VLOOKUP(C887,'QB Resources'!$A:$I,8,FALSE)),0,SUMIFS('QB Resources'!$I:$I,'QB Resources'!$A:$A,Timecards!C887,'QB Resources'!$J:$J,L887))</f>
        <v>0</v>
      </c>
      <c r="N887" s="32" t="str">
        <f>IF(ISERROR(VLOOKUP(M887,'GD rates'!$B:$C,2,FALSE)),"",VLOOKUP(M887,'GD rates'!$B:$C,2,FALSE))</f>
        <v/>
      </c>
      <c r="O887" s="33" t="str">
        <f>IF(OR(N887="",COUNTIFS($C$2:C886,C887,$L$2:L886,L887)&lt;&gt;0),"",1)</f>
        <v/>
      </c>
    </row>
    <row r="888" spans="12:15">
      <c r="L888" s="31">
        <f t="shared" si="13"/>
        <v>0</v>
      </c>
      <c r="M888" s="32">
        <f>IF(ISERROR(VLOOKUP(C888,'QB Resources'!$A:$I,8,FALSE)),0,SUMIFS('QB Resources'!$I:$I,'QB Resources'!$A:$A,Timecards!C888,'QB Resources'!$J:$J,L888))</f>
        <v>0</v>
      </c>
      <c r="N888" s="32" t="str">
        <f>IF(ISERROR(VLOOKUP(M888,'GD rates'!$B:$C,2,FALSE)),"",VLOOKUP(M888,'GD rates'!$B:$C,2,FALSE))</f>
        <v/>
      </c>
      <c r="O888" s="33" t="str">
        <f>IF(OR(N888="",COUNTIFS($C$2:C887,C888,$L$2:L887,L888)&lt;&gt;0),"",1)</f>
        <v/>
      </c>
    </row>
    <row r="889" spans="12:15">
      <c r="L889" s="31">
        <f t="shared" si="13"/>
        <v>0</v>
      </c>
      <c r="M889" s="32">
        <f>IF(ISERROR(VLOOKUP(C889,'QB Resources'!$A:$I,8,FALSE)),0,SUMIFS('QB Resources'!$I:$I,'QB Resources'!$A:$A,Timecards!C889,'QB Resources'!$J:$J,L889))</f>
        <v>0</v>
      </c>
      <c r="N889" s="32" t="str">
        <f>IF(ISERROR(VLOOKUP(M889,'GD rates'!$B:$C,2,FALSE)),"",VLOOKUP(M889,'GD rates'!$B:$C,2,FALSE))</f>
        <v/>
      </c>
      <c r="O889" s="33" t="str">
        <f>IF(OR(N889="",COUNTIFS($C$2:C888,C889,$L$2:L888,L889)&lt;&gt;0),"",1)</f>
        <v/>
      </c>
    </row>
    <row r="890" spans="12:15">
      <c r="L890" s="31">
        <f t="shared" si="13"/>
        <v>0</v>
      </c>
      <c r="M890" s="32">
        <f>IF(ISERROR(VLOOKUP(C890,'QB Resources'!$A:$I,8,FALSE)),0,SUMIFS('QB Resources'!$I:$I,'QB Resources'!$A:$A,Timecards!C890,'QB Resources'!$J:$J,L890))</f>
        <v>0</v>
      </c>
      <c r="N890" s="32" t="str">
        <f>IF(ISERROR(VLOOKUP(M890,'GD rates'!$B:$C,2,FALSE)),"",VLOOKUP(M890,'GD rates'!$B:$C,2,FALSE))</f>
        <v/>
      </c>
      <c r="O890" s="33" t="str">
        <f>IF(OR(N890="",COUNTIFS($C$2:C889,C890,$L$2:L889,L890)&lt;&gt;0),"",1)</f>
        <v/>
      </c>
    </row>
    <row r="891" spans="12:15">
      <c r="L891" s="31">
        <f t="shared" si="13"/>
        <v>0</v>
      </c>
      <c r="M891" s="32">
        <f>IF(ISERROR(VLOOKUP(C891,'QB Resources'!$A:$I,8,FALSE)),0,SUMIFS('QB Resources'!$I:$I,'QB Resources'!$A:$A,Timecards!C891,'QB Resources'!$J:$J,L891))</f>
        <v>0</v>
      </c>
      <c r="N891" s="32" t="str">
        <f>IF(ISERROR(VLOOKUP(M891,'GD rates'!$B:$C,2,FALSE)),"",VLOOKUP(M891,'GD rates'!$B:$C,2,FALSE))</f>
        <v/>
      </c>
      <c r="O891" s="33" t="str">
        <f>IF(OR(N891="",COUNTIFS($C$2:C890,C891,$L$2:L890,L891)&lt;&gt;0),"",1)</f>
        <v/>
      </c>
    </row>
    <row r="892" spans="12:15">
      <c r="L892" s="31">
        <f t="shared" si="13"/>
        <v>0</v>
      </c>
      <c r="M892" s="32">
        <f>IF(ISERROR(VLOOKUP(C892,'QB Resources'!$A:$I,8,FALSE)),0,SUMIFS('QB Resources'!$I:$I,'QB Resources'!$A:$A,Timecards!C892,'QB Resources'!$J:$J,L892))</f>
        <v>0</v>
      </c>
      <c r="N892" s="32" t="str">
        <f>IF(ISERROR(VLOOKUP(M892,'GD rates'!$B:$C,2,FALSE)),"",VLOOKUP(M892,'GD rates'!$B:$C,2,FALSE))</f>
        <v/>
      </c>
      <c r="O892" s="33" t="str">
        <f>IF(OR(N892="",COUNTIFS($C$2:C891,C892,$L$2:L891,L892)&lt;&gt;0),"",1)</f>
        <v/>
      </c>
    </row>
    <row r="893" spans="12:15">
      <c r="L893" s="31">
        <f t="shared" si="13"/>
        <v>0</v>
      </c>
      <c r="M893" s="32">
        <f>IF(ISERROR(VLOOKUP(C893,'QB Resources'!$A:$I,8,FALSE)),0,SUMIFS('QB Resources'!$I:$I,'QB Resources'!$A:$A,Timecards!C893,'QB Resources'!$J:$J,L893))</f>
        <v>0</v>
      </c>
      <c r="N893" s="32" t="str">
        <f>IF(ISERROR(VLOOKUP(M893,'GD rates'!$B:$C,2,FALSE)),"",VLOOKUP(M893,'GD rates'!$B:$C,2,FALSE))</f>
        <v/>
      </c>
      <c r="O893" s="33" t="str">
        <f>IF(OR(N893="",COUNTIFS($C$2:C892,C893,$L$2:L892,L893)&lt;&gt;0),"",1)</f>
        <v/>
      </c>
    </row>
    <row r="894" spans="12:15">
      <c r="L894" s="31">
        <f t="shared" si="13"/>
        <v>0</v>
      </c>
      <c r="M894" s="32">
        <f>IF(ISERROR(VLOOKUP(C894,'QB Resources'!$A:$I,8,FALSE)),0,SUMIFS('QB Resources'!$I:$I,'QB Resources'!$A:$A,Timecards!C894,'QB Resources'!$J:$J,L894))</f>
        <v>0</v>
      </c>
      <c r="N894" s="32" t="str">
        <f>IF(ISERROR(VLOOKUP(M894,'GD rates'!$B:$C,2,FALSE)),"",VLOOKUP(M894,'GD rates'!$B:$C,2,FALSE))</f>
        <v/>
      </c>
      <c r="O894" s="33" t="str">
        <f>IF(OR(N894="",COUNTIFS($C$2:C893,C894,$L$2:L893,L894)&lt;&gt;0),"",1)</f>
        <v/>
      </c>
    </row>
    <row r="895" spans="12:15">
      <c r="L895" s="31">
        <f t="shared" si="13"/>
        <v>0</v>
      </c>
      <c r="M895" s="32">
        <f>IF(ISERROR(VLOOKUP(C895,'QB Resources'!$A:$I,8,FALSE)),0,SUMIFS('QB Resources'!$I:$I,'QB Resources'!$A:$A,Timecards!C895,'QB Resources'!$J:$J,L895))</f>
        <v>0</v>
      </c>
      <c r="N895" s="32" t="str">
        <f>IF(ISERROR(VLOOKUP(M895,'GD rates'!$B:$C,2,FALSE)),"",VLOOKUP(M895,'GD rates'!$B:$C,2,FALSE))</f>
        <v/>
      </c>
      <c r="O895" s="33" t="str">
        <f>IF(OR(N895="",COUNTIFS($C$2:C894,C895,$L$2:L894,L895)&lt;&gt;0),"",1)</f>
        <v/>
      </c>
    </row>
    <row r="896" spans="12:15">
      <c r="L896" s="31">
        <f t="shared" si="13"/>
        <v>0</v>
      </c>
      <c r="M896" s="32">
        <f>IF(ISERROR(VLOOKUP(C896,'QB Resources'!$A:$I,8,FALSE)),0,SUMIFS('QB Resources'!$I:$I,'QB Resources'!$A:$A,Timecards!C896,'QB Resources'!$J:$J,L896))</f>
        <v>0</v>
      </c>
      <c r="N896" s="32" t="str">
        <f>IF(ISERROR(VLOOKUP(M896,'GD rates'!$B:$C,2,FALSE)),"",VLOOKUP(M896,'GD rates'!$B:$C,2,FALSE))</f>
        <v/>
      </c>
      <c r="O896" s="33" t="str">
        <f>IF(OR(N896="",COUNTIFS($C$2:C895,C896,$L$2:L895,L896)&lt;&gt;0),"",1)</f>
        <v/>
      </c>
    </row>
    <row r="897" spans="12:15">
      <c r="L897" s="31">
        <f t="shared" si="13"/>
        <v>0</v>
      </c>
      <c r="M897" s="32">
        <f>IF(ISERROR(VLOOKUP(C897,'QB Resources'!$A:$I,8,FALSE)),0,SUMIFS('QB Resources'!$I:$I,'QB Resources'!$A:$A,Timecards!C897,'QB Resources'!$J:$J,L897))</f>
        <v>0</v>
      </c>
      <c r="N897" s="32" t="str">
        <f>IF(ISERROR(VLOOKUP(M897,'GD rates'!$B:$C,2,FALSE)),"",VLOOKUP(M897,'GD rates'!$B:$C,2,FALSE))</f>
        <v/>
      </c>
      <c r="O897" s="33" t="str">
        <f>IF(OR(N897="",COUNTIFS($C$2:C896,C897,$L$2:L896,L897)&lt;&gt;0),"",1)</f>
        <v/>
      </c>
    </row>
    <row r="898" spans="12:15">
      <c r="L898" s="31">
        <f t="shared" si="13"/>
        <v>0</v>
      </c>
      <c r="M898" s="32">
        <f>IF(ISERROR(VLOOKUP(C898,'QB Resources'!$A:$I,8,FALSE)),0,SUMIFS('QB Resources'!$I:$I,'QB Resources'!$A:$A,Timecards!C898,'QB Resources'!$J:$J,L898))</f>
        <v>0</v>
      </c>
      <c r="N898" s="32" t="str">
        <f>IF(ISERROR(VLOOKUP(M898,'GD rates'!$B:$C,2,FALSE)),"",VLOOKUP(M898,'GD rates'!$B:$C,2,FALSE))</f>
        <v/>
      </c>
      <c r="O898" s="33" t="str">
        <f>IF(OR(N898="",COUNTIFS($C$2:C897,C898,$L$2:L897,L898)&lt;&gt;0),"",1)</f>
        <v/>
      </c>
    </row>
    <row r="899" spans="12:15">
      <c r="L899" s="31">
        <f t="shared" ref="L899:L962" si="14">IF(J899="",H899,J899)</f>
        <v>0</v>
      </c>
      <c r="M899" s="32">
        <f>IF(ISERROR(VLOOKUP(C899,'QB Resources'!$A:$I,8,FALSE)),0,SUMIFS('QB Resources'!$I:$I,'QB Resources'!$A:$A,Timecards!C899,'QB Resources'!$J:$J,L899))</f>
        <v>0</v>
      </c>
      <c r="N899" s="32" t="str">
        <f>IF(ISERROR(VLOOKUP(M899,'GD rates'!$B:$C,2,FALSE)),"",VLOOKUP(M899,'GD rates'!$B:$C,2,FALSE))</f>
        <v/>
      </c>
      <c r="O899" s="33" t="str">
        <f>IF(OR(N899="",COUNTIFS($C$2:C898,C899,$L$2:L898,L899)&lt;&gt;0),"",1)</f>
        <v/>
      </c>
    </row>
    <row r="900" spans="12:15">
      <c r="L900" s="31">
        <f t="shared" si="14"/>
        <v>0</v>
      </c>
      <c r="M900" s="32">
        <f>IF(ISERROR(VLOOKUP(C900,'QB Resources'!$A:$I,8,FALSE)),0,SUMIFS('QB Resources'!$I:$I,'QB Resources'!$A:$A,Timecards!C900,'QB Resources'!$J:$J,L900))</f>
        <v>0</v>
      </c>
      <c r="N900" s="32" t="str">
        <f>IF(ISERROR(VLOOKUP(M900,'GD rates'!$B:$C,2,FALSE)),"",VLOOKUP(M900,'GD rates'!$B:$C,2,FALSE))</f>
        <v/>
      </c>
      <c r="O900" s="33" t="str">
        <f>IF(OR(N900="",COUNTIFS($C$2:C899,C900,$L$2:L899,L900)&lt;&gt;0),"",1)</f>
        <v/>
      </c>
    </row>
    <row r="901" spans="12:15">
      <c r="L901" s="31">
        <f t="shared" si="14"/>
        <v>0</v>
      </c>
      <c r="M901" s="32">
        <f>IF(ISERROR(VLOOKUP(C901,'QB Resources'!$A:$I,8,FALSE)),0,SUMIFS('QB Resources'!$I:$I,'QB Resources'!$A:$A,Timecards!C901,'QB Resources'!$J:$J,L901))</f>
        <v>0</v>
      </c>
      <c r="N901" s="32" t="str">
        <f>IF(ISERROR(VLOOKUP(M901,'GD rates'!$B:$C,2,FALSE)),"",VLOOKUP(M901,'GD rates'!$B:$C,2,FALSE))</f>
        <v/>
      </c>
      <c r="O901" s="33" t="str">
        <f>IF(OR(N901="",COUNTIFS($C$2:C900,C901,$L$2:L900,L901)&lt;&gt;0),"",1)</f>
        <v/>
      </c>
    </row>
    <row r="902" spans="12:15">
      <c r="L902" s="31">
        <f t="shared" si="14"/>
        <v>0</v>
      </c>
      <c r="M902" s="32">
        <f>IF(ISERROR(VLOOKUP(C902,'QB Resources'!$A:$I,8,FALSE)),0,SUMIFS('QB Resources'!$I:$I,'QB Resources'!$A:$A,Timecards!C902,'QB Resources'!$J:$J,L902))</f>
        <v>0</v>
      </c>
      <c r="N902" s="32" t="str">
        <f>IF(ISERROR(VLOOKUP(M902,'GD rates'!$B:$C,2,FALSE)),"",VLOOKUP(M902,'GD rates'!$B:$C,2,FALSE))</f>
        <v/>
      </c>
      <c r="O902" s="33" t="str">
        <f>IF(OR(N902="",COUNTIFS($C$2:C901,C902,$L$2:L901,L902)&lt;&gt;0),"",1)</f>
        <v/>
      </c>
    </row>
    <row r="903" spans="12:15">
      <c r="L903" s="31">
        <f t="shared" si="14"/>
        <v>0</v>
      </c>
      <c r="M903" s="32">
        <f>IF(ISERROR(VLOOKUP(C903,'QB Resources'!$A:$I,8,FALSE)),0,SUMIFS('QB Resources'!$I:$I,'QB Resources'!$A:$A,Timecards!C903,'QB Resources'!$J:$J,L903))</f>
        <v>0</v>
      </c>
      <c r="N903" s="32" t="str">
        <f>IF(ISERROR(VLOOKUP(M903,'GD rates'!$B:$C,2,FALSE)),"",VLOOKUP(M903,'GD rates'!$B:$C,2,FALSE))</f>
        <v/>
      </c>
      <c r="O903" s="33" t="str">
        <f>IF(OR(N903="",COUNTIFS($C$2:C902,C903,$L$2:L902,L903)&lt;&gt;0),"",1)</f>
        <v/>
      </c>
    </row>
    <row r="904" spans="12:15">
      <c r="L904" s="31">
        <f t="shared" si="14"/>
        <v>0</v>
      </c>
      <c r="M904" s="32">
        <f>IF(ISERROR(VLOOKUP(C904,'QB Resources'!$A:$I,8,FALSE)),0,SUMIFS('QB Resources'!$I:$I,'QB Resources'!$A:$A,Timecards!C904,'QB Resources'!$J:$J,L904))</f>
        <v>0</v>
      </c>
      <c r="N904" s="32" t="str">
        <f>IF(ISERROR(VLOOKUP(M904,'GD rates'!$B:$C,2,FALSE)),"",VLOOKUP(M904,'GD rates'!$B:$C,2,FALSE))</f>
        <v/>
      </c>
      <c r="O904" s="33" t="str">
        <f>IF(OR(N904="",COUNTIFS($C$2:C903,C904,$L$2:L903,L904)&lt;&gt;0),"",1)</f>
        <v/>
      </c>
    </row>
    <row r="905" spans="12:15">
      <c r="L905" s="31">
        <f t="shared" si="14"/>
        <v>0</v>
      </c>
      <c r="M905" s="32">
        <f>IF(ISERROR(VLOOKUP(C905,'QB Resources'!$A:$I,8,FALSE)),0,SUMIFS('QB Resources'!$I:$I,'QB Resources'!$A:$A,Timecards!C905,'QB Resources'!$J:$J,L905))</f>
        <v>0</v>
      </c>
      <c r="N905" s="32" t="str">
        <f>IF(ISERROR(VLOOKUP(M905,'GD rates'!$B:$C,2,FALSE)),"",VLOOKUP(M905,'GD rates'!$B:$C,2,FALSE))</f>
        <v/>
      </c>
      <c r="O905" s="33" t="str">
        <f>IF(OR(N905="",COUNTIFS($C$2:C904,C905,$L$2:L904,L905)&lt;&gt;0),"",1)</f>
        <v/>
      </c>
    </row>
    <row r="906" spans="12:15">
      <c r="L906" s="31">
        <f t="shared" si="14"/>
        <v>0</v>
      </c>
      <c r="M906" s="32">
        <f>IF(ISERROR(VLOOKUP(C906,'QB Resources'!$A:$I,8,FALSE)),0,SUMIFS('QB Resources'!$I:$I,'QB Resources'!$A:$A,Timecards!C906,'QB Resources'!$J:$J,L906))</f>
        <v>0</v>
      </c>
      <c r="N906" s="32" t="str">
        <f>IF(ISERROR(VLOOKUP(M906,'GD rates'!$B:$C,2,FALSE)),"",VLOOKUP(M906,'GD rates'!$B:$C,2,FALSE))</f>
        <v/>
      </c>
      <c r="O906" s="33" t="str">
        <f>IF(OR(N906="",COUNTIFS($C$2:C905,C906,$L$2:L905,L906)&lt;&gt;0),"",1)</f>
        <v/>
      </c>
    </row>
    <row r="907" spans="12:15">
      <c r="L907" s="31">
        <f t="shared" si="14"/>
        <v>0</v>
      </c>
      <c r="M907" s="32">
        <f>IF(ISERROR(VLOOKUP(C907,'QB Resources'!$A:$I,8,FALSE)),0,SUMIFS('QB Resources'!$I:$I,'QB Resources'!$A:$A,Timecards!C907,'QB Resources'!$J:$J,L907))</f>
        <v>0</v>
      </c>
      <c r="N907" s="32" t="str">
        <f>IF(ISERROR(VLOOKUP(M907,'GD rates'!$B:$C,2,FALSE)),"",VLOOKUP(M907,'GD rates'!$B:$C,2,FALSE))</f>
        <v/>
      </c>
      <c r="O907" s="33" t="str">
        <f>IF(OR(N907="",COUNTIFS($C$2:C906,C907,$L$2:L906,L907)&lt;&gt;0),"",1)</f>
        <v/>
      </c>
    </row>
    <row r="908" spans="12:15">
      <c r="L908" s="31">
        <f t="shared" si="14"/>
        <v>0</v>
      </c>
      <c r="M908" s="32">
        <f>IF(ISERROR(VLOOKUP(C908,'QB Resources'!$A:$I,8,FALSE)),0,SUMIFS('QB Resources'!$I:$I,'QB Resources'!$A:$A,Timecards!C908,'QB Resources'!$J:$J,L908))</f>
        <v>0</v>
      </c>
      <c r="N908" s="32" t="str">
        <f>IF(ISERROR(VLOOKUP(M908,'GD rates'!$B:$C,2,FALSE)),"",VLOOKUP(M908,'GD rates'!$B:$C,2,FALSE))</f>
        <v/>
      </c>
      <c r="O908" s="33" t="str">
        <f>IF(OR(N908="",COUNTIFS($C$2:C907,C908,$L$2:L907,L908)&lt;&gt;0),"",1)</f>
        <v/>
      </c>
    </row>
    <row r="909" spans="12:15">
      <c r="L909" s="31">
        <f t="shared" si="14"/>
        <v>0</v>
      </c>
      <c r="M909" s="32">
        <f>IF(ISERROR(VLOOKUP(C909,'QB Resources'!$A:$I,8,FALSE)),0,SUMIFS('QB Resources'!$I:$I,'QB Resources'!$A:$A,Timecards!C909,'QB Resources'!$J:$J,L909))</f>
        <v>0</v>
      </c>
      <c r="N909" s="32" t="str">
        <f>IF(ISERROR(VLOOKUP(M909,'GD rates'!$B:$C,2,FALSE)),"",VLOOKUP(M909,'GD rates'!$B:$C,2,FALSE))</f>
        <v/>
      </c>
      <c r="O909" s="33" t="str">
        <f>IF(OR(N909="",COUNTIFS($C$2:C908,C909,$L$2:L908,L909)&lt;&gt;0),"",1)</f>
        <v/>
      </c>
    </row>
    <row r="910" spans="12:15">
      <c r="L910" s="31">
        <f t="shared" si="14"/>
        <v>0</v>
      </c>
      <c r="M910" s="32">
        <f>IF(ISERROR(VLOOKUP(C910,'QB Resources'!$A:$I,8,FALSE)),0,SUMIFS('QB Resources'!$I:$I,'QB Resources'!$A:$A,Timecards!C910,'QB Resources'!$J:$J,L910))</f>
        <v>0</v>
      </c>
      <c r="N910" s="32" t="str">
        <f>IF(ISERROR(VLOOKUP(M910,'GD rates'!$B:$C,2,FALSE)),"",VLOOKUP(M910,'GD rates'!$B:$C,2,FALSE))</f>
        <v/>
      </c>
      <c r="O910" s="33" t="str">
        <f>IF(OR(N910="",COUNTIFS($C$2:C909,C910,$L$2:L909,L910)&lt;&gt;0),"",1)</f>
        <v/>
      </c>
    </row>
    <row r="911" spans="12:15">
      <c r="L911" s="31">
        <f t="shared" si="14"/>
        <v>0</v>
      </c>
      <c r="M911" s="32">
        <f>IF(ISERROR(VLOOKUP(C911,'QB Resources'!$A:$I,8,FALSE)),0,SUMIFS('QB Resources'!$I:$I,'QB Resources'!$A:$A,Timecards!C911,'QB Resources'!$J:$J,L911))</f>
        <v>0</v>
      </c>
      <c r="N911" s="32" t="str">
        <f>IF(ISERROR(VLOOKUP(M911,'GD rates'!$B:$C,2,FALSE)),"",VLOOKUP(M911,'GD rates'!$B:$C,2,FALSE))</f>
        <v/>
      </c>
      <c r="O911" s="33" t="str">
        <f>IF(OR(N911="",COUNTIFS($C$2:C910,C911,$L$2:L910,L911)&lt;&gt;0),"",1)</f>
        <v/>
      </c>
    </row>
    <row r="912" spans="12:15">
      <c r="L912" s="31">
        <f t="shared" si="14"/>
        <v>0</v>
      </c>
      <c r="M912" s="32">
        <f>IF(ISERROR(VLOOKUP(C912,'QB Resources'!$A:$I,8,FALSE)),0,SUMIFS('QB Resources'!$I:$I,'QB Resources'!$A:$A,Timecards!C912,'QB Resources'!$J:$J,L912))</f>
        <v>0</v>
      </c>
      <c r="N912" s="32" t="str">
        <f>IF(ISERROR(VLOOKUP(M912,'GD rates'!$B:$C,2,FALSE)),"",VLOOKUP(M912,'GD rates'!$B:$C,2,FALSE))</f>
        <v/>
      </c>
      <c r="O912" s="33" t="str">
        <f>IF(OR(N912="",COUNTIFS($C$2:C911,C912,$L$2:L911,L912)&lt;&gt;0),"",1)</f>
        <v/>
      </c>
    </row>
    <row r="913" spans="12:15">
      <c r="L913" s="31">
        <f t="shared" si="14"/>
        <v>0</v>
      </c>
      <c r="M913" s="32">
        <f>IF(ISERROR(VLOOKUP(C913,'QB Resources'!$A:$I,8,FALSE)),0,SUMIFS('QB Resources'!$I:$I,'QB Resources'!$A:$A,Timecards!C913,'QB Resources'!$J:$J,L913))</f>
        <v>0</v>
      </c>
      <c r="N913" s="32" t="str">
        <f>IF(ISERROR(VLOOKUP(M913,'GD rates'!$B:$C,2,FALSE)),"",VLOOKUP(M913,'GD rates'!$B:$C,2,FALSE))</f>
        <v/>
      </c>
      <c r="O913" s="33" t="str">
        <f>IF(OR(N913="",COUNTIFS($C$2:C912,C913,$L$2:L912,L913)&lt;&gt;0),"",1)</f>
        <v/>
      </c>
    </row>
    <row r="914" spans="12:15">
      <c r="L914" s="31">
        <f t="shared" si="14"/>
        <v>0</v>
      </c>
      <c r="M914" s="32">
        <f>IF(ISERROR(VLOOKUP(C914,'QB Resources'!$A:$I,8,FALSE)),0,SUMIFS('QB Resources'!$I:$I,'QB Resources'!$A:$A,Timecards!C914,'QB Resources'!$J:$J,L914))</f>
        <v>0</v>
      </c>
      <c r="N914" s="32" t="str">
        <f>IF(ISERROR(VLOOKUP(M914,'GD rates'!$B:$C,2,FALSE)),"",VLOOKUP(M914,'GD rates'!$B:$C,2,FALSE))</f>
        <v/>
      </c>
      <c r="O914" s="33" t="str">
        <f>IF(OR(N914="",COUNTIFS($C$2:C913,C914,$L$2:L913,L914)&lt;&gt;0),"",1)</f>
        <v/>
      </c>
    </row>
    <row r="915" spans="12:15">
      <c r="L915" s="31">
        <f t="shared" si="14"/>
        <v>0</v>
      </c>
      <c r="M915" s="32">
        <f>IF(ISERROR(VLOOKUP(C915,'QB Resources'!$A:$I,8,FALSE)),0,SUMIFS('QB Resources'!$I:$I,'QB Resources'!$A:$A,Timecards!C915,'QB Resources'!$J:$J,L915))</f>
        <v>0</v>
      </c>
      <c r="N915" s="32" t="str">
        <f>IF(ISERROR(VLOOKUP(M915,'GD rates'!$B:$C,2,FALSE)),"",VLOOKUP(M915,'GD rates'!$B:$C,2,FALSE))</f>
        <v/>
      </c>
      <c r="O915" s="33" t="str">
        <f>IF(OR(N915="",COUNTIFS($C$2:C914,C915,$L$2:L914,L915)&lt;&gt;0),"",1)</f>
        <v/>
      </c>
    </row>
    <row r="916" spans="12:15">
      <c r="L916" s="31">
        <f t="shared" si="14"/>
        <v>0</v>
      </c>
      <c r="M916" s="32">
        <f>IF(ISERROR(VLOOKUP(C916,'QB Resources'!$A:$I,8,FALSE)),0,SUMIFS('QB Resources'!$I:$I,'QB Resources'!$A:$A,Timecards!C916,'QB Resources'!$J:$J,L916))</f>
        <v>0</v>
      </c>
      <c r="N916" s="32" t="str">
        <f>IF(ISERROR(VLOOKUP(M916,'GD rates'!$B:$C,2,FALSE)),"",VLOOKUP(M916,'GD rates'!$B:$C,2,FALSE))</f>
        <v/>
      </c>
      <c r="O916" s="33" t="str">
        <f>IF(OR(N916="",COUNTIFS($C$2:C915,C916,$L$2:L915,L916)&lt;&gt;0),"",1)</f>
        <v/>
      </c>
    </row>
    <row r="917" spans="12:15">
      <c r="L917" s="31">
        <f t="shared" si="14"/>
        <v>0</v>
      </c>
      <c r="M917" s="32">
        <f>IF(ISERROR(VLOOKUP(C917,'QB Resources'!$A:$I,8,FALSE)),0,SUMIFS('QB Resources'!$I:$I,'QB Resources'!$A:$A,Timecards!C917,'QB Resources'!$J:$J,L917))</f>
        <v>0</v>
      </c>
      <c r="N917" s="32" t="str">
        <f>IF(ISERROR(VLOOKUP(M917,'GD rates'!$B:$C,2,FALSE)),"",VLOOKUP(M917,'GD rates'!$B:$C,2,FALSE))</f>
        <v/>
      </c>
      <c r="O917" s="33" t="str">
        <f>IF(OR(N917="",COUNTIFS($C$2:C916,C917,$L$2:L916,L917)&lt;&gt;0),"",1)</f>
        <v/>
      </c>
    </row>
    <row r="918" spans="12:15">
      <c r="L918" s="31">
        <f t="shared" si="14"/>
        <v>0</v>
      </c>
      <c r="M918" s="32">
        <f>IF(ISERROR(VLOOKUP(C918,'QB Resources'!$A:$I,8,FALSE)),0,SUMIFS('QB Resources'!$I:$I,'QB Resources'!$A:$A,Timecards!C918,'QB Resources'!$J:$J,L918))</f>
        <v>0</v>
      </c>
      <c r="N918" s="32" t="str">
        <f>IF(ISERROR(VLOOKUP(M918,'GD rates'!$B:$C,2,FALSE)),"",VLOOKUP(M918,'GD rates'!$B:$C,2,FALSE))</f>
        <v/>
      </c>
      <c r="O918" s="33" t="str">
        <f>IF(OR(N918="",COUNTIFS($C$2:C917,C918,$L$2:L917,L918)&lt;&gt;0),"",1)</f>
        <v/>
      </c>
    </row>
    <row r="919" spans="12:15">
      <c r="L919" s="31">
        <f t="shared" si="14"/>
        <v>0</v>
      </c>
      <c r="M919" s="32">
        <f>IF(ISERROR(VLOOKUP(C919,'QB Resources'!$A:$I,8,FALSE)),0,SUMIFS('QB Resources'!$I:$I,'QB Resources'!$A:$A,Timecards!C919,'QB Resources'!$J:$J,L919))</f>
        <v>0</v>
      </c>
      <c r="N919" s="32" t="str">
        <f>IF(ISERROR(VLOOKUP(M919,'GD rates'!$B:$C,2,FALSE)),"",VLOOKUP(M919,'GD rates'!$B:$C,2,FALSE))</f>
        <v/>
      </c>
      <c r="O919" s="33" t="str">
        <f>IF(OR(N919="",COUNTIFS($C$2:C918,C919,$L$2:L918,L919)&lt;&gt;0),"",1)</f>
        <v/>
      </c>
    </row>
    <row r="920" spans="12:15">
      <c r="L920" s="31">
        <f t="shared" si="14"/>
        <v>0</v>
      </c>
      <c r="M920" s="32">
        <f>IF(ISERROR(VLOOKUP(C920,'QB Resources'!$A:$I,8,FALSE)),0,SUMIFS('QB Resources'!$I:$I,'QB Resources'!$A:$A,Timecards!C920,'QB Resources'!$J:$J,L920))</f>
        <v>0</v>
      </c>
      <c r="N920" s="32" t="str">
        <f>IF(ISERROR(VLOOKUP(M920,'GD rates'!$B:$C,2,FALSE)),"",VLOOKUP(M920,'GD rates'!$B:$C,2,FALSE))</f>
        <v/>
      </c>
      <c r="O920" s="33" t="str">
        <f>IF(OR(N920="",COUNTIFS($C$2:C919,C920,$L$2:L919,L920)&lt;&gt;0),"",1)</f>
        <v/>
      </c>
    </row>
    <row r="921" spans="12:15">
      <c r="L921" s="31">
        <f t="shared" si="14"/>
        <v>0</v>
      </c>
      <c r="M921" s="32">
        <f>IF(ISERROR(VLOOKUP(C921,'QB Resources'!$A:$I,8,FALSE)),0,SUMIFS('QB Resources'!$I:$I,'QB Resources'!$A:$A,Timecards!C921,'QB Resources'!$J:$J,L921))</f>
        <v>0</v>
      </c>
      <c r="N921" s="32" t="str">
        <f>IF(ISERROR(VLOOKUP(M921,'GD rates'!$B:$C,2,FALSE)),"",VLOOKUP(M921,'GD rates'!$B:$C,2,FALSE))</f>
        <v/>
      </c>
      <c r="O921" s="33" t="str">
        <f>IF(OR(N921="",COUNTIFS($C$2:C920,C921,$L$2:L920,L921)&lt;&gt;0),"",1)</f>
        <v/>
      </c>
    </row>
    <row r="922" spans="12:15">
      <c r="L922" s="31">
        <f t="shared" si="14"/>
        <v>0</v>
      </c>
      <c r="M922" s="32">
        <f>IF(ISERROR(VLOOKUP(C922,'QB Resources'!$A:$I,8,FALSE)),0,SUMIFS('QB Resources'!$I:$I,'QB Resources'!$A:$A,Timecards!C922,'QB Resources'!$J:$J,L922))</f>
        <v>0</v>
      </c>
      <c r="N922" s="32" t="str">
        <f>IF(ISERROR(VLOOKUP(M922,'GD rates'!$B:$C,2,FALSE)),"",VLOOKUP(M922,'GD rates'!$B:$C,2,FALSE))</f>
        <v/>
      </c>
      <c r="O922" s="33" t="str">
        <f>IF(OR(N922="",COUNTIFS($C$2:C921,C922,$L$2:L921,L922)&lt;&gt;0),"",1)</f>
        <v/>
      </c>
    </row>
    <row r="923" spans="12:15">
      <c r="L923" s="31">
        <f t="shared" si="14"/>
        <v>0</v>
      </c>
      <c r="M923" s="32">
        <f>IF(ISERROR(VLOOKUP(C923,'QB Resources'!$A:$I,8,FALSE)),0,SUMIFS('QB Resources'!$I:$I,'QB Resources'!$A:$A,Timecards!C923,'QB Resources'!$J:$J,L923))</f>
        <v>0</v>
      </c>
      <c r="N923" s="32" t="str">
        <f>IF(ISERROR(VLOOKUP(M923,'GD rates'!$B:$C,2,FALSE)),"",VLOOKUP(M923,'GD rates'!$B:$C,2,FALSE))</f>
        <v/>
      </c>
      <c r="O923" s="33" t="str">
        <f>IF(OR(N923="",COUNTIFS($C$2:C922,C923,$L$2:L922,L923)&lt;&gt;0),"",1)</f>
        <v/>
      </c>
    </row>
    <row r="924" spans="12:15">
      <c r="L924" s="31">
        <f t="shared" si="14"/>
        <v>0</v>
      </c>
      <c r="M924" s="32">
        <f>IF(ISERROR(VLOOKUP(C924,'QB Resources'!$A:$I,8,FALSE)),0,SUMIFS('QB Resources'!$I:$I,'QB Resources'!$A:$A,Timecards!C924,'QB Resources'!$J:$J,L924))</f>
        <v>0</v>
      </c>
      <c r="N924" s="32" t="str">
        <f>IF(ISERROR(VLOOKUP(M924,'GD rates'!$B:$C,2,FALSE)),"",VLOOKUP(M924,'GD rates'!$B:$C,2,FALSE))</f>
        <v/>
      </c>
      <c r="O924" s="33" t="str">
        <f>IF(OR(N924="",COUNTIFS($C$2:C923,C924,$L$2:L923,L924)&lt;&gt;0),"",1)</f>
        <v/>
      </c>
    </row>
    <row r="925" spans="12:15">
      <c r="L925" s="31">
        <f t="shared" si="14"/>
        <v>0</v>
      </c>
      <c r="M925" s="32">
        <f>IF(ISERROR(VLOOKUP(C925,'QB Resources'!$A:$I,8,FALSE)),0,SUMIFS('QB Resources'!$I:$I,'QB Resources'!$A:$A,Timecards!C925,'QB Resources'!$J:$J,L925))</f>
        <v>0</v>
      </c>
      <c r="N925" s="32" t="str">
        <f>IF(ISERROR(VLOOKUP(M925,'GD rates'!$B:$C,2,FALSE)),"",VLOOKUP(M925,'GD rates'!$B:$C,2,FALSE))</f>
        <v/>
      </c>
      <c r="O925" s="33" t="str">
        <f>IF(OR(N925="",COUNTIFS($C$2:C924,C925,$L$2:L924,L925)&lt;&gt;0),"",1)</f>
        <v/>
      </c>
    </row>
    <row r="926" spans="12:15">
      <c r="L926" s="31">
        <f t="shared" si="14"/>
        <v>0</v>
      </c>
      <c r="M926" s="32">
        <f>IF(ISERROR(VLOOKUP(C926,'QB Resources'!$A:$I,8,FALSE)),0,SUMIFS('QB Resources'!$I:$I,'QB Resources'!$A:$A,Timecards!C926,'QB Resources'!$J:$J,L926))</f>
        <v>0</v>
      </c>
      <c r="N926" s="32" t="str">
        <f>IF(ISERROR(VLOOKUP(M926,'GD rates'!$B:$C,2,FALSE)),"",VLOOKUP(M926,'GD rates'!$B:$C,2,FALSE))</f>
        <v/>
      </c>
      <c r="O926" s="33" t="str">
        <f>IF(OR(N926="",COUNTIFS($C$2:C925,C926,$L$2:L925,L926)&lt;&gt;0),"",1)</f>
        <v/>
      </c>
    </row>
    <row r="927" spans="12:15">
      <c r="L927" s="31">
        <f t="shared" si="14"/>
        <v>0</v>
      </c>
      <c r="M927" s="32">
        <f>IF(ISERROR(VLOOKUP(C927,'QB Resources'!$A:$I,8,FALSE)),0,SUMIFS('QB Resources'!$I:$I,'QB Resources'!$A:$A,Timecards!C927,'QB Resources'!$J:$J,L927))</f>
        <v>0</v>
      </c>
      <c r="N927" s="32" t="str">
        <f>IF(ISERROR(VLOOKUP(M927,'GD rates'!$B:$C,2,FALSE)),"",VLOOKUP(M927,'GD rates'!$B:$C,2,FALSE))</f>
        <v/>
      </c>
      <c r="O927" s="33" t="str">
        <f>IF(OR(N927="",COUNTIFS($C$2:C926,C927,$L$2:L926,L927)&lt;&gt;0),"",1)</f>
        <v/>
      </c>
    </row>
    <row r="928" spans="12:15">
      <c r="L928" s="31">
        <f t="shared" si="14"/>
        <v>0</v>
      </c>
      <c r="M928" s="32">
        <f>IF(ISERROR(VLOOKUP(C928,'QB Resources'!$A:$I,8,FALSE)),0,SUMIFS('QB Resources'!$I:$I,'QB Resources'!$A:$A,Timecards!C928,'QB Resources'!$J:$J,L928))</f>
        <v>0</v>
      </c>
      <c r="N928" s="32" t="str">
        <f>IF(ISERROR(VLOOKUP(M928,'GD rates'!$B:$C,2,FALSE)),"",VLOOKUP(M928,'GD rates'!$B:$C,2,FALSE))</f>
        <v/>
      </c>
      <c r="O928" s="33" t="str">
        <f>IF(OR(N928="",COUNTIFS($C$2:C927,C928,$L$2:L927,L928)&lt;&gt;0),"",1)</f>
        <v/>
      </c>
    </row>
    <row r="929" spans="12:15">
      <c r="L929" s="31">
        <f t="shared" si="14"/>
        <v>0</v>
      </c>
      <c r="M929" s="32">
        <f>IF(ISERROR(VLOOKUP(C929,'QB Resources'!$A:$I,8,FALSE)),0,SUMIFS('QB Resources'!$I:$I,'QB Resources'!$A:$A,Timecards!C929,'QB Resources'!$J:$J,L929))</f>
        <v>0</v>
      </c>
      <c r="N929" s="32" t="str">
        <f>IF(ISERROR(VLOOKUP(M929,'GD rates'!$B:$C,2,FALSE)),"",VLOOKUP(M929,'GD rates'!$B:$C,2,FALSE))</f>
        <v/>
      </c>
      <c r="O929" s="33" t="str">
        <f>IF(OR(N929="",COUNTIFS($C$2:C928,C929,$L$2:L928,L929)&lt;&gt;0),"",1)</f>
        <v/>
      </c>
    </row>
    <row r="930" spans="12:15">
      <c r="L930" s="31">
        <f t="shared" si="14"/>
        <v>0</v>
      </c>
      <c r="M930" s="32">
        <f>IF(ISERROR(VLOOKUP(C930,'QB Resources'!$A:$I,8,FALSE)),0,SUMIFS('QB Resources'!$I:$I,'QB Resources'!$A:$A,Timecards!C930,'QB Resources'!$J:$J,L930))</f>
        <v>0</v>
      </c>
      <c r="N930" s="32" t="str">
        <f>IF(ISERROR(VLOOKUP(M930,'GD rates'!$B:$C,2,FALSE)),"",VLOOKUP(M930,'GD rates'!$B:$C,2,FALSE))</f>
        <v/>
      </c>
      <c r="O930" s="33" t="str">
        <f>IF(OR(N930="",COUNTIFS($C$2:C929,C930,$L$2:L929,L930)&lt;&gt;0),"",1)</f>
        <v/>
      </c>
    </row>
    <row r="931" spans="12:15">
      <c r="L931" s="31">
        <f t="shared" si="14"/>
        <v>0</v>
      </c>
      <c r="M931" s="32">
        <f>IF(ISERROR(VLOOKUP(C931,'QB Resources'!$A:$I,8,FALSE)),0,SUMIFS('QB Resources'!$I:$I,'QB Resources'!$A:$A,Timecards!C931,'QB Resources'!$J:$J,L931))</f>
        <v>0</v>
      </c>
      <c r="N931" s="32" t="str">
        <f>IF(ISERROR(VLOOKUP(M931,'GD rates'!$B:$C,2,FALSE)),"",VLOOKUP(M931,'GD rates'!$B:$C,2,FALSE))</f>
        <v/>
      </c>
      <c r="O931" s="33" t="str">
        <f>IF(OR(N931="",COUNTIFS($C$2:C930,C931,$L$2:L930,L931)&lt;&gt;0),"",1)</f>
        <v/>
      </c>
    </row>
    <row r="932" spans="12:15">
      <c r="L932" s="31">
        <f t="shared" si="14"/>
        <v>0</v>
      </c>
      <c r="M932" s="32">
        <f>IF(ISERROR(VLOOKUP(C932,'QB Resources'!$A:$I,8,FALSE)),0,SUMIFS('QB Resources'!$I:$I,'QB Resources'!$A:$A,Timecards!C932,'QB Resources'!$J:$J,L932))</f>
        <v>0</v>
      </c>
      <c r="N932" s="32" t="str">
        <f>IF(ISERROR(VLOOKUP(M932,'GD rates'!$B:$C,2,FALSE)),"",VLOOKUP(M932,'GD rates'!$B:$C,2,FALSE))</f>
        <v/>
      </c>
      <c r="O932" s="33" t="str">
        <f>IF(OR(N932="",COUNTIFS($C$2:C931,C932,$L$2:L931,L932)&lt;&gt;0),"",1)</f>
        <v/>
      </c>
    </row>
    <row r="933" spans="12:15">
      <c r="L933" s="31">
        <f t="shared" si="14"/>
        <v>0</v>
      </c>
      <c r="M933" s="32">
        <f>IF(ISERROR(VLOOKUP(C933,'QB Resources'!$A:$I,8,FALSE)),0,SUMIFS('QB Resources'!$I:$I,'QB Resources'!$A:$A,Timecards!C933,'QB Resources'!$J:$J,L933))</f>
        <v>0</v>
      </c>
      <c r="N933" s="32" t="str">
        <f>IF(ISERROR(VLOOKUP(M933,'GD rates'!$B:$C,2,FALSE)),"",VLOOKUP(M933,'GD rates'!$B:$C,2,FALSE))</f>
        <v/>
      </c>
      <c r="O933" s="33" t="str">
        <f>IF(OR(N933="",COUNTIFS($C$2:C932,C933,$L$2:L932,L933)&lt;&gt;0),"",1)</f>
        <v/>
      </c>
    </row>
    <row r="934" spans="12:15">
      <c r="L934" s="31">
        <f t="shared" si="14"/>
        <v>0</v>
      </c>
      <c r="M934" s="32">
        <f>IF(ISERROR(VLOOKUP(C934,'QB Resources'!$A:$I,8,FALSE)),0,SUMIFS('QB Resources'!$I:$I,'QB Resources'!$A:$A,Timecards!C934,'QB Resources'!$J:$J,L934))</f>
        <v>0</v>
      </c>
      <c r="N934" s="32" t="str">
        <f>IF(ISERROR(VLOOKUP(M934,'GD rates'!$B:$C,2,FALSE)),"",VLOOKUP(M934,'GD rates'!$B:$C,2,FALSE))</f>
        <v/>
      </c>
      <c r="O934" s="33" t="str">
        <f>IF(OR(N934="",COUNTIFS($C$2:C933,C934,$L$2:L933,L934)&lt;&gt;0),"",1)</f>
        <v/>
      </c>
    </row>
    <row r="935" spans="12:15">
      <c r="L935" s="31">
        <f t="shared" si="14"/>
        <v>0</v>
      </c>
      <c r="M935" s="32">
        <f>IF(ISERROR(VLOOKUP(C935,'QB Resources'!$A:$I,8,FALSE)),0,SUMIFS('QB Resources'!$I:$I,'QB Resources'!$A:$A,Timecards!C935,'QB Resources'!$J:$J,L935))</f>
        <v>0</v>
      </c>
      <c r="N935" s="32" t="str">
        <f>IF(ISERROR(VLOOKUP(M935,'GD rates'!$B:$C,2,FALSE)),"",VLOOKUP(M935,'GD rates'!$B:$C,2,FALSE))</f>
        <v/>
      </c>
      <c r="O935" s="33" t="str">
        <f>IF(OR(N935="",COUNTIFS($C$2:C934,C935,$L$2:L934,L935)&lt;&gt;0),"",1)</f>
        <v/>
      </c>
    </row>
    <row r="936" spans="12:15">
      <c r="L936" s="31">
        <f t="shared" si="14"/>
        <v>0</v>
      </c>
      <c r="M936" s="32">
        <f>IF(ISERROR(VLOOKUP(C936,'QB Resources'!$A:$I,8,FALSE)),0,SUMIFS('QB Resources'!$I:$I,'QB Resources'!$A:$A,Timecards!C936,'QB Resources'!$J:$J,L936))</f>
        <v>0</v>
      </c>
      <c r="N936" s="32" t="str">
        <f>IF(ISERROR(VLOOKUP(M936,'GD rates'!$B:$C,2,FALSE)),"",VLOOKUP(M936,'GD rates'!$B:$C,2,FALSE))</f>
        <v/>
      </c>
      <c r="O936" s="33" t="str">
        <f>IF(OR(N936="",COUNTIFS($C$2:C935,C936,$L$2:L935,L936)&lt;&gt;0),"",1)</f>
        <v/>
      </c>
    </row>
    <row r="937" spans="12:15">
      <c r="L937" s="31">
        <f t="shared" si="14"/>
        <v>0</v>
      </c>
      <c r="M937" s="32">
        <f>IF(ISERROR(VLOOKUP(C937,'QB Resources'!$A:$I,8,FALSE)),0,SUMIFS('QB Resources'!$I:$I,'QB Resources'!$A:$A,Timecards!C937,'QB Resources'!$J:$J,L937))</f>
        <v>0</v>
      </c>
      <c r="N937" s="32" t="str">
        <f>IF(ISERROR(VLOOKUP(M937,'GD rates'!$B:$C,2,FALSE)),"",VLOOKUP(M937,'GD rates'!$B:$C,2,FALSE))</f>
        <v/>
      </c>
      <c r="O937" s="33" t="str">
        <f>IF(OR(N937="",COUNTIFS($C$2:C936,C937,$L$2:L936,L937)&lt;&gt;0),"",1)</f>
        <v/>
      </c>
    </row>
    <row r="938" spans="12:15">
      <c r="L938" s="31">
        <f t="shared" si="14"/>
        <v>0</v>
      </c>
      <c r="M938" s="32">
        <f>IF(ISERROR(VLOOKUP(C938,'QB Resources'!$A:$I,8,FALSE)),0,SUMIFS('QB Resources'!$I:$I,'QB Resources'!$A:$A,Timecards!C938,'QB Resources'!$J:$J,L938))</f>
        <v>0</v>
      </c>
      <c r="N938" s="32" t="str">
        <f>IF(ISERROR(VLOOKUP(M938,'GD rates'!$B:$C,2,FALSE)),"",VLOOKUP(M938,'GD rates'!$B:$C,2,FALSE))</f>
        <v/>
      </c>
      <c r="O938" s="33" t="str">
        <f>IF(OR(N938="",COUNTIFS($C$2:C937,C938,$L$2:L937,L938)&lt;&gt;0),"",1)</f>
        <v/>
      </c>
    </row>
    <row r="939" spans="12:15">
      <c r="L939" s="31">
        <f t="shared" si="14"/>
        <v>0</v>
      </c>
      <c r="M939" s="32">
        <f>IF(ISERROR(VLOOKUP(C939,'QB Resources'!$A:$I,8,FALSE)),0,SUMIFS('QB Resources'!$I:$I,'QB Resources'!$A:$A,Timecards!C939,'QB Resources'!$J:$J,L939))</f>
        <v>0</v>
      </c>
      <c r="N939" s="32" t="str">
        <f>IF(ISERROR(VLOOKUP(M939,'GD rates'!$B:$C,2,FALSE)),"",VLOOKUP(M939,'GD rates'!$B:$C,2,FALSE))</f>
        <v/>
      </c>
      <c r="O939" s="33" t="str">
        <f>IF(OR(N939="",COUNTIFS($C$2:C938,C939,$L$2:L938,L939)&lt;&gt;0),"",1)</f>
        <v/>
      </c>
    </row>
    <row r="940" spans="12:15">
      <c r="L940" s="31">
        <f t="shared" si="14"/>
        <v>0</v>
      </c>
      <c r="M940" s="32">
        <f>IF(ISERROR(VLOOKUP(C940,'QB Resources'!$A:$I,8,FALSE)),0,SUMIFS('QB Resources'!$I:$I,'QB Resources'!$A:$A,Timecards!C940,'QB Resources'!$J:$J,L940))</f>
        <v>0</v>
      </c>
      <c r="N940" s="32" t="str">
        <f>IF(ISERROR(VLOOKUP(M940,'GD rates'!$B:$C,2,FALSE)),"",VLOOKUP(M940,'GD rates'!$B:$C,2,FALSE))</f>
        <v/>
      </c>
      <c r="O940" s="33" t="str">
        <f>IF(OR(N940="",COUNTIFS($C$2:C939,C940,$L$2:L939,L940)&lt;&gt;0),"",1)</f>
        <v/>
      </c>
    </row>
    <row r="941" spans="12:15">
      <c r="L941" s="31">
        <f t="shared" si="14"/>
        <v>0</v>
      </c>
      <c r="M941" s="32">
        <f>IF(ISERROR(VLOOKUP(C941,'QB Resources'!$A:$I,8,FALSE)),0,SUMIFS('QB Resources'!$I:$I,'QB Resources'!$A:$A,Timecards!C941,'QB Resources'!$J:$J,L941))</f>
        <v>0</v>
      </c>
      <c r="N941" s="32" t="str">
        <f>IF(ISERROR(VLOOKUP(M941,'GD rates'!$B:$C,2,FALSE)),"",VLOOKUP(M941,'GD rates'!$B:$C,2,FALSE))</f>
        <v/>
      </c>
      <c r="O941" s="33" t="str">
        <f>IF(OR(N941="",COUNTIFS($C$2:C940,C941,$L$2:L940,L941)&lt;&gt;0),"",1)</f>
        <v/>
      </c>
    </row>
    <row r="942" spans="12:15">
      <c r="L942" s="31">
        <f t="shared" si="14"/>
        <v>0</v>
      </c>
      <c r="M942" s="32">
        <f>IF(ISERROR(VLOOKUP(C942,'QB Resources'!$A:$I,8,FALSE)),0,SUMIFS('QB Resources'!$I:$I,'QB Resources'!$A:$A,Timecards!C942,'QB Resources'!$J:$J,L942))</f>
        <v>0</v>
      </c>
      <c r="N942" s="32" t="str">
        <f>IF(ISERROR(VLOOKUP(M942,'GD rates'!$B:$C,2,FALSE)),"",VLOOKUP(M942,'GD rates'!$B:$C,2,FALSE))</f>
        <v/>
      </c>
      <c r="O942" s="33" t="str">
        <f>IF(OR(N942="",COUNTIFS($C$2:C941,C942,$L$2:L941,L942)&lt;&gt;0),"",1)</f>
        <v/>
      </c>
    </row>
    <row r="943" spans="12:15">
      <c r="L943" s="31">
        <f t="shared" si="14"/>
        <v>0</v>
      </c>
      <c r="M943" s="32">
        <f>IF(ISERROR(VLOOKUP(C943,'QB Resources'!$A:$I,8,FALSE)),0,SUMIFS('QB Resources'!$I:$I,'QB Resources'!$A:$A,Timecards!C943,'QB Resources'!$J:$J,L943))</f>
        <v>0</v>
      </c>
      <c r="N943" s="32" t="str">
        <f>IF(ISERROR(VLOOKUP(M943,'GD rates'!$B:$C,2,FALSE)),"",VLOOKUP(M943,'GD rates'!$B:$C,2,FALSE))</f>
        <v/>
      </c>
      <c r="O943" s="33" t="str">
        <f>IF(OR(N943="",COUNTIFS($C$2:C942,C943,$L$2:L942,L943)&lt;&gt;0),"",1)</f>
        <v/>
      </c>
    </row>
    <row r="944" spans="12:15">
      <c r="L944" s="31">
        <f t="shared" si="14"/>
        <v>0</v>
      </c>
      <c r="M944" s="32">
        <f>IF(ISERROR(VLOOKUP(C944,'QB Resources'!$A:$I,8,FALSE)),0,SUMIFS('QB Resources'!$I:$I,'QB Resources'!$A:$A,Timecards!C944,'QB Resources'!$J:$J,L944))</f>
        <v>0</v>
      </c>
      <c r="N944" s="32" t="str">
        <f>IF(ISERROR(VLOOKUP(M944,'GD rates'!$B:$C,2,FALSE)),"",VLOOKUP(M944,'GD rates'!$B:$C,2,FALSE))</f>
        <v/>
      </c>
      <c r="O944" s="33" t="str">
        <f>IF(OR(N944="",COUNTIFS($C$2:C943,C944,$L$2:L943,L944)&lt;&gt;0),"",1)</f>
        <v/>
      </c>
    </row>
    <row r="945" spans="12:15">
      <c r="L945" s="31">
        <f t="shared" si="14"/>
        <v>0</v>
      </c>
      <c r="M945" s="32">
        <f>IF(ISERROR(VLOOKUP(C945,'QB Resources'!$A:$I,8,FALSE)),0,SUMIFS('QB Resources'!$I:$I,'QB Resources'!$A:$A,Timecards!C945,'QB Resources'!$J:$J,L945))</f>
        <v>0</v>
      </c>
      <c r="N945" s="32" t="str">
        <f>IF(ISERROR(VLOOKUP(M945,'GD rates'!$B:$C,2,FALSE)),"",VLOOKUP(M945,'GD rates'!$B:$C,2,FALSE))</f>
        <v/>
      </c>
      <c r="O945" s="33" t="str">
        <f>IF(OR(N945="",COUNTIFS($C$2:C944,C945,$L$2:L944,L945)&lt;&gt;0),"",1)</f>
        <v/>
      </c>
    </row>
    <row r="946" spans="12:15">
      <c r="L946" s="31">
        <f t="shared" si="14"/>
        <v>0</v>
      </c>
      <c r="M946" s="32">
        <f>IF(ISERROR(VLOOKUP(C946,'QB Resources'!$A:$I,8,FALSE)),0,SUMIFS('QB Resources'!$I:$I,'QB Resources'!$A:$A,Timecards!C946,'QB Resources'!$J:$J,L946))</f>
        <v>0</v>
      </c>
      <c r="N946" s="32" t="str">
        <f>IF(ISERROR(VLOOKUP(M946,'GD rates'!$B:$C,2,FALSE)),"",VLOOKUP(M946,'GD rates'!$B:$C,2,FALSE))</f>
        <v/>
      </c>
      <c r="O946" s="33" t="str">
        <f>IF(OR(N946="",COUNTIFS($C$2:C945,C946,$L$2:L945,L946)&lt;&gt;0),"",1)</f>
        <v/>
      </c>
    </row>
    <row r="947" spans="12:15">
      <c r="L947" s="31">
        <f t="shared" si="14"/>
        <v>0</v>
      </c>
      <c r="M947" s="32">
        <f>IF(ISERROR(VLOOKUP(C947,'QB Resources'!$A:$I,8,FALSE)),0,SUMIFS('QB Resources'!$I:$I,'QB Resources'!$A:$A,Timecards!C947,'QB Resources'!$J:$J,L947))</f>
        <v>0</v>
      </c>
      <c r="N947" s="32" t="str">
        <f>IF(ISERROR(VLOOKUP(M947,'GD rates'!$B:$C,2,FALSE)),"",VLOOKUP(M947,'GD rates'!$B:$C,2,FALSE))</f>
        <v/>
      </c>
      <c r="O947" s="33" t="str">
        <f>IF(OR(N947="",COUNTIFS($C$2:C946,C947,$L$2:L946,L947)&lt;&gt;0),"",1)</f>
        <v/>
      </c>
    </row>
    <row r="948" spans="12:15">
      <c r="L948" s="31">
        <f t="shared" si="14"/>
        <v>0</v>
      </c>
      <c r="M948" s="32">
        <f>IF(ISERROR(VLOOKUP(C948,'QB Resources'!$A:$I,8,FALSE)),0,SUMIFS('QB Resources'!$I:$I,'QB Resources'!$A:$A,Timecards!C948,'QB Resources'!$J:$J,L948))</f>
        <v>0</v>
      </c>
      <c r="N948" s="32" t="str">
        <f>IF(ISERROR(VLOOKUP(M948,'GD rates'!$B:$C,2,FALSE)),"",VLOOKUP(M948,'GD rates'!$B:$C,2,FALSE))</f>
        <v/>
      </c>
      <c r="O948" s="33" t="str">
        <f>IF(OR(N948="",COUNTIFS($C$2:C947,C948,$L$2:L947,L948)&lt;&gt;0),"",1)</f>
        <v/>
      </c>
    </row>
    <row r="949" spans="12:15">
      <c r="L949" s="31">
        <f t="shared" si="14"/>
        <v>0</v>
      </c>
      <c r="M949" s="32">
        <f>IF(ISERROR(VLOOKUP(C949,'QB Resources'!$A:$I,8,FALSE)),0,SUMIFS('QB Resources'!$I:$I,'QB Resources'!$A:$A,Timecards!C949,'QB Resources'!$J:$J,L949))</f>
        <v>0</v>
      </c>
      <c r="N949" s="32" t="str">
        <f>IF(ISERROR(VLOOKUP(M949,'GD rates'!$B:$C,2,FALSE)),"",VLOOKUP(M949,'GD rates'!$B:$C,2,FALSE))</f>
        <v/>
      </c>
      <c r="O949" s="33" t="str">
        <f>IF(OR(N949="",COUNTIFS($C$2:C948,C949,$L$2:L948,L949)&lt;&gt;0),"",1)</f>
        <v/>
      </c>
    </row>
    <row r="950" spans="12:15">
      <c r="L950" s="31">
        <f t="shared" si="14"/>
        <v>0</v>
      </c>
      <c r="M950" s="32">
        <f>IF(ISERROR(VLOOKUP(C950,'QB Resources'!$A:$I,8,FALSE)),0,SUMIFS('QB Resources'!$I:$I,'QB Resources'!$A:$A,Timecards!C950,'QB Resources'!$J:$J,L950))</f>
        <v>0</v>
      </c>
      <c r="N950" s="32" t="str">
        <f>IF(ISERROR(VLOOKUP(M950,'GD rates'!$B:$C,2,FALSE)),"",VLOOKUP(M950,'GD rates'!$B:$C,2,FALSE))</f>
        <v/>
      </c>
      <c r="O950" s="33" t="str">
        <f>IF(OR(N950="",COUNTIFS($C$2:C949,C950,$L$2:L949,L950)&lt;&gt;0),"",1)</f>
        <v/>
      </c>
    </row>
    <row r="951" spans="12:15">
      <c r="L951" s="31">
        <f t="shared" si="14"/>
        <v>0</v>
      </c>
      <c r="M951" s="32">
        <f>IF(ISERROR(VLOOKUP(C951,'QB Resources'!$A:$I,8,FALSE)),0,SUMIFS('QB Resources'!$I:$I,'QB Resources'!$A:$A,Timecards!C951,'QB Resources'!$J:$J,L951))</f>
        <v>0</v>
      </c>
      <c r="N951" s="32" t="str">
        <f>IF(ISERROR(VLOOKUP(M951,'GD rates'!$B:$C,2,FALSE)),"",VLOOKUP(M951,'GD rates'!$B:$C,2,FALSE))</f>
        <v/>
      </c>
      <c r="O951" s="33" t="str">
        <f>IF(OR(N951="",COUNTIFS($C$2:C950,C951,$L$2:L950,L951)&lt;&gt;0),"",1)</f>
        <v/>
      </c>
    </row>
    <row r="952" spans="12:15">
      <c r="L952" s="31">
        <f t="shared" si="14"/>
        <v>0</v>
      </c>
      <c r="M952" s="32">
        <f>IF(ISERROR(VLOOKUP(C952,'QB Resources'!$A:$I,8,FALSE)),0,SUMIFS('QB Resources'!$I:$I,'QB Resources'!$A:$A,Timecards!C952,'QB Resources'!$J:$J,L952))</f>
        <v>0</v>
      </c>
      <c r="N952" s="32" t="str">
        <f>IF(ISERROR(VLOOKUP(M952,'GD rates'!$B:$C,2,FALSE)),"",VLOOKUP(M952,'GD rates'!$B:$C,2,FALSE))</f>
        <v/>
      </c>
      <c r="O952" s="33" t="str">
        <f>IF(OR(N952="",COUNTIFS($C$2:C951,C952,$L$2:L951,L952)&lt;&gt;0),"",1)</f>
        <v/>
      </c>
    </row>
    <row r="953" spans="12:15">
      <c r="L953" s="31">
        <f t="shared" si="14"/>
        <v>0</v>
      </c>
      <c r="M953" s="32">
        <f>IF(ISERROR(VLOOKUP(C953,'QB Resources'!$A:$I,8,FALSE)),0,SUMIFS('QB Resources'!$I:$I,'QB Resources'!$A:$A,Timecards!C953,'QB Resources'!$J:$J,L953))</f>
        <v>0</v>
      </c>
      <c r="N953" s="32" t="str">
        <f>IF(ISERROR(VLOOKUP(M953,'GD rates'!$B:$C,2,FALSE)),"",VLOOKUP(M953,'GD rates'!$B:$C,2,FALSE))</f>
        <v/>
      </c>
      <c r="O953" s="33" t="str">
        <f>IF(OR(N953="",COUNTIFS($C$2:C952,C953,$L$2:L952,L953)&lt;&gt;0),"",1)</f>
        <v/>
      </c>
    </row>
    <row r="954" spans="12:15">
      <c r="L954" s="31">
        <f t="shared" si="14"/>
        <v>0</v>
      </c>
      <c r="M954" s="32">
        <f>IF(ISERROR(VLOOKUP(C954,'QB Resources'!$A:$I,8,FALSE)),0,SUMIFS('QB Resources'!$I:$I,'QB Resources'!$A:$A,Timecards!C954,'QB Resources'!$J:$J,L954))</f>
        <v>0</v>
      </c>
      <c r="N954" s="32" t="str">
        <f>IF(ISERROR(VLOOKUP(M954,'GD rates'!$B:$C,2,FALSE)),"",VLOOKUP(M954,'GD rates'!$B:$C,2,FALSE))</f>
        <v/>
      </c>
      <c r="O954" s="33" t="str">
        <f>IF(OR(N954="",COUNTIFS($C$2:C953,C954,$L$2:L953,L954)&lt;&gt;0),"",1)</f>
        <v/>
      </c>
    </row>
    <row r="955" spans="12:15">
      <c r="L955" s="31">
        <f t="shared" si="14"/>
        <v>0</v>
      </c>
      <c r="M955" s="32">
        <f>IF(ISERROR(VLOOKUP(C955,'QB Resources'!$A:$I,8,FALSE)),0,SUMIFS('QB Resources'!$I:$I,'QB Resources'!$A:$A,Timecards!C955,'QB Resources'!$J:$J,L955))</f>
        <v>0</v>
      </c>
      <c r="N955" s="32" t="str">
        <f>IF(ISERROR(VLOOKUP(M955,'GD rates'!$B:$C,2,FALSE)),"",VLOOKUP(M955,'GD rates'!$B:$C,2,FALSE))</f>
        <v/>
      </c>
      <c r="O955" s="33" t="str">
        <f>IF(OR(N955="",COUNTIFS($C$2:C954,C955,$L$2:L954,L955)&lt;&gt;0),"",1)</f>
        <v/>
      </c>
    </row>
    <row r="956" spans="12:15">
      <c r="L956" s="31">
        <f t="shared" si="14"/>
        <v>0</v>
      </c>
      <c r="M956" s="32">
        <f>IF(ISERROR(VLOOKUP(C956,'QB Resources'!$A:$I,8,FALSE)),0,SUMIFS('QB Resources'!$I:$I,'QB Resources'!$A:$A,Timecards!C956,'QB Resources'!$J:$J,L956))</f>
        <v>0</v>
      </c>
      <c r="N956" s="32" t="str">
        <f>IF(ISERROR(VLOOKUP(M956,'GD rates'!$B:$C,2,FALSE)),"",VLOOKUP(M956,'GD rates'!$B:$C,2,FALSE))</f>
        <v/>
      </c>
      <c r="O956" s="33" t="str">
        <f>IF(OR(N956="",COUNTIFS($C$2:C955,C956,$L$2:L955,L956)&lt;&gt;0),"",1)</f>
        <v/>
      </c>
    </row>
    <row r="957" spans="12:15">
      <c r="L957" s="31">
        <f t="shared" si="14"/>
        <v>0</v>
      </c>
      <c r="M957" s="32">
        <f>IF(ISERROR(VLOOKUP(C957,'QB Resources'!$A:$I,8,FALSE)),0,SUMIFS('QB Resources'!$I:$I,'QB Resources'!$A:$A,Timecards!C957,'QB Resources'!$J:$J,L957))</f>
        <v>0</v>
      </c>
      <c r="N957" s="32" t="str">
        <f>IF(ISERROR(VLOOKUP(M957,'GD rates'!$B:$C,2,FALSE)),"",VLOOKUP(M957,'GD rates'!$B:$C,2,FALSE))</f>
        <v/>
      </c>
      <c r="O957" s="33" t="str">
        <f>IF(OR(N957="",COUNTIFS($C$2:C956,C957,$L$2:L956,L957)&lt;&gt;0),"",1)</f>
        <v/>
      </c>
    </row>
    <row r="958" spans="12:15">
      <c r="L958" s="31">
        <f t="shared" si="14"/>
        <v>0</v>
      </c>
      <c r="M958" s="32">
        <f>IF(ISERROR(VLOOKUP(C958,'QB Resources'!$A:$I,8,FALSE)),0,SUMIFS('QB Resources'!$I:$I,'QB Resources'!$A:$A,Timecards!C958,'QB Resources'!$J:$J,L958))</f>
        <v>0</v>
      </c>
      <c r="N958" s="32" t="str">
        <f>IF(ISERROR(VLOOKUP(M958,'GD rates'!$B:$C,2,FALSE)),"",VLOOKUP(M958,'GD rates'!$B:$C,2,FALSE))</f>
        <v/>
      </c>
      <c r="O958" s="33" t="str">
        <f>IF(OR(N958="",COUNTIFS($C$2:C957,C958,$L$2:L957,L958)&lt;&gt;0),"",1)</f>
        <v/>
      </c>
    </row>
    <row r="959" spans="12:15">
      <c r="L959" s="31">
        <f t="shared" si="14"/>
        <v>0</v>
      </c>
      <c r="M959" s="32">
        <f>IF(ISERROR(VLOOKUP(C959,'QB Resources'!$A:$I,8,FALSE)),0,SUMIFS('QB Resources'!$I:$I,'QB Resources'!$A:$A,Timecards!C959,'QB Resources'!$J:$J,L959))</f>
        <v>0</v>
      </c>
      <c r="N959" s="32" t="str">
        <f>IF(ISERROR(VLOOKUP(M959,'GD rates'!$B:$C,2,FALSE)),"",VLOOKUP(M959,'GD rates'!$B:$C,2,FALSE))</f>
        <v/>
      </c>
      <c r="O959" s="33" t="str">
        <f>IF(OR(N959="",COUNTIFS($C$2:C958,C959,$L$2:L958,L959)&lt;&gt;0),"",1)</f>
        <v/>
      </c>
    </row>
    <row r="960" spans="12:15">
      <c r="L960" s="31">
        <f t="shared" si="14"/>
        <v>0</v>
      </c>
      <c r="M960" s="32">
        <f>IF(ISERROR(VLOOKUP(C960,'QB Resources'!$A:$I,8,FALSE)),0,SUMIFS('QB Resources'!$I:$I,'QB Resources'!$A:$A,Timecards!C960,'QB Resources'!$J:$J,L960))</f>
        <v>0</v>
      </c>
      <c r="N960" s="32" t="str">
        <f>IF(ISERROR(VLOOKUP(M960,'GD rates'!$B:$C,2,FALSE)),"",VLOOKUP(M960,'GD rates'!$B:$C,2,FALSE))</f>
        <v/>
      </c>
      <c r="O960" s="33" t="str">
        <f>IF(OR(N960="",COUNTIFS($C$2:C959,C960,$L$2:L959,L960)&lt;&gt;0),"",1)</f>
        <v/>
      </c>
    </row>
    <row r="961" spans="12:15">
      <c r="L961" s="31">
        <f t="shared" si="14"/>
        <v>0</v>
      </c>
      <c r="M961" s="32">
        <f>IF(ISERROR(VLOOKUP(C961,'QB Resources'!$A:$I,8,FALSE)),0,SUMIFS('QB Resources'!$I:$I,'QB Resources'!$A:$A,Timecards!C961,'QB Resources'!$J:$J,L961))</f>
        <v>0</v>
      </c>
      <c r="N961" s="32" t="str">
        <f>IF(ISERROR(VLOOKUP(M961,'GD rates'!$B:$C,2,FALSE)),"",VLOOKUP(M961,'GD rates'!$B:$C,2,FALSE))</f>
        <v/>
      </c>
      <c r="O961" s="33" t="str">
        <f>IF(OR(N961="",COUNTIFS($C$2:C960,C961,$L$2:L960,L961)&lt;&gt;0),"",1)</f>
        <v/>
      </c>
    </row>
    <row r="962" spans="12:15">
      <c r="L962" s="31">
        <f t="shared" si="14"/>
        <v>0</v>
      </c>
      <c r="M962" s="32">
        <f>IF(ISERROR(VLOOKUP(C962,'QB Resources'!$A:$I,8,FALSE)),0,SUMIFS('QB Resources'!$I:$I,'QB Resources'!$A:$A,Timecards!C962,'QB Resources'!$J:$J,L962))</f>
        <v>0</v>
      </c>
      <c r="N962" s="32" t="str">
        <f>IF(ISERROR(VLOOKUP(M962,'GD rates'!$B:$C,2,FALSE)),"",VLOOKUP(M962,'GD rates'!$B:$C,2,FALSE))</f>
        <v/>
      </c>
      <c r="O962" s="33" t="str">
        <f>IF(OR(N962="",COUNTIFS($C$2:C961,C962,$L$2:L961,L962)&lt;&gt;0),"",1)</f>
        <v/>
      </c>
    </row>
    <row r="963" spans="12:15">
      <c r="L963" s="31">
        <f t="shared" ref="L963:L1026" si="15">IF(J963="",H963,J963)</f>
        <v>0</v>
      </c>
      <c r="M963" s="32">
        <f>IF(ISERROR(VLOOKUP(C963,'QB Resources'!$A:$I,8,FALSE)),0,SUMIFS('QB Resources'!$I:$I,'QB Resources'!$A:$A,Timecards!C963,'QB Resources'!$J:$J,L963))</f>
        <v>0</v>
      </c>
      <c r="N963" s="32" t="str">
        <f>IF(ISERROR(VLOOKUP(M963,'GD rates'!$B:$C,2,FALSE)),"",VLOOKUP(M963,'GD rates'!$B:$C,2,FALSE))</f>
        <v/>
      </c>
      <c r="O963" s="33" t="str">
        <f>IF(OR(N963="",COUNTIFS($C$2:C962,C963,$L$2:L962,L963)&lt;&gt;0),"",1)</f>
        <v/>
      </c>
    </row>
    <row r="964" spans="12:15">
      <c r="L964" s="31">
        <f t="shared" si="15"/>
        <v>0</v>
      </c>
      <c r="M964" s="32">
        <f>IF(ISERROR(VLOOKUP(C964,'QB Resources'!$A:$I,8,FALSE)),0,SUMIFS('QB Resources'!$I:$I,'QB Resources'!$A:$A,Timecards!C964,'QB Resources'!$J:$J,L964))</f>
        <v>0</v>
      </c>
      <c r="N964" s="32" t="str">
        <f>IF(ISERROR(VLOOKUP(M964,'GD rates'!$B:$C,2,FALSE)),"",VLOOKUP(M964,'GD rates'!$B:$C,2,FALSE))</f>
        <v/>
      </c>
      <c r="O964" s="33" t="str">
        <f>IF(OR(N964="",COUNTIFS($C$2:C963,C964,$L$2:L963,L964)&lt;&gt;0),"",1)</f>
        <v/>
      </c>
    </row>
    <row r="965" spans="12:15">
      <c r="L965" s="31">
        <f t="shared" si="15"/>
        <v>0</v>
      </c>
      <c r="M965" s="32">
        <f>IF(ISERROR(VLOOKUP(C965,'QB Resources'!$A:$I,8,FALSE)),0,SUMIFS('QB Resources'!$I:$I,'QB Resources'!$A:$A,Timecards!C965,'QB Resources'!$J:$J,L965))</f>
        <v>0</v>
      </c>
      <c r="N965" s="32" t="str">
        <f>IF(ISERROR(VLOOKUP(M965,'GD rates'!$B:$C,2,FALSE)),"",VLOOKUP(M965,'GD rates'!$B:$C,2,FALSE))</f>
        <v/>
      </c>
      <c r="O965" s="33" t="str">
        <f>IF(OR(N965="",COUNTIFS($C$2:C964,C965,$L$2:L964,L965)&lt;&gt;0),"",1)</f>
        <v/>
      </c>
    </row>
    <row r="966" spans="12:15">
      <c r="L966" s="31">
        <f t="shared" si="15"/>
        <v>0</v>
      </c>
      <c r="M966" s="32">
        <f>IF(ISERROR(VLOOKUP(C966,'QB Resources'!$A:$I,8,FALSE)),0,SUMIFS('QB Resources'!$I:$I,'QB Resources'!$A:$A,Timecards!C966,'QB Resources'!$J:$J,L966))</f>
        <v>0</v>
      </c>
      <c r="N966" s="32" t="str">
        <f>IF(ISERROR(VLOOKUP(M966,'GD rates'!$B:$C,2,FALSE)),"",VLOOKUP(M966,'GD rates'!$B:$C,2,FALSE))</f>
        <v/>
      </c>
      <c r="O966" s="33" t="str">
        <f>IF(OR(N966="",COUNTIFS($C$2:C965,C966,$L$2:L965,L966)&lt;&gt;0),"",1)</f>
        <v/>
      </c>
    </row>
    <row r="967" spans="12:15">
      <c r="L967" s="31">
        <f t="shared" si="15"/>
        <v>0</v>
      </c>
      <c r="M967" s="32">
        <f>IF(ISERROR(VLOOKUP(C967,'QB Resources'!$A:$I,8,FALSE)),0,SUMIFS('QB Resources'!$I:$I,'QB Resources'!$A:$A,Timecards!C967,'QB Resources'!$J:$J,L967))</f>
        <v>0</v>
      </c>
      <c r="N967" s="32" t="str">
        <f>IF(ISERROR(VLOOKUP(M967,'GD rates'!$B:$C,2,FALSE)),"",VLOOKUP(M967,'GD rates'!$B:$C,2,FALSE))</f>
        <v/>
      </c>
      <c r="O967" s="33" t="str">
        <f>IF(OR(N967="",COUNTIFS($C$2:C966,C967,$L$2:L966,L967)&lt;&gt;0),"",1)</f>
        <v/>
      </c>
    </row>
    <row r="968" spans="12:15">
      <c r="L968" s="31">
        <f t="shared" si="15"/>
        <v>0</v>
      </c>
      <c r="M968" s="32">
        <f>IF(ISERROR(VLOOKUP(C968,'QB Resources'!$A:$I,8,FALSE)),0,SUMIFS('QB Resources'!$I:$I,'QB Resources'!$A:$A,Timecards!C968,'QB Resources'!$J:$J,L968))</f>
        <v>0</v>
      </c>
      <c r="N968" s="32" t="str">
        <f>IF(ISERROR(VLOOKUP(M968,'GD rates'!$B:$C,2,FALSE)),"",VLOOKUP(M968,'GD rates'!$B:$C,2,FALSE))</f>
        <v/>
      </c>
      <c r="O968" s="33" t="str">
        <f>IF(OR(N968="",COUNTIFS($C$2:C967,C968,$L$2:L967,L968)&lt;&gt;0),"",1)</f>
        <v/>
      </c>
    </row>
    <row r="969" spans="12:15">
      <c r="L969" s="31">
        <f t="shared" si="15"/>
        <v>0</v>
      </c>
      <c r="M969" s="32">
        <f>IF(ISERROR(VLOOKUP(C969,'QB Resources'!$A:$I,8,FALSE)),0,SUMIFS('QB Resources'!$I:$I,'QB Resources'!$A:$A,Timecards!C969,'QB Resources'!$J:$J,L969))</f>
        <v>0</v>
      </c>
      <c r="N969" s="32" t="str">
        <f>IF(ISERROR(VLOOKUP(M969,'GD rates'!$B:$C,2,FALSE)),"",VLOOKUP(M969,'GD rates'!$B:$C,2,FALSE))</f>
        <v/>
      </c>
      <c r="O969" s="33" t="str">
        <f>IF(OR(N969="",COUNTIFS($C$2:C968,C969,$L$2:L968,L969)&lt;&gt;0),"",1)</f>
        <v/>
      </c>
    </row>
    <row r="970" spans="12:15">
      <c r="L970" s="31">
        <f t="shared" si="15"/>
        <v>0</v>
      </c>
      <c r="M970" s="32">
        <f>IF(ISERROR(VLOOKUP(C970,'QB Resources'!$A:$I,8,FALSE)),0,SUMIFS('QB Resources'!$I:$I,'QB Resources'!$A:$A,Timecards!C970,'QB Resources'!$J:$J,L970))</f>
        <v>0</v>
      </c>
      <c r="N970" s="32" t="str">
        <f>IF(ISERROR(VLOOKUP(M970,'GD rates'!$B:$C,2,FALSE)),"",VLOOKUP(M970,'GD rates'!$B:$C,2,FALSE))</f>
        <v/>
      </c>
      <c r="O970" s="33" t="str">
        <f>IF(OR(N970="",COUNTIFS($C$2:C969,C970,$L$2:L969,L970)&lt;&gt;0),"",1)</f>
        <v/>
      </c>
    </row>
    <row r="971" spans="12:15">
      <c r="L971" s="31">
        <f t="shared" si="15"/>
        <v>0</v>
      </c>
      <c r="M971" s="32">
        <f>IF(ISERROR(VLOOKUP(C971,'QB Resources'!$A:$I,8,FALSE)),0,SUMIFS('QB Resources'!$I:$I,'QB Resources'!$A:$A,Timecards!C971,'QB Resources'!$J:$J,L971))</f>
        <v>0</v>
      </c>
      <c r="N971" s="32" t="str">
        <f>IF(ISERROR(VLOOKUP(M971,'GD rates'!$B:$C,2,FALSE)),"",VLOOKUP(M971,'GD rates'!$B:$C,2,FALSE))</f>
        <v/>
      </c>
      <c r="O971" s="33" t="str">
        <f>IF(OR(N971="",COUNTIFS($C$2:C970,C971,$L$2:L970,L971)&lt;&gt;0),"",1)</f>
        <v/>
      </c>
    </row>
    <row r="972" spans="12:15">
      <c r="L972" s="31">
        <f t="shared" si="15"/>
        <v>0</v>
      </c>
      <c r="M972" s="32">
        <f>IF(ISERROR(VLOOKUP(C972,'QB Resources'!$A:$I,8,FALSE)),0,SUMIFS('QB Resources'!$I:$I,'QB Resources'!$A:$A,Timecards!C972,'QB Resources'!$J:$J,L972))</f>
        <v>0</v>
      </c>
      <c r="N972" s="32" t="str">
        <f>IF(ISERROR(VLOOKUP(M972,'GD rates'!$B:$C,2,FALSE)),"",VLOOKUP(M972,'GD rates'!$B:$C,2,FALSE))</f>
        <v/>
      </c>
      <c r="O972" s="33" t="str">
        <f>IF(OR(N972="",COUNTIFS($C$2:C971,C972,$L$2:L971,L972)&lt;&gt;0),"",1)</f>
        <v/>
      </c>
    </row>
    <row r="973" spans="12:15">
      <c r="L973" s="31">
        <f t="shared" si="15"/>
        <v>0</v>
      </c>
      <c r="M973" s="32">
        <f>IF(ISERROR(VLOOKUP(C973,'QB Resources'!$A:$I,8,FALSE)),0,SUMIFS('QB Resources'!$I:$I,'QB Resources'!$A:$A,Timecards!C973,'QB Resources'!$J:$J,L973))</f>
        <v>0</v>
      </c>
      <c r="N973" s="32" t="str">
        <f>IF(ISERROR(VLOOKUP(M973,'GD rates'!$B:$C,2,FALSE)),"",VLOOKUP(M973,'GD rates'!$B:$C,2,FALSE))</f>
        <v/>
      </c>
      <c r="O973" s="33" t="str">
        <f>IF(OR(N973="",COUNTIFS($C$2:C972,C973,$L$2:L972,L973)&lt;&gt;0),"",1)</f>
        <v/>
      </c>
    </row>
    <row r="974" spans="12:15">
      <c r="L974" s="31">
        <f t="shared" si="15"/>
        <v>0</v>
      </c>
      <c r="M974" s="32">
        <f>IF(ISERROR(VLOOKUP(C974,'QB Resources'!$A:$I,8,FALSE)),0,SUMIFS('QB Resources'!$I:$I,'QB Resources'!$A:$A,Timecards!C974,'QB Resources'!$J:$J,L974))</f>
        <v>0</v>
      </c>
      <c r="N974" s="32" t="str">
        <f>IF(ISERROR(VLOOKUP(M974,'GD rates'!$B:$C,2,FALSE)),"",VLOOKUP(M974,'GD rates'!$B:$C,2,FALSE))</f>
        <v/>
      </c>
      <c r="O974" s="33" t="str">
        <f>IF(OR(N974="",COUNTIFS($C$2:C973,C974,$L$2:L973,L974)&lt;&gt;0),"",1)</f>
        <v/>
      </c>
    </row>
    <row r="975" spans="12:15">
      <c r="L975" s="31">
        <f t="shared" si="15"/>
        <v>0</v>
      </c>
      <c r="M975" s="32">
        <f>IF(ISERROR(VLOOKUP(C975,'QB Resources'!$A:$I,8,FALSE)),0,SUMIFS('QB Resources'!$I:$I,'QB Resources'!$A:$A,Timecards!C975,'QB Resources'!$J:$J,L975))</f>
        <v>0</v>
      </c>
      <c r="N975" s="32" t="str">
        <f>IF(ISERROR(VLOOKUP(M975,'GD rates'!$B:$C,2,FALSE)),"",VLOOKUP(M975,'GD rates'!$B:$C,2,FALSE))</f>
        <v/>
      </c>
      <c r="O975" s="33" t="str">
        <f>IF(OR(N975="",COUNTIFS($C$2:C974,C975,$L$2:L974,L975)&lt;&gt;0),"",1)</f>
        <v/>
      </c>
    </row>
    <row r="976" spans="12:15">
      <c r="L976" s="31">
        <f t="shared" si="15"/>
        <v>0</v>
      </c>
      <c r="M976" s="32">
        <f>IF(ISERROR(VLOOKUP(C976,'QB Resources'!$A:$I,8,FALSE)),0,SUMIFS('QB Resources'!$I:$I,'QB Resources'!$A:$A,Timecards!C976,'QB Resources'!$J:$J,L976))</f>
        <v>0</v>
      </c>
      <c r="N976" s="32" t="str">
        <f>IF(ISERROR(VLOOKUP(M976,'GD rates'!$B:$C,2,FALSE)),"",VLOOKUP(M976,'GD rates'!$B:$C,2,FALSE))</f>
        <v/>
      </c>
      <c r="O976" s="33" t="str">
        <f>IF(OR(N976="",COUNTIFS($C$2:C975,C976,$L$2:L975,L976)&lt;&gt;0),"",1)</f>
        <v/>
      </c>
    </row>
    <row r="977" spans="12:15">
      <c r="L977" s="31">
        <f t="shared" si="15"/>
        <v>0</v>
      </c>
      <c r="M977" s="32">
        <f>IF(ISERROR(VLOOKUP(C977,'QB Resources'!$A:$I,8,FALSE)),0,SUMIFS('QB Resources'!$I:$I,'QB Resources'!$A:$A,Timecards!C977,'QB Resources'!$J:$J,L977))</f>
        <v>0</v>
      </c>
      <c r="N977" s="32" t="str">
        <f>IF(ISERROR(VLOOKUP(M977,'GD rates'!$B:$C,2,FALSE)),"",VLOOKUP(M977,'GD rates'!$B:$C,2,FALSE))</f>
        <v/>
      </c>
      <c r="O977" s="33" t="str">
        <f>IF(OR(N977="",COUNTIFS($C$2:C976,C977,$L$2:L976,L977)&lt;&gt;0),"",1)</f>
        <v/>
      </c>
    </row>
    <row r="978" spans="12:15">
      <c r="L978" s="31">
        <f t="shared" si="15"/>
        <v>0</v>
      </c>
      <c r="M978" s="32">
        <f>IF(ISERROR(VLOOKUP(C978,'QB Resources'!$A:$I,8,FALSE)),0,SUMIFS('QB Resources'!$I:$I,'QB Resources'!$A:$A,Timecards!C978,'QB Resources'!$J:$J,L978))</f>
        <v>0</v>
      </c>
      <c r="N978" s="32" t="str">
        <f>IF(ISERROR(VLOOKUP(M978,'GD rates'!$B:$C,2,FALSE)),"",VLOOKUP(M978,'GD rates'!$B:$C,2,FALSE))</f>
        <v/>
      </c>
      <c r="O978" s="33" t="str">
        <f>IF(OR(N978="",COUNTIFS($C$2:C977,C978,$L$2:L977,L978)&lt;&gt;0),"",1)</f>
        <v/>
      </c>
    </row>
    <row r="979" spans="12:15">
      <c r="L979" s="31">
        <f t="shared" si="15"/>
        <v>0</v>
      </c>
      <c r="M979" s="32">
        <f>IF(ISERROR(VLOOKUP(C979,'QB Resources'!$A:$I,8,FALSE)),0,SUMIFS('QB Resources'!$I:$I,'QB Resources'!$A:$A,Timecards!C979,'QB Resources'!$J:$J,L979))</f>
        <v>0</v>
      </c>
      <c r="N979" s="32" t="str">
        <f>IF(ISERROR(VLOOKUP(M979,'GD rates'!$B:$C,2,FALSE)),"",VLOOKUP(M979,'GD rates'!$B:$C,2,FALSE))</f>
        <v/>
      </c>
      <c r="O979" s="33" t="str">
        <f>IF(OR(N979="",COUNTIFS($C$2:C978,C979,$L$2:L978,L979)&lt;&gt;0),"",1)</f>
        <v/>
      </c>
    </row>
    <row r="980" spans="12:15">
      <c r="L980" s="31">
        <f t="shared" si="15"/>
        <v>0</v>
      </c>
      <c r="M980" s="32">
        <f>IF(ISERROR(VLOOKUP(C980,'QB Resources'!$A:$I,8,FALSE)),0,SUMIFS('QB Resources'!$I:$I,'QB Resources'!$A:$A,Timecards!C980,'QB Resources'!$J:$J,L980))</f>
        <v>0</v>
      </c>
      <c r="N980" s="32" t="str">
        <f>IF(ISERROR(VLOOKUP(M980,'GD rates'!$B:$C,2,FALSE)),"",VLOOKUP(M980,'GD rates'!$B:$C,2,FALSE))</f>
        <v/>
      </c>
      <c r="O980" s="33" t="str">
        <f>IF(OR(N980="",COUNTIFS($C$2:C979,C980,$L$2:L979,L980)&lt;&gt;0),"",1)</f>
        <v/>
      </c>
    </row>
    <row r="981" spans="12:15">
      <c r="L981" s="31">
        <f t="shared" si="15"/>
        <v>0</v>
      </c>
      <c r="M981" s="32">
        <f>IF(ISERROR(VLOOKUP(C981,'QB Resources'!$A:$I,8,FALSE)),0,SUMIFS('QB Resources'!$I:$I,'QB Resources'!$A:$A,Timecards!C981,'QB Resources'!$J:$J,L981))</f>
        <v>0</v>
      </c>
      <c r="N981" s="32" t="str">
        <f>IF(ISERROR(VLOOKUP(M981,'GD rates'!$B:$C,2,FALSE)),"",VLOOKUP(M981,'GD rates'!$B:$C,2,FALSE))</f>
        <v/>
      </c>
      <c r="O981" s="33" t="str">
        <f>IF(OR(N981="",COUNTIFS($C$2:C980,C981,$L$2:L980,L981)&lt;&gt;0),"",1)</f>
        <v/>
      </c>
    </row>
    <row r="982" spans="12:15">
      <c r="L982" s="31">
        <f t="shared" si="15"/>
        <v>0</v>
      </c>
      <c r="M982" s="32">
        <f>IF(ISERROR(VLOOKUP(C982,'QB Resources'!$A:$I,8,FALSE)),0,SUMIFS('QB Resources'!$I:$I,'QB Resources'!$A:$A,Timecards!C982,'QB Resources'!$J:$J,L982))</f>
        <v>0</v>
      </c>
      <c r="N982" s="32" t="str">
        <f>IF(ISERROR(VLOOKUP(M982,'GD rates'!$B:$C,2,FALSE)),"",VLOOKUP(M982,'GD rates'!$B:$C,2,FALSE))</f>
        <v/>
      </c>
      <c r="O982" s="33" t="str">
        <f>IF(OR(N982="",COUNTIFS($C$2:C981,C982,$L$2:L981,L982)&lt;&gt;0),"",1)</f>
        <v/>
      </c>
    </row>
    <row r="983" spans="12:15">
      <c r="L983" s="31">
        <f t="shared" si="15"/>
        <v>0</v>
      </c>
      <c r="M983" s="32">
        <f>IF(ISERROR(VLOOKUP(C983,'QB Resources'!$A:$I,8,FALSE)),0,SUMIFS('QB Resources'!$I:$I,'QB Resources'!$A:$A,Timecards!C983,'QB Resources'!$J:$J,L983))</f>
        <v>0</v>
      </c>
      <c r="N983" s="32" t="str">
        <f>IF(ISERROR(VLOOKUP(M983,'GD rates'!$B:$C,2,FALSE)),"",VLOOKUP(M983,'GD rates'!$B:$C,2,FALSE))</f>
        <v/>
      </c>
      <c r="O983" s="33" t="str">
        <f>IF(OR(N983="",COUNTIFS($C$2:C982,C983,$L$2:L982,L983)&lt;&gt;0),"",1)</f>
        <v/>
      </c>
    </row>
    <row r="984" spans="12:15">
      <c r="L984" s="31">
        <f t="shared" si="15"/>
        <v>0</v>
      </c>
      <c r="M984" s="32">
        <f>IF(ISERROR(VLOOKUP(C984,'QB Resources'!$A:$I,8,FALSE)),0,SUMIFS('QB Resources'!$I:$I,'QB Resources'!$A:$A,Timecards!C984,'QB Resources'!$J:$J,L984))</f>
        <v>0</v>
      </c>
      <c r="N984" s="32" t="str">
        <f>IF(ISERROR(VLOOKUP(M984,'GD rates'!$B:$C,2,FALSE)),"",VLOOKUP(M984,'GD rates'!$B:$C,2,FALSE))</f>
        <v/>
      </c>
      <c r="O984" s="33" t="str">
        <f>IF(OR(N984="",COUNTIFS($C$2:C983,C984,$L$2:L983,L984)&lt;&gt;0),"",1)</f>
        <v/>
      </c>
    </row>
    <row r="985" spans="12:15">
      <c r="L985" s="31">
        <f t="shared" si="15"/>
        <v>0</v>
      </c>
      <c r="M985" s="32">
        <f>IF(ISERROR(VLOOKUP(C985,'QB Resources'!$A:$I,8,FALSE)),0,SUMIFS('QB Resources'!$I:$I,'QB Resources'!$A:$A,Timecards!C985,'QB Resources'!$J:$J,L985))</f>
        <v>0</v>
      </c>
      <c r="N985" s="32" t="str">
        <f>IF(ISERROR(VLOOKUP(M985,'GD rates'!$B:$C,2,FALSE)),"",VLOOKUP(M985,'GD rates'!$B:$C,2,FALSE))</f>
        <v/>
      </c>
      <c r="O985" s="33" t="str">
        <f>IF(OR(N985="",COUNTIFS($C$2:C984,C985,$L$2:L984,L985)&lt;&gt;0),"",1)</f>
        <v/>
      </c>
    </row>
    <row r="986" spans="12:15">
      <c r="L986" s="31">
        <f t="shared" si="15"/>
        <v>0</v>
      </c>
      <c r="M986" s="32">
        <f>IF(ISERROR(VLOOKUP(C986,'QB Resources'!$A:$I,8,FALSE)),0,SUMIFS('QB Resources'!$I:$I,'QB Resources'!$A:$A,Timecards!C986,'QB Resources'!$J:$J,L986))</f>
        <v>0</v>
      </c>
      <c r="N986" s="32" t="str">
        <f>IF(ISERROR(VLOOKUP(M986,'GD rates'!$B:$C,2,FALSE)),"",VLOOKUP(M986,'GD rates'!$B:$C,2,FALSE))</f>
        <v/>
      </c>
      <c r="O986" s="33" t="str">
        <f>IF(OR(N986="",COUNTIFS($C$2:C985,C986,$L$2:L985,L986)&lt;&gt;0),"",1)</f>
        <v/>
      </c>
    </row>
    <row r="987" spans="12:15">
      <c r="L987" s="31">
        <f t="shared" si="15"/>
        <v>0</v>
      </c>
      <c r="M987" s="32">
        <f>IF(ISERROR(VLOOKUP(C987,'QB Resources'!$A:$I,8,FALSE)),0,SUMIFS('QB Resources'!$I:$I,'QB Resources'!$A:$A,Timecards!C987,'QB Resources'!$J:$J,L987))</f>
        <v>0</v>
      </c>
      <c r="N987" s="32" t="str">
        <f>IF(ISERROR(VLOOKUP(M987,'GD rates'!$B:$C,2,FALSE)),"",VLOOKUP(M987,'GD rates'!$B:$C,2,FALSE))</f>
        <v/>
      </c>
      <c r="O987" s="33" t="str">
        <f>IF(OR(N987="",COUNTIFS($C$2:C986,C987,$L$2:L986,L987)&lt;&gt;0),"",1)</f>
        <v/>
      </c>
    </row>
    <row r="988" spans="12:15">
      <c r="L988" s="31">
        <f t="shared" si="15"/>
        <v>0</v>
      </c>
      <c r="M988" s="32">
        <f>IF(ISERROR(VLOOKUP(C988,'QB Resources'!$A:$I,8,FALSE)),0,SUMIFS('QB Resources'!$I:$I,'QB Resources'!$A:$A,Timecards!C988,'QB Resources'!$J:$J,L988))</f>
        <v>0</v>
      </c>
      <c r="N988" s="32" t="str">
        <f>IF(ISERROR(VLOOKUP(M988,'GD rates'!$B:$C,2,FALSE)),"",VLOOKUP(M988,'GD rates'!$B:$C,2,FALSE))</f>
        <v/>
      </c>
      <c r="O988" s="33" t="str">
        <f>IF(OR(N988="",COUNTIFS($C$2:C987,C988,$L$2:L987,L988)&lt;&gt;0),"",1)</f>
        <v/>
      </c>
    </row>
    <row r="989" spans="12:15">
      <c r="L989" s="31">
        <f t="shared" si="15"/>
        <v>0</v>
      </c>
      <c r="M989" s="32">
        <f>IF(ISERROR(VLOOKUP(C989,'QB Resources'!$A:$I,8,FALSE)),0,SUMIFS('QB Resources'!$I:$I,'QB Resources'!$A:$A,Timecards!C989,'QB Resources'!$J:$J,L989))</f>
        <v>0</v>
      </c>
      <c r="N989" s="32" t="str">
        <f>IF(ISERROR(VLOOKUP(M989,'GD rates'!$B:$C,2,FALSE)),"",VLOOKUP(M989,'GD rates'!$B:$C,2,FALSE))</f>
        <v/>
      </c>
      <c r="O989" s="33" t="str">
        <f>IF(OR(N989="",COUNTIFS($C$2:C988,C989,$L$2:L988,L989)&lt;&gt;0),"",1)</f>
        <v/>
      </c>
    </row>
    <row r="990" spans="12:15">
      <c r="L990" s="31">
        <f t="shared" si="15"/>
        <v>0</v>
      </c>
      <c r="M990" s="32">
        <f>IF(ISERROR(VLOOKUP(C990,'QB Resources'!$A:$I,8,FALSE)),0,SUMIFS('QB Resources'!$I:$I,'QB Resources'!$A:$A,Timecards!C990,'QB Resources'!$J:$J,L990))</f>
        <v>0</v>
      </c>
      <c r="N990" s="32" t="str">
        <f>IF(ISERROR(VLOOKUP(M990,'GD rates'!$B:$C,2,FALSE)),"",VLOOKUP(M990,'GD rates'!$B:$C,2,FALSE))</f>
        <v/>
      </c>
      <c r="O990" s="33" t="str">
        <f>IF(OR(N990="",COUNTIFS($C$2:C989,C990,$L$2:L989,L990)&lt;&gt;0),"",1)</f>
        <v/>
      </c>
    </row>
    <row r="991" spans="12:15">
      <c r="L991" s="31">
        <f t="shared" si="15"/>
        <v>0</v>
      </c>
      <c r="M991" s="32">
        <f>IF(ISERROR(VLOOKUP(C991,'QB Resources'!$A:$I,8,FALSE)),0,SUMIFS('QB Resources'!$I:$I,'QB Resources'!$A:$A,Timecards!C991,'QB Resources'!$J:$J,L991))</f>
        <v>0</v>
      </c>
      <c r="N991" s="32" t="str">
        <f>IF(ISERROR(VLOOKUP(M991,'GD rates'!$B:$C,2,FALSE)),"",VLOOKUP(M991,'GD rates'!$B:$C,2,FALSE))</f>
        <v/>
      </c>
      <c r="O991" s="33" t="str">
        <f>IF(OR(N991="",COUNTIFS($C$2:C990,C991,$L$2:L990,L991)&lt;&gt;0),"",1)</f>
        <v/>
      </c>
    </row>
    <row r="992" spans="12:15">
      <c r="L992" s="31">
        <f t="shared" si="15"/>
        <v>0</v>
      </c>
      <c r="M992" s="32">
        <f>IF(ISERROR(VLOOKUP(C992,'QB Resources'!$A:$I,8,FALSE)),0,SUMIFS('QB Resources'!$I:$I,'QB Resources'!$A:$A,Timecards!C992,'QB Resources'!$J:$J,L992))</f>
        <v>0</v>
      </c>
      <c r="N992" s="32" t="str">
        <f>IF(ISERROR(VLOOKUP(M992,'GD rates'!$B:$C,2,FALSE)),"",VLOOKUP(M992,'GD rates'!$B:$C,2,FALSE))</f>
        <v/>
      </c>
      <c r="O992" s="33" t="str">
        <f>IF(OR(N992="",COUNTIFS($C$2:C991,C992,$L$2:L991,L992)&lt;&gt;0),"",1)</f>
        <v/>
      </c>
    </row>
    <row r="993" spans="12:15">
      <c r="L993" s="31">
        <f t="shared" si="15"/>
        <v>0</v>
      </c>
      <c r="M993" s="32">
        <f>IF(ISERROR(VLOOKUP(C993,'QB Resources'!$A:$I,8,FALSE)),0,SUMIFS('QB Resources'!$I:$I,'QB Resources'!$A:$A,Timecards!C993,'QB Resources'!$J:$J,L993))</f>
        <v>0</v>
      </c>
      <c r="N993" s="32" t="str">
        <f>IF(ISERROR(VLOOKUP(M993,'GD rates'!$B:$C,2,FALSE)),"",VLOOKUP(M993,'GD rates'!$B:$C,2,FALSE))</f>
        <v/>
      </c>
      <c r="O993" s="33" t="str">
        <f>IF(OR(N993="",COUNTIFS($C$2:C992,C993,$L$2:L992,L993)&lt;&gt;0),"",1)</f>
        <v/>
      </c>
    </row>
    <row r="994" spans="12:15">
      <c r="L994" s="31">
        <f t="shared" si="15"/>
        <v>0</v>
      </c>
      <c r="M994" s="32">
        <f>IF(ISERROR(VLOOKUP(C994,'QB Resources'!$A:$I,8,FALSE)),0,SUMIFS('QB Resources'!$I:$I,'QB Resources'!$A:$A,Timecards!C994,'QB Resources'!$J:$J,L994))</f>
        <v>0</v>
      </c>
      <c r="N994" s="32" t="str">
        <f>IF(ISERROR(VLOOKUP(M994,'GD rates'!$B:$C,2,FALSE)),"",VLOOKUP(M994,'GD rates'!$B:$C,2,FALSE))</f>
        <v/>
      </c>
      <c r="O994" s="33" t="str">
        <f>IF(OR(N994="",COUNTIFS($C$2:C993,C994,$L$2:L993,L994)&lt;&gt;0),"",1)</f>
        <v/>
      </c>
    </row>
    <row r="995" spans="12:15">
      <c r="L995" s="31">
        <f t="shared" si="15"/>
        <v>0</v>
      </c>
      <c r="M995" s="32">
        <f>IF(ISERROR(VLOOKUP(C995,'QB Resources'!$A:$I,8,FALSE)),0,SUMIFS('QB Resources'!$I:$I,'QB Resources'!$A:$A,Timecards!C995,'QB Resources'!$J:$J,L995))</f>
        <v>0</v>
      </c>
      <c r="N995" s="32" t="str">
        <f>IF(ISERROR(VLOOKUP(M995,'GD rates'!$B:$C,2,FALSE)),"",VLOOKUP(M995,'GD rates'!$B:$C,2,FALSE))</f>
        <v/>
      </c>
      <c r="O995" s="33" t="str">
        <f>IF(OR(N995="",COUNTIFS($C$2:C994,C995,$L$2:L994,L995)&lt;&gt;0),"",1)</f>
        <v/>
      </c>
    </row>
    <row r="996" spans="12:15">
      <c r="L996" s="31">
        <f t="shared" si="15"/>
        <v>0</v>
      </c>
      <c r="M996" s="32">
        <f>IF(ISERROR(VLOOKUP(C996,'QB Resources'!$A:$I,8,FALSE)),0,SUMIFS('QB Resources'!$I:$I,'QB Resources'!$A:$A,Timecards!C996,'QB Resources'!$J:$J,L996))</f>
        <v>0</v>
      </c>
      <c r="N996" s="32" t="str">
        <f>IF(ISERROR(VLOOKUP(M996,'GD rates'!$B:$C,2,FALSE)),"",VLOOKUP(M996,'GD rates'!$B:$C,2,FALSE))</f>
        <v/>
      </c>
      <c r="O996" s="33" t="str">
        <f>IF(OR(N996="",COUNTIFS($C$2:C995,C996,$L$2:L995,L996)&lt;&gt;0),"",1)</f>
        <v/>
      </c>
    </row>
    <row r="997" spans="12:15">
      <c r="L997" s="31">
        <f t="shared" si="15"/>
        <v>0</v>
      </c>
      <c r="M997" s="32">
        <f>IF(ISERROR(VLOOKUP(C997,'QB Resources'!$A:$I,8,FALSE)),0,SUMIFS('QB Resources'!$I:$I,'QB Resources'!$A:$A,Timecards!C997,'QB Resources'!$J:$J,L997))</f>
        <v>0</v>
      </c>
      <c r="N997" s="32" t="str">
        <f>IF(ISERROR(VLOOKUP(M997,'GD rates'!$B:$C,2,FALSE)),"",VLOOKUP(M997,'GD rates'!$B:$C,2,FALSE))</f>
        <v/>
      </c>
      <c r="O997" s="33" t="str">
        <f>IF(OR(N997="",COUNTIFS($C$2:C996,C997,$L$2:L996,L997)&lt;&gt;0),"",1)</f>
        <v/>
      </c>
    </row>
    <row r="998" spans="12:15">
      <c r="L998" s="31">
        <f t="shared" si="15"/>
        <v>0</v>
      </c>
      <c r="M998" s="32">
        <f>IF(ISERROR(VLOOKUP(C998,'QB Resources'!$A:$I,8,FALSE)),0,SUMIFS('QB Resources'!$I:$I,'QB Resources'!$A:$A,Timecards!C998,'QB Resources'!$J:$J,L998))</f>
        <v>0</v>
      </c>
      <c r="N998" s="32" t="str">
        <f>IF(ISERROR(VLOOKUP(M998,'GD rates'!$B:$C,2,FALSE)),"",VLOOKUP(M998,'GD rates'!$B:$C,2,FALSE))</f>
        <v/>
      </c>
      <c r="O998" s="33" t="str">
        <f>IF(OR(N998="",COUNTIFS($C$2:C997,C998,$L$2:L997,L998)&lt;&gt;0),"",1)</f>
        <v/>
      </c>
    </row>
    <row r="999" spans="12:15">
      <c r="L999" s="31">
        <f t="shared" si="15"/>
        <v>0</v>
      </c>
      <c r="M999" s="32">
        <f>IF(ISERROR(VLOOKUP(C999,'QB Resources'!$A:$I,8,FALSE)),0,SUMIFS('QB Resources'!$I:$I,'QB Resources'!$A:$A,Timecards!C999,'QB Resources'!$J:$J,L999))</f>
        <v>0</v>
      </c>
      <c r="N999" s="32" t="str">
        <f>IF(ISERROR(VLOOKUP(M999,'GD rates'!$B:$C,2,FALSE)),"",VLOOKUP(M999,'GD rates'!$B:$C,2,FALSE))</f>
        <v/>
      </c>
      <c r="O999" s="33" t="str">
        <f>IF(OR(N999="",COUNTIFS($C$2:C998,C999,$L$2:L998,L999)&lt;&gt;0),"",1)</f>
        <v/>
      </c>
    </row>
    <row r="1000" spans="12:15">
      <c r="L1000" s="31">
        <f t="shared" si="15"/>
        <v>0</v>
      </c>
      <c r="M1000" s="32">
        <f>IF(ISERROR(VLOOKUP(C1000,'QB Resources'!$A:$I,8,FALSE)),0,SUMIFS('QB Resources'!$I:$I,'QB Resources'!$A:$A,Timecards!C1000,'QB Resources'!$J:$J,L1000))</f>
        <v>0</v>
      </c>
      <c r="N1000" s="32" t="str">
        <f>IF(ISERROR(VLOOKUP(M1000,'GD rates'!$B:$C,2,FALSE)),"",VLOOKUP(M1000,'GD rates'!$B:$C,2,FALSE))</f>
        <v/>
      </c>
      <c r="O1000" s="33" t="str">
        <f>IF(OR(N1000="",COUNTIFS($C$2:C999,C1000,$L$2:L999,L1000)&lt;&gt;0),"",1)</f>
        <v/>
      </c>
    </row>
    <row r="1001" spans="12:15">
      <c r="L1001" s="31">
        <f t="shared" si="15"/>
        <v>0</v>
      </c>
      <c r="M1001" s="32">
        <f>IF(ISERROR(VLOOKUP(C1001,'QB Resources'!$A:$I,8,FALSE)),0,SUMIFS('QB Resources'!$I:$I,'QB Resources'!$A:$A,Timecards!C1001,'QB Resources'!$J:$J,L1001))</f>
        <v>0</v>
      </c>
      <c r="N1001" s="32" t="str">
        <f>IF(ISERROR(VLOOKUP(M1001,'GD rates'!$B:$C,2,FALSE)),"",VLOOKUP(M1001,'GD rates'!$B:$C,2,FALSE))</f>
        <v/>
      </c>
      <c r="O1001" s="33" t="str">
        <f>IF(OR(N1001="",COUNTIFS($C$2:C1000,C1001,$L$2:L1000,L1001)&lt;&gt;0),"",1)</f>
        <v/>
      </c>
    </row>
    <row r="1002" spans="12:15">
      <c r="L1002" s="31">
        <f t="shared" si="15"/>
        <v>0</v>
      </c>
      <c r="M1002" s="32">
        <f>IF(ISERROR(VLOOKUP(C1002,'QB Resources'!$A:$I,8,FALSE)),0,SUMIFS('QB Resources'!$I:$I,'QB Resources'!$A:$A,Timecards!C1002,'QB Resources'!$J:$J,L1002))</f>
        <v>0</v>
      </c>
      <c r="N1002" s="32" t="str">
        <f>IF(ISERROR(VLOOKUP(M1002,'GD rates'!$B:$C,2,FALSE)),"",VLOOKUP(M1002,'GD rates'!$B:$C,2,FALSE))</f>
        <v/>
      </c>
      <c r="O1002" s="33" t="str">
        <f>IF(OR(N1002="",COUNTIFS($C$2:C1001,C1002,$L$2:L1001,L1002)&lt;&gt;0),"",1)</f>
        <v/>
      </c>
    </row>
    <row r="1003" spans="12:15">
      <c r="L1003" s="31">
        <f t="shared" si="15"/>
        <v>0</v>
      </c>
      <c r="M1003" s="32">
        <f>IF(ISERROR(VLOOKUP(C1003,'QB Resources'!$A:$I,8,FALSE)),0,SUMIFS('QB Resources'!$I:$I,'QB Resources'!$A:$A,Timecards!C1003,'QB Resources'!$J:$J,L1003))</f>
        <v>0</v>
      </c>
      <c r="N1003" s="32" t="str">
        <f>IF(ISERROR(VLOOKUP(M1003,'GD rates'!$B:$C,2,FALSE)),"",VLOOKUP(M1003,'GD rates'!$B:$C,2,FALSE))</f>
        <v/>
      </c>
      <c r="O1003" s="33" t="str">
        <f>IF(OR(N1003="",COUNTIFS($C$2:C1002,C1003,$L$2:L1002,L1003)&lt;&gt;0),"",1)</f>
        <v/>
      </c>
    </row>
    <row r="1004" spans="12:15">
      <c r="L1004" s="31">
        <f t="shared" si="15"/>
        <v>0</v>
      </c>
      <c r="M1004" s="32">
        <f>IF(ISERROR(VLOOKUP(C1004,'QB Resources'!$A:$I,8,FALSE)),0,SUMIFS('QB Resources'!$I:$I,'QB Resources'!$A:$A,Timecards!C1004,'QB Resources'!$J:$J,L1004))</f>
        <v>0</v>
      </c>
      <c r="N1004" s="32" t="str">
        <f>IF(ISERROR(VLOOKUP(M1004,'GD rates'!$B:$C,2,FALSE)),"",VLOOKUP(M1004,'GD rates'!$B:$C,2,FALSE))</f>
        <v/>
      </c>
      <c r="O1004" s="33" t="str">
        <f>IF(OR(N1004="",COUNTIFS($C$2:C1003,C1004,$L$2:L1003,L1004)&lt;&gt;0),"",1)</f>
        <v/>
      </c>
    </row>
    <row r="1005" spans="12:15">
      <c r="L1005" s="31">
        <f t="shared" si="15"/>
        <v>0</v>
      </c>
      <c r="M1005" s="32">
        <f>IF(ISERROR(VLOOKUP(C1005,'QB Resources'!$A:$I,8,FALSE)),0,SUMIFS('QB Resources'!$I:$I,'QB Resources'!$A:$A,Timecards!C1005,'QB Resources'!$J:$J,L1005))</f>
        <v>0</v>
      </c>
      <c r="N1005" s="32" t="str">
        <f>IF(ISERROR(VLOOKUP(M1005,'GD rates'!$B:$C,2,FALSE)),"",VLOOKUP(M1005,'GD rates'!$B:$C,2,FALSE))</f>
        <v/>
      </c>
      <c r="O1005" s="33" t="str">
        <f>IF(OR(N1005="",COUNTIFS($C$2:C1004,C1005,$L$2:L1004,L1005)&lt;&gt;0),"",1)</f>
        <v/>
      </c>
    </row>
    <row r="1006" spans="12:15">
      <c r="L1006" s="31">
        <f t="shared" si="15"/>
        <v>0</v>
      </c>
      <c r="M1006" s="32">
        <f>IF(ISERROR(VLOOKUP(C1006,'QB Resources'!$A:$I,8,FALSE)),0,SUMIFS('QB Resources'!$I:$I,'QB Resources'!$A:$A,Timecards!C1006,'QB Resources'!$J:$J,L1006))</f>
        <v>0</v>
      </c>
      <c r="N1006" s="32" t="str">
        <f>IF(ISERROR(VLOOKUP(M1006,'GD rates'!$B:$C,2,FALSE)),"",VLOOKUP(M1006,'GD rates'!$B:$C,2,FALSE))</f>
        <v/>
      </c>
      <c r="O1006" s="33" t="str">
        <f>IF(OR(N1006="",COUNTIFS($C$2:C1005,C1006,$L$2:L1005,L1006)&lt;&gt;0),"",1)</f>
        <v/>
      </c>
    </row>
    <row r="1007" spans="12:15">
      <c r="L1007" s="31">
        <f t="shared" si="15"/>
        <v>0</v>
      </c>
      <c r="M1007" s="32">
        <f>IF(ISERROR(VLOOKUP(C1007,'QB Resources'!$A:$I,8,FALSE)),0,SUMIFS('QB Resources'!$I:$I,'QB Resources'!$A:$A,Timecards!C1007,'QB Resources'!$J:$J,L1007))</f>
        <v>0</v>
      </c>
      <c r="N1007" s="32" t="str">
        <f>IF(ISERROR(VLOOKUP(M1007,'GD rates'!$B:$C,2,FALSE)),"",VLOOKUP(M1007,'GD rates'!$B:$C,2,FALSE))</f>
        <v/>
      </c>
      <c r="O1007" s="33" t="str">
        <f>IF(OR(N1007="",COUNTIFS($C$2:C1006,C1007,$L$2:L1006,L1007)&lt;&gt;0),"",1)</f>
        <v/>
      </c>
    </row>
    <row r="1008" spans="12:15">
      <c r="L1008" s="31">
        <f t="shared" si="15"/>
        <v>0</v>
      </c>
      <c r="M1008" s="32">
        <f>IF(ISERROR(VLOOKUP(C1008,'QB Resources'!$A:$I,8,FALSE)),0,SUMIFS('QB Resources'!$I:$I,'QB Resources'!$A:$A,Timecards!C1008,'QB Resources'!$J:$J,L1008))</f>
        <v>0</v>
      </c>
      <c r="N1008" s="32" t="str">
        <f>IF(ISERROR(VLOOKUP(M1008,'GD rates'!$B:$C,2,FALSE)),"",VLOOKUP(M1008,'GD rates'!$B:$C,2,FALSE))</f>
        <v/>
      </c>
      <c r="O1008" s="33" t="str">
        <f>IF(OR(N1008="",COUNTIFS($C$2:C1007,C1008,$L$2:L1007,L1008)&lt;&gt;0),"",1)</f>
        <v/>
      </c>
    </row>
    <row r="1009" spans="12:15">
      <c r="L1009" s="31">
        <f t="shared" si="15"/>
        <v>0</v>
      </c>
      <c r="M1009" s="32">
        <f>IF(ISERROR(VLOOKUP(C1009,'QB Resources'!$A:$I,8,FALSE)),0,SUMIFS('QB Resources'!$I:$I,'QB Resources'!$A:$A,Timecards!C1009,'QB Resources'!$J:$J,L1009))</f>
        <v>0</v>
      </c>
      <c r="N1009" s="32" t="str">
        <f>IF(ISERROR(VLOOKUP(M1009,'GD rates'!$B:$C,2,FALSE)),"",VLOOKUP(M1009,'GD rates'!$B:$C,2,FALSE))</f>
        <v/>
      </c>
      <c r="O1009" s="33" t="str">
        <f>IF(OR(N1009="",COUNTIFS($C$2:C1008,C1009,$L$2:L1008,L1009)&lt;&gt;0),"",1)</f>
        <v/>
      </c>
    </row>
    <row r="1010" spans="12:15">
      <c r="L1010" s="31">
        <f t="shared" si="15"/>
        <v>0</v>
      </c>
      <c r="M1010" s="32">
        <f>IF(ISERROR(VLOOKUP(C1010,'QB Resources'!$A:$I,8,FALSE)),0,SUMIFS('QB Resources'!$I:$I,'QB Resources'!$A:$A,Timecards!C1010,'QB Resources'!$J:$J,L1010))</f>
        <v>0</v>
      </c>
      <c r="N1010" s="32" t="str">
        <f>IF(ISERROR(VLOOKUP(M1010,'GD rates'!$B:$C,2,FALSE)),"",VLOOKUP(M1010,'GD rates'!$B:$C,2,FALSE))</f>
        <v/>
      </c>
      <c r="O1010" s="33" t="str">
        <f>IF(OR(N1010="",COUNTIFS($C$2:C1009,C1010,$L$2:L1009,L1010)&lt;&gt;0),"",1)</f>
        <v/>
      </c>
    </row>
    <row r="1011" spans="12:15">
      <c r="L1011" s="31">
        <f t="shared" si="15"/>
        <v>0</v>
      </c>
      <c r="M1011" s="32">
        <f>IF(ISERROR(VLOOKUP(C1011,'QB Resources'!$A:$I,8,FALSE)),0,SUMIFS('QB Resources'!$I:$I,'QB Resources'!$A:$A,Timecards!C1011,'QB Resources'!$J:$J,L1011))</f>
        <v>0</v>
      </c>
      <c r="N1011" s="32" t="str">
        <f>IF(ISERROR(VLOOKUP(M1011,'GD rates'!$B:$C,2,FALSE)),"",VLOOKUP(M1011,'GD rates'!$B:$C,2,FALSE))</f>
        <v/>
      </c>
      <c r="O1011" s="33" t="str">
        <f>IF(OR(N1011="",COUNTIFS($C$2:C1010,C1011,$L$2:L1010,L1011)&lt;&gt;0),"",1)</f>
        <v/>
      </c>
    </row>
    <row r="1012" spans="12:15">
      <c r="L1012" s="31">
        <f t="shared" si="15"/>
        <v>0</v>
      </c>
      <c r="M1012" s="32">
        <f>IF(ISERROR(VLOOKUP(C1012,'QB Resources'!$A:$I,8,FALSE)),0,SUMIFS('QB Resources'!$I:$I,'QB Resources'!$A:$A,Timecards!C1012,'QB Resources'!$J:$J,L1012))</f>
        <v>0</v>
      </c>
      <c r="N1012" s="32" t="str">
        <f>IF(ISERROR(VLOOKUP(M1012,'GD rates'!$B:$C,2,FALSE)),"",VLOOKUP(M1012,'GD rates'!$B:$C,2,FALSE))</f>
        <v/>
      </c>
      <c r="O1012" s="33" t="str">
        <f>IF(OR(N1012="",COUNTIFS($C$2:C1011,C1012,$L$2:L1011,L1012)&lt;&gt;0),"",1)</f>
        <v/>
      </c>
    </row>
    <row r="1013" spans="12:15">
      <c r="L1013" s="31">
        <f t="shared" si="15"/>
        <v>0</v>
      </c>
      <c r="M1013" s="32">
        <f>IF(ISERROR(VLOOKUP(C1013,'QB Resources'!$A:$I,8,FALSE)),0,SUMIFS('QB Resources'!$I:$I,'QB Resources'!$A:$A,Timecards!C1013,'QB Resources'!$J:$J,L1013))</f>
        <v>0</v>
      </c>
      <c r="N1013" s="32" t="str">
        <f>IF(ISERROR(VLOOKUP(M1013,'GD rates'!$B:$C,2,FALSE)),"",VLOOKUP(M1013,'GD rates'!$B:$C,2,FALSE))</f>
        <v/>
      </c>
      <c r="O1013" s="33" t="str">
        <f>IF(OR(N1013="",COUNTIFS($C$2:C1012,C1013,$L$2:L1012,L1013)&lt;&gt;0),"",1)</f>
        <v/>
      </c>
    </row>
    <row r="1014" spans="12:15">
      <c r="L1014" s="31">
        <f t="shared" si="15"/>
        <v>0</v>
      </c>
      <c r="M1014" s="32">
        <f>IF(ISERROR(VLOOKUP(C1014,'QB Resources'!$A:$I,8,FALSE)),0,SUMIFS('QB Resources'!$I:$I,'QB Resources'!$A:$A,Timecards!C1014,'QB Resources'!$J:$J,L1014))</f>
        <v>0</v>
      </c>
      <c r="N1014" s="32" t="str">
        <f>IF(ISERROR(VLOOKUP(M1014,'GD rates'!$B:$C,2,FALSE)),"",VLOOKUP(M1014,'GD rates'!$B:$C,2,FALSE))</f>
        <v/>
      </c>
      <c r="O1014" s="33" t="str">
        <f>IF(OR(N1014="",COUNTIFS($C$2:C1013,C1014,$L$2:L1013,L1014)&lt;&gt;0),"",1)</f>
        <v/>
      </c>
    </row>
    <row r="1015" spans="12:15">
      <c r="L1015" s="31">
        <f t="shared" si="15"/>
        <v>0</v>
      </c>
      <c r="M1015" s="32">
        <f>IF(ISERROR(VLOOKUP(C1015,'QB Resources'!$A:$I,8,FALSE)),0,SUMIFS('QB Resources'!$I:$I,'QB Resources'!$A:$A,Timecards!C1015,'QB Resources'!$J:$J,L1015))</f>
        <v>0</v>
      </c>
      <c r="N1015" s="32" t="str">
        <f>IF(ISERROR(VLOOKUP(M1015,'GD rates'!$B:$C,2,FALSE)),"",VLOOKUP(M1015,'GD rates'!$B:$C,2,FALSE))</f>
        <v/>
      </c>
      <c r="O1015" s="33" t="str">
        <f>IF(OR(N1015="",COUNTIFS($C$2:C1014,C1015,$L$2:L1014,L1015)&lt;&gt;0),"",1)</f>
        <v/>
      </c>
    </row>
    <row r="1016" spans="12:15">
      <c r="L1016" s="31">
        <f t="shared" si="15"/>
        <v>0</v>
      </c>
      <c r="M1016" s="32">
        <f>IF(ISERROR(VLOOKUP(C1016,'QB Resources'!$A:$I,8,FALSE)),0,SUMIFS('QB Resources'!$I:$I,'QB Resources'!$A:$A,Timecards!C1016,'QB Resources'!$J:$J,L1016))</f>
        <v>0</v>
      </c>
      <c r="N1016" s="32" t="str">
        <f>IF(ISERROR(VLOOKUP(M1016,'GD rates'!$B:$C,2,FALSE)),"",VLOOKUP(M1016,'GD rates'!$B:$C,2,FALSE))</f>
        <v/>
      </c>
      <c r="O1016" s="33" t="str">
        <f>IF(OR(N1016="",COUNTIFS($C$2:C1015,C1016,$L$2:L1015,L1016)&lt;&gt;0),"",1)</f>
        <v/>
      </c>
    </row>
    <row r="1017" spans="12:15">
      <c r="L1017" s="31">
        <f t="shared" si="15"/>
        <v>0</v>
      </c>
      <c r="M1017" s="32">
        <f>IF(ISERROR(VLOOKUP(C1017,'QB Resources'!$A:$I,8,FALSE)),0,SUMIFS('QB Resources'!$I:$I,'QB Resources'!$A:$A,Timecards!C1017,'QB Resources'!$J:$J,L1017))</f>
        <v>0</v>
      </c>
      <c r="N1017" s="32" t="str">
        <f>IF(ISERROR(VLOOKUP(M1017,'GD rates'!$B:$C,2,FALSE)),"",VLOOKUP(M1017,'GD rates'!$B:$C,2,FALSE))</f>
        <v/>
      </c>
      <c r="O1017" s="33" t="str">
        <f>IF(OR(N1017="",COUNTIFS($C$2:C1016,C1017,$L$2:L1016,L1017)&lt;&gt;0),"",1)</f>
        <v/>
      </c>
    </row>
    <row r="1018" spans="12:15">
      <c r="L1018" s="31">
        <f t="shared" si="15"/>
        <v>0</v>
      </c>
      <c r="M1018" s="32">
        <f>IF(ISERROR(VLOOKUP(C1018,'QB Resources'!$A:$I,8,FALSE)),0,SUMIFS('QB Resources'!$I:$I,'QB Resources'!$A:$A,Timecards!C1018,'QB Resources'!$J:$J,L1018))</f>
        <v>0</v>
      </c>
      <c r="N1018" s="32" t="str">
        <f>IF(ISERROR(VLOOKUP(M1018,'GD rates'!$B:$C,2,FALSE)),"",VLOOKUP(M1018,'GD rates'!$B:$C,2,FALSE))</f>
        <v/>
      </c>
      <c r="O1018" s="33" t="str">
        <f>IF(OR(N1018="",COUNTIFS($C$2:C1017,C1018,$L$2:L1017,L1018)&lt;&gt;0),"",1)</f>
        <v/>
      </c>
    </row>
    <row r="1019" spans="12:15">
      <c r="L1019" s="31">
        <f t="shared" si="15"/>
        <v>0</v>
      </c>
      <c r="M1019" s="32">
        <f>IF(ISERROR(VLOOKUP(C1019,'QB Resources'!$A:$I,8,FALSE)),0,SUMIFS('QB Resources'!$I:$I,'QB Resources'!$A:$A,Timecards!C1019,'QB Resources'!$J:$J,L1019))</f>
        <v>0</v>
      </c>
      <c r="N1019" s="32" t="str">
        <f>IF(ISERROR(VLOOKUP(M1019,'GD rates'!$B:$C,2,FALSE)),"",VLOOKUP(M1019,'GD rates'!$B:$C,2,FALSE))</f>
        <v/>
      </c>
      <c r="O1019" s="33" t="str">
        <f>IF(OR(N1019="",COUNTIFS($C$2:C1018,C1019,$L$2:L1018,L1019)&lt;&gt;0),"",1)</f>
        <v/>
      </c>
    </row>
    <row r="1020" spans="12:15">
      <c r="L1020" s="31">
        <f t="shared" si="15"/>
        <v>0</v>
      </c>
      <c r="M1020" s="32">
        <f>IF(ISERROR(VLOOKUP(C1020,'QB Resources'!$A:$I,8,FALSE)),0,SUMIFS('QB Resources'!$I:$I,'QB Resources'!$A:$A,Timecards!C1020,'QB Resources'!$J:$J,L1020))</f>
        <v>0</v>
      </c>
      <c r="N1020" s="32" t="str">
        <f>IF(ISERROR(VLOOKUP(M1020,'GD rates'!$B:$C,2,FALSE)),"",VLOOKUP(M1020,'GD rates'!$B:$C,2,FALSE))</f>
        <v/>
      </c>
      <c r="O1020" s="33" t="str">
        <f>IF(OR(N1020="",COUNTIFS($C$2:C1019,C1020,$L$2:L1019,L1020)&lt;&gt;0),"",1)</f>
        <v/>
      </c>
    </row>
    <row r="1021" spans="12:15">
      <c r="L1021" s="31">
        <f t="shared" si="15"/>
        <v>0</v>
      </c>
      <c r="M1021" s="32">
        <f>IF(ISERROR(VLOOKUP(C1021,'QB Resources'!$A:$I,8,FALSE)),0,SUMIFS('QB Resources'!$I:$I,'QB Resources'!$A:$A,Timecards!C1021,'QB Resources'!$J:$J,L1021))</f>
        <v>0</v>
      </c>
      <c r="N1021" s="32" t="str">
        <f>IF(ISERROR(VLOOKUP(M1021,'GD rates'!$B:$C,2,FALSE)),"",VLOOKUP(M1021,'GD rates'!$B:$C,2,FALSE))</f>
        <v/>
      </c>
      <c r="O1021" s="33" t="str">
        <f>IF(OR(N1021="",COUNTIFS($C$2:C1020,C1021,$L$2:L1020,L1021)&lt;&gt;0),"",1)</f>
        <v/>
      </c>
    </row>
    <row r="1022" spans="12:15">
      <c r="L1022" s="31">
        <f t="shared" si="15"/>
        <v>0</v>
      </c>
      <c r="M1022" s="32">
        <f>IF(ISERROR(VLOOKUP(C1022,'QB Resources'!$A:$I,8,FALSE)),0,SUMIFS('QB Resources'!$I:$I,'QB Resources'!$A:$A,Timecards!C1022,'QB Resources'!$J:$J,L1022))</f>
        <v>0</v>
      </c>
      <c r="N1022" s="32" t="str">
        <f>IF(ISERROR(VLOOKUP(M1022,'GD rates'!$B:$C,2,FALSE)),"",VLOOKUP(M1022,'GD rates'!$B:$C,2,FALSE))</f>
        <v/>
      </c>
      <c r="O1022" s="33" t="str">
        <f>IF(OR(N1022="",COUNTIFS($C$2:C1021,C1022,$L$2:L1021,L1022)&lt;&gt;0),"",1)</f>
        <v/>
      </c>
    </row>
    <row r="1023" spans="12:15">
      <c r="L1023" s="31">
        <f t="shared" si="15"/>
        <v>0</v>
      </c>
      <c r="M1023" s="32">
        <f>IF(ISERROR(VLOOKUP(C1023,'QB Resources'!$A:$I,8,FALSE)),0,SUMIFS('QB Resources'!$I:$I,'QB Resources'!$A:$A,Timecards!C1023,'QB Resources'!$J:$J,L1023))</f>
        <v>0</v>
      </c>
      <c r="N1023" s="32" t="str">
        <f>IF(ISERROR(VLOOKUP(M1023,'GD rates'!$B:$C,2,FALSE)),"",VLOOKUP(M1023,'GD rates'!$B:$C,2,FALSE))</f>
        <v/>
      </c>
      <c r="O1023" s="33" t="str">
        <f>IF(OR(N1023="",COUNTIFS($C$2:C1022,C1023,$L$2:L1022,L1023)&lt;&gt;0),"",1)</f>
        <v/>
      </c>
    </row>
    <row r="1024" spans="12:15">
      <c r="L1024" s="31">
        <f t="shared" si="15"/>
        <v>0</v>
      </c>
      <c r="M1024" s="32">
        <f>IF(ISERROR(VLOOKUP(C1024,'QB Resources'!$A:$I,8,FALSE)),0,SUMIFS('QB Resources'!$I:$I,'QB Resources'!$A:$A,Timecards!C1024,'QB Resources'!$J:$J,L1024))</f>
        <v>0</v>
      </c>
      <c r="N1024" s="32" t="str">
        <f>IF(ISERROR(VLOOKUP(M1024,'GD rates'!$B:$C,2,FALSE)),"",VLOOKUP(M1024,'GD rates'!$B:$C,2,FALSE))</f>
        <v/>
      </c>
      <c r="O1024" s="33" t="str">
        <f>IF(OR(N1024="",COUNTIFS($C$2:C1023,C1024,$L$2:L1023,L1024)&lt;&gt;0),"",1)</f>
        <v/>
      </c>
    </row>
    <row r="1025" spans="12:15">
      <c r="L1025" s="31">
        <f t="shared" si="15"/>
        <v>0</v>
      </c>
      <c r="M1025" s="32">
        <f>IF(ISERROR(VLOOKUP(C1025,'QB Resources'!$A:$I,8,FALSE)),0,SUMIFS('QB Resources'!$I:$I,'QB Resources'!$A:$A,Timecards!C1025,'QB Resources'!$J:$J,L1025))</f>
        <v>0</v>
      </c>
      <c r="N1025" s="32" t="str">
        <f>IF(ISERROR(VLOOKUP(M1025,'GD rates'!$B:$C,2,FALSE)),"",VLOOKUP(M1025,'GD rates'!$B:$C,2,FALSE))</f>
        <v/>
      </c>
      <c r="O1025" s="33" t="str">
        <f>IF(OR(N1025="",COUNTIFS($C$2:C1024,C1025,$L$2:L1024,L1025)&lt;&gt;0),"",1)</f>
        <v/>
      </c>
    </row>
    <row r="1026" spans="12:15">
      <c r="L1026" s="31">
        <f t="shared" si="15"/>
        <v>0</v>
      </c>
      <c r="M1026" s="32">
        <f>IF(ISERROR(VLOOKUP(C1026,'QB Resources'!$A:$I,8,FALSE)),0,SUMIFS('QB Resources'!$I:$I,'QB Resources'!$A:$A,Timecards!C1026,'QB Resources'!$J:$J,L1026))</f>
        <v>0</v>
      </c>
      <c r="N1026" s="32" t="str">
        <f>IF(ISERROR(VLOOKUP(M1026,'GD rates'!$B:$C,2,FALSE)),"",VLOOKUP(M1026,'GD rates'!$B:$C,2,FALSE))</f>
        <v/>
      </c>
      <c r="O1026" s="33" t="str">
        <f>IF(OR(N1026="",COUNTIFS($C$2:C1025,C1026,$L$2:L1025,L1026)&lt;&gt;0),"",1)</f>
        <v/>
      </c>
    </row>
    <row r="1027" spans="12:15">
      <c r="L1027" s="31">
        <f t="shared" ref="L1027:L1090" si="16">IF(J1027="",H1027,J1027)</f>
        <v>0</v>
      </c>
      <c r="M1027" s="32">
        <f>IF(ISERROR(VLOOKUP(C1027,'QB Resources'!$A:$I,8,FALSE)),0,SUMIFS('QB Resources'!$I:$I,'QB Resources'!$A:$A,Timecards!C1027,'QB Resources'!$J:$J,L1027))</f>
        <v>0</v>
      </c>
      <c r="N1027" s="32" t="str">
        <f>IF(ISERROR(VLOOKUP(M1027,'GD rates'!$B:$C,2,FALSE)),"",VLOOKUP(M1027,'GD rates'!$B:$C,2,FALSE))</f>
        <v/>
      </c>
      <c r="O1027" s="33" t="str">
        <f>IF(OR(N1027="",COUNTIFS($C$2:C1026,C1027,$L$2:L1026,L1027)&lt;&gt;0),"",1)</f>
        <v/>
      </c>
    </row>
    <row r="1028" spans="12:15">
      <c r="L1028" s="31">
        <f t="shared" si="16"/>
        <v>0</v>
      </c>
      <c r="M1028" s="32">
        <f>IF(ISERROR(VLOOKUP(C1028,'QB Resources'!$A:$I,8,FALSE)),0,SUMIFS('QB Resources'!$I:$I,'QB Resources'!$A:$A,Timecards!C1028,'QB Resources'!$J:$J,L1028))</f>
        <v>0</v>
      </c>
      <c r="N1028" s="32" t="str">
        <f>IF(ISERROR(VLOOKUP(M1028,'GD rates'!$B:$C,2,FALSE)),"",VLOOKUP(M1028,'GD rates'!$B:$C,2,FALSE))</f>
        <v/>
      </c>
      <c r="O1028" s="33" t="str">
        <f>IF(OR(N1028="",COUNTIFS($C$2:C1027,C1028,$L$2:L1027,L1028)&lt;&gt;0),"",1)</f>
        <v/>
      </c>
    </row>
    <row r="1029" spans="12:15">
      <c r="L1029" s="31">
        <f t="shared" si="16"/>
        <v>0</v>
      </c>
      <c r="M1029" s="32">
        <f>IF(ISERROR(VLOOKUP(C1029,'QB Resources'!$A:$I,8,FALSE)),0,SUMIFS('QB Resources'!$I:$I,'QB Resources'!$A:$A,Timecards!C1029,'QB Resources'!$J:$J,L1029))</f>
        <v>0</v>
      </c>
      <c r="N1029" s="32" t="str">
        <f>IF(ISERROR(VLOOKUP(M1029,'GD rates'!$B:$C,2,FALSE)),"",VLOOKUP(M1029,'GD rates'!$B:$C,2,FALSE))</f>
        <v/>
      </c>
      <c r="O1029" s="33" t="str">
        <f>IF(OR(N1029="",COUNTIFS($C$2:C1028,C1029,$L$2:L1028,L1029)&lt;&gt;0),"",1)</f>
        <v/>
      </c>
    </row>
    <row r="1030" spans="12:15">
      <c r="L1030" s="31">
        <f t="shared" si="16"/>
        <v>0</v>
      </c>
      <c r="M1030" s="32">
        <f>IF(ISERROR(VLOOKUP(C1030,'QB Resources'!$A:$I,8,FALSE)),0,SUMIFS('QB Resources'!$I:$I,'QB Resources'!$A:$A,Timecards!C1030,'QB Resources'!$J:$J,L1030))</f>
        <v>0</v>
      </c>
      <c r="N1030" s="32" t="str">
        <f>IF(ISERROR(VLOOKUP(M1030,'GD rates'!$B:$C,2,FALSE)),"",VLOOKUP(M1030,'GD rates'!$B:$C,2,FALSE))</f>
        <v/>
      </c>
      <c r="O1030" s="33" t="str">
        <f>IF(OR(N1030="",COUNTIFS($C$2:C1029,C1030,$L$2:L1029,L1030)&lt;&gt;0),"",1)</f>
        <v/>
      </c>
    </row>
    <row r="1031" spans="12:15">
      <c r="L1031" s="31">
        <f t="shared" si="16"/>
        <v>0</v>
      </c>
      <c r="M1031" s="32">
        <f>IF(ISERROR(VLOOKUP(C1031,'QB Resources'!$A:$I,8,FALSE)),0,SUMIFS('QB Resources'!$I:$I,'QB Resources'!$A:$A,Timecards!C1031,'QB Resources'!$J:$J,L1031))</f>
        <v>0</v>
      </c>
      <c r="N1031" s="32" t="str">
        <f>IF(ISERROR(VLOOKUP(M1031,'GD rates'!$B:$C,2,FALSE)),"",VLOOKUP(M1031,'GD rates'!$B:$C,2,FALSE))</f>
        <v/>
      </c>
      <c r="O1031" s="33" t="str">
        <f>IF(OR(N1031="",COUNTIFS($C$2:C1030,C1031,$L$2:L1030,L1031)&lt;&gt;0),"",1)</f>
        <v/>
      </c>
    </row>
    <row r="1032" spans="12:15">
      <c r="L1032" s="31">
        <f t="shared" si="16"/>
        <v>0</v>
      </c>
      <c r="M1032" s="32">
        <f>IF(ISERROR(VLOOKUP(C1032,'QB Resources'!$A:$I,8,FALSE)),0,SUMIFS('QB Resources'!$I:$I,'QB Resources'!$A:$A,Timecards!C1032,'QB Resources'!$J:$J,L1032))</f>
        <v>0</v>
      </c>
      <c r="N1032" s="32" t="str">
        <f>IF(ISERROR(VLOOKUP(M1032,'GD rates'!$B:$C,2,FALSE)),"",VLOOKUP(M1032,'GD rates'!$B:$C,2,FALSE))</f>
        <v/>
      </c>
      <c r="O1032" s="33" t="str">
        <f>IF(OR(N1032="",COUNTIFS($C$2:C1031,C1032,$L$2:L1031,L1032)&lt;&gt;0),"",1)</f>
        <v/>
      </c>
    </row>
    <row r="1033" spans="12:15">
      <c r="L1033" s="31">
        <f t="shared" si="16"/>
        <v>0</v>
      </c>
      <c r="M1033" s="32">
        <f>IF(ISERROR(VLOOKUP(C1033,'QB Resources'!$A:$I,8,FALSE)),0,SUMIFS('QB Resources'!$I:$I,'QB Resources'!$A:$A,Timecards!C1033,'QB Resources'!$J:$J,L1033))</f>
        <v>0</v>
      </c>
      <c r="N1033" s="32" t="str">
        <f>IF(ISERROR(VLOOKUP(M1033,'GD rates'!$B:$C,2,FALSE)),"",VLOOKUP(M1033,'GD rates'!$B:$C,2,FALSE))</f>
        <v/>
      </c>
      <c r="O1033" s="33" t="str">
        <f>IF(OR(N1033="",COUNTIFS($C$2:C1032,C1033,$L$2:L1032,L1033)&lt;&gt;0),"",1)</f>
        <v/>
      </c>
    </row>
    <row r="1034" spans="12:15">
      <c r="L1034" s="31">
        <f t="shared" si="16"/>
        <v>0</v>
      </c>
      <c r="M1034" s="32">
        <f>IF(ISERROR(VLOOKUP(C1034,'QB Resources'!$A:$I,8,FALSE)),0,SUMIFS('QB Resources'!$I:$I,'QB Resources'!$A:$A,Timecards!C1034,'QB Resources'!$J:$J,L1034))</f>
        <v>0</v>
      </c>
      <c r="N1034" s="32" t="str">
        <f>IF(ISERROR(VLOOKUP(M1034,'GD rates'!$B:$C,2,FALSE)),"",VLOOKUP(M1034,'GD rates'!$B:$C,2,FALSE))</f>
        <v/>
      </c>
      <c r="O1034" s="33" t="str">
        <f>IF(OR(N1034="",COUNTIFS($C$2:C1033,C1034,$L$2:L1033,L1034)&lt;&gt;0),"",1)</f>
        <v/>
      </c>
    </row>
    <row r="1035" spans="12:15">
      <c r="L1035" s="31">
        <f t="shared" si="16"/>
        <v>0</v>
      </c>
      <c r="M1035" s="32">
        <f>IF(ISERROR(VLOOKUP(C1035,'QB Resources'!$A:$I,8,FALSE)),0,SUMIFS('QB Resources'!$I:$I,'QB Resources'!$A:$A,Timecards!C1035,'QB Resources'!$J:$J,L1035))</f>
        <v>0</v>
      </c>
      <c r="N1035" s="32" t="str">
        <f>IF(ISERROR(VLOOKUP(M1035,'GD rates'!$B:$C,2,FALSE)),"",VLOOKUP(M1035,'GD rates'!$B:$C,2,FALSE))</f>
        <v/>
      </c>
      <c r="O1035" s="33" t="str">
        <f>IF(OR(N1035="",COUNTIFS($C$2:C1034,C1035,$L$2:L1034,L1035)&lt;&gt;0),"",1)</f>
        <v/>
      </c>
    </row>
    <row r="1036" spans="12:15">
      <c r="L1036" s="31">
        <f t="shared" si="16"/>
        <v>0</v>
      </c>
      <c r="M1036" s="32">
        <f>IF(ISERROR(VLOOKUP(C1036,'QB Resources'!$A:$I,8,FALSE)),0,SUMIFS('QB Resources'!$I:$I,'QB Resources'!$A:$A,Timecards!C1036,'QB Resources'!$J:$J,L1036))</f>
        <v>0</v>
      </c>
      <c r="N1036" s="32" t="str">
        <f>IF(ISERROR(VLOOKUP(M1036,'GD rates'!$B:$C,2,FALSE)),"",VLOOKUP(M1036,'GD rates'!$B:$C,2,FALSE))</f>
        <v/>
      </c>
      <c r="O1036" s="33" t="str">
        <f>IF(OR(N1036="",COUNTIFS($C$2:C1035,C1036,$L$2:L1035,L1036)&lt;&gt;0),"",1)</f>
        <v/>
      </c>
    </row>
    <row r="1037" spans="12:15">
      <c r="L1037" s="31">
        <f t="shared" si="16"/>
        <v>0</v>
      </c>
      <c r="M1037" s="32">
        <f>IF(ISERROR(VLOOKUP(C1037,'QB Resources'!$A:$I,8,FALSE)),0,SUMIFS('QB Resources'!$I:$I,'QB Resources'!$A:$A,Timecards!C1037,'QB Resources'!$J:$J,L1037))</f>
        <v>0</v>
      </c>
      <c r="N1037" s="32" t="str">
        <f>IF(ISERROR(VLOOKUP(M1037,'GD rates'!$B:$C,2,FALSE)),"",VLOOKUP(M1037,'GD rates'!$B:$C,2,FALSE))</f>
        <v/>
      </c>
      <c r="O1037" s="33" t="str">
        <f>IF(OR(N1037="",COUNTIFS($C$2:C1036,C1037,$L$2:L1036,L1037)&lt;&gt;0),"",1)</f>
        <v/>
      </c>
    </row>
    <row r="1038" spans="12:15">
      <c r="L1038" s="31">
        <f t="shared" si="16"/>
        <v>0</v>
      </c>
      <c r="M1038" s="32">
        <f>IF(ISERROR(VLOOKUP(C1038,'QB Resources'!$A:$I,8,FALSE)),0,SUMIFS('QB Resources'!$I:$I,'QB Resources'!$A:$A,Timecards!C1038,'QB Resources'!$J:$J,L1038))</f>
        <v>0</v>
      </c>
      <c r="N1038" s="32" t="str">
        <f>IF(ISERROR(VLOOKUP(M1038,'GD rates'!$B:$C,2,FALSE)),"",VLOOKUP(M1038,'GD rates'!$B:$C,2,FALSE))</f>
        <v/>
      </c>
      <c r="O1038" s="33" t="str">
        <f>IF(OR(N1038="",COUNTIFS($C$2:C1037,C1038,$L$2:L1037,L1038)&lt;&gt;0),"",1)</f>
        <v/>
      </c>
    </row>
    <row r="1039" spans="12:15">
      <c r="L1039" s="31">
        <f t="shared" si="16"/>
        <v>0</v>
      </c>
      <c r="M1039" s="32">
        <f>IF(ISERROR(VLOOKUP(C1039,'QB Resources'!$A:$I,8,FALSE)),0,SUMIFS('QB Resources'!$I:$I,'QB Resources'!$A:$A,Timecards!C1039,'QB Resources'!$J:$J,L1039))</f>
        <v>0</v>
      </c>
      <c r="N1039" s="32" t="str">
        <f>IF(ISERROR(VLOOKUP(M1039,'GD rates'!$B:$C,2,FALSE)),"",VLOOKUP(M1039,'GD rates'!$B:$C,2,FALSE))</f>
        <v/>
      </c>
      <c r="O1039" s="33" t="str">
        <f>IF(OR(N1039="",COUNTIFS($C$2:C1038,C1039,$L$2:L1038,L1039)&lt;&gt;0),"",1)</f>
        <v/>
      </c>
    </row>
    <row r="1040" spans="12:15">
      <c r="L1040" s="31">
        <f t="shared" si="16"/>
        <v>0</v>
      </c>
      <c r="M1040" s="32">
        <f>IF(ISERROR(VLOOKUP(C1040,'QB Resources'!$A:$I,8,FALSE)),0,SUMIFS('QB Resources'!$I:$I,'QB Resources'!$A:$A,Timecards!C1040,'QB Resources'!$J:$J,L1040))</f>
        <v>0</v>
      </c>
      <c r="N1040" s="32" t="str">
        <f>IF(ISERROR(VLOOKUP(M1040,'GD rates'!$B:$C,2,FALSE)),"",VLOOKUP(M1040,'GD rates'!$B:$C,2,FALSE))</f>
        <v/>
      </c>
      <c r="O1040" s="33" t="str">
        <f>IF(OR(N1040="",COUNTIFS($C$2:C1039,C1040,$L$2:L1039,L1040)&lt;&gt;0),"",1)</f>
        <v/>
      </c>
    </row>
    <row r="1041" spans="12:15">
      <c r="L1041" s="31">
        <f t="shared" si="16"/>
        <v>0</v>
      </c>
      <c r="M1041" s="32">
        <f>IF(ISERROR(VLOOKUP(C1041,'QB Resources'!$A:$I,8,FALSE)),0,SUMIFS('QB Resources'!$I:$I,'QB Resources'!$A:$A,Timecards!C1041,'QB Resources'!$J:$J,L1041))</f>
        <v>0</v>
      </c>
      <c r="N1041" s="32" t="str">
        <f>IF(ISERROR(VLOOKUP(M1041,'GD rates'!$B:$C,2,FALSE)),"",VLOOKUP(M1041,'GD rates'!$B:$C,2,FALSE))</f>
        <v/>
      </c>
      <c r="O1041" s="33" t="str">
        <f>IF(OR(N1041="",COUNTIFS($C$2:C1040,C1041,$L$2:L1040,L1041)&lt;&gt;0),"",1)</f>
        <v/>
      </c>
    </row>
    <row r="1042" spans="12:15">
      <c r="L1042" s="31">
        <f t="shared" si="16"/>
        <v>0</v>
      </c>
      <c r="M1042" s="32">
        <f>IF(ISERROR(VLOOKUP(C1042,'QB Resources'!$A:$I,8,FALSE)),0,SUMIFS('QB Resources'!$I:$I,'QB Resources'!$A:$A,Timecards!C1042,'QB Resources'!$J:$J,L1042))</f>
        <v>0</v>
      </c>
      <c r="N1042" s="32" t="str">
        <f>IF(ISERROR(VLOOKUP(M1042,'GD rates'!$B:$C,2,FALSE)),"",VLOOKUP(M1042,'GD rates'!$B:$C,2,FALSE))</f>
        <v/>
      </c>
      <c r="O1042" s="33" t="str">
        <f>IF(OR(N1042="",COUNTIFS($C$2:C1041,C1042,$L$2:L1041,L1042)&lt;&gt;0),"",1)</f>
        <v/>
      </c>
    </row>
    <row r="1043" spans="12:15">
      <c r="L1043" s="31">
        <f t="shared" si="16"/>
        <v>0</v>
      </c>
      <c r="M1043" s="32">
        <f>IF(ISERROR(VLOOKUP(C1043,'QB Resources'!$A:$I,8,FALSE)),0,SUMIFS('QB Resources'!$I:$I,'QB Resources'!$A:$A,Timecards!C1043,'QB Resources'!$J:$J,L1043))</f>
        <v>0</v>
      </c>
      <c r="N1043" s="32" t="str">
        <f>IF(ISERROR(VLOOKUP(M1043,'GD rates'!$B:$C,2,FALSE)),"",VLOOKUP(M1043,'GD rates'!$B:$C,2,FALSE))</f>
        <v/>
      </c>
      <c r="O1043" s="33" t="str">
        <f>IF(OR(N1043="",COUNTIFS($C$2:C1042,C1043,$L$2:L1042,L1043)&lt;&gt;0),"",1)</f>
        <v/>
      </c>
    </row>
    <row r="1044" spans="12:15">
      <c r="L1044" s="31">
        <f t="shared" si="16"/>
        <v>0</v>
      </c>
      <c r="M1044" s="32">
        <f>IF(ISERROR(VLOOKUP(C1044,'QB Resources'!$A:$I,8,FALSE)),0,SUMIFS('QB Resources'!$I:$I,'QB Resources'!$A:$A,Timecards!C1044,'QB Resources'!$J:$J,L1044))</f>
        <v>0</v>
      </c>
      <c r="N1044" s="32" t="str">
        <f>IF(ISERROR(VLOOKUP(M1044,'GD rates'!$B:$C,2,FALSE)),"",VLOOKUP(M1044,'GD rates'!$B:$C,2,FALSE))</f>
        <v/>
      </c>
      <c r="O1044" s="33" t="str">
        <f>IF(OR(N1044="",COUNTIFS($C$2:C1043,C1044,$L$2:L1043,L1044)&lt;&gt;0),"",1)</f>
        <v/>
      </c>
    </row>
    <row r="1045" spans="12:15">
      <c r="L1045" s="31">
        <f t="shared" si="16"/>
        <v>0</v>
      </c>
      <c r="M1045" s="32">
        <f>IF(ISERROR(VLOOKUP(C1045,'QB Resources'!$A:$I,8,FALSE)),0,SUMIFS('QB Resources'!$I:$I,'QB Resources'!$A:$A,Timecards!C1045,'QB Resources'!$J:$J,L1045))</f>
        <v>0</v>
      </c>
      <c r="N1045" s="32" t="str">
        <f>IF(ISERROR(VLOOKUP(M1045,'GD rates'!$B:$C,2,FALSE)),"",VLOOKUP(M1045,'GD rates'!$B:$C,2,FALSE))</f>
        <v/>
      </c>
      <c r="O1045" s="33" t="str">
        <f>IF(OR(N1045="",COUNTIFS($C$2:C1044,C1045,$L$2:L1044,L1045)&lt;&gt;0),"",1)</f>
        <v/>
      </c>
    </row>
    <row r="1046" spans="12:15">
      <c r="L1046" s="31">
        <f t="shared" si="16"/>
        <v>0</v>
      </c>
      <c r="M1046" s="32">
        <f>IF(ISERROR(VLOOKUP(C1046,'QB Resources'!$A:$I,8,FALSE)),0,SUMIFS('QB Resources'!$I:$I,'QB Resources'!$A:$A,Timecards!C1046,'QB Resources'!$J:$J,L1046))</f>
        <v>0</v>
      </c>
      <c r="N1046" s="32" t="str">
        <f>IF(ISERROR(VLOOKUP(M1046,'GD rates'!$B:$C,2,FALSE)),"",VLOOKUP(M1046,'GD rates'!$B:$C,2,FALSE))</f>
        <v/>
      </c>
      <c r="O1046" s="33" t="str">
        <f>IF(OR(N1046="",COUNTIFS($C$2:C1045,C1046,$L$2:L1045,L1046)&lt;&gt;0),"",1)</f>
        <v/>
      </c>
    </row>
    <row r="1047" spans="12:15">
      <c r="L1047" s="31">
        <f t="shared" si="16"/>
        <v>0</v>
      </c>
      <c r="M1047" s="32">
        <f>IF(ISERROR(VLOOKUP(C1047,'QB Resources'!$A:$I,8,FALSE)),0,SUMIFS('QB Resources'!$I:$I,'QB Resources'!$A:$A,Timecards!C1047,'QB Resources'!$J:$J,L1047))</f>
        <v>0</v>
      </c>
      <c r="N1047" s="32" t="str">
        <f>IF(ISERROR(VLOOKUP(M1047,'GD rates'!$B:$C,2,FALSE)),"",VLOOKUP(M1047,'GD rates'!$B:$C,2,FALSE))</f>
        <v/>
      </c>
      <c r="O1047" s="33" t="str">
        <f>IF(OR(N1047="",COUNTIFS($C$2:C1046,C1047,$L$2:L1046,L1047)&lt;&gt;0),"",1)</f>
        <v/>
      </c>
    </row>
    <row r="1048" spans="12:15">
      <c r="L1048" s="31">
        <f t="shared" si="16"/>
        <v>0</v>
      </c>
      <c r="M1048" s="32">
        <f>IF(ISERROR(VLOOKUP(C1048,'QB Resources'!$A:$I,8,FALSE)),0,SUMIFS('QB Resources'!$I:$I,'QB Resources'!$A:$A,Timecards!C1048,'QB Resources'!$J:$J,L1048))</f>
        <v>0</v>
      </c>
      <c r="N1048" s="32" t="str">
        <f>IF(ISERROR(VLOOKUP(M1048,'GD rates'!$B:$C,2,FALSE)),"",VLOOKUP(M1048,'GD rates'!$B:$C,2,FALSE))</f>
        <v/>
      </c>
      <c r="O1048" s="33" t="str">
        <f>IF(OR(N1048="",COUNTIFS($C$2:C1047,C1048,$L$2:L1047,L1048)&lt;&gt;0),"",1)</f>
        <v/>
      </c>
    </row>
    <row r="1049" spans="12:15">
      <c r="L1049" s="31">
        <f t="shared" si="16"/>
        <v>0</v>
      </c>
      <c r="M1049" s="32">
        <f>IF(ISERROR(VLOOKUP(C1049,'QB Resources'!$A:$I,8,FALSE)),0,SUMIFS('QB Resources'!$I:$I,'QB Resources'!$A:$A,Timecards!C1049,'QB Resources'!$J:$J,L1049))</f>
        <v>0</v>
      </c>
      <c r="N1049" s="32" t="str">
        <f>IF(ISERROR(VLOOKUP(M1049,'GD rates'!$B:$C,2,FALSE)),"",VLOOKUP(M1049,'GD rates'!$B:$C,2,FALSE))</f>
        <v/>
      </c>
      <c r="O1049" s="33" t="str">
        <f>IF(OR(N1049="",COUNTIFS($C$2:C1048,C1049,$L$2:L1048,L1049)&lt;&gt;0),"",1)</f>
        <v/>
      </c>
    </row>
    <row r="1050" spans="12:15">
      <c r="L1050" s="31">
        <f t="shared" si="16"/>
        <v>0</v>
      </c>
      <c r="M1050" s="32">
        <f>IF(ISERROR(VLOOKUP(C1050,'QB Resources'!$A:$I,8,FALSE)),0,SUMIFS('QB Resources'!$I:$I,'QB Resources'!$A:$A,Timecards!C1050,'QB Resources'!$J:$J,L1050))</f>
        <v>0</v>
      </c>
      <c r="N1050" s="32" t="str">
        <f>IF(ISERROR(VLOOKUP(M1050,'GD rates'!$B:$C,2,FALSE)),"",VLOOKUP(M1050,'GD rates'!$B:$C,2,FALSE))</f>
        <v/>
      </c>
      <c r="O1050" s="33" t="str">
        <f>IF(OR(N1050="",COUNTIFS($C$2:C1049,C1050,$L$2:L1049,L1050)&lt;&gt;0),"",1)</f>
        <v/>
      </c>
    </row>
    <row r="1051" spans="12:15">
      <c r="L1051" s="31">
        <f t="shared" si="16"/>
        <v>0</v>
      </c>
      <c r="M1051" s="32">
        <f>IF(ISERROR(VLOOKUP(C1051,'QB Resources'!$A:$I,8,FALSE)),0,SUMIFS('QB Resources'!$I:$I,'QB Resources'!$A:$A,Timecards!C1051,'QB Resources'!$J:$J,L1051))</f>
        <v>0</v>
      </c>
      <c r="N1051" s="32" t="str">
        <f>IF(ISERROR(VLOOKUP(M1051,'GD rates'!$B:$C,2,FALSE)),"",VLOOKUP(M1051,'GD rates'!$B:$C,2,FALSE))</f>
        <v/>
      </c>
      <c r="O1051" s="33" t="str">
        <f>IF(OR(N1051="",COUNTIFS($C$2:C1050,C1051,$L$2:L1050,L1051)&lt;&gt;0),"",1)</f>
        <v/>
      </c>
    </row>
    <row r="1052" spans="12:15">
      <c r="L1052" s="31">
        <f t="shared" si="16"/>
        <v>0</v>
      </c>
      <c r="M1052" s="32">
        <f>IF(ISERROR(VLOOKUP(C1052,'QB Resources'!$A:$I,8,FALSE)),0,SUMIFS('QB Resources'!$I:$I,'QB Resources'!$A:$A,Timecards!C1052,'QB Resources'!$J:$J,L1052))</f>
        <v>0</v>
      </c>
      <c r="N1052" s="32" t="str">
        <f>IF(ISERROR(VLOOKUP(M1052,'GD rates'!$B:$C,2,FALSE)),"",VLOOKUP(M1052,'GD rates'!$B:$C,2,FALSE))</f>
        <v/>
      </c>
      <c r="O1052" s="33" t="str">
        <f>IF(OR(N1052="",COUNTIFS($C$2:C1051,C1052,$L$2:L1051,L1052)&lt;&gt;0),"",1)</f>
        <v/>
      </c>
    </row>
    <row r="1053" spans="12:15">
      <c r="L1053" s="31">
        <f t="shared" si="16"/>
        <v>0</v>
      </c>
      <c r="M1053" s="32">
        <f>IF(ISERROR(VLOOKUP(C1053,'QB Resources'!$A:$I,8,FALSE)),0,SUMIFS('QB Resources'!$I:$I,'QB Resources'!$A:$A,Timecards!C1053,'QB Resources'!$J:$J,L1053))</f>
        <v>0</v>
      </c>
      <c r="N1053" s="32" t="str">
        <f>IF(ISERROR(VLOOKUP(M1053,'GD rates'!$B:$C,2,FALSE)),"",VLOOKUP(M1053,'GD rates'!$B:$C,2,FALSE))</f>
        <v/>
      </c>
      <c r="O1053" s="33" t="str">
        <f>IF(OR(N1053="",COUNTIFS($C$2:C1052,C1053,$L$2:L1052,L1053)&lt;&gt;0),"",1)</f>
        <v/>
      </c>
    </row>
    <row r="1054" spans="12:15">
      <c r="L1054" s="31">
        <f t="shared" si="16"/>
        <v>0</v>
      </c>
      <c r="M1054" s="32">
        <f>IF(ISERROR(VLOOKUP(C1054,'QB Resources'!$A:$I,8,FALSE)),0,SUMIFS('QB Resources'!$I:$I,'QB Resources'!$A:$A,Timecards!C1054,'QB Resources'!$J:$J,L1054))</f>
        <v>0</v>
      </c>
      <c r="N1054" s="32" t="str">
        <f>IF(ISERROR(VLOOKUP(M1054,'GD rates'!$B:$C,2,FALSE)),"",VLOOKUP(M1054,'GD rates'!$B:$C,2,FALSE))</f>
        <v/>
      </c>
      <c r="O1054" s="33" t="str">
        <f>IF(OR(N1054="",COUNTIFS($C$2:C1053,C1054,$L$2:L1053,L1054)&lt;&gt;0),"",1)</f>
        <v/>
      </c>
    </row>
    <row r="1055" spans="12:15">
      <c r="L1055" s="31">
        <f t="shared" si="16"/>
        <v>0</v>
      </c>
      <c r="M1055" s="32">
        <f>IF(ISERROR(VLOOKUP(C1055,'QB Resources'!$A:$I,8,FALSE)),0,SUMIFS('QB Resources'!$I:$I,'QB Resources'!$A:$A,Timecards!C1055,'QB Resources'!$J:$J,L1055))</f>
        <v>0</v>
      </c>
      <c r="N1055" s="32" t="str">
        <f>IF(ISERROR(VLOOKUP(M1055,'GD rates'!$B:$C,2,FALSE)),"",VLOOKUP(M1055,'GD rates'!$B:$C,2,FALSE))</f>
        <v/>
      </c>
      <c r="O1055" s="33" t="str">
        <f>IF(OR(N1055="",COUNTIFS($C$2:C1054,C1055,$L$2:L1054,L1055)&lt;&gt;0),"",1)</f>
        <v/>
      </c>
    </row>
    <row r="1056" spans="12:15">
      <c r="L1056" s="31">
        <f t="shared" si="16"/>
        <v>0</v>
      </c>
      <c r="M1056" s="32">
        <f>IF(ISERROR(VLOOKUP(C1056,'QB Resources'!$A:$I,8,FALSE)),0,SUMIFS('QB Resources'!$I:$I,'QB Resources'!$A:$A,Timecards!C1056,'QB Resources'!$J:$J,L1056))</f>
        <v>0</v>
      </c>
      <c r="N1056" s="32" t="str">
        <f>IF(ISERROR(VLOOKUP(M1056,'GD rates'!$B:$C,2,FALSE)),"",VLOOKUP(M1056,'GD rates'!$B:$C,2,FALSE))</f>
        <v/>
      </c>
      <c r="O1056" s="33" t="str">
        <f>IF(OR(N1056="",COUNTIFS($C$2:C1055,C1056,$L$2:L1055,L1056)&lt;&gt;0),"",1)</f>
        <v/>
      </c>
    </row>
    <row r="1057" spans="12:15">
      <c r="L1057" s="31">
        <f t="shared" si="16"/>
        <v>0</v>
      </c>
      <c r="M1057" s="32">
        <f>IF(ISERROR(VLOOKUP(C1057,'QB Resources'!$A:$I,8,FALSE)),0,SUMIFS('QB Resources'!$I:$I,'QB Resources'!$A:$A,Timecards!C1057,'QB Resources'!$J:$J,L1057))</f>
        <v>0</v>
      </c>
      <c r="N1057" s="32" t="str">
        <f>IF(ISERROR(VLOOKUP(M1057,'GD rates'!$B:$C,2,FALSE)),"",VLOOKUP(M1057,'GD rates'!$B:$C,2,FALSE))</f>
        <v/>
      </c>
      <c r="O1057" s="33" t="str">
        <f>IF(OR(N1057="",COUNTIFS($C$2:C1056,C1057,$L$2:L1056,L1057)&lt;&gt;0),"",1)</f>
        <v/>
      </c>
    </row>
    <row r="1058" spans="12:15">
      <c r="L1058" s="31">
        <f t="shared" si="16"/>
        <v>0</v>
      </c>
      <c r="M1058" s="32">
        <f>IF(ISERROR(VLOOKUP(C1058,'QB Resources'!$A:$I,8,FALSE)),0,SUMIFS('QB Resources'!$I:$I,'QB Resources'!$A:$A,Timecards!C1058,'QB Resources'!$J:$J,L1058))</f>
        <v>0</v>
      </c>
      <c r="N1058" s="32" t="str">
        <f>IF(ISERROR(VLOOKUP(M1058,'GD rates'!$B:$C,2,FALSE)),"",VLOOKUP(M1058,'GD rates'!$B:$C,2,FALSE))</f>
        <v/>
      </c>
      <c r="O1058" s="33" t="str">
        <f>IF(OR(N1058="",COUNTIFS($C$2:C1057,C1058,$L$2:L1057,L1058)&lt;&gt;0),"",1)</f>
        <v/>
      </c>
    </row>
    <row r="1059" spans="12:15">
      <c r="L1059" s="31">
        <f t="shared" si="16"/>
        <v>0</v>
      </c>
      <c r="M1059" s="32">
        <f>IF(ISERROR(VLOOKUP(C1059,'QB Resources'!$A:$I,8,FALSE)),0,SUMIFS('QB Resources'!$I:$I,'QB Resources'!$A:$A,Timecards!C1059,'QB Resources'!$J:$J,L1059))</f>
        <v>0</v>
      </c>
      <c r="N1059" s="32" t="str">
        <f>IF(ISERROR(VLOOKUP(M1059,'GD rates'!$B:$C,2,FALSE)),"",VLOOKUP(M1059,'GD rates'!$B:$C,2,FALSE))</f>
        <v/>
      </c>
      <c r="O1059" s="33" t="str">
        <f>IF(OR(N1059="",COUNTIFS($C$2:C1058,C1059,$L$2:L1058,L1059)&lt;&gt;0),"",1)</f>
        <v/>
      </c>
    </row>
    <row r="1060" spans="12:15">
      <c r="L1060" s="31">
        <f t="shared" si="16"/>
        <v>0</v>
      </c>
      <c r="M1060" s="32">
        <f>IF(ISERROR(VLOOKUP(C1060,'QB Resources'!$A:$I,8,FALSE)),0,SUMIFS('QB Resources'!$I:$I,'QB Resources'!$A:$A,Timecards!C1060,'QB Resources'!$J:$J,L1060))</f>
        <v>0</v>
      </c>
      <c r="N1060" s="32" t="str">
        <f>IF(ISERROR(VLOOKUP(M1060,'GD rates'!$B:$C,2,FALSE)),"",VLOOKUP(M1060,'GD rates'!$B:$C,2,FALSE))</f>
        <v/>
      </c>
      <c r="O1060" s="33" t="str">
        <f>IF(OR(N1060="",COUNTIFS($C$2:C1059,C1060,$L$2:L1059,L1060)&lt;&gt;0),"",1)</f>
        <v/>
      </c>
    </row>
    <row r="1061" spans="12:15">
      <c r="L1061" s="31">
        <f t="shared" si="16"/>
        <v>0</v>
      </c>
      <c r="M1061" s="32">
        <f>IF(ISERROR(VLOOKUP(C1061,'QB Resources'!$A:$I,8,FALSE)),0,SUMIFS('QB Resources'!$I:$I,'QB Resources'!$A:$A,Timecards!C1061,'QB Resources'!$J:$J,L1061))</f>
        <v>0</v>
      </c>
      <c r="N1061" s="32" t="str">
        <f>IF(ISERROR(VLOOKUP(M1061,'GD rates'!$B:$C,2,FALSE)),"",VLOOKUP(M1061,'GD rates'!$B:$C,2,FALSE))</f>
        <v/>
      </c>
      <c r="O1061" s="33" t="str">
        <f>IF(OR(N1061="",COUNTIFS($C$2:C1060,C1061,$L$2:L1060,L1061)&lt;&gt;0),"",1)</f>
        <v/>
      </c>
    </row>
    <row r="1062" spans="12:15">
      <c r="L1062" s="31">
        <f t="shared" si="16"/>
        <v>0</v>
      </c>
      <c r="M1062" s="32">
        <f>IF(ISERROR(VLOOKUP(C1062,'QB Resources'!$A:$I,8,FALSE)),0,SUMIFS('QB Resources'!$I:$I,'QB Resources'!$A:$A,Timecards!C1062,'QB Resources'!$J:$J,L1062))</f>
        <v>0</v>
      </c>
      <c r="N1062" s="32" t="str">
        <f>IF(ISERROR(VLOOKUP(M1062,'GD rates'!$B:$C,2,FALSE)),"",VLOOKUP(M1062,'GD rates'!$B:$C,2,FALSE))</f>
        <v/>
      </c>
      <c r="O1062" s="33" t="str">
        <f>IF(OR(N1062="",COUNTIFS($C$2:C1061,C1062,$L$2:L1061,L1062)&lt;&gt;0),"",1)</f>
        <v/>
      </c>
    </row>
    <row r="1063" spans="12:15">
      <c r="L1063" s="31">
        <f t="shared" si="16"/>
        <v>0</v>
      </c>
      <c r="M1063" s="32">
        <f>IF(ISERROR(VLOOKUP(C1063,'QB Resources'!$A:$I,8,FALSE)),0,SUMIFS('QB Resources'!$I:$I,'QB Resources'!$A:$A,Timecards!C1063,'QB Resources'!$J:$J,L1063))</f>
        <v>0</v>
      </c>
      <c r="N1063" s="32" t="str">
        <f>IF(ISERROR(VLOOKUP(M1063,'GD rates'!$B:$C,2,FALSE)),"",VLOOKUP(M1063,'GD rates'!$B:$C,2,FALSE))</f>
        <v/>
      </c>
      <c r="O1063" s="33" t="str">
        <f>IF(OR(N1063="",COUNTIFS($C$2:C1062,C1063,$L$2:L1062,L1063)&lt;&gt;0),"",1)</f>
        <v/>
      </c>
    </row>
    <row r="1064" spans="12:15">
      <c r="L1064" s="31">
        <f t="shared" si="16"/>
        <v>0</v>
      </c>
      <c r="M1064" s="32">
        <f>IF(ISERROR(VLOOKUP(C1064,'QB Resources'!$A:$I,8,FALSE)),0,SUMIFS('QB Resources'!$I:$I,'QB Resources'!$A:$A,Timecards!C1064,'QB Resources'!$J:$J,L1064))</f>
        <v>0</v>
      </c>
      <c r="N1064" s="32" t="str">
        <f>IF(ISERROR(VLOOKUP(M1064,'GD rates'!$B:$C,2,FALSE)),"",VLOOKUP(M1064,'GD rates'!$B:$C,2,FALSE))</f>
        <v/>
      </c>
      <c r="O1064" s="33" t="str">
        <f>IF(OR(N1064="",COUNTIFS($C$2:C1063,C1064,$L$2:L1063,L1064)&lt;&gt;0),"",1)</f>
        <v/>
      </c>
    </row>
    <row r="1065" spans="12:15">
      <c r="L1065" s="31">
        <f t="shared" si="16"/>
        <v>0</v>
      </c>
      <c r="M1065" s="32">
        <f>IF(ISERROR(VLOOKUP(C1065,'QB Resources'!$A:$I,8,FALSE)),0,SUMIFS('QB Resources'!$I:$I,'QB Resources'!$A:$A,Timecards!C1065,'QB Resources'!$J:$J,L1065))</f>
        <v>0</v>
      </c>
      <c r="N1065" s="32" t="str">
        <f>IF(ISERROR(VLOOKUP(M1065,'GD rates'!$B:$C,2,FALSE)),"",VLOOKUP(M1065,'GD rates'!$B:$C,2,FALSE))</f>
        <v/>
      </c>
      <c r="O1065" s="33" t="str">
        <f>IF(OR(N1065="",COUNTIFS($C$2:C1064,C1065,$L$2:L1064,L1065)&lt;&gt;0),"",1)</f>
        <v/>
      </c>
    </row>
    <row r="1066" spans="12:15">
      <c r="L1066" s="31">
        <f t="shared" si="16"/>
        <v>0</v>
      </c>
      <c r="M1066" s="32">
        <f>IF(ISERROR(VLOOKUP(C1066,'QB Resources'!$A:$I,8,FALSE)),0,SUMIFS('QB Resources'!$I:$I,'QB Resources'!$A:$A,Timecards!C1066,'QB Resources'!$J:$J,L1066))</f>
        <v>0</v>
      </c>
      <c r="N1066" s="32" t="str">
        <f>IF(ISERROR(VLOOKUP(M1066,'GD rates'!$B:$C,2,FALSE)),"",VLOOKUP(M1066,'GD rates'!$B:$C,2,FALSE))</f>
        <v/>
      </c>
      <c r="O1066" s="33" t="str">
        <f>IF(OR(N1066="",COUNTIFS($C$2:C1065,C1066,$L$2:L1065,L1066)&lt;&gt;0),"",1)</f>
        <v/>
      </c>
    </row>
    <row r="1067" spans="12:15">
      <c r="L1067" s="31">
        <f t="shared" si="16"/>
        <v>0</v>
      </c>
      <c r="M1067" s="32">
        <f>IF(ISERROR(VLOOKUP(C1067,'QB Resources'!$A:$I,8,FALSE)),0,SUMIFS('QB Resources'!$I:$I,'QB Resources'!$A:$A,Timecards!C1067,'QB Resources'!$J:$J,L1067))</f>
        <v>0</v>
      </c>
      <c r="N1067" s="32" t="str">
        <f>IF(ISERROR(VLOOKUP(M1067,'GD rates'!$B:$C,2,FALSE)),"",VLOOKUP(M1067,'GD rates'!$B:$C,2,FALSE))</f>
        <v/>
      </c>
      <c r="O1067" s="33" t="str">
        <f>IF(OR(N1067="",COUNTIFS($C$2:C1066,C1067,$L$2:L1066,L1067)&lt;&gt;0),"",1)</f>
        <v/>
      </c>
    </row>
    <row r="1068" spans="12:15">
      <c r="L1068" s="31">
        <f t="shared" si="16"/>
        <v>0</v>
      </c>
      <c r="M1068" s="32">
        <f>IF(ISERROR(VLOOKUP(C1068,'QB Resources'!$A:$I,8,FALSE)),0,SUMIFS('QB Resources'!$I:$I,'QB Resources'!$A:$A,Timecards!C1068,'QB Resources'!$J:$J,L1068))</f>
        <v>0</v>
      </c>
      <c r="N1068" s="32" t="str">
        <f>IF(ISERROR(VLOOKUP(M1068,'GD rates'!$B:$C,2,FALSE)),"",VLOOKUP(M1068,'GD rates'!$B:$C,2,FALSE))</f>
        <v/>
      </c>
      <c r="O1068" s="33" t="str">
        <f>IF(OR(N1068="",COUNTIFS($C$2:C1067,C1068,$L$2:L1067,L1068)&lt;&gt;0),"",1)</f>
        <v/>
      </c>
    </row>
    <row r="1069" spans="12:15">
      <c r="L1069" s="31">
        <f t="shared" si="16"/>
        <v>0</v>
      </c>
      <c r="M1069" s="32">
        <f>IF(ISERROR(VLOOKUP(C1069,'QB Resources'!$A:$I,8,FALSE)),0,SUMIFS('QB Resources'!$I:$I,'QB Resources'!$A:$A,Timecards!C1069,'QB Resources'!$J:$J,L1069))</f>
        <v>0</v>
      </c>
      <c r="N1069" s="32" t="str">
        <f>IF(ISERROR(VLOOKUP(M1069,'GD rates'!$B:$C,2,FALSE)),"",VLOOKUP(M1069,'GD rates'!$B:$C,2,FALSE))</f>
        <v/>
      </c>
      <c r="O1069" s="33" t="str">
        <f>IF(OR(N1069="",COUNTIFS($C$2:C1068,C1069,$L$2:L1068,L1069)&lt;&gt;0),"",1)</f>
        <v/>
      </c>
    </row>
    <row r="1070" spans="12:15">
      <c r="L1070" s="31">
        <f t="shared" si="16"/>
        <v>0</v>
      </c>
      <c r="M1070" s="32">
        <f>IF(ISERROR(VLOOKUP(C1070,'QB Resources'!$A:$I,8,FALSE)),0,SUMIFS('QB Resources'!$I:$I,'QB Resources'!$A:$A,Timecards!C1070,'QB Resources'!$J:$J,L1070))</f>
        <v>0</v>
      </c>
      <c r="N1070" s="32" t="str">
        <f>IF(ISERROR(VLOOKUP(M1070,'GD rates'!$B:$C,2,FALSE)),"",VLOOKUP(M1070,'GD rates'!$B:$C,2,FALSE))</f>
        <v/>
      </c>
      <c r="O1070" s="33" t="str">
        <f>IF(OR(N1070="",COUNTIFS($C$2:C1069,C1070,$L$2:L1069,L1070)&lt;&gt;0),"",1)</f>
        <v/>
      </c>
    </row>
    <row r="1071" spans="12:15">
      <c r="L1071" s="31">
        <f t="shared" si="16"/>
        <v>0</v>
      </c>
      <c r="M1071" s="32">
        <f>IF(ISERROR(VLOOKUP(C1071,'QB Resources'!$A:$I,8,FALSE)),0,SUMIFS('QB Resources'!$I:$I,'QB Resources'!$A:$A,Timecards!C1071,'QB Resources'!$J:$J,L1071))</f>
        <v>0</v>
      </c>
      <c r="N1071" s="32" t="str">
        <f>IF(ISERROR(VLOOKUP(M1071,'GD rates'!$B:$C,2,FALSE)),"",VLOOKUP(M1071,'GD rates'!$B:$C,2,FALSE))</f>
        <v/>
      </c>
      <c r="O1071" s="33" t="str">
        <f>IF(OR(N1071="",COUNTIFS($C$2:C1070,C1071,$L$2:L1070,L1071)&lt;&gt;0),"",1)</f>
        <v/>
      </c>
    </row>
    <row r="1072" spans="12:15">
      <c r="L1072" s="31">
        <f t="shared" si="16"/>
        <v>0</v>
      </c>
      <c r="M1072" s="32">
        <f>IF(ISERROR(VLOOKUP(C1072,'QB Resources'!$A:$I,8,FALSE)),0,SUMIFS('QB Resources'!$I:$I,'QB Resources'!$A:$A,Timecards!C1072,'QB Resources'!$J:$J,L1072))</f>
        <v>0</v>
      </c>
      <c r="N1072" s="32" t="str">
        <f>IF(ISERROR(VLOOKUP(M1072,'GD rates'!$B:$C,2,FALSE)),"",VLOOKUP(M1072,'GD rates'!$B:$C,2,FALSE))</f>
        <v/>
      </c>
      <c r="O1072" s="33" t="str">
        <f>IF(OR(N1072="",COUNTIFS($C$2:C1071,C1072,$L$2:L1071,L1072)&lt;&gt;0),"",1)</f>
        <v/>
      </c>
    </row>
    <row r="1073" spans="12:15">
      <c r="L1073" s="31">
        <f t="shared" si="16"/>
        <v>0</v>
      </c>
      <c r="M1073" s="32">
        <f>IF(ISERROR(VLOOKUP(C1073,'QB Resources'!$A:$I,8,FALSE)),0,SUMIFS('QB Resources'!$I:$I,'QB Resources'!$A:$A,Timecards!C1073,'QB Resources'!$J:$J,L1073))</f>
        <v>0</v>
      </c>
      <c r="N1073" s="32" t="str">
        <f>IF(ISERROR(VLOOKUP(M1073,'GD rates'!$B:$C,2,FALSE)),"",VLOOKUP(M1073,'GD rates'!$B:$C,2,FALSE))</f>
        <v/>
      </c>
      <c r="O1073" s="33" t="str">
        <f>IF(OR(N1073="",COUNTIFS($C$2:C1072,C1073,$L$2:L1072,L1073)&lt;&gt;0),"",1)</f>
        <v/>
      </c>
    </row>
    <row r="1074" spans="12:15">
      <c r="L1074" s="31">
        <f t="shared" si="16"/>
        <v>0</v>
      </c>
      <c r="M1074" s="32">
        <f>IF(ISERROR(VLOOKUP(C1074,'QB Resources'!$A:$I,8,FALSE)),0,SUMIFS('QB Resources'!$I:$I,'QB Resources'!$A:$A,Timecards!C1074,'QB Resources'!$J:$J,L1074))</f>
        <v>0</v>
      </c>
      <c r="N1074" s="32" t="str">
        <f>IF(ISERROR(VLOOKUP(M1074,'GD rates'!$B:$C,2,FALSE)),"",VLOOKUP(M1074,'GD rates'!$B:$C,2,FALSE))</f>
        <v/>
      </c>
      <c r="O1074" s="33" t="str">
        <f>IF(OR(N1074="",COUNTIFS($C$2:C1073,C1074,$L$2:L1073,L1074)&lt;&gt;0),"",1)</f>
        <v/>
      </c>
    </row>
    <row r="1075" spans="12:15">
      <c r="L1075" s="31">
        <f t="shared" si="16"/>
        <v>0</v>
      </c>
      <c r="M1075" s="32">
        <f>IF(ISERROR(VLOOKUP(C1075,'QB Resources'!$A:$I,8,FALSE)),0,SUMIFS('QB Resources'!$I:$I,'QB Resources'!$A:$A,Timecards!C1075,'QB Resources'!$J:$J,L1075))</f>
        <v>0</v>
      </c>
      <c r="N1075" s="32" t="str">
        <f>IF(ISERROR(VLOOKUP(M1075,'GD rates'!$B:$C,2,FALSE)),"",VLOOKUP(M1075,'GD rates'!$B:$C,2,FALSE))</f>
        <v/>
      </c>
      <c r="O1075" s="33" t="str">
        <f>IF(OR(N1075="",COUNTIFS($C$2:C1074,C1075,$L$2:L1074,L1075)&lt;&gt;0),"",1)</f>
        <v/>
      </c>
    </row>
    <row r="1076" spans="12:15">
      <c r="L1076" s="31">
        <f t="shared" si="16"/>
        <v>0</v>
      </c>
      <c r="M1076" s="32">
        <f>IF(ISERROR(VLOOKUP(C1076,'QB Resources'!$A:$I,8,FALSE)),0,SUMIFS('QB Resources'!$I:$I,'QB Resources'!$A:$A,Timecards!C1076,'QB Resources'!$J:$J,L1076))</f>
        <v>0</v>
      </c>
      <c r="N1076" s="32" t="str">
        <f>IF(ISERROR(VLOOKUP(M1076,'GD rates'!$B:$C,2,FALSE)),"",VLOOKUP(M1076,'GD rates'!$B:$C,2,FALSE))</f>
        <v/>
      </c>
      <c r="O1076" s="33" t="str">
        <f>IF(OR(N1076="",COUNTIFS($C$2:C1075,C1076,$L$2:L1075,L1076)&lt;&gt;0),"",1)</f>
        <v/>
      </c>
    </row>
    <row r="1077" spans="12:15">
      <c r="L1077" s="31">
        <f t="shared" si="16"/>
        <v>0</v>
      </c>
      <c r="M1077" s="32">
        <f>IF(ISERROR(VLOOKUP(C1077,'QB Resources'!$A:$I,8,FALSE)),0,SUMIFS('QB Resources'!$I:$I,'QB Resources'!$A:$A,Timecards!C1077,'QB Resources'!$J:$J,L1077))</f>
        <v>0</v>
      </c>
      <c r="N1077" s="32" t="str">
        <f>IF(ISERROR(VLOOKUP(M1077,'GD rates'!$B:$C,2,FALSE)),"",VLOOKUP(M1077,'GD rates'!$B:$C,2,FALSE))</f>
        <v/>
      </c>
      <c r="O1077" s="33" t="str">
        <f>IF(OR(N1077="",COUNTIFS($C$2:C1076,C1077,$L$2:L1076,L1077)&lt;&gt;0),"",1)</f>
        <v/>
      </c>
    </row>
    <row r="1078" spans="12:15">
      <c r="L1078" s="31">
        <f t="shared" si="16"/>
        <v>0</v>
      </c>
      <c r="M1078" s="32">
        <f>IF(ISERROR(VLOOKUP(C1078,'QB Resources'!$A:$I,8,FALSE)),0,SUMIFS('QB Resources'!$I:$I,'QB Resources'!$A:$A,Timecards!C1078,'QB Resources'!$J:$J,L1078))</f>
        <v>0</v>
      </c>
      <c r="N1078" s="32" t="str">
        <f>IF(ISERROR(VLOOKUP(M1078,'GD rates'!$B:$C,2,FALSE)),"",VLOOKUP(M1078,'GD rates'!$B:$C,2,FALSE))</f>
        <v/>
      </c>
      <c r="O1078" s="33" t="str">
        <f>IF(OR(N1078="",COUNTIFS($C$2:C1077,C1078,$L$2:L1077,L1078)&lt;&gt;0),"",1)</f>
        <v/>
      </c>
    </row>
    <row r="1079" spans="12:15">
      <c r="L1079" s="31">
        <f t="shared" si="16"/>
        <v>0</v>
      </c>
      <c r="M1079" s="32">
        <f>IF(ISERROR(VLOOKUP(C1079,'QB Resources'!$A:$I,8,FALSE)),0,SUMIFS('QB Resources'!$I:$I,'QB Resources'!$A:$A,Timecards!C1079,'QB Resources'!$J:$J,L1079))</f>
        <v>0</v>
      </c>
      <c r="N1079" s="32" t="str">
        <f>IF(ISERROR(VLOOKUP(M1079,'GD rates'!$B:$C,2,FALSE)),"",VLOOKUP(M1079,'GD rates'!$B:$C,2,FALSE))</f>
        <v/>
      </c>
      <c r="O1079" s="33" t="str">
        <f>IF(OR(N1079="",COUNTIFS($C$2:C1078,C1079,$L$2:L1078,L1079)&lt;&gt;0),"",1)</f>
        <v/>
      </c>
    </row>
    <row r="1080" spans="12:15">
      <c r="L1080" s="31">
        <f t="shared" si="16"/>
        <v>0</v>
      </c>
      <c r="M1080" s="32">
        <f>IF(ISERROR(VLOOKUP(C1080,'QB Resources'!$A:$I,8,FALSE)),0,SUMIFS('QB Resources'!$I:$I,'QB Resources'!$A:$A,Timecards!C1080,'QB Resources'!$J:$J,L1080))</f>
        <v>0</v>
      </c>
      <c r="N1080" s="32" t="str">
        <f>IF(ISERROR(VLOOKUP(M1080,'GD rates'!$B:$C,2,FALSE)),"",VLOOKUP(M1080,'GD rates'!$B:$C,2,FALSE))</f>
        <v/>
      </c>
      <c r="O1080" s="33" t="str">
        <f>IF(OR(N1080="",COUNTIFS($C$2:C1079,C1080,$L$2:L1079,L1080)&lt;&gt;0),"",1)</f>
        <v/>
      </c>
    </row>
    <row r="1081" spans="12:15">
      <c r="L1081" s="31">
        <f t="shared" si="16"/>
        <v>0</v>
      </c>
      <c r="M1081" s="32">
        <f>IF(ISERROR(VLOOKUP(C1081,'QB Resources'!$A:$I,8,FALSE)),0,SUMIFS('QB Resources'!$I:$I,'QB Resources'!$A:$A,Timecards!C1081,'QB Resources'!$J:$J,L1081))</f>
        <v>0</v>
      </c>
      <c r="N1081" s="32" t="str">
        <f>IF(ISERROR(VLOOKUP(M1081,'GD rates'!$B:$C,2,FALSE)),"",VLOOKUP(M1081,'GD rates'!$B:$C,2,FALSE))</f>
        <v/>
      </c>
      <c r="O1081" s="33" t="str">
        <f>IF(OR(N1081="",COUNTIFS($C$2:C1080,C1081,$L$2:L1080,L1081)&lt;&gt;0),"",1)</f>
        <v/>
      </c>
    </row>
    <row r="1082" spans="12:15">
      <c r="L1082" s="31">
        <f t="shared" si="16"/>
        <v>0</v>
      </c>
      <c r="M1082" s="32">
        <f>IF(ISERROR(VLOOKUP(C1082,'QB Resources'!$A:$I,8,FALSE)),0,SUMIFS('QB Resources'!$I:$I,'QB Resources'!$A:$A,Timecards!C1082,'QB Resources'!$J:$J,L1082))</f>
        <v>0</v>
      </c>
      <c r="N1082" s="32" t="str">
        <f>IF(ISERROR(VLOOKUP(M1082,'GD rates'!$B:$C,2,FALSE)),"",VLOOKUP(M1082,'GD rates'!$B:$C,2,FALSE))</f>
        <v/>
      </c>
      <c r="O1082" s="33" t="str">
        <f>IF(OR(N1082="",COUNTIFS($C$2:C1081,C1082,$L$2:L1081,L1082)&lt;&gt;0),"",1)</f>
        <v/>
      </c>
    </row>
    <row r="1083" spans="12:15">
      <c r="L1083" s="31">
        <f t="shared" si="16"/>
        <v>0</v>
      </c>
      <c r="M1083" s="32">
        <f>IF(ISERROR(VLOOKUP(C1083,'QB Resources'!$A:$I,8,FALSE)),0,SUMIFS('QB Resources'!$I:$I,'QB Resources'!$A:$A,Timecards!C1083,'QB Resources'!$J:$J,L1083))</f>
        <v>0</v>
      </c>
      <c r="N1083" s="32" t="str">
        <f>IF(ISERROR(VLOOKUP(M1083,'GD rates'!$B:$C,2,FALSE)),"",VLOOKUP(M1083,'GD rates'!$B:$C,2,FALSE))</f>
        <v/>
      </c>
      <c r="O1083" s="33" t="str">
        <f>IF(OR(N1083="",COUNTIFS($C$2:C1082,C1083,$L$2:L1082,L1083)&lt;&gt;0),"",1)</f>
        <v/>
      </c>
    </row>
    <row r="1084" spans="12:15">
      <c r="L1084" s="31">
        <f t="shared" si="16"/>
        <v>0</v>
      </c>
      <c r="M1084" s="32">
        <f>IF(ISERROR(VLOOKUP(C1084,'QB Resources'!$A:$I,8,FALSE)),0,SUMIFS('QB Resources'!$I:$I,'QB Resources'!$A:$A,Timecards!C1084,'QB Resources'!$J:$J,L1084))</f>
        <v>0</v>
      </c>
      <c r="N1084" s="32" t="str">
        <f>IF(ISERROR(VLOOKUP(M1084,'GD rates'!$B:$C,2,FALSE)),"",VLOOKUP(M1084,'GD rates'!$B:$C,2,FALSE))</f>
        <v/>
      </c>
      <c r="O1084" s="33" t="str">
        <f>IF(OR(N1084="",COUNTIFS($C$2:C1083,C1084,$L$2:L1083,L1084)&lt;&gt;0),"",1)</f>
        <v/>
      </c>
    </row>
    <row r="1085" spans="12:15">
      <c r="L1085" s="31">
        <f t="shared" si="16"/>
        <v>0</v>
      </c>
      <c r="M1085" s="32">
        <f>IF(ISERROR(VLOOKUP(C1085,'QB Resources'!$A:$I,8,FALSE)),0,SUMIFS('QB Resources'!$I:$I,'QB Resources'!$A:$A,Timecards!C1085,'QB Resources'!$J:$J,L1085))</f>
        <v>0</v>
      </c>
      <c r="N1085" s="32" t="str">
        <f>IF(ISERROR(VLOOKUP(M1085,'GD rates'!$B:$C,2,FALSE)),"",VLOOKUP(M1085,'GD rates'!$B:$C,2,FALSE))</f>
        <v/>
      </c>
      <c r="O1085" s="33" t="str">
        <f>IF(OR(N1085="",COUNTIFS($C$2:C1084,C1085,$L$2:L1084,L1085)&lt;&gt;0),"",1)</f>
        <v/>
      </c>
    </row>
    <row r="1086" spans="12:15">
      <c r="L1086" s="31">
        <f t="shared" si="16"/>
        <v>0</v>
      </c>
      <c r="M1086" s="32">
        <f>IF(ISERROR(VLOOKUP(C1086,'QB Resources'!$A:$I,8,FALSE)),0,SUMIFS('QB Resources'!$I:$I,'QB Resources'!$A:$A,Timecards!C1086,'QB Resources'!$J:$J,L1086))</f>
        <v>0</v>
      </c>
      <c r="N1086" s="32" t="str">
        <f>IF(ISERROR(VLOOKUP(M1086,'GD rates'!$B:$C,2,FALSE)),"",VLOOKUP(M1086,'GD rates'!$B:$C,2,FALSE))</f>
        <v/>
      </c>
      <c r="O1086" s="33" t="str">
        <f>IF(OR(N1086="",COUNTIFS($C$2:C1085,C1086,$L$2:L1085,L1086)&lt;&gt;0),"",1)</f>
        <v/>
      </c>
    </row>
    <row r="1087" spans="12:15">
      <c r="L1087" s="31">
        <f t="shared" si="16"/>
        <v>0</v>
      </c>
      <c r="M1087" s="32">
        <f>IF(ISERROR(VLOOKUP(C1087,'QB Resources'!$A:$I,8,FALSE)),0,SUMIFS('QB Resources'!$I:$I,'QB Resources'!$A:$A,Timecards!C1087,'QB Resources'!$J:$J,L1087))</f>
        <v>0</v>
      </c>
      <c r="N1087" s="32" t="str">
        <f>IF(ISERROR(VLOOKUP(M1087,'GD rates'!$B:$C,2,FALSE)),"",VLOOKUP(M1087,'GD rates'!$B:$C,2,FALSE))</f>
        <v/>
      </c>
      <c r="O1087" s="33" t="str">
        <f>IF(OR(N1087="",COUNTIFS($C$2:C1086,C1087,$L$2:L1086,L1087)&lt;&gt;0),"",1)</f>
        <v/>
      </c>
    </row>
    <row r="1088" spans="12:15">
      <c r="L1088" s="31">
        <f t="shared" si="16"/>
        <v>0</v>
      </c>
      <c r="M1088" s="32">
        <f>IF(ISERROR(VLOOKUP(C1088,'QB Resources'!$A:$I,8,FALSE)),0,SUMIFS('QB Resources'!$I:$I,'QB Resources'!$A:$A,Timecards!C1088,'QB Resources'!$J:$J,L1088))</f>
        <v>0</v>
      </c>
      <c r="N1088" s="32" t="str">
        <f>IF(ISERROR(VLOOKUP(M1088,'GD rates'!$B:$C,2,FALSE)),"",VLOOKUP(M1088,'GD rates'!$B:$C,2,FALSE))</f>
        <v/>
      </c>
      <c r="O1088" s="33" t="str">
        <f>IF(OR(N1088="",COUNTIFS($C$2:C1087,C1088,$L$2:L1087,L1088)&lt;&gt;0),"",1)</f>
        <v/>
      </c>
    </row>
    <row r="1089" spans="12:15">
      <c r="L1089" s="31">
        <f t="shared" si="16"/>
        <v>0</v>
      </c>
      <c r="M1089" s="32">
        <f>IF(ISERROR(VLOOKUP(C1089,'QB Resources'!$A:$I,8,FALSE)),0,SUMIFS('QB Resources'!$I:$I,'QB Resources'!$A:$A,Timecards!C1089,'QB Resources'!$J:$J,L1089))</f>
        <v>0</v>
      </c>
      <c r="N1089" s="32" t="str">
        <f>IF(ISERROR(VLOOKUP(M1089,'GD rates'!$B:$C,2,FALSE)),"",VLOOKUP(M1089,'GD rates'!$B:$C,2,FALSE))</f>
        <v/>
      </c>
      <c r="O1089" s="33" t="str">
        <f>IF(OR(N1089="",COUNTIFS($C$2:C1088,C1089,$L$2:L1088,L1089)&lt;&gt;0),"",1)</f>
        <v/>
      </c>
    </row>
    <row r="1090" spans="12:15">
      <c r="L1090" s="31">
        <f t="shared" si="16"/>
        <v>0</v>
      </c>
      <c r="M1090" s="32">
        <f>IF(ISERROR(VLOOKUP(C1090,'QB Resources'!$A:$I,8,FALSE)),0,SUMIFS('QB Resources'!$I:$I,'QB Resources'!$A:$A,Timecards!C1090,'QB Resources'!$J:$J,L1090))</f>
        <v>0</v>
      </c>
      <c r="N1090" s="32" t="str">
        <f>IF(ISERROR(VLOOKUP(M1090,'GD rates'!$B:$C,2,FALSE)),"",VLOOKUP(M1090,'GD rates'!$B:$C,2,FALSE))</f>
        <v/>
      </c>
      <c r="O1090" s="33" t="str">
        <f>IF(OR(N1090="",COUNTIFS($C$2:C1089,C1090,$L$2:L1089,L1090)&lt;&gt;0),"",1)</f>
        <v/>
      </c>
    </row>
    <row r="1091" spans="12:15">
      <c r="L1091" s="31">
        <f t="shared" ref="L1091:L1154" si="17">IF(J1091="",H1091,J1091)</f>
        <v>0</v>
      </c>
      <c r="M1091" s="32">
        <f>IF(ISERROR(VLOOKUP(C1091,'QB Resources'!$A:$I,8,FALSE)),0,SUMIFS('QB Resources'!$I:$I,'QB Resources'!$A:$A,Timecards!C1091,'QB Resources'!$J:$J,L1091))</f>
        <v>0</v>
      </c>
      <c r="N1091" s="32" t="str">
        <f>IF(ISERROR(VLOOKUP(M1091,'GD rates'!$B:$C,2,FALSE)),"",VLOOKUP(M1091,'GD rates'!$B:$C,2,FALSE))</f>
        <v/>
      </c>
      <c r="O1091" s="33" t="str">
        <f>IF(OR(N1091="",COUNTIFS($C$2:C1090,C1091,$L$2:L1090,L1091)&lt;&gt;0),"",1)</f>
        <v/>
      </c>
    </row>
    <row r="1092" spans="12:15">
      <c r="L1092" s="31">
        <f t="shared" si="17"/>
        <v>0</v>
      </c>
      <c r="M1092" s="32">
        <f>IF(ISERROR(VLOOKUP(C1092,'QB Resources'!$A:$I,8,FALSE)),0,SUMIFS('QB Resources'!$I:$I,'QB Resources'!$A:$A,Timecards!C1092,'QB Resources'!$J:$J,L1092))</f>
        <v>0</v>
      </c>
      <c r="N1092" s="32" t="str">
        <f>IF(ISERROR(VLOOKUP(M1092,'GD rates'!$B:$C,2,FALSE)),"",VLOOKUP(M1092,'GD rates'!$B:$C,2,FALSE))</f>
        <v/>
      </c>
      <c r="O1092" s="33" t="str">
        <f>IF(OR(N1092="",COUNTIFS($C$2:C1091,C1092,$L$2:L1091,L1092)&lt;&gt;0),"",1)</f>
        <v/>
      </c>
    </row>
    <row r="1093" spans="12:15">
      <c r="L1093" s="31">
        <f t="shared" si="17"/>
        <v>0</v>
      </c>
      <c r="M1093" s="32">
        <f>IF(ISERROR(VLOOKUP(C1093,'QB Resources'!$A:$I,8,FALSE)),0,SUMIFS('QB Resources'!$I:$I,'QB Resources'!$A:$A,Timecards!C1093,'QB Resources'!$J:$J,L1093))</f>
        <v>0</v>
      </c>
      <c r="N1093" s="32" t="str">
        <f>IF(ISERROR(VLOOKUP(M1093,'GD rates'!$B:$C,2,FALSE)),"",VLOOKUP(M1093,'GD rates'!$B:$C,2,FALSE))</f>
        <v/>
      </c>
      <c r="O1093" s="33" t="str">
        <f>IF(OR(N1093="",COUNTIFS($C$2:C1092,C1093,$L$2:L1092,L1093)&lt;&gt;0),"",1)</f>
        <v/>
      </c>
    </row>
    <row r="1094" spans="12:15">
      <c r="L1094" s="31">
        <f t="shared" si="17"/>
        <v>0</v>
      </c>
      <c r="M1094" s="32">
        <f>IF(ISERROR(VLOOKUP(C1094,'QB Resources'!$A:$I,8,FALSE)),0,SUMIFS('QB Resources'!$I:$I,'QB Resources'!$A:$A,Timecards!C1094,'QB Resources'!$J:$J,L1094))</f>
        <v>0</v>
      </c>
      <c r="N1094" s="32" t="str">
        <f>IF(ISERROR(VLOOKUP(M1094,'GD rates'!$B:$C,2,FALSE)),"",VLOOKUP(M1094,'GD rates'!$B:$C,2,FALSE))</f>
        <v/>
      </c>
      <c r="O1094" s="33" t="str">
        <f>IF(OR(N1094="",COUNTIFS($C$2:C1093,C1094,$L$2:L1093,L1094)&lt;&gt;0),"",1)</f>
        <v/>
      </c>
    </row>
    <row r="1095" spans="12:15">
      <c r="L1095" s="31">
        <f t="shared" si="17"/>
        <v>0</v>
      </c>
      <c r="M1095" s="32">
        <f>IF(ISERROR(VLOOKUP(C1095,'QB Resources'!$A:$I,8,FALSE)),0,SUMIFS('QB Resources'!$I:$I,'QB Resources'!$A:$A,Timecards!C1095,'QB Resources'!$J:$J,L1095))</f>
        <v>0</v>
      </c>
      <c r="N1095" s="32" t="str">
        <f>IF(ISERROR(VLOOKUP(M1095,'GD rates'!$B:$C,2,FALSE)),"",VLOOKUP(M1095,'GD rates'!$B:$C,2,FALSE))</f>
        <v/>
      </c>
      <c r="O1095" s="33" t="str">
        <f>IF(OR(N1095="",COUNTIFS($C$2:C1094,C1095,$L$2:L1094,L1095)&lt;&gt;0),"",1)</f>
        <v/>
      </c>
    </row>
    <row r="1096" spans="12:15">
      <c r="L1096" s="31">
        <f t="shared" si="17"/>
        <v>0</v>
      </c>
      <c r="M1096" s="32">
        <f>IF(ISERROR(VLOOKUP(C1096,'QB Resources'!$A:$I,8,FALSE)),0,SUMIFS('QB Resources'!$I:$I,'QB Resources'!$A:$A,Timecards!C1096,'QB Resources'!$J:$J,L1096))</f>
        <v>0</v>
      </c>
      <c r="N1096" s="32" t="str">
        <f>IF(ISERROR(VLOOKUP(M1096,'GD rates'!$B:$C,2,FALSE)),"",VLOOKUP(M1096,'GD rates'!$B:$C,2,FALSE))</f>
        <v/>
      </c>
      <c r="O1096" s="33" t="str">
        <f>IF(OR(N1096="",COUNTIFS($C$2:C1095,C1096,$L$2:L1095,L1096)&lt;&gt;0),"",1)</f>
        <v/>
      </c>
    </row>
    <row r="1097" spans="12:15">
      <c r="L1097" s="31">
        <f t="shared" si="17"/>
        <v>0</v>
      </c>
      <c r="M1097" s="32">
        <f>IF(ISERROR(VLOOKUP(C1097,'QB Resources'!$A:$I,8,FALSE)),0,SUMIFS('QB Resources'!$I:$I,'QB Resources'!$A:$A,Timecards!C1097,'QB Resources'!$J:$J,L1097))</f>
        <v>0</v>
      </c>
      <c r="N1097" s="32" t="str">
        <f>IF(ISERROR(VLOOKUP(M1097,'GD rates'!$B:$C,2,FALSE)),"",VLOOKUP(M1097,'GD rates'!$B:$C,2,FALSE))</f>
        <v/>
      </c>
      <c r="O1097" s="33" t="str">
        <f>IF(OR(N1097="",COUNTIFS($C$2:C1096,C1097,$L$2:L1096,L1097)&lt;&gt;0),"",1)</f>
        <v/>
      </c>
    </row>
    <row r="1098" spans="12:15">
      <c r="L1098" s="31">
        <f t="shared" si="17"/>
        <v>0</v>
      </c>
      <c r="M1098" s="32">
        <f>IF(ISERROR(VLOOKUP(C1098,'QB Resources'!$A:$I,8,FALSE)),0,SUMIFS('QB Resources'!$I:$I,'QB Resources'!$A:$A,Timecards!C1098,'QB Resources'!$J:$J,L1098))</f>
        <v>0</v>
      </c>
      <c r="N1098" s="32" t="str">
        <f>IF(ISERROR(VLOOKUP(M1098,'GD rates'!$B:$C,2,FALSE)),"",VLOOKUP(M1098,'GD rates'!$B:$C,2,FALSE))</f>
        <v/>
      </c>
      <c r="O1098" s="33" t="str">
        <f>IF(OR(N1098="",COUNTIFS($C$2:C1097,C1098,$L$2:L1097,L1098)&lt;&gt;0),"",1)</f>
        <v/>
      </c>
    </row>
    <row r="1099" spans="12:15">
      <c r="L1099" s="31">
        <f t="shared" si="17"/>
        <v>0</v>
      </c>
      <c r="M1099" s="32">
        <f>IF(ISERROR(VLOOKUP(C1099,'QB Resources'!$A:$I,8,FALSE)),0,SUMIFS('QB Resources'!$I:$I,'QB Resources'!$A:$A,Timecards!C1099,'QB Resources'!$J:$J,L1099))</f>
        <v>0</v>
      </c>
      <c r="N1099" s="32" t="str">
        <f>IF(ISERROR(VLOOKUP(M1099,'GD rates'!$B:$C,2,FALSE)),"",VLOOKUP(M1099,'GD rates'!$B:$C,2,FALSE))</f>
        <v/>
      </c>
      <c r="O1099" s="33" t="str">
        <f>IF(OR(N1099="",COUNTIFS($C$2:C1098,C1099,$L$2:L1098,L1099)&lt;&gt;0),"",1)</f>
        <v/>
      </c>
    </row>
    <row r="1100" spans="12:15">
      <c r="L1100" s="31">
        <f t="shared" si="17"/>
        <v>0</v>
      </c>
      <c r="M1100" s="32">
        <f>IF(ISERROR(VLOOKUP(C1100,'QB Resources'!$A:$I,8,FALSE)),0,SUMIFS('QB Resources'!$I:$I,'QB Resources'!$A:$A,Timecards!C1100,'QB Resources'!$J:$J,L1100))</f>
        <v>0</v>
      </c>
      <c r="N1100" s="32" t="str">
        <f>IF(ISERROR(VLOOKUP(M1100,'GD rates'!$B:$C,2,FALSE)),"",VLOOKUP(M1100,'GD rates'!$B:$C,2,FALSE))</f>
        <v/>
      </c>
      <c r="O1100" s="33" t="str">
        <f>IF(OR(N1100="",COUNTIFS($C$2:C1099,C1100,$L$2:L1099,L1100)&lt;&gt;0),"",1)</f>
        <v/>
      </c>
    </row>
    <row r="1101" spans="12:15">
      <c r="L1101" s="31">
        <f t="shared" si="17"/>
        <v>0</v>
      </c>
      <c r="M1101" s="32">
        <f>IF(ISERROR(VLOOKUP(C1101,'QB Resources'!$A:$I,8,FALSE)),0,SUMIFS('QB Resources'!$I:$I,'QB Resources'!$A:$A,Timecards!C1101,'QB Resources'!$J:$J,L1101))</f>
        <v>0</v>
      </c>
      <c r="N1101" s="32" t="str">
        <f>IF(ISERROR(VLOOKUP(M1101,'GD rates'!$B:$C,2,FALSE)),"",VLOOKUP(M1101,'GD rates'!$B:$C,2,FALSE))</f>
        <v/>
      </c>
      <c r="O1101" s="33" t="str">
        <f>IF(OR(N1101="",COUNTIFS($C$2:C1100,C1101,$L$2:L1100,L1101)&lt;&gt;0),"",1)</f>
        <v/>
      </c>
    </row>
    <row r="1102" spans="12:15">
      <c r="L1102" s="31">
        <f t="shared" si="17"/>
        <v>0</v>
      </c>
      <c r="M1102" s="32">
        <f>IF(ISERROR(VLOOKUP(C1102,'QB Resources'!$A:$I,8,FALSE)),0,SUMIFS('QB Resources'!$I:$I,'QB Resources'!$A:$A,Timecards!C1102,'QB Resources'!$J:$J,L1102))</f>
        <v>0</v>
      </c>
      <c r="N1102" s="32" t="str">
        <f>IF(ISERROR(VLOOKUP(M1102,'GD rates'!$B:$C,2,FALSE)),"",VLOOKUP(M1102,'GD rates'!$B:$C,2,FALSE))</f>
        <v/>
      </c>
      <c r="O1102" s="33" t="str">
        <f>IF(OR(N1102="",COUNTIFS($C$2:C1101,C1102,$L$2:L1101,L1102)&lt;&gt;0),"",1)</f>
        <v/>
      </c>
    </row>
    <row r="1103" spans="12:15">
      <c r="L1103" s="31">
        <f t="shared" si="17"/>
        <v>0</v>
      </c>
      <c r="M1103" s="32">
        <f>IF(ISERROR(VLOOKUP(C1103,'QB Resources'!$A:$I,8,FALSE)),0,SUMIFS('QB Resources'!$I:$I,'QB Resources'!$A:$A,Timecards!C1103,'QB Resources'!$J:$J,L1103))</f>
        <v>0</v>
      </c>
      <c r="N1103" s="32" t="str">
        <f>IF(ISERROR(VLOOKUP(M1103,'GD rates'!$B:$C,2,FALSE)),"",VLOOKUP(M1103,'GD rates'!$B:$C,2,FALSE))</f>
        <v/>
      </c>
      <c r="O1103" s="33" t="str">
        <f>IF(OR(N1103="",COUNTIFS($C$2:C1102,C1103,$L$2:L1102,L1103)&lt;&gt;0),"",1)</f>
        <v/>
      </c>
    </row>
    <row r="1104" spans="12:15">
      <c r="L1104" s="31">
        <f t="shared" si="17"/>
        <v>0</v>
      </c>
      <c r="M1104" s="32">
        <f>IF(ISERROR(VLOOKUP(C1104,'QB Resources'!$A:$I,8,FALSE)),0,SUMIFS('QB Resources'!$I:$I,'QB Resources'!$A:$A,Timecards!C1104,'QB Resources'!$J:$J,L1104))</f>
        <v>0</v>
      </c>
      <c r="N1104" s="32" t="str">
        <f>IF(ISERROR(VLOOKUP(M1104,'GD rates'!$B:$C,2,FALSE)),"",VLOOKUP(M1104,'GD rates'!$B:$C,2,FALSE))</f>
        <v/>
      </c>
      <c r="O1104" s="33" t="str">
        <f>IF(OR(N1104="",COUNTIFS($C$2:C1103,C1104,$L$2:L1103,L1104)&lt;&gt;0),"",1)</f>
        <v/>
      </c>
    </row>
    <row r="1105" spans="12:15">
      <c r="L1105" s="31">
        <f t="shared" si="17"/>
        <v>0</v>
      </c>
      <c r="M1105" s="32">
        <f>IF(ISERROR(VLOOKUP(C1105,'QB Resources'!$A:$I,8,FALSE)),0,SUMIFS('QB Resources'!$I:$I,'QB Resources'!$A:$A,Timecards!C1105,'QB Resources'!$J:$J,L1105))</f>
        <v>0</v>
      </c>
      <c r="N1105" s="32" t="str">
        <f>IF(ISERROR(VLOOKUP(M1105,'GD rates'!$B:$C,2,FALSE)),"",VLOOKUP(M1105,'GD rates'!$B:$C,2,FALSE))</f>
        <v/>
      </c>
      <c r="O1105" s="33" t="str">
        <f>IF(OR(N1105="",COUNTIFS($C$2:C1104,C1105,$L$2:L1104,L1105)&lt;&gt;0),"",1)</f>
        <v/>
      </c>
    </row>
    <row r="1106" spans="12:15">
      <c r="L1106" s="31">
        <f t="shared" si="17"/>
        <v>0</v>
      </c>
      <c r="M1106" s="32">
        <f>IF(ISERROR(VLOOKUP(C1106,'QB Resources'!$A:$I,8,FALSE)),0,SUMIFS('QB Resources'!$I:$I,'QB Resources'!$A:$A,Timecards!C1106,'QB Resources'!$J:$J,L1106))</f>
        <v>0</v>
      </c>
      <c r="N1106" s="32" t="str">
        <f>IF(ISERROR(VLOOKUP(M1106,'GD rates'!$B:$C,2,FALSE)),"",VLOOKUP(M1106,'GD rates'!$B:$C,2,FALSE))</f>
        <v/>
      </c>
      <c r="O1106" s="33" t="str">
        <f>IF(OR(N1106="",COUNTIFS($C$2:C1105,C1106,$L$2:L1105,L1106)&lt;&gt;0),"",1)</f>
        <v/>
      </c>
    </row>
    <row r="1107" spans="12:15">
      <c r="L1107" s="31">
        <f t="shared" si="17"/>
        <v>0</v>
      </c>
      <c r="M1107" s="32">
        <f>IF(ISERROR(VLOOKUP(C1107,'QB Resources'!$A:$I,8,FALSE)),0,SUMIFS('QB Resources'!$I:$I,'QB Resources'!$A:$A,Timecards!C1107,'QB Resources'!$J:$J,L1107))</f>
        <v>0</v>
      </c>
      <c r="N1107" s="32" t="str">
        <f>IF(ISERROR(VLOOKUP(M1107,'GD rates'!$B:$C,2,FALSE)),"",VLOOKUP(M1107,'GD rates'!$B:$C,2,FALSE))</f>
        <v/>
      </c>
      <c r="O1107" s="33" t="str">
        <f>IF(OR(N1107="",COUNTIFS($C$2:C1106,C1107,$L$2:L1106,L1107)&lt;&gt;0),"",1)</f>
        <v/>
      </c>
    </row>
    <row r="1108" spans="12:15">
      <c r="L1108" s="31">
        <f t="shared" si="17"/>
        <v>0</v>
      </c>
      <c r="M1108" s="32">
        <f>IF(ISERROR(VLOOKUP(C1108,'QB Resources'!$A:$I,8,FALSE)),0,SUMIFS('QB Resources'!$I:$I,'QB Resources'!$A:$A,Timecards!C1108,'QB Resources'!$J:$J,L1108))</f>
        <v>0</v>
      </c>
      <c r="N1108" s="32" t="str">
        <f>IF(ISERROR(VLOOKUP(M1108,'GD rates'!$B:$C,2,FALSE)),"",VLOOKUP(M1108,'GD rates'!$B:$C,2,FALSE))</f>
        <v/>
      </c>
      <c r="O1108" s="33" t="str">
        <f>IF(OR(N1108="",COUNTIFS($C$2:C1107,C1108,$L$2:L1107,L1108)&lt;&gt;0),"",1)</f>
        <v/>
      </c>
    </row>
    <row r="1109" spans="12:15">
      <c r="L1109" s="31">
        <f t="shared" si="17"/>
        <v>0</v>
      </c>
      <c r="M1109" s="32">
        <f>IF(ISERROR(VLOOKUP(C1109,'QB Resources'!$A:$I,8,FALSE)),0,SUMIFS('QB Resources'!$I:$I,'QB Resources'!$A:$A,Timecards!C1109,'QB Resources'!$J:$J,L1109))</f>
        <v>0</v>
      </c>
      <c r="N1109" s="32" t="str">
        <f>IF(ISERROR(VLOOKUP(M1109,'GD rates'!$B:$C,2,FALSE)),"",VLOOKUP(M1109,'GD rates'!$B:$C,2,FALSE))</f>
        <v/>
      </c>
      <c r="O1109" s="33" t="str">
        <f>IF(OR(N1109="",COUNTIFS($C$2:C1108,C1109,$L$2:L1108,L1109)&lt;&gt;0),"",1)</f>
        <v/>
      </c>
    </row>
    <row r="1110" spans="12:15">
      <c r="L1110" s="31">
        <f t="shared" si="17"/>
        <v>0</v>
      </c>
      <c r="M1110" s="32">
        <f>IF(ISERROR(VLOOKUP(C1110,'QB Resources'!$A:$I,8,FALSE)),0,SUMIFS('QB Resources'!$I:$I,'QB Resources'!$A:$A,Timecards!C1110,'QB Resources'!$J:$J,L1110))</f>
        <v>0</v>
      </c>
      <c r="N1110" s="32" t="str">
        <f>IF(ISERROR(VLOOKUP(M1110,'GD rates'!$B:$C,2,FALSE)),"",VLOOKUP(M1110,'GD rates'!$B:$C,2,FALSE))</f>
        <v/>
      </c>
      <c r="O1110" s="33" t="str">
        <f>IF(OR(N1110="",COUNTIFS($C$2:C1109,C1110,$L$2:L1109,L1110)&lt;&gt;0),"",1)</f>
        <v/>
      </c>
    </row>
    <row r="1111" spans="12:15">
      <c r="L1111" s="31">
        <f t="shared" si="17"/>
        <v>0</v>
      </c>
      <c r="M1111" s="32">
        <f>IF(ISERROR(VLOOKUP(C1111,'QB Resources'!$A:$I,8,FALSE)),0,SUMIFS('QB Resources'!$I:$I,'QB Resources'!$A:$A,Timecards!C1111,'QB Resources'!$J:$J,L1111))</f>
        <v>0</v>
      </c>
      <c r="N1111" s="32" t="str">
        <f>IF(ISERROR(VLOOKUP(M1111,'GD rates'!$B:$C,2,FALSE)),"",VLOOKUP(M1111,'GD rates'!$B:$C,2,FALSE))</f>
        <v/>
      </c>
      <c r="O1111" s="33" t="str">
        <f>IF(OR(N1111="",COUNTIFS($C$2:C1110,C1111,$L$2:L1110,L1111)&lt;&gt;0),"",1)</f>
        <v/>
      </c>
    </row>
    <row r="1112" spans="12:15">
      <c r="L1112" s="31">
        <f t="shared" si="17"/>
        <v>0</v>
      </c>
      <c r="M1112" s="32">
        <f>IF(ISERROR(VLOOKUP(C1112,'QB Resources'!$A:$I,8,FALSE)),0,SUMIFS('QB Resources'!$I:$I,'QB Resources'!$A:$A,Timecards!C1112,'QB Resources'!$J:$J,L1112))</f>
        <v>0</v>
      </c>
      <c r="N1112" s="32" t="str">
        <f>IF(ISERROR(VLOOKUP(M1112,'GD rates'!$B:$C,2,FALSE)),"",VLOOKUP(M1112,'GD rates'!$B:$C,2,FALSE))</f>
        <v/>
      </c>
      <c r="O1112" s="33" t="str">
        <f>IF(OR(N1112="",COUNTIFS($C$2:C1111,C1112,$L$2:L1111,L1112)&lt;&gt;0),"",1)</f>
        <v/>
      </c>
    </row>
    <row r="1113" spans="12:15">
      <c r="L1113" s="31">
        <f t="shared" si="17"/>
        <v>0</v>
      </c>
      <c r="M1113" s="32">
        <f>IF(ISERROR(VLOOKUP(C1113,'QB Resources'!$A:$I,8,FALSE)),0,SUMIFS('QB Resources'!$I:$I,'QB Resources'!$A:$A,Timecards!C1113,'QB Resources'!$J:$J,L1113))</f>
        <v>0</v>
      </c>
      <c r="N1113" s="32" t="str">
        <f>IF(ISERROR(VLOOKUP(M1113,'GD rates'!$B:$C,2,FALSE)),"",VLOOKUP(M1113,'GD rates'!$B:$C,2,FALSE))</f>
        <v/>
      </c>
      <c r="O1113" s="33" t="str">
        <f>IF(OR(N1113="",COUNTIFS($C$2:C1112,C1113,$L$2:L1112,L1113)&lt;&gt;0),"",1)</f>
        <v/>
      </c>
    </row>
    <row r="1114" spans="12:15">
      <c r="L1114" s="31">
        <f t="shared" si="17"/>
        <v>0</v>
      </c>
      <c r="M1114" s="32">
        <f>IF(ISERROR(VLOOKUP(C1114,'QB Resources'!$A:$I,8,FALSE)),0,SUMIFS('QB Resources'!$I:$I,'QB Resources'!$A:$A,Timecards!C1114,'QB Resources'!$J:$J,L1114))</f>
        <v>0</v>
      </c>
      <c r="N1114" s="32" t="str">
        <f>IF(ISERROR(VLOOKUP(M1114,'GD rates'!$B:$C,2,FALSE)),"",VLOOKUP(M1114,'GD rates'!$B:$C,2,FALSE))</f>
        <v/>
      </c>
      <c r="O1114" s="33" t="str">
        <f>IF(OR(N1114="",COUNTIFS($C$2:C1113,C1114,$L$2:L1113,L1114)&lt;&gt;0),"",1)</f>
        <v/>
      </c>
    </row>
    <row r="1115" spans="12:15">
      <c r="L1115" s="31">
        <f t="shared" si="17"/>
        <v>0</v>
      </c>
      <c r="M1115" s="32">
        <f>IF(ISERROR(VLOOKUP(C1115,'QB Resources'!$A:$I,8,FALSE)),0,SUMIFS('QB Resources'!$I:$I,'QB Resources'!$A:$A,Timecards!C1115,'QB Resources'!$J:$J,L1115))</f>
        <v>0</v>
      </c>
      <c r="N1115" s="32" t="str">
        <f>IF(ISERROR(VLOOKUP(M1115,'GD rates'!$B:$C,2,FALSE)),"",VLOOKUP(M1115,'GD rates'!$B:$C,2,FALSE))</f>
        <v/>
      </c>
      <c r="O1115" s="33" t="str">
        <f>IF(OR(N1115="",COUNTIFS($C$2:C1114,C1115,$L$2:L1114,L1115)&lt;&gt;0),"",1)</f>
        <v/>
      </c>
    </row>
    <row r="1116" spans="12:15">
      <c r="L1116" s="31">
        <f t="shared" si="17"/>
        <v>0</v>
      </c>
      <c r="M1116" s="32">
        <f>IF(ISERROR(VLOOKUP(C1116,'QB Resources'!$A:$I,8,FALSE)),0,SUMIFS('QB Resources'!$I:$I,'QB Resources'!$A:$A,Timecards!C1116,'QB Resources'!$J:$J,L1116))</f>
        <v>0</v>
      </c>
      <c r="N1116" s="32" t="str">
        <f>IF(ISERROR(VLOOKUP(M1116,'GD rates'!$B:$C,2,FALSE)),"",VLOOKUP(M1116,'GD rates'!$B:$C,2,FALSE))</f>
        <v/>
      </c>
      <c r="O1116" s="33" t="str">
        <f>IF(OR(N1116="",COUNTIFS($C$2:C1115,C1116,$L$2:L1115,L1116)&lt;&gt;0),"",1)</f>
        <v/>
      </c>
    </row>
    <row r="1117" spans="12:15">
      <c r="L1117" s="31">
        <f t="shared" si="17"/>
        <v>0</v>
      </c>
      <c r="M1117" s="32">
        <f>IF(ISERROR(VLOOKUP(C1117,'QB Resources'!$A:$I,8,FALSE)),0,SUMIFS('QB Resources'!$I:$I,'QB Resources'!$A:$A,Timecards!C1117,'QB Resources'!$J:$J,L1117))</f>
        <v>0</v>
      </c>
      <c r="N1117" s="32" t="str">
        <f>IF(ISERROR(VLOOKUP(M1117,'GD rates'!$B:$C,2,FALSE)),"",VLOOKUP(M1117,'GD rates'!$B:$C,2,FALSE))</f>
        <v/>
      </c>
      <c r="O1117" s="33" t="str">
        <f>IF(OR(N1117="",COUNTIFS($C$2:C1116,C1117,$L$2:L1116,L1117)&lt;&gt;0),"",1)</f>
        <v/>
      </c>
    </row>
    <row r="1118" spans="12:15">
      <c r="L1118" s="31">
        <f t="shared" si="17"/>
        <v>0</v>
      </c>
      <c r="M1118" s="32">
        <f>IF(ISERROR(VLOOKUP(C1118,'QB Resources'!$A:$I,8,FALSE)),0,SUMIFS('QB Resources'!$I:$I,'QB Resources'!$A:$A,Timecards!C1118,'QB Resources'!$J:$J,L1118))</f>
        <v>0</v>
      </c>
      <c r="N1118" s="32" t="str">
        <f>IF(ISERROR(VLOOKUP(M1118,'GD rates'!$B:$C,2,FALSE)),"",VLOOKUP(M1118,'GD rates'!$B:$C,2,FALSE))</f>
        <v/>
      </c>
      <c r="O1118" s="33" t="str">
        <f>IF(OR(N1118="",COUNTIFS($C$2:C1117,C1118,$L$2:L1117,L1118)&lt;&gt;0),"",1)</f>
        <v/>
      </c>
    </row>
    <row r="1119" spans="12:15">
      <c r="L1119" s="31">
        <f t="shared" si="17"/>
        <v>0</v>
      </c>
      <c r="M1119" s="32">
        <f>IF(ISERROR(VLOOKUP(C1119,'QB Resources'!$A:$I,8,FALSE)),0,SUMIFS('QB Resources'!$I:$I,'QB Resources'!$A:$A,Timecards!C1119,'QB Resources'!$J:$J,L1119))</f>
        <v>0</v>
      </c>
      <c r="N1119" s="32" t="str">
        <f>IF(ISERROR(VLOOKUP(M1119,'GD rates'!$B:$C,2,FALSE)),"",VLOOKUP(M1119,'GD rates'!$B:$C,2,FALSE))</f>
        <v/>
      </c>
      <c r="O1119" s="33" t="str">
        <f>IF(OR(N1119="",COUNTIFS($C$2:C1118,C1119,$L$2:L1118,L1119)&lt;&gt;0),"",1)</f>
        <v/>
      </c>
    </row>
    <row r="1120" spans="12:15">
      <c r="L1120" s="31">
        <f t="shared" si="17"/>
        <v>0</v>
      </c>
      <c r="M1120" s="32">
        <f>IF(ISERROR(VLOOKUP(C1120,'QB Resources'!$A:$I,8,FALSE)),0,SUMIFS('QB Resources'!$I:$I,'QB Resources'!$A:$A,Timecards!C1120,'QB Resources'!$J:$J,L1120))</f>
        <v>0</v>
      </c>
      <c r="N1120" s="32" t="str">
        <f>IF(ISERROR(VLOOKUP(M1120,'GD rates'!$B:$C,2,FALSE)),"",VLOOKUP(M1120,'GD rates'!$B:$C,2,FALSE))</f>
        <v/>
      </c>
      <c r="O1120" s="33" t="str">
        <f>IF(OR(N1120="",COUNTIFS($C$2:C1119,C1120,$L$2:L1119,L1120)&lt;&gt;0),"",1)</f>
        <v/>
      </c>
    </row>
    <row r="1121" spans="12:15">
      <c r="L1121" s="31">
        <f t="shared" si="17"/>
        <v>0</v>
      </c>
      <c r="M1121" s="32">
        <f>IF(ISERROR(VLOOKUP(C1121,'QB Resources'!$A:$I,8,FALSE)),0,SUMIFS('QB Resources'!$I:$I,'QB Resources'!$A:$A,Timecards!C1121,'QB Resources'!$J:$J,L1121))</f>
        <v>0</v>
      </c>
      <c r="N1121" s="32" t="str">
        <f>IF(ISERROR(VLOOKUP(M1121,'GD rates'!$B:$C,2,FALSE)),"",VLOOKUP(M1121,'GD rates'!$B:$C,2,FALSE))</f>
        <v/>
      </c>
      <c r="O1121" s="33" t="str">
        <f>IF(OR(N1121="",COUNTIFS($C$2:C1120,C1121,$L$2:L1120,L1121)&lt;&gt;0),"",1)</f>
        <v/>
      </c>
    </row>
    <row r="1122" spans="12:15">
      <c r="L1122" s="31">
        <f t="shared" si="17"/>
        <v>0</v>
      </c>
      <c r="M1122" s="32">
        <f>IF(ISERROR(VLOOKUP(C1122,'QB Resources'!$A:$I,8,FALSE)),0,SUMIFS('QB Resources'!$I:$I,'QB Resources'!$A:$A,Timecards!C1122,'QB Resources'!$J:$J,L1122))</f>
        <v>0</v>
      </c>
      <c r="N1122" s="32" t="str">
        <f>IF(ISERROR(VLOOKUP(M1122,'GD rates'!$B:$C,2,FALSE)),"",VLOOKUP(M1122,'GD rates'!$B:$C,2,FALSE))</f>
        <v/>
      </c>
      <c r="O1122" s="33" t="str">
        <f>IF(OR(N1122="",COUNTIFS($C$2:C1121,C1122,$L$2:L1121,L1122)&lt;&gt;0),"",1)</f>
        <v/>
      </c>
    </row>
    <row r="1123" spans="12:15">
      <c r="L1123" s="31">
        <f t="shared" si="17"/>
        <v>0</v>
      </c>
      <c r="M1123" s="32">
        <f>IF(ISERROR(VLOOKUP(C1123,'QB Resources'!$A:$I,8,FALSE)),0,SUMIFS('QB Resources'!$I:$I,'QB Resources'!$A:$A,Timecards!C1123,'QB Resources'!$J:$J,L1123))</f>
        <v>0</v>
      </c>
      <c r="N1123" s="32" t="str">
        <f>IF(ISERROR(VLOOKUP(M1123,'GD rates'!$B:$C,2,FALSE)),"",VLOOKUP(M1123,'GD rates'!$B:$C,2,FALSE))</f>
        <v/>
      </c>
      <c r="O1123" s="33" t="str">
        <f>IF(OR(N1123="",COUNTIFS($C$2:C1122,C1123,$L$2:L1122,L1123)&lt;&gt;0),"",1)</f>
        <v/>
      </c>
    </row>
    <row r="1124" spans="12:15">
      <c r="L1124" s="31">
        <f t="shared" si="17"/>
        <v>0</v>
      </c>
      <c r="M1124" s="32">
        <f>IF(ISERROR(VLOOKUP(C1124,'QB Resources'!$A:$I,8,FALSE)),0,SUMIFS('QB Resources'!$I:$I,'QB Resources'!$A:$A,Timecards!C1124,'QB Resources'!$J:$J,L1124))</f>
        <v>0</v>
      </c>
      <c r="N1124" s="32" t="str">
        <f>IF(ISERROR(VLOOKUP(M1124,'GD rates'!$B:$C,2,FALSE)),"",VLOOKUP(M1124,'GD rates'!$B:$C,2,FALSE))</f>
        <v/>
      </c>
      <c r="O1124" s="33" t="str">
        <f>IF(OR(N1124="",COUNTIFS($C$2:C1123,C1124,$L$2:L1123,L1124)&lt;&gt;0),"",1)</f>
        <v/>
      </c>
    </row>
    <row r="1125" spans="12:15">
      <c r="L1125" s="31">
        <f t="shared" si="17"/>
        <v>0</v>
      </c>
      <c r="M1125" s="32">
        <f>IF(ISERROR(VLOOKUP(C1125,'QB Resources'!$A:$I,8,FALSE)),0,SUMIFS('QB Resources'!$I:$I,'QB Resources'!$A:$A,Timecards!C1125,'QB Resources'!$J:$J,L1125))</f>
        <v>0</v>
      </c>
      <c r="N1125" s="32" t="str">
        <f>IF(ISERROR(VLOOKUP(M1125,'GD rates'!$B:$C,2,FALSE)),"",VLOOKUP(M1125,'GD rates'!$B:$C,2,FALSE))</f>
        <v/>
      </c>
      <c r="O1125" s="33" t="str">
        <f>IF(OR(N1125="",COUNTIFS($C$2:C1124,C1125,$L$2:L1124,L1125)&lt;&gt;0),"",1)</f>
        <v/>
      </c>
    </row>
    <row r="1126" spans="12:15">
      <c r="L1126" s="31">
        <f t="shared" si="17"/>
        <v>0</v>
      </c>
      <c r="M1126" s="32">
        <f>IF(ISERROR(VLOOKUP(C1126,'QB Resources'!$A:$I,8,FALSE)),0,SUMIFS('QB Resources'!$I:$I,'QB Resources'!$A:$A,Timecards!C1126,'QB Resources'!$J:$J,L1126))</f>
        <v>0</v>
      </c>
      <c r="N1126" s="32" t="str">
        <f>IF(ISERROR(VLOOKUP(M1126,'GD rates'!$B:$C,2,FALSE)),"",VLOOKUP(M1126,'GD rates'!$B:$C,2,FALSE))</f>
        <v/>
      </c>
      <c r="O1126" s="33" t="str">
        <f>IF(OR(N1126="",COUNTIFS($C$2:C1125,C1126,$L$2:L1125,L1126)&lt;&gt;0),"",1)</f>
        <v/>
      </c>
    </row>
    <row r="1127" spans="12:15">
      <c r="L1127" s="31">
        <f t="shared" si="17"/>
        <v>0</v>
      </c>
      <c r="M1127" s="32">
        <f>IF(ISERROR(VLOOKUP(C1127,'QB Resources'!$A:$I,8,FALSE)),0,SUMIFS('QB Resources'!$I:$I,'QB Resources'!$A:$A,Timecards!C1127,'QB Resources'!$J:$J,L1127))</f>
        <v>0</v>
      </c>
      <c r="N1127" s="32" t="str">
        <f>IF(ISERROR(VLOOKUP(M1127,'GD rates'!$B:$C,2,FALSE)),"",VLOOKUP(M1127,'GD rates'!$B:$C,2,FALSE))</f>
        <v/>
      </c>
      <c r="O1127" s="33" t="str">
        <f>IF(OR(N1127="",COUNTIFS($C$2:C1126,C1127,$L$2:L1126,L1127)&lt;&gt;0),"",1)</f>
        <v/>
      </c>
    </row>
    <row r="1128" spans="12:15">
      <c r="L1128" s="31">
        <f t="shared" si="17"/>
        <v>0</v>
      </c>
      <c r="M1128" s="32">
        <f>IF(ISERROR(VLOOKUP(C1128,'QB Resources'!$A:$I,8,FALSE)),0,SUMIFS('QB Resources'!$I:$I,'QB Resources'!$A:$A,Timecards!C1128,'QB Resources'!$J:$J,L1128))</f>
        <v>0</v>
      </c>
      <c r="N1128" s="32" t="str">
        <f>IF(ISERROR(VLOOKUP(M1128,'GD rates'!$B:$C,2,FALSE)),"",VLOOKUP(M1128,'GD rates'!$B:$C,2,FALSE))</f>
        <v/>
      </c>
      <c r="O1128" s="33" t="str">
        <f>IF(OR(N1128="",COUNTIFS($C$2:C1127,C1128,$L$2:L1127,L1128)&lt;&gt;0),"",1)</f>
        <v/>
      </c>
    </row>
    <row r="1129" spans="12:15">
      <c r="L1129" s="31">
        <f t="shared" si="17"/>
        <v>0</v>
      </c>
      <c r="M1129" s="32">
        <f>IF(ISERROR(VLOOKUP(C1129,'QB Resources'!$A:$I,8,FALSE)),0,SUMIFS('QB Resources'!$I:$I,'QB Resources'!$A:$A,Timecards!C1129,'QB Resources'!$J:$J,L1129))</f>
        <v>0</v>
      </c>
      <c r="N1129" s="32" t="str">
        <f>IF(ISERROR(VLOOKUP(M1129,'GD rates'!$B:$C,2,FALSE)),"",VLOOKUP(M1129,'GD rates'!$B:$C,2,FALSE))</f>
        <v/>
      </c>
      <c r="O1129" s="33" t="str">
        <f>IF(OR(N1129="",COUNTIFS($C$2:C1128,C1129,$L$2:L1128,L1129)&lt;&gt;0),"",1)</f>
        <v/>
      </c>
    </row>
    <row r="1130" spans="12:15">
      <c r="L1130" s="31">
        <f t="shared" si="17"/>
        <v>0</v>
      </c>
      <c r="M1130" s="32">
        <f>IF(ISERROR(VLOOKUP(C1130,'QB Resources'!$A:$I,8,FALSE)),0,SUMIFS('QB Resources'!$I:$I,'QB Resources'!$A:$A,Timecards!C1130,'QB Resources'!$J:$J,L1130))</f>
        <v>0</v>
      </c>
      <c r="N1130" s="32" t="str">
        <f>IF(ISERROR(VLOOKUP(M1130,'GD rates'!$B:$C,2,FALSE)),"",VLOOKUP(M1130,'GD rates'!$B:$C,2,FALSE))</f>
        <v/>
      </c>
      <c r="O1130" s="33" t="str">
        <f>IF(OR(N1130="",COUNTIFS($C$2:C1129,C1130,$L$2:L1129,L1130)&lt;&gt;0),"",1)</f>
        <v/>
      </c>
    </row>
    <row r="1131" spans="12:15">
      <c r="L1131" s="31">
        <f t="shared" si="17"/>
        <v>0</v>
      </c>
      <c r="M1131" s="32">
        <f>IF(ISERROR(VLOOKUP(C1131,'QB Resources'!$A:$I,8,FALSE)),0,SUMIFS('QB Resources'!$I:$I,'QB Resources'!$A:$A,Timecards!C1131,'QB Resources'!$J:$J,L1131))</f>
        <v>0</v>
      </c>
      <c r="N1131" s="32" t="str">
        <f>IF(ISERROR(VLOOKUP(M1131,'GD rates'!$B:$C,2,FALSE)),"",VLOOKUP(M1131,'GD rates'!$B:$C,2,FALSE))</f>
        <v/>
      </c>
      <c r="O1131" s="33" t="str">
        <f>IF(OR(N1131="",COUNTIFS($C$2:C1130,C1131,$L$2:L1130,L1131)&lt;&gt;0),"",1)</f>
        <v/>
      </c>
    </row>
    <row r="1132" spans="12:15">
      <c r="L1132" s="31">
        <f t="shared" si="17"/>
        <v>0</v>
      </c>
      <c r="M1132" s="32">
        <f>IF(ISERROR(VLOOKUP(C1132,'QB Resources'!$A:$I,8,FALSE)),0,SUMIFS('QB Resources'!$I:$I,'QB Resources'!$A:$A,Timecards!C1132,'QB Resources'!$J:$J,L1132))</f>
        <v>0</v>
      </c>
      <c r="N1132" s="32" t="str">
        <f>IF(ISERROR(VLOOKUP(M1132,'GD rates'!$B:$C,2,FALSE)),"",VLOOKUP(M1132,'GD rates'!$B:$C,2,FALSE))</f>
        <v/>
      </c>
      <c r="O1132" s="33" t="str">
        <f>IF(OR(N1132="",COUNTIFS($C$2:C1131,C1132,$L$2:L1131,L1132)&lt;&gt;0),"",1)</f>
        <v/>
      </c>
    </row>
    <row r="1133" spans="12:15">
      <c r="L1133" s="31">
        <f t="shared" si="17"/>
        <v>0</v>
      </c>
      <c r="M1133" s="32">
        <f>IF(ISERROR(VLOOKUP(C1133,'QB Resources'!$A:$I,8,FALSE)),0,SUMIFS('QB Resources'!$I:$I,'QB Resources'!$A:$A,Timecards!C1133,'QB Resources'!$J:$J,L1133))</f>
        <v>0</v>
      </c>
      <c r="N1133" s="32" t="str">
        <f>IF(ISERROR(VLOOKUP(M1133,'GD rates'!$B:$C,2,FALSE)),"",VLOOKUP(M1133,'GD rates'!$B:$C,2,FALSE))</f>
        <v/>
      </c>
      <c r="O1133" s="33" t="str">
        <f>IF(OR(N1133="",COUNTIFS($C$2:C1132,C1133,$L$2:L1132,L1133)&lt;&gt;0),"",1)</f>
        <v/>
      </c>
    </row>
    <row r="1134" spans="12:15">
      <c r="L1134" s="31">
        <f t="shared" si="17"/>
        <v>0</v>
      </c>
      <c r="M1134" s="32">
        <f>IF(ISERROR(VLOOKUP(C1134,'QB Resources'!$A:$I,8,FALSE)),0,SUMIFS('QB Resources'!$I:$I,'QB Resources'!$A:$A,Timecards!C1134,'QB Resources'!$J:$J,L1134))</f>
        <v>0</v>
      </c>
      <c r="N1134" s="32" t="str">
        <f>IF(ISERROR(VLOOKUP(M1134,'GD rates'!$B:$C,2,FALSE)),"",VLOOKUP(M1134,'GD rates'!$B:$C,2,FALSE))</f>
        <v/>
      </c>
      <c r="O1134" s="33" t="str">
        <f>IF(OR(N1134="",COUNTIFS($C$2:C1133,C1134,$L$2:L1133,L1134)&lt;&gt;0),"",1)</f>
        <v/>
      </c>
    </row>
    <row r="1135" spans="12:15">
      <c r="L1135" s="31">
        <f t="shared" si="17"/>
        <v>0</v>
      </c>
      <c r="M1135" s="32">
        <f>IF(ISERROR(VLOOKUP(C1135,'QB Resources'!$A:$I,8,FALSE)),0,SUMIFS('QB Resources'!$I:$I,'QB Resources'!$A:$A,Timecards!C1135,'QB Resources'!$J:$J,L1135))</f>
        <v>0</v>
      </c>
      <c r="N1135" s="32" t="str">
        <f>IF(ISERROR(VLOOKUP(M1135,'GD rates'!$B:$C,2,FALSE)),"",VLOOKUP(M1135,'GD rates'!$B:$C,2,FALSE))</f>
        <v/>
      </c>
      <c r="O1135" s="33" t="str">
        <f>IF(OR(N1135="",COUNTIFS($C$2:C1134,C1135,$L$2:L1134,L1135)&lt;&gt;0),"",1)</f>
        <v/>
      </c>
    </row>
    <row r="1136" spans="12:15">
      <c r="L1136" s="31">
        <f t="shared" si="17"/>
        <v>0</v>
      </c>
      <c r="M1136" s="32">
        <f>IF(ISERROR(VLOOKUP(C1136,'QB Resources'!$A:$I,8,FALSE)),0,SUMIFS('QB Resources'!$I:$I,'QB Resources'!$A:$A,Timecards!C1136,'QB Resources'!$J:$J,L1136))</f>
        <v>0</v>
      </c>
      <c r="N1136" s="32" t="str">
        <f>IF(ISERROR(VLOOKUP(M1136,'GD rates'!$B:$C,2,FALSE)),"",VLOOKUP(M1136,'GD rates'!$B:$C,2,FALSE))</f>
        <v/>
      </c>
      <c r="O1136" s="33" t="str">
        <f>IF(OR(N1136="",COUNTIFS($C$2:C1135,C1136,$L$2:L1135,L1136)&lt;&gt;0),"",1)</f>
        <v/>
      </c>
    </row>
    <row r="1137" spans="12:15">
      <c r="L1137" s="31">
        <f t="shared" si="17"/>
        <v>0</v>
      </c>
      <c r="M1137" s="32">
        <f>IF(ISERROR(VLOOKUP(C1137,'QB Resources'!$A:$I,8,FALSE)),0,SUMIFS('QB Resources'!$I:$I,'QB Resources'!$A:$A,Timecards!C1137,'QB Resources'!$J:$J,L1137))</f>
        <v>0</v>
      </c>
      <c r="N1137" s="32" t="str">
        <f>IF(ISERROR(VLOOKUP(M1137,'GD rates'!$B:$C,2,FALSE)),"",VLOOKUP(M1137,'GD rates'!$B:$C,2,FALSE))</f>
        <v/>
      </c>
      <c r="O1137" s="33" t="str">
        <f>IF(OR(N1137="",COUNTIFS($C$2:C1136,C1137,$L$2:L1136,L1137)&lt;&gt;0),"",1)</f>
        <v/>
      </c>
    </row>
    <row r="1138" spans="12:15">
      <c r="L1138" s="31">
        <f t="shared" si="17"/>
        <v>0</v>
      </c>
      <c r="M1138" s="32">
        <f>IF(ISERROR(VLOOKUP(C1138,'QB Resources'!$A:$I,8,FALSE)),0,SUMIFS('QB Resources'!$I:$I,'QB Resources'!$A:$A,Timecards!C1138,'QB Resources'!$J:$J,L1138))</f>
        <v>0</v>
      </c>
      <c r="N1138" s="32" t="str">
        <f>IF(ISERROR(VLOOKUP(M1138,'GD rates'!$B:$C,2,FALSE)),"",VLOOKUP(M1138,'GD rates'!$B:$C,2,FALSE))</f>
        <v/>
      </c>
      <c r="O1138" s="33" t="str">
        <f>IF(OR(N1138="",COUNTIFS($C$2:C1137,C1138,$L$2:L1137,L1138)&lt;&gt;0),"",1)</f>
        <v/>
      </c>
    </row>
    <row r="1139" spans="12:15">
      <c r="L1139" s="31">
        <f t="shared" si="17"/>
        <v>0</v>
      </c>
      <c r="M1139" s="32">
        <f>IF(ISERROR(VLOOKUP(C1139,'QB Resources'!$A:$I,8,FALSE)),0,SUMIFS('QB Resources'!$I:$I,'QB Resources'!$A:$A,Timecards!C1139,'QB Resources'!$J:$J,L1139))</f>
        <v>0</v>
      </c>
      <c r="N1139" s="32" t="str">
        <f>IF(ISERROR(VLOOKUP(M1139,'GD rates'!$B:$C,2,FALSE)),"",VLOOKUP(M1139,'GD rates'!$B:$C,2,FALSE))</f>
        <v/>
      </c>
      <c r="O1139" s="33" t="str">
        <f>IF(OR(N1139="",COUNTIFS($C$2:C1138,C1139,$L$2:L1138,L1139)&lt;&gt;0),"",1)</f>
        <v/>
      </c>
    </row>
    <row r="1140" spans="12:15">
      <c r="L1140" s="31">
        <f t="shared" si="17"/>
        <v>0</v>
      </c>
      <c r="M1140" s="32">
        <f>IF(ISERROR(VLOOKUP(C1140,'QB Resources'!$A:$I,8,FALSE)),0,SUMIFS('QB Resources'!$I:$I,'QB Resources'!$A:$A,Timecards!C1140,'QB Resources'!$J:$J,L1140))</f>
        <v>0</v>
      </c>
      <c r="N1140" s="32" t="str">
        <f>IF(ISERROR(VLOOKUP(M1140,'GD rates'!$B:$C,2,FALSE)),"",VLOOKUP(M1140,'GD rates'!$B:$C,2,FALSE))</f>
        <v/>
      </c>
      <c r="O1140" s="33" t="str">
        <f>IF(OR(N1140="",COUNTIFS($C$2:C1139,C1140,$L$2:L1139,L1140)&lt;&gt;0),"",1)</f>
        <v/>
      </c>
    </row>
    <row r="1141" spans="12:15">
      <c r="L1141" s="31">
        <f t="shared" si="17"/>
        <v>0</v>
      </c>
      <c r="M1141" s="32">
        <f>IF(ISERROR(VLOOKUP(C1141,'QB Resources'!$A:$I,8,FALSE)),0,SUMIFS('QB Resources'!$I:$I,'QB Resources'!$A:$A,Timecards!C1141,'QB Resources'!$J:$J,L1141))</f>
        <v>0</v>
      </c>
      <c r="N1141" s="32" t="str">
        <f>IF(ISERROR(VLOOKUP(M1141,'GD rates'!$B:$C,2,FALSE)),"",VLOOKUP(M1141,'GD rates'!$B:$C,2,FALSE))</f>
        <v/>
      </c>
      <c r="O1141" s="33" t="str">
        <f>IF(OR(N1141="",COUNTIFS($C$2:C1140,C1141,$L$2:L1140,L1141)&lt;&gt;0),"",1)</f>
        <v/>
      </c>
    </row>
    <row r="1142" spans="12:15">
      <c r="L1142" s="31">
        <f t="shared" si="17"/>
        <v>0</v>
      </c>
      <c r="M1142" s="32">
        <f>IF(ISERROR(VLOOKUP(C1142,'QB Resources'!$A:$I,8,FALSE)),0,SUMIFS('QB Resources'!$I:$I,'QB Resources'!$A:$A,Timecards!C1142,'QB Resources'!$J:$J,L1142))</f>
        <v>0</v>
      </c>
      <c r="N1142" s="32" t="str">
        <f>IF(ISERROR(VLOOKUP(M1142,'GD rates'!$B:$C,2,FALSE)),"",VLOOKUP(M1142,'GD rates'!$B:$C,2,FALSE))</f>
        <v/>
      </c>
      <c r="O1142" s="33" t="str">
        <f>IF(OR(N1142="",COUNTIFS($C$2:C1141,C1142,$L$2:L1141,L1142)&lt;&gt;0),"",1)</f>
        <v/>
      </c>
    </row>
    <row r="1143" spans="12:15">
      <c r="L1143" s="31">
        <f t="shared" si="17"/>
        <v>0</v>
      </c>
      <c r="M1143" s="32">
        <f>IF(ISERROR(VLOOKUP(C1143,'QB Resources'!$A:$I,8,FALSE)),0,SUMIFS('QB Resources'!$I:$I,'QB Resources'!$A:$A,Timecards!C1143,'QB Resources'!$J:$J,L1143))</f>
        <v>0</v>
      </c>
      <c r="N1143" s="32" t="str">
        <f>IF(ISERROR(VLOOKUP(M1143,'GD rates'!$B:$C,2,FALSE)),"",VLOOKUP(M1143,'GD rates'!$B:$C,2,FALSE))</f>
        <v/>
      </c>
      <c r="O1143" s="33" t="str">
        <f>IF(OR(N1143="",COUNTIFS($C$2:C1142,C1143,$L$2:L1142,L1143)&lt;&gt;0),"",1)</f>
        <v/>
      </c>
    </row>
    <row r="1144" spans="12:15">
      <c r="L1144" s="31">
        <f t="shared" si="17"/>
        <v>0</v>
      </c>
      <c r="M1144" s="32">
        <f>IF(ISERROR(VLOOKUP(C1144,'QB Resources'!$A:$I,8,FALSE)),0,SUMIFS('QB Resources'!$I:$I,'QB Resources'!$A:$A,Timecards!C1144,'QB Resources'!$J:$J,L1144))</f>
        <v>0</v>
      </c>
      <c r="N1144" s="32" t="str">
        <f>IF(ISERROR(VLOOKUP(M1144,'GD rates'!$B:$C,2,FALSE)),"",VLOOKUP(M1144,'GD rates'!$B:$C,2,FALSE))</f>
        <v/>
      </c>
      <c r="O1144" s="33" t="str">
        <f>IF(OR(N1144="",COUNTIFS($C$2:C1143,C1144,$L$2:L1143,L1144)&lt;&gt;0),"",1)</f>
        <v/>
      </c>
    </row>
    <row r="1145" spans="12:15">
      <c r="L1145" s="31">
        <f t="shared" si="17"/>
        <v>0</v>
      </c>
      <c r="M1145" s="32">
        <f>IF(ISERROR(VLOOKUP(C1145,'QB Resources'!$A:$I,8,FALSE)),0,SUMIFS('QB Resources'!$I:$I,'QB Resources'!$A:$A,Timecards!C1145,'QB Resources'!$J:$J,L1145))</f>
        <v>0</v>
      </c>
      <c r="N1145" s="32" t="str">
        <f>IF(ISERROR(VLOOKUP(M1145,'GD rates'!$B:$C,2,FALSE)),"",VLOOKUP(M1145,'GD rates'!$B:$C,2,FALSE))</f>
        <v/>
      </c>
      <c r="O1145" s="33" t="str">
        <f>IF(OR(N1145="",COUNTIFS($C$2:C1144,C1145,$L$2:L1144,L1145)&lt;&gt;0),"",1)</f>
        <v/>
      </c>
    </row>
    <row r="1146" spans="12:15">
      <c r="L1146" s="31">
        <f t="shared" si="17"/>
        <v>0</v>
      </c>
      <c r="M1146" s="32">
        <f>IF(ISERROR(VLOOKUP(C1146,'QB Resources'!$A:$I,8,FALSE)),0,SUMIFS('QB Resources'!$I:$I,'QB Resources'!$A:$A,Timecards!C1146,'QB Resources'!$J:$J,L1146))</f>
        <v>0</v>
      </c>
      <c r="N1146" s="32" t="str">
        <f>IF(ISERROR(VLOOKUP(M1146,'GD rates'!$B:$C,2,FALSE)),"",VLOOKUP(M1146,'GD rates'!$B:$C,2,FALSE))</f>
        <v/>
      </c>
      <c r="O1146" s="33" t="str">
        <f>IF(OR(N1146="",COUNTIFS($C$2:C1145,C1146,$L$2:L1145,L1146)&lt;&gt;0),"",1)</f>
        <v/>
      </c>
    </row>
    <row r="1147" spans="12:15">
      <c r="L1147" s="31">
        <f t="shared" si="17"/>
        <v>0</v>
      </c>
      <c r="M1147" s="32">
        <f>IF(ISERROR(VLOOKUP(C1147,'QB Resources'!$A:$I,8,FALSE)),0,SUMIFS('QB Resources'!$I:$I,'QB Resources'!$A:$A,Timecards!C1147,'QB Resources'!$J:$J,L1147))</f>
        <v>0</v>
      </c>
      <c r="N1147" s="32" t="str">
        <f>IF(ISERROR(VLOOKUP(M1147,'GD rates'!$B:$C,2,FALSE)),"",VLOOKUP(M1147,'GD rates'!$B:$C,2,FALSE))</f>
        <v/>
      </c>
      <c r="O1147" s="33" t="str">
        <f>IF(OR(N1147="",COUNTIFS($C$2:C1146,C1147,$L$2:L1146,L1147)&lt;&gt;0),"",1)</f>
        <v/>
      </c>
    </row>
    <row r="1148" spans="12:15">
      <c r="L1148" s="31">
        <f t="shared" si="17"/>
        <v>0</v>
      </c>
      <c r="M1148" s="32">
        <f>IF(ISERROR(VLOOKUP(C1148,'QB Resources'!$A:$I,8,FALSE)),0,SUMIFS('QB Resources'!$I:$I,'QB Resources'!$A:$A,Timecards!C1148,'QB Resources'!$J:$J,L1148))</f>
        <v>0</v>
      </c>
      <c r="N1148" s="32" t="str">
        <f>IF(ISERROR(VLOOKUP(M1148,'GD rates'!$B:$C,2,FALSE)),"",VLOOKUP(M1148,'GD rates'!$B:$C,2,FALSE))</f>
        <v/>
      </c>
      <c r="O1148" s="33" t="str">
        <f>IF(OR(N1148="",COUNTIFS($C$2:C1147,C1148,$L$2:L1147,L1148)&lt;&gt;0),"",1)</f>
        <v/>
      </c>
    </row>
    <row r="1149" spans="12:15">
      <c r="L1149" s="31">
        <f t="shared" si="17"/>
        <v>0</v>
      </c>
      <c r="M1149" s="32">
        <f>IF(ISERROR(VLOOKUP(C1149,'QB Resources'!$A:$I,8,FALSE)),0,SUMIFS('QB Resources'!$I:$I,'QB Resources'!$A:$A,Timecards!C1149,'QB Resources'!$J:$J,L1149))</f>
        <v>0</v>
      </c>
      <c r="N1149" s="32" t="str">
        <f>IF(ISERROR(VLOOKUP(M1149,'GD rates'!$B:$C,2,FALSE)),"",VLOOKUP(M1149,'GD rates'!$B:$C,2,FALSE))</f>
        <v/>
      </c>
      <c r="O1149" s="33" t="str">
        <f>IF(OR(N1149="",COUNTIFS($C$2:C1148,C1149,$L$2:L1148,L1149)&lt;&gt;0),"",1)</f>
        <v/>
      </c>
    </row>
    <row r="1150" spans="12:15">
      <c r="L1150" s="31">
        <f t="shared" si="17"/>
        <v>0</v>
      </c>
      <c r="M1150" s="32">
        <f>IF(ISERROR(VLOOKUP(C1150,'QB Resources'!$A:$I,8,FALSE)),0,SUMIFS('QB Resources'!$I:$I,'QB Resources'!$A:$A,Timecards!C1150,'QB Resources'!$J:$J,L1150))</f>
        <v>0</v>
      </c>
      <c r="N1150" s="32" t="str">
        <f>IF(ISERROR(VLOOKUP(M1150,'GD rates'!$B:$C,2,FALSE)),"",VLOOKUP(M1150,'GD rates'!$B:$C,2,FALSE))</f>
        <v/>
      </c>
      <c r="O1150" s="33" t="str">
        <f>IF(OR(N1150="",COUNTIFS($C$2:C1149,C1150,$L$2:L1149,L1150)&lt;&gt;0),"",1)</f>
        <v/>
      </c>
    </row>
    <row r="1151" spans="12:15">
      <c r="L1151" s="31">
        <f t="shared" si="17"/>
        <v>0</v>
      </c>
      <c r="M1151" s="32">
        <f>IF(ISERROR(VLOOKUP(C1151,'QB Resources'!$A:$I,8,FALSE)),0,SUMIFS('QB Resources'!$I:$I,'QB Resources'!$A:$A,Timecards!C1151,'QB Resources'!$J:$J,L1151))</f>
        <v>0</v>
      </c>
      <c r="N1151" s="32" t="str">
        <f>IF(ISERROR(VLOOKUP(M1151,'GD rates'!$B:$C,2,FALSE)),"",VLOOKUP(M1151,'GD rates'!$B:$C,2,FALSE))</f>
        <v/>
      </c>
      <c r="O1151" s="33" t="str">
        <f>IF(OR(N1151="",COUNTIFS($C$2:C1150,C1151,$L$2:L1150,L1151)&lt;&gt;0),"",1)</f>
        <v/>
      </c>
    </row>
    <row r="1152" spans="12:15">
      <c r="L1152" s="31">
        <f t="shared" si="17"/>
        <v>0</v>
      </c>
      <c r="M1152" s="32">
        <f>IF(ISERROR(VLOOKUP(C1152,'QB Resources'!$A:$I,8,FALSE)),0,SUMIFS('QB Resources'!$I:$I,'QB Resources'!$A:$A,Timecards!C1152,'QB Resources'!$J:$J,L1152))</f>
        <v>0</v>
      </c>
      <c r="N1152" s="32" t="str">
        <f>IF(ISERROR(VLOOKUP(M1152,'GD rates'!$B:$C,2,FALSE)),"",VLOOKUP(M1152,'GD rates'!$B:$C,2,FALSE))</f>
        <v/>
      </c>
      <c r="O1152" s="33" t="str">
        <f>IF(OR(N1152="",COUNTIFS($C$2:C1151,C1152,$L$2:L1151,L1152)&lt;&gt;0),"",1)</f>
        <v/>
      </c>
    </row>
    <row r="1153" spans="12:15">
      <c r="L1153" s="31">
        <f t="shared" si="17"/>
        <v>0</v>
      </c>
      <c r="M1153" s="32">
        <f>IF(ISERROR(VLOOKUP(C1153,'QB Resources'!$A:$I,8,FALSE)),0,SUMIFS('QB Resources'!$I:$I,'QB Resources'!$A:$A,Timecards!C1153,'QB Resources'!$J:$J,L1153))</f>
        <v>0</v>
      </c>
      <c r="N1153" s="32" t="str">
        <f>IF(ISERROR(VLOOKUP(M1153,'GD rates'!$B:$C,2,FALSE)),"",VLOOKUP(M1153,'GD rates'!$B:$C,2,FALSE))</f>
        <v/>
      </c>
      <c r="O1153" s="33" t="str">
        <f>IF(OR(N1153="",COUNTIFS($C$2:C1152,C1153,$L$2:L1152,L1153)&lt;&gt;0),"",1)</f>
        <v/>
      </c>
    </row>
    <row r="1154" spans="12:15">
      <c r="L1154" s="31">
        <f t="shared" si="17"/>
        <v>0</v>
      </c>
      <c r="M1154" s="32">
        <f>IF(ISERROR(VLOOKUP(C1154,'QB Resources'!$A:$I,8,FALSE)),0,SUMIFS('QB Resources'!$I:$I,'QB Resources'!$A:$A,Timecards!C1154,'QB Resources'!$J:$J,L1154))</f>
        <v>0</v>
      </c>
      <c r="N1154" s="32" t="str">
        <f>IF(ISERROR(VLOOKUP(M1154,'GD rates'!$B:$C,2,FALSE)),"",VLOOKUP(M1154,'GD rates'!$B:$C,2,FALSE))</f>
        <v/>
      </c>
      <c r="O1154" s="33" t="str">
        <f>IF(OR(N1154="",COUNTIFS($C$2:C1153,C1154,$L$2:L1153,L1154)&lt;&gt;0),"",1)</f>
        <v/>
      </c>
    </row>
    <row r="1155" spans="12:15">
      <c r="L1155" s="31">
        <f t="shared" ref="L1155:L1218" si="18">IF(J1155="",H1155,J1155)</f>
        <v>0</v>
      </c>
      <c r="M1155" s="32">
        <f>IF(ISERROR(VLOOKUP(C1155,'QB Resources'!$A:$I,8,FALSE)),0,SUMIFS('QB Resources'!$I:$I,'QB Resources'!$A:$A,Timecards!C1155,'QB Resources'!$J:$J,L1155))</f>
        <v>0</v>
      </c>
      <c r="N1155" s="32" t="str">
        <f>IF(ISERROR(VLOOKUP(M1155,'GD rates'!$B:$C,2,FALSE)),"",VLOOKUP(M1155,'GD rates'!$B:$C,2,FALSE))</f>
        <v/>
      </c>
      <c r="O1155" s="33" t="str">
        <f>IF(OR(N1155="",COUNTIFS($C$2:C1154,C1155,$L$2:L1154,L1155)&lt;&gt;0),"",1)</f>
        <v/>
      </c>
    </row>
    <row r="1156" spans="12:15">
      <c r="L1156" s="31">
        <f t="shared" si="18"/>
        <v>0</v>
      </c>
      <c r="M1156" s="32">
        <f>IF(ISERROR(VLOOKUP(C1156,'QB Resources'!$A:$I,8,FALSE)),0,SUMIFS('QB Resources'!$I:$I,'QB Resources'!$A:$A,Timecards!C1156,'QB Resources'!$J:$J,L1156))</f>
        <v>0</v>
      </c>
      <c r="N1156" s="32" t="str">
        <f>IF(ISERROR(VLOOKUP(M1156,'GD rates'!$B:$C,2,FALSE)),"",VLOOKUP(M1156,'GD rates'!$B:$C,2,FALSE))</f>
        <v/>
      </c>
      <c r="O1156" s="33" t="str">
        <f>IF(OR(N1156="",COUNTIFS($C$2:C1155,C1156,$L$2:L1155,L1156)&lt;&gt;0),"",1)</f>
        <v/>
      </c>
    </row>
    <row r="1157" spans="12:15">
      <c r="L1157" s="31">
        <f t="shared" si="18"/>
        <v>0</v>
      </c>
      <c r="M1157" s="32">
        <f>IF(ISERROR(VLOOKUP(C1157,'QB Resources'!$A:$I,8,FALSE)),0,SUMIFS('QB Resources'!$I:$I,'QB Resources'!$A:$A,Timecards!C1157,'QB Resources'!$J:$J,L1157))</f>
        <v>0</v>
      </c>
      <c r="N1157" s="32" t="str">
        <f>IF(ISERROR(VLOOKUP(M1157,'GD rates'!$B:$C,2,FALSE)),"",VLOOKUP(M1157,'GD rates'!$B:$C,2,FALSE))</f>
        <v/>
      </c>
      <c r="O1157" s="33" t="str">
        <f>IF(OR(N1157="",COUNTIFS($C$2:C1156,C1157,$L$2:L1156,L1157)&lt;&gt;0),"",1)</f>
        <v/>
      </c>
    </row>
    <row r="1158" spans="12:15">
      <c r="L1158" s="31">
        <f t="shared" si="18"/>
        <v>0</v>
      </c>
      <c r="M1158" s="32">
        <f>IF(ISERROR(VLOOKUP(C1158,'QB Resources'!$A:$I,8,FALSE)),0,SUMIFS('QB Resources'!$I:$I,'QB Resources'!$A:$A,Timecards!C1158,'QB Resources'!$J:$J,L1158))</f>
        <v>0</v>
      </c>
      <c r="N1158" s="32" t="str">
        <f>IF(ISERROR(VLOOKUP(M1158,'GD rates'!$B:$C,2,FALSE)),"",VLOOKUP(M1158,'GD rates'!$B:$C,2,FALSE))</f>
        <v/>
      </c>
      <c r="O1158" s="33" t="str">
        <f>IF(OR(N1158="",COUNTIFS($C$2:C1157,C1158,$L$2:L1157,L1158)&lt;&gt;0),"",1)</f>
        <v/>
      </c>
    </row>
    <row r="1159" spans="12:15">
      <c r="L1159" s="31">
        <f t="shared" si="18"/>
        <v>0</v>
      </c>
      <c r="M1159" s="32">
        <f>IF(ISERROR(VLOOKUP(C1159,'QB Resources'!$A:$I,8,FALSE)),0,SUMIFS('QB Resources'!$I:$I,'QB Resources'!$A:$A,Timecards!C1159,'QB Resources'!$J:$J,L1159))</f>
        <v>0</v>
      </c>
      <c r="N1159" s="32" t="str">
        <f>IF(ISERROR(VLOOKUP(M1159,'GD rates'!$B:$C,2,FALSE)),"",VLOOKUP(M1159,'GD rates'!$B:$C,2,FALSE))</f>
        <v/>
      </c>
      <c r="O1159" s="33" t="str">
        <f>IF(OR(N1159="",COUNTIFS($C$2:C1158,C1159,$L$2:L1158,L1159)&lt;&gt;0),"",1)</f>
        <v/>
      </c>
    </row>
    <row r="1160" spans="12:15">
      <c r="L1160" s="31">
        <f t="shared" si="18"/>
        <v>0</v>
      </c>
      <c r="M1160" s="32">
        <f>IF(ISERROR(VLOOKUP(C1160,'QB Resources'!$A:$I,8,FALSE)),0,SUMIFS('QB Resources'!$I:$I,'QB Resources'!$A:$A,Timecards!C1160,'QB Resources'!$J:$J,L1160))</f>
        <v>0</v>
      </c>
      <c r="N1160" s="32" t="str">
        <f>IF(ISERROR(VLOOKUP(M1160,'GD rates'!$B:$C,2,FALSE)),"",VLOOKUP(M1160,'GD rates'!$B:$C,2,FALSE))</f>
        <v/>
      </c>
      <c r="O1160" s="33" t="str">
        <f>IF(OR(N1160="",COUNTIFS($C$2:C1159,C1160,$L$2:L1159,L1160)&lt;&gt;0),"",1)</f>
        <v/>
      </c>
    </row>
    <row r="1161" spans="12:15">
      <c r="L1161" s="31">
        <f t="shared" si="18"/>
        <v>0</v>
      </c>
      <c r="M1161" s="32">
        <f>IF(ISERROR(VLOOKUP(C1161,'QB Resources'!$A:$I,8,FALSE)),0,SUMIFS('QB Resources'!$I:$I,'QB Resources'!$A:$A,Timecards!C1161,'QB Resources'!$J:$J,L1161))</f>
        <v>0</v>
      </c>
      <c r="N1161" s="32" t="str">
        <f>IF(ISERROR(VLOOKUP(M1161,'GD rates'!$B:$C,2,FALSE)),"",VLOOKUP(M1161,'GD rates'!$B:$C,2,FALSE))</f>
        <v/>
      </c>
      <c r="O1161" s="33" t="str">
        <f>IF(OR(N1161="",COUNTIFS($C$2:C1160,C1161,$L$2:L1160,L1161)&lt;&gt;0),"",1)</f>
        <v/>
      </c>
    </row>
    <row r="1162" spans="12:15">
      <c r="L1162" s="31">
        <f t="shared" si="18"/>
        <v>0</v>
      </c>
      <c r="M1162" s="32">
        <f>IF(ISERROR(VLOOKUP(C1162,'QB Resources'!$A:$I,8,FALSE)),0,SUMIFS('QB Resources'!$I:$I,'QB Resources'!$A:$A,Timecards!C1162,'QB Resources'!$J:$J,L1162))</f>
        <v>0</v>
      </c>
      <c r="N1162" s="32" t="str">
        <f>IF(ISERROR(VLOOKUP(M1162,'GD rates'!$B:$C,2,FALSE)),"",VLOOKUP(M1162,'GD rates'!$B:$C,2,FALSE))</f>
        <v/>
      </c>
      <c r="O1162" s="33" t="str">
        <f>IF(OR(N1162="",COUNTIFS($C$2:C1161,C1162,$L$2:L1161,L1162)&lt;&gt;0),"",1)</f>
        <v/>
      </c>
    </row>
    <row r="1163" spans="12:15">
      <c r="L1163" s="31">
        <f t="shared" si="18"/>
        <v>0</v>
      </c>
      <c r="M1163" s="32">
        <f>IF(ISERROR(VLOOKUP(C1163,'QB Resources'!$A:$I,8,FALSE)),0,SUMIFS('QB Resources'!$I:$I,'QB Resources'!$A:$A,Timecards!C1163,'QB Resources'!$J:$J,L1163))</f>
        <v>0</v>
      </c>
      <c r="N1163" s="32" t="str">
        <f>IF(ISERROR(VLOOKUP(M1163,'GD rates'!$B:$C,2,FALSE)),"",VLOOKUP(M1163,'GD rates'!$B:$C,2,FALSE))</f>
        <v/>
      </c>
      <c r="O1163" s="33" t="str">
        <f>IF(OR(N1163="",COUNTIFS($C$2:C1162,C1163,$L$2:L1162,L1163)&lt;&gt;0),"",1)</f>
        <v/>
      </c>
    </row>
    <row r="1164" spans="12:15">
      <c r="L1164" s="31">
        <f t="shared" si="18"/>
        <v>0</v>
      </c>
      <c r="M1164" s="32">
        <f>IF(ISERROR(VLOOKUP(C1164,'QB Resources'!$A:$I,8,FALSE)),0,SUMIFS('QB Resources'!$I:$I,'QB Resources'!$A:$A,Timecards!C1164,'QB Resources'!$J:$J,L1164))</f>
        <v>0</v>
      </c>
      <c r="N1164" s="32" t="str">
        <f>IF(ISERROR(VLOOKUP(M1164,'GD rates'!$B:$C,2,FALSE)),"",VLOOKUP(M1164,'GD rates'!$B:$C,2,FALSE))</f>
        <v/>
      </c>
      <c r="O1164" s="33" t="str">
        <f>IF(OR(N1164="",COUNTIFS($C$2:C1163,C1164,$L$2:L1163,L1164)&lt;&gt;0),"",1)</f>
        <v/>
      </c>
    </row>
    <row r="1165" spans="12:15">
      <c r="L1165" s="31">
        <f t="shared" si="18"/>
        <v>0</v>
      </c>
      <c r="M1165" s="32">
        <f>IF(ISERROR(VLOOKUP(C1165,'QB Resources'!$A:$I,8,FALSE)),0,SUMIFS('QB Resources'!$I:$I,'QB Resources'!$A:$A,Timecards!C1165,'QB Resources'!$J:$J,L1165))</f>
        <v>0</v>
      </c>
      <c r="N1165" s="32" t="str">
        <f>IF(ISERROR(VLOOKUP(M1165,'GD rates'!$B:$C,2,FALSE)),"",VLOOKUP(M1165,'GD rates'!$B:$C,2,FALSE))</f>
        <v/>
      </c>
      <c r="O1165" s="33" t="str">
        <f>IF(OR(N1165="",COUNTIFS($C$2:C1164,C1165,$L$2:L1164,L1165)&lt;&gt;0),"",1)</f>
        <v/>
      </c>
    </row>
    <row r="1166" spans="12:15">
      <c r="L1166" s="31">
        <f t="shared" si="18"/>
        <v>0</v>
      </c>
      <c r="M1166" s="32">
        <f>IF(ISERROR(VLOOKUP(C1166,'QB Resources'!$A:$I,8,FALSE)),0,SUMIFS('QB Resources'!$I:$I,'QB Resources'!$A:$A,Timecards!C1166,'QB Resources'!$J:$J,L1166))</f>
        <v>0</v>
      </c>
      <c r="N1166" s="32" t="str">
        <f>IF(ISERROR(VLOOKUP(M1166,'GD rates'!$B:$C,2,FALSE)),"",VLOOKUP(M1166,'GD rates'!$B:$C,2,FALSE))</f>
        <v/>
      </c>
      <c r="O1166" s="33" t="str">
        <f>IF(OR(N1166="",COUNTIFS($C$2:C1165,C1166,$L$2:L1165,L1166)&lt;&gt;0),"",1)</f>
        <v/>
      </c>
    </row>
    <row r="1167" spans="12:15">
      <c r="L1167" s="31">
        <f t="shared" si="18"/>
        <v>0</v>
      </c>
      <c r="M1167" s="32">
        <f>IF(ISERROR(VLOOKUP(C1167,'QB Resources'!$A:$I,8,FALSE)),0,SUMIFS('QB Resources'!$I:$I,'QB Resources'!$A:$A,Timecards!C1167,'QB Resources'!$J:$J,L1167))</f>
        <v>0</v>
      </c>
      <c r="N1167" s="32" t="str">
        <f>IF(ISERROR(VLOOKUP(M1167,'GD rates'!$B:$C,2,FALSE)),"",VLOOKUP(M1167,'GD rates'!$B:$C,2,FALSE))</f>
        <v/>
      </c>
      <c r="O1167" s="33" t="str">
        <f>IF(OR(N1167="",COUNTIFS($C$2:C1166,C1167,$L$2:L1166,L1167)&lt;&gt;0),"",1)</f>
        <v/>
      </c>
    </row>
    <row r="1168" spans="12:15">
      <c r="L1168" s="31">
        <f t="shared" si="18"/>
        <v>0</v>
      </c>
      <c r="M1168" s="32">
        <f>IF(ISERROR(VLOOKUP(C1168,'QB Resources'!$A:$I,8,FALSE)),0,SUMIFS('QB Resources'!$I:$I,'QB Resources'!$A:$A,Timecards!C1168,'QB Resources'!$J:$J,L1168))</f>
        <v>0</v>
      </c>
      <c r="N1168" s="32" t="str">
        <f>IF(ISERROR(VLOOKUP(M1168,'GD rates'!$B:$C,2,FALSE)),"",VLOOKUP(M1168,'GD rates'!$B:$C,2,FALSE))</f>
        <v/>
      </c>
      <c r="O1168" s="33" t="str">
        <f>IF(OR(N1168="",COUNTIFS($C$2:C1167,C1168,$L$2:L1167,L1168)&lt;&gt;0),"",1)</f>
        <v/>
      </c>
    </row>
    <row r="1169" spans="12:15">
      <c r="L1169" s="31">
        <f t="shared" si="18"/>
        <v>0</v>
      </c>
      <c r="M1169" s="32">
        <f>IF(ISERROR(VLOOKUP(C1169,'QB Resources'!$A:$I,8,FALSE)),0,SUMIFS('QB Resources'!$I:$I,'QB Resources'!$A:$A,Timecards!C1169,'QB Resources'!$J:$J,L1169))</f>
        <v>0</v>
      </c>
      <c r="N1169" s="32" t="str">
        <f>IF(ISERROR(VLOOKUP(M1169,'GD rates'!$B:$C,2,FALSE)),"",VLOOKUP(M1169,'GD rates'!$B:$C,2,FALSE))</f>
        <v/>
      </c>
      <c r="O1169" s="33" t="str">
        <f>IF(OR(N1169="",COUNTIFS($C$2:C1168,C1169,$L$2:L1168,L1169)&lt;&gt;0),"",1)</f>
        <v/>
      </c>
    </row>
    <row r="1170" spans="12:15">
      <c r="L1170" s="31">
        <f t="shared" si="18"/>
        <v>0</v>
      </c>
      <c r="M1170" s="32">
        <f>IF(ISERROR(VLOOKUP(C1170,'QB Resources'!$A:$I,8,FALSE)),0,SUMIFS('QB Resources'!$I:$I,'QB Resources'!$A:$A,Timecards!C1170,'QB Resources'!$J:$J,L1170))</f>
        <v>0</v>
      </c>
      <c r="N1170" s="32" t="str">
        <f>IF(ISERROR(VLOOKUP(M1170,'GD rates'!$B:$C,2,FALSE)),"",VLOOKUP(M1170,'GD rates'!$B:$C,2,FALSE))</f>
        <v/>
      </c>
      <c r="O1170" s="33" t="str">
        <f>IF(OR(N1170="",COUNTIFS($C$2:C1169,C1170,$L$2:L1169,L1170)&lt;&gt;0),"",1)</f>
        <v/>
      </c>
    </row>
    <row r="1171" spans="12:15">
      <c r="L1171" s="31">
        <f t="shared" si="18"/>
        <v>0</v>
      </c>
      <c r="M1171" s="32">
        <f>IF(ISERROR(VLOOKUP(C1171,'QB Resources'!$A:$I,8,FALSE)),0,SUMIFS('QB Resources'!$I:$I,'QB Resources'!$A:$A,Timecards!C1171,'QB Resources'!$J:$J,L1171))</f>
        <v>0</v>
      </c>
      <c r="N1171" s="32" t="str">
        <f>IF(ISERROR(VLOOKUP(M1171,'GD rates'!$B:$C,2,FALSE)),"",VLOOKUP(M1171,'GD rates'!$B:$C,2,FALSE))</f>
        <v/>
      </c>
      <c r="O1171" s="33" t="str">
        <f>IF(OR(N1171="",COUNTIFS($C$2:C1170,C1171,$L$2:L1170,L1171)&lt;&gt;0),"",1)</f>
        <v/>
      </c>
    </row>
    <row r="1172" spans="12:15">
      <c r="L1172" s="31">
        <f t="shared" si="18"/>
        <v>0</v>
      </c>
      <c r="M1172" s="32">
        <f>IF(ISERROR(VLOOKUP(C1172,'QB Resources'!$A:$I,8,FALSE)),0,SUMIFS('QB Resources'!$I:$I,'QB Resources'!$A:$A,Timecards!C1172,'QB Resources'!$J:$J,L1172))</f>
        <v>0</v>
      </c>
      <c r="N1172" s="32" t="str">
        <f>IF(ISERROR(VLOOKUP(M1172,'GD rates'!$B:$C,2,FALSE)),"",VLOOKUP(M1172,'GD rates'!$B:$C,2,FALSE))</f>
        <v/>
      </c>
      <c r="O1172" s="33" t="str">
        <f>IF(OR(N1172="",COUNTIFS($C$2:C1171,C1172,$L$2:L1171,L1172)&lt;&gt;0),"",1)</f>
        <v/>
      </c>
    </row>
    <row r="1173" spans="12:15">
      <c r="L1173" s="31">
        <f t="shared" si="18"/>
        <v>0</v>
      </c>
      <c r="M1173" s="32">
        <f>IF(ISERROR(VLOOKUP(C1173,'QB Resources'!$A:$I,8,FALSE)),0,SUMIFS('QB Resources'!$I:$I,'QB Resources'!$A:$A,Timecards!C1173,'QB Resources'!$J:$J,L1173))</f>
        <v>0</v>
      </c>
      <c r="N1173" s="32" t="str">
        <f>IF(ISERROR(VLOOKUP(M1173,'GD rates'!$B:$C,2,FALSE)),"",VLOOKUP(M1173,'GD rates'!$B:$C,2,FALSE))</f>
        <v/>
      </c>
      <c r="O1173" s="33" t="str">
        <f>IF(OR(N1173="",COUNTIFS($C$2:C1172,C1173,$L$2:L1172,L1173)&lt;&gt;0),"",1)</f>
        <v/>
      </c>
    </row>
    <row r="1174" spans="12:15">
      <c r="L1174" s="31">
        <f t="shared" si="18"/>
        <v>0</v>
      </c>
      <c r="M1174" s="32">
        <f>IF(ISERROR(VLOOKUP(C1174,'QB Resources'!$A:$I,8,FALSE)),0,SUMIFS('QB Resources'!$I:$I,'QB Resources'!$A:$A,Timecards!C1174,'QB Resources'!$J:$J,L1174))</f>
        <v>0</v>
      </c>
      <c r="N1174" s="32" t="str">
        <f>IF(ISERROR(VLOOKUP(M1174,'GD rates'!$B:$C,2,FALSE)),"",VLOOKUP(M1174,'GD rates'!$B:$C,2,FALSE))</f>
        <v/>
      </c>
      <c r="O1174" s="33" t="str">
        <f>IF(OR(N1174="",COUNTIFS($C$2:C1173,C1174,$L$2:L1173,L1174)&lt;&gt;0),"",1)</f>
        <v/>
      </c>
    </row>
    <row r="1175" spans="12:15">
      <c r="L1175" s="31">
        <f t="shared" si="18"/>
        <v>0</v>
      </c>
      <c r="M1175" s="32">
        <f>IF(ISERROR(VLOOKUP(C1175,'QB Resources'!$A:$I,8,FALSE)),0,SUMIFS('QB Resources'!$I:$I,'QB Resources'!$A:$A,Timecards!C1175,'QB Resources'!$J:$J,L1175))</f>
        <v>0</v>
      </c>
      <c r="N1175" s="32" t="str">
        <f>IF(ISERROR(VLOOKUP(M1175,'GD rates'!$B:$C,2,FALSE)),"",VLOOKUP(M1175,'GD rates'!$B:$C,2,FALSE))</f>
        <v/>
      </c>
      <c r="O1175" s="33" t="str">
        <f>IF(OR(N1175="",COUNTIFS($C$2:C1174,C1175,$L$2:L1174,L1175)&lt;&gt;0),"",1)</f>
        <v/>
      </c>
    </row>
    <row r="1176" spans="12:15">
      <c r="L1176" s="31">
        <f t="shared" si="18"/>
        <v>0</v>
      </c>
      <c r="M1176" s="32">
        <f>IF(ISERROR(VLOOKUP(C1176,'QB Resources'!$A:$I,8,FALSE)),0,SUMIFS('QB Resources'!$I:$I,'QB Resources'!$A:$A,Timecards!C1176,'QB Resources'!$J:$J,L1176))</f>
        <v>0</v>
      </c>
      <c r="N1176" s="32" t="str">
        <f>IF(ISERROR(VLOOKUP(M1176,'GD rates'!$B:$C,2,FALSE)),"",VLOOKUP(M1176,'GD rates'!$B:$C,2,FALSE))</f>
        <v/>
      </c>
      <c r="O1176" s="33" t="str">
        <f>IF(OR(N1176="",COUNTIFS($C$2:C1175,C1176,$L$2:L1175,L1176)&lt;&gt;0),"",1)</f>
        <v/>
      </c>
    </row>
    <row r="1177" spans="12:15">
      <c r="L1177" s="31">
        <f t="shared" si="18"/>
        <v>0</v>
      </c>
      <c r="M1177" s="32">
        <f>IF(ISERROR(VLOOKUP(C1177,'QB Resources'!$A:$I,8,FALSE)),0,SUMIFS('QB Resources'!$I:$I,'QB Resources'!$A:$A,Timecards!C1177,'QB Resources'!$J:$J,L1177))</f>
        <v>0</v>
      </c>
      <c r="N1177" s="32" t="str">
        <f>IF(ISERROR(VLOOKUP(M1177,'GD rates'!$B:$C,2,FALSE)),"",VLOOKUP(M1177,'GD rates'!$B:$C,2,FALSE))</f>
        <v/>
      </c>
      <c r="O1177" s="33" t="str">
        <f>IF(OR(N1177="",COUNTIFS($C$2:C1176,C1177,$L$2:L1176,L1177)&lt;&gt;0),"",1)</f>
        <v/>
      </c>
    </row>
    <row r="1178" spans="12:15">
      <c r="L1178" s="31">
        <f t="shared" si="18"/>
        <v>0</v>
      </c>
      <c r="M1178" s="32">
        <f>IF(ISERROR(VLOOKUP(C1178,'QB Resources'!$A:$I,8,FALSE)),0,SUMIFS('QB Resources'!$I:$I,'QB Resources'!$A:$A,Timecards!C1178,'QB Resources'!$J:$J,L1178))</f>
        <v>0</v>
      </c>
      <c r="N1178" s="32" t="str">
        <f>IF(ISERROR(VLOOKUP(M1178,'GD rates'!$B:$C,2,FALSE)),"",VLOOKUP(M1178,'GD rates'!$B:$C,2,FALSE))</f>
        <v/>
      </c>
      <c r="O1178" s="33" t="str">
        <f>IF(OR(N1178="",COUNTIFS($C$2:C1177,C1178,$L$2:L1177,L1178)&lt;&gt;0),"",1)</f>
        <v/>
      </c>
    </row>
    <row r="1179" spans="12:15">
      <c r="L1179" s="31">
        <f t="shared" si="18"/>
        <v>0</v>
      </c>
      <c r="M1179" s="32">
        <f>IF(ISERROR(VLOOKUP(C1179,'QB Resources'!$A:$I,8,FALSE)),0,SUMIFS('QB Resources'!$I:$I,'QB Resources'!$A:$A,Timecards!C1179,'QB Resources'!$J:$J,L1179))</f>
        <v>0</v>
      </c>
      <c r="N1179" s="32" t="str">
        <f>IF(ISERROR(VLOOKUP(M1179,'GD rates'!$B:$C,2,FALSE)),"",VLOOKUP(M1179,'GD rates'!$B:$C,2,FALSE))</f>
        <v/>
      </c>
      <c r="O1179" s="33" t="str">
        <f>IF(OR(N1179="",COUNTIFS($C$2:C1178,C1179,$L$2:L1178,L1179)&lt;&gt;0),"",1)</f>
        <v/>
      </c>
    </row>
    <row r="1180" spans="12:15">
      <c r="L1180" s="31">
        <f t="shared" si="18"/>
        <v>0</v>
      </c>
      <c r="M1180" s="32">
        <f>IF(ISERROR(VLOOKUP(C1180,'QB Resources'!$A:$I,8,FALSE)),0,SUMIFS('QB Resources'!$I:$I,'QB Resources'!$A:$A,Timecards!C1180,'QB Resources'!$J:$J,L1180))</f>
        <v>0</v>
      </c>
      <c r="N1180" s="32" t="str">
        <f>IF(ISERROR(VLOOKUP(M1180,'GD rates'!$B:$C,2,FALSE)),"",VLOOKUP(M1180,'GD rates'!$B:$C,2,FALSE))</f>
        <v/>
      </c>
      <c r="O1180" s="33" t="str">
        <f>IF(OR(N1180="",COUNTIFS($C$2:C1179,C1180,$L$2:L1179,L1180)&lt;&gt;0),"",1)</f>
        <v/>
      </c>
    </row>
    <row r="1181" spans="12:15">
      <c r="L1181" s="31">
        <f t="shared" si="18"/>
        <v>0</v>
      </c>
      <c r="M1181" s="32">
        <f>IF(ISERROR(VLOOKUP(C1181,'QB Resources'!$A:$I,8,FALSE)),0,SUMIFS('QB Resources'!$I:$I,'QB Resources'!$A:$A,Timecards!C1181,'QB Resources'!$J:$J,L1181))</f>
        <v>0</v>
      </c>
      <c r="N1181" s="32" t="str">
        <f>IF(ISERROR(VLOOKUP(M1181,'GD rates'!$B:$C,2,FALSE)),"",VLOOKUP(M1181,'GD rates'!$B:$C,2,FALSE))</f>
        <v/>
      </c>
      <c r="O1181" s="33" t="str">
        <f>IF(OR(N1181="",COUNTIFS($C$2:C1180,C1181,$L$2:L1180,L1181)&lt;&gt;0),"",1)</f>
        <v/>
      </c>
    </row>
    <row r="1182" spans="12:15">
      <c r="L1182" s="31">
        <f t="shared" si="18"/>
        <v>0</v>
      </c>
      <c r="M1182" s="32">
        <f>IF(ISERROR(VLOOKUP(C1182,'QB Resources'!$A:$I,8,FALSE)),0,SUMIFS('QB Resources'!$I:$I,'QB Resources'!$A:$A,Timecards!C1182,'QB Resources'!$J:$J,L1182))</f>
        <v>0</v>
      </c>
      <c r="N1182" s="32" t="str">
        <f>IF(ISERROR(VLOOKUP(M1182,'GD rates'!$B:$C,2,FALSE)),"",VLOOKUP(M1182,'GD rates'!$B:$C,2,FALSE))</f>
        <v/>
      </c>
      <c r="O1182" s="33" t="str">
        <f>IF(OR(N1182="",COUNTIFS($C$2:C1181,C1182,$L$2:L1181,L1182)&lt;&gt;0),"",1)</f>
        <v/>
      </c>
    </row>
    <row r="1183" spans="12:15">
      <c r="L1183" s="31">
        <f t="shared" si="18"/>
        <v>0</v>
      </c>
      <c r="M1183" s="32">
        <f>IF(ISERROR(VLOOKUP(C1183,'QB Resources'!$A:$I,8,FALSE)),0,SUMIFS('QB Resources'!$I:$I,'QB Resources'!$A:$A,Timecards!C1183,'QB Resources'!$J:$J,L1183))</f>
        <v>0</v>
      </c>
      <c r="N1183" s="32" t="str">
        <f>IF(ISERROR(VLOOKUP(M1183,'GD rates'!$B:$C,2,FALSE)),"",VLOOKUP(M1183,'GD rates'!$B:$C,2,FALSE))</f>
        <v/>
      </c>
      <c r="O1183" s="33" t="str">
        <f>IF(OR(N1183="",COUNTIFS($C$2:C1182,C1183,$L$2:L1182,L1183)&lt;&gt;0),"",1)</f>
        <v/>
      </c>
    </row>
    <row r="1184" spans="12:15">
      <c r="L1184" s="31">
        <f t="shared" si="18"/>
        <v>0</v>
      </c>
      <c r="M1184" s="32">
        <f>IF(ISERROR(VLOOKUP(C1184,'QB Resources'!$A:$I,8,FALSE)),0,SUMIFS('QB Resources'!$I:$I,'QB Resources'!$A:$A,Timecards!C1184,'QB Resources'!$J:$J,L1184))</f>
        <v>0</v>
      </c>
      <c r="N1184" s="32" t="str">
        <f>IF(ISERROR(VLOOKUP(M1184,'GD rates'!$B:$C,2,FALSE)),"",VLOOKUP(M1184,'GD rates'!$B:$C,2,FALSE))</f>
        <v/>
      </c>
      <c r="O1184" s="33" t="str">
        <f>IF(OR(N1184="",COUNTIFS($C$2:C1183,C1184,$L$2:L1183,L1184)&lt;&gt;0),"",1)</f>
        <v/>
      </c>
    </row>
    <row r="1185" spans="12:15">
      <c r="L1185" s="31">
        <f t="shared" si="18"/>
        <v>0</v>
      </c>
      <c r="M1185" s="32">
        <f>IF(ISERROR(VLOOKUP(C1185,'QB Resources'!$A:$I,8,FALSE)),0,SUMIFS('QB Resources'!$I:$I,'QB Resources'!$A:$A,Timecards!C1185,'QB Resources'!$J:$J,L1185))</f>
        <v>0</v>
      </c>
      <c r="N1185" s="32" t="str">
        <f>IF(ISERROR(VLOOKUP(M1185,'GD rates'!$B:$C,2,FALSE)),"",VLOOKUP(M1185,'GD rates'!$B:$C,2,FALSE))</f>
        <v/>
      </c>
      <c r="O1185" s="33" t="str">
        <f>IF(OR(N1185="",COUNTIFS($C$2:C1184,C1185,$L$2:L1184,L1185)&lt;&gt;0),"",1)</f>
        <v/>
      </c>
    </row>
    <row r="1186" spans="12:15">
      <c r="L1186" s="31">
        <f t="shared" si="18"/>
        <v>0</v>
      </c>
      <c r="M1186" s="32">
        <f>IF(ISERROR(VLOOKUP(C1186,'QB Resources'!$A:$I,8,FALSE)),0,SUMIFS('QB Resources'!$I:$I,'QB Resources'!$A:$A,Timecards!C1186,'QB Resources'!$J:$J,L1186))</f>
        <v>0</v>
      </c>
      <c r="N1186" s="32" t="str">
        <f>IF(ISERROR(VLOOKUP(M1186,'GD rates'!$B:$C,2,FALSE)),"",VLOOKUP(M1186,'GD rates'!$B:$C,2,FALSE))</f>
        <v/>
      </c>
      <c r="O1186" s="33" t="str">
        <f>IF(OR(N1186="",COUNTIFS($C$2:C1185,C1186,$L$2:L1185,L1186)&lt;&gt;0),"",1)</f>
        <v/>
      </c>
    </row>
    <row r="1187" spans="12:15">
      <c r="L1187" s="31">
        <f t="shared" si="18"/>
        <v>0</v>
      </c>
      <c r="M1187" s="32">
        <f>IF(ISERROR(VLOOKUP(C1187,'QB Resources'!$A:$I,8,FALSE)),0,SUMIFS('QB Resources'!$I:$I,'QB Resources'!$A:$A,Timecards!C1187,'QB Resources'!$J:$J,L1187))</f>
        <v>0</v>
      </c>
      <c r="N1187" s="32" t="str">
        <f>IF(ISERROR(VLOOKUP(M1187,'GD rates'!$B:$C,2,FALSE)),"",VLOOKUP(M1187,'GD rates'!$B:$C,2,FALSE))</f>
        <v/>
      </c>
      <c r="O1187" s="33" t="str">
        <f>IF(OR(N1187="",COUNTIFS($C$2:C1186,C1187,$L$2:L1186,L1187)&lt;&gt;0),"",1)</f>
        <v/>
      </c>
    </row>
    <row r="1188" spans="12:15">
      <c r="L1188" s="31">
        <f t="shared" si="18"/>
        <v>0</v>
      </c>
      <c r="M1188" s="32">
        <f>IF(ISERROR(VLOOKUP(C1188,'QB Resources'!$A:$I,8,FALSE)),0,SUMIFS('QB Resources'!$I:$I,'QB Resources'!$A:$A,Timecards!C1188,'QB Resources'!$J:$J,L1188))</f>
        <v>0</v>
      </c>
      <c r="N1188" s="32" t="str">
        <f>IF(ISERROR(VLOOKUP(M1188,'GD rates'!$B:$C,2,FALSE)),"",VLOOKUP(M1188,'GD rates'!$B:$C,2,FALSE))</f>
        <v/>
      </c>
      <c r="O1188" s="33" t="str">
        <f>IF(OR(N1188="",COUNTIFS($C$2:C1187,C1188,$L$2:L1187,L1188)&lt;&gt;0),"",1)</f>
        <v/>
      </c>
    </row>
    <row r="1189" spans="12:15">
      <c r="L1189" s="31">
        <f t="shared" si="18"/>
        <v>0</v>
      </c>
      <c r="M1189" s="32">
        <f>IF(ISERROR(VLOOKUP(C1189,'QB Resources'!$A:$I,8,FALSE)),0,SUMIFS('QB Resources'!$I:$I,'QB Resources'!$A:$A,Timecards!C1189,'QB Resources'!$J:$J,L1189))</f>
        <v>0</v>
      </c>
      <c r="N1189" s="32" t="str">
        <f>IF(ISERROR(VLOOKUP(M1189,'GD rates'!$B:$C,2,FALSE)),"",VLOOKUP(M1189,'GD rates'!$B:$C,2,FALSE))</f>
        <v/>
      </c>
      <c r="O1189" s="33" t="str">
        <f>IF(OR(N1189="",COUNTIFS($C$2:C1188,C1189,$L$2:L1188,L1189)&lt;&gt;0),"",1)</f>
        <v/>
      </c>
    </row>
    <row r="1190" spans="12:15">
      <c r="L1190" s="31">
        <f t="shared" si="18"/>
        <v>0</v>
      </c>
      <c r="M1190" s="32">
        <f>IF(ISERROR(VLOOKUP(C1190,'QB Resources'!$A:$I,8,FALSE)),0,SUMIFS('QB Resources'!$I:$I,'QB Resources'!$A:$A,Timecards!C1190,'QB Resources'!$J:$J,L1190))</f>
        <v>0</v>
      </c>
      <c r="N1190" s="32" t="str">
        <f>IF(ISERROR(VLOOKUP(M1190,'GD rates'!$B:$C,2,FALSE)),"",VLOOKUP(M1190,'GD rates'!$B:$C,2,FALSE))</f>
        <v/>
      </c>
      <c r="O1190" s="33" t="str">
        <f>IF(OR(N1190="",COUNTIFS($C$2:C1189,C1190,$L$2:L1189,L1190)&lt;&gt;0),"",1)</f>
        <v/>
      </c>
    </row>
    <row r="1191" spans="12:15">
      <c r="L1191" s="31">
        <f t="shared" si="18"/>
        <v>0</v>
      </c>
      <c r="M1191" s="32">
        <f>IF(ISERROR(VLOOKUP(C1191,'QB Resources'!$A:$I,8,FALSE)),0,SUMIFS('QB Resources'!$I:$I,'QB Resources'!$A:$A,Timecards!C1191,'QB Resources'!$J:$J,L1191))</f>
        <v>0</v>
      </c>
      <c r="N1191" s="32" t="str">
        <f>IF(ISERROR(VLOOKUP(M1191,'GD rates'!$B:$C,2,FALSE)),"",VLOOKUP(M1191,'GD rates'!$B:$C,2,FALSE))</f>
        <v/>
      </c>
      <c r="O1191" s="33" t="str">
        <f>IF(OR(N1191="",COUNTIFS($C$2:C1190,C1191,$L$2:L1190,L1191)&lt;&gt;0),"",1)</f>
        <v/>
      </c>
    </row>
    <row r="1192" spans="12:15">
      <c r="L1192" s="31">
        <f t="shared" si="18"/>
        <v>0</v>
      </c>
      <c r="M1192" s="32">
        <f>IF(ISERROR(VLOOKUP(C1192,'QB Resources'!$A:$I,8,FALSE)),0,SUMIFS('QB Resources'!$I:$I,'QB Resources'!$A:$A,Timecards!C1192,'QB Resources'!$J:$J,L1192))</f>
        <v>0</v>
      </c>
      <c r="N1192" s="32" t="str">
        <f>IF(ISERROR(VLOOKUP(M1192,'GD rates'!$B:$C,2,FALSE)),"",VLOOKUP(M1192,'GD rates'!$B:$C,2,FALSE))</f>
        <v/>
      </c>
      <c r="O1192" s="33" t="str">
        <f>IF(OR(N1192="",COUNTIFS($C$2:C1191,C1192,$L$2:L1191,L1192)&lt;&gt;0),"",1)</f>
        <v/>
      </c>
    </row>
    <row r="1193" spans="12:15">
      <c r="L1193" s="31">
        <f t="shared" si="18"/>
        <v>0</v>
      </c>
      <c r="M1193" s="32">
        <f>IF(ISERROR(VLOOKUP(C1193,'QB Resources'!$A:$I,8,FALSE)),0,SUMIFS('QB Resources'!$I:$I,'QB Resources'!$A:$A,Timecards!C1193,'QB Resources'!$J:$J,L1193))</f>
        <v>0</v>
      </c>
      <c r="N1193" s="32" t="str">
        <f>IF(ISERROR(VLOOKUP(M1193,'GD rates'!$B:$C,2,FALSE)),"",VLOOKUP(M1193,'GD rates'!$B:$C,2,FALSE))</f>
        <v/>
      </c>
      <c r="O1193" s="33" t="str">
        <f>IF(OR(N1193="",COUNTIFS($C$2:C1192,C1193,$L$2:L1192,L1193)&lt;&gt;0),"",1)</f>
        <v/>
      </c>
    </row>
    <row r="1194" spans="12:15">
      <c r="L1194" s="31">
        <f t="shared" si="18"/>
        <v>0</v>
      </c>
      <c r="M1194" s="32">
        <f>IF(ISERROR(VLOOKUP(C1194,'QB Resources'!$A:$I,8,FALSE)),0,SUMIFS('QB Resources'!$I:$I,'QB Resources'!$A:$A,Timecards!C1194,'QB Resources'!$J:$J,L1194))</f>
        <v>0</v>
      </c>
      <c r="N1194" s="32" t="str">
        <f>IF(ISERROR(VLOOKUP(M1194,'GD rates'!$B:$C,2,FALSE)),"",VLOOKUP(M1194,'GD rates'!$B:$C,2,FALSE))</f>
        <v/>
      </c>
      <c r="O1194" s="33" t="str">
        <f>IF(OR(N1194="",COUNTIFS($C$2:C1193,C1194,$L$2:L1193,L1194)&lt;&gt;0),"",1)</f>
        <v/>
      </c>
    </row>
    <row r="1195" spans="12:15">
      <c r="L1195" s="31">
        <f t="shared" si="18"/>
        <v>0</v>
      </c>
      <c r="M1195" s="32">
        <f>IF(ISERROR(VLOOKUP(C1195,'QB Resources'!$A:$I,8,FALSE)),0,SUMIFS('QB Resources'!$I:$I,'QB Resources'!$A:$A,Timecards!C1195,'QB Resources'!$J:$J,L1195))</f>
        <v>0</v>
      </c>
      <c r="N1195" s="32" t="str">
        <f>IF(ISERROR(VLOOKUP(M1195,'GD rates'!$B:$C,2,FALSE)),"",VLOOKUP(M1195,'GD rates'!$B:$C,2,FALSE))</f>
        <v/>
      </c>
      <c r="O1195" s="33" t="str">
        <f>IF(OR(N1195="",COUNTIFS($C$2:C1194,C1195,$L$2:L1194,L1195)&lt;&gt;0),"",1)</f>
        <v/>
      </c>
    </row>
    <row r="1196" spans="12:15">
      <c r="L1196" s="31">
        <f t="shared" si="18"/>
        <v>0</v>
      </c>
      <c r="M1196" s="32">
        <f>IF(ISERROR(VLOOKUP(C1196,'QB Resources'!$A:$I,8,FALSE)),0,SUMIFS('QB Resources'!$I:$I,'QB Resources'!$A:$A,Timecards!C1196,'QB Resources'!$J:$J,L1196))</f>
        <v>0</v>
      </c>
      <c r="N1196" s="32" t="str">
        <f>IF(ISERROR(VLOOKUP(M1196,'GD rates'!$B:$C,2,FALSE)),"",VLOOKUP(M1196,'GD rates'!$B:$C,2,FALSE))</f>
        <v/>
      </c>
      <c r="O1196" s="33" t="str">
        <f>IF(OR(N1196="",COUNTIFS($C$2:C1195,C1196,$L$2:L1195,L1196)&lt;&gt;0),"",1)</f>
        <v/>
      </c>
    </row>
    <row r="1197" spans="12:15">
      <c r="L1197" s="31">
        <f t="shared" si="18"/>
        <v>0</v>
      </c>
      <c r="M1197" s="32">
        <f>IF(ISERROR(VLOOKUP(C1197,'QB Resources'!$A:$I,8,FALSE)),0,SUMIFS('QB Resources'!$I:$I,'QB Resources'!$A:$A,Timecards!C1197,'QB Resources'!$J:$J,L1197))</f>
        <v>0</v>
      </c>
      <c r="N1197" s="32" t="str">
        <f>IF(ISERROR(VLOOKUP(M1197,'GD rates'!$B:$C,2,FALSE)),"",VLOOKUP(M1197,'GD rates'!$B:$C,2,FALSE))</f>
        <v/>
      </c>
      <c r="O1197" s="33" t="str">
        <f>IF(OR(N1197="",COUNTIFS($C$2:C1196,C1197,$L$2:L1196,L1197)&lt;&gt;0),"",1)</f>
        <v/>
      </c>
    </row>
    <row r="1198" spans="12:15">
      <c r="L1198" s="31">
        <f t="shared" si="18"/>
        <v>0</v>
      </c>
      <c r="M1198" s="32">
        <f>IF(ISERROR(VLOOKUP(C1198,'QB Resources'!$A:$I,8,FALSE)),0,SUMIFS('QB Resources'!$I:$I,'QB Resources'!$A:$A,Timecards!C1198,'QB Resources'!$J:$J,L1198))</f>
        <v>0</v>
      </c>
      <c r="N1198" s="32" t="str">
        <f>IF(ISERROR(VLOOKUP(M1198,'GD rates'!$B:$C,2,FALSE)),"",VLOOKUP(M1198,'GD rates'!$B:$C,2,FALSE))</f>
        <v/>
      </c>
      <c r="O1198" s="33" t="str">
        <f>IF(OR(N1198="",COUNTIFS($C$2:C1197,C1198,$L$2:L1197,L1198)&lt;&gt;0),"",1)</f>
        <v/>
      </c>
    </row>
    <row r="1199" spans="12:15">
      <c r="L1199" s="31">
        <f t="shared" si="18"/>
        <v>0</v>
      </c>
      <c r="M1199" s="32">
        <f>IF(ISERROR(VLOOKUP(C1199,'QB Resources'!$A:$I,8,FALSE)),0,SUMIFS('QB Resources'!$I:$I,'QB Resources'!$A:$A,Timecards!C1199,'QB Resources'!$J:$J,L1199))</f>
        <v>0</v>
      </c>
      <c r="N1199" s="32" t="str">
        <f>IF(ISERROR(VLOOKUP(M1199,'GD rates'!$B:$C,2,FALSE)),"",VLOOKUP(M1199,'GD rates'!$B:$C,2,FALSE))</f>
        <v/>
      </c>
      <c r="O1199" s="33" t="str">
        <f>IF(OR(N1199="",COUNTIFS($C$2:C1198,C1199,$L$2:L1198,L1199)&lt;&gt;0),"",1)</f>
        <v/>
      </c>
    </row>
    <row r="1200" spans="12:15">
      <c r="L1200" s="31">
        <f t="shared" si="18"/>
        <v>0</v>
      </c>
      <c r="M1200" s="32">
        <f>IF(ISERROR(VLOOKUP(C1200,'QB Resources'!$A:$I,8,FALSE)),0,SUMIFS('QB Resources'!$I:$I,'QB Resources'!$A:$A,Timecards!C1200,'QB Resources'!$J:$J,L1200))</f>
        <v>0</v>
      </c>
      <c r="N1200" s="32" t="str">
        <f>IF(ISERROR(VLOOKUP(M1200,'GD rates'!$B:$C,2,FALSE)),"",VLOOKUP(M1200,'GD rates'!$B:$C,2,FALSE))</f>
        <v/>
      </c>
      <c r="O1200" s="33" t="str">
        <f>IF(OR(N1200="",COUNTIFS($C$2:C1199,C1200,$L$2:L1199,L1200)&lt;&gt;0),"",1)</f>
        <v/>
      </c>
    </row>
    <row r="1201" spans="12:15">
      <c r="L1201" s="31">
        <f t="shared" si="18"/>
        <v>0</v>
      </c>
      <c r="M1201" s="32">
        <f>IF(ISERROR(VLOOKUP(C1201,'QB Resources'!$A:$I,8,FALSE)),0,SUMIFS('QB Resources'!$I:$I,'QB Resources'!$A:$A,Timecards!C1201,'QB Resources'!$J:$J,L1201))</f>
        <v>0</v>
      </c>
      <c r="N1201" s="32" t="str">
        <f>IF(ISERROR(VLOOKUP(M1201,'GD rates'!$B:$C,2,FALSE)),"",VLOOKUP(M1201,'GD rates'!$B:$C,2,FALSE))</f>
        <v/>
      </c>
      <c r="O1201" s="33" t="str">
        <f>IF(OR(N1201="",COUNTIFS($C$2:C1200,C1201,$L$2:L1200,L1201)&lt;&gt;0),"",1)</f>
        <v/>
      </c>
    </row>
    <row r="1202" spans="12:15">
      <c r="L1202" s="31">
        <f t="shared" si="18"/>
        <v>0</v>
      </c>
      <c r="M1202" s="32">
        <f>IF(ISERROR(VLOOKUP(C1202,'QB Resources'!$A:$I,8,FALSE)),0,SUMIFS('QB Resources'!$I:$I,'QB Resources'!$A:$A,Timecards!C1202,'QB Resources'!$J:$J,L1202))</f>
        <v>0</v>
      </c>
      <c r="N1202" s="32" t="str">
        <f>IF(ISERROR(VLOOKUP(M1202,'GD rates'!$B:$C,2,FALSE)),"",VLOOKUP(M1202,'GD rates'!$B:$C,2,FALSE))</f>
        <v/>
      </c>
      <c r="O1202" s="33" t="str">
        <f>IF(OR(N1202="",COUNTIFS($C$2:C1201,C1202,$L$2:L1201,L1202)&lt;&gt;0),"",1)</f>
        <v/>
      </c>
    </row>
    <row r="1203" spans="12:15">
      <c r="L1203" s="31">
        <f t="shared" si="18"/>
        <v>0</v>
      </c>
      <c r="M1203" s="32">
        <f>IF(ISERROR(VLOOKUP(C1203,'QB Resources'!$A:$I,8,FALSE)),0,SUMIFS('QB Resources'!$I:$I,'QB Resources'!$A:$A,Timecards!C1203,'QB Resources'!$J:$J,L1203))</f>
        <v>0</v>
      </c>
      <c r="N1203" s="32" t="str">
        <f>IF(ISERROR(VLOOKUP(M1203,'GD rates'!$B:$C,2,FALSE)),"",VLOOKUP(M1203,'GD rates'!$B:$C,2,FALSE))</f>
        <v/>
      </c>
      <c r="O1203" s="33" t="str">
        <f>IF(OR(N1203="",COUNTIFS($C$2:C1202,C1203,$L$2:L1202,L1203)&lt;&gt;0),"",1)</f>
        <v/>
      </c>
    </row>
    <row r="1204" spans="12:15">
      <c r="L1204" s="31">
        <f t="shared" si="18"/>
        <v>0</v>
      </c>
      <c r="M1204" s="32">
        <f>IF(ISERROR(VLOOKUP(C1204,'QB Resources'!$A:$I,8,FALSE)),0,SUMIFS('QB Resources'!$I:$I,'QB Resources'!$A:$A,Timecards!C1204,'QB Resources'!$J:$J,L1204))</f>
        <v>0</v>
      </c>
      <c r="N1204" s="32" t="str">
        <f>IF(ISERROR(VLOOKUP(M1204,'GD rates'!$B:$C,2,FALSE)),"",VLOOKUP(M1204,'GD rates'!$B:$C,2,FALSE))</f>
        <v/>
      </c>
      <c r="O1204" s="33" t="str">
        <f>IF(OR(N1204="",COUNTIFS($C$2:C1203,C1204,$L$2:L1203,L1204)&lt;&gt;0),"",1)</f>
        <v/>
      </c>
    </row>
    <row r="1205" spans="12:15">
      <c r="L1205" s="31">
        <f t="shared" si="18"/>
        <v>0</v>
      </c>
      <c r="M1205" s="32">
        <f>IF(ISERROR(VLOOKUP(C1205,'QB Resources'!$A:$I,8,FALSE)),0,SUMIFS('QB Resources'!$I:$I,'QB Resources'!$A:$A,Timecards!C1205,'QB Resources'!$J:$J,L1205))</f>
        <v>0</v>
      </c>
      <c r="N1205" s="32" t="str">
        <f>IF(ISERROR(VLOOKUP(M1205,'GD rates'!$B:$C,2,FALSE)),"",VLOOKUP(M1205,'GD rates'!$B:$C,2,FALSE))</f>
        <v/>
      </c>
      <c r="O1205" s="33" t="str">
        <f>IF(OR(N1205="",COUNTIFS($C$2:C1204,C1205,$L$2:L1204,L1205)&lt;&gt;0),"",1)</f>
        <v/>
      </c>
    </row>
    <row r="1206" spans="12:15">
      <c r="L1206" s="31">
        <f t="shared" si="18"/>
        <v>0</v>
      </c>
      <c r="M1206" s="32">
        <f>IF(ISERROR(VLOOKUP(C1206,'QB Resources'!$A:$I,8,FALSE)),0,SUMIFS('QB Resources'!$I:$I,'QB Resources'!$A:$A,Timecards!C1206,'QB Resources'!$J:$J,L1206))</f>
        <v>0</v>
      </c>
      <c r="N1206" s="32" t="str">
        <f>IF(ISERROR(VLOOKUP(M1206,'GD rates'!$B:$C,2,FALSE)),"",VLOOKUP(M1206,'GD rates'!$B:$C,2,FALSE))</f>
        <v/>
      </c>
      <c r="O1206" s="33" t="str">
        <f>IF(OR(N1206="",COUNTIFS($C$2:C1205,C1206,$L$2:L1205,L1206)&lt;&gt;0),"",1)</f>
        <v/>
      </c>
    </row>
    <row r="1207" spans="12:15">
      <c r="L1207" s="31">
        <f t="shared" si="18"/>
        <v>0</v>
      </c>
      <c r="M1207" s="32">
        <f>IF(ISERROR(VLOOKUP(C1207,'QB Resources'!$A:$I,8,FALSE)),0,SUMIFS('QB Resources'!$I:$I,'QB Resources'!$A:$A,Timecards!C1207,'QB Resources'!$J:$J,L1207))</f>
        <v>0</v>
      </c>
      <c r="N1207" s="32" t="str">
        <f>IF(ISERROR(VLOOKUP(M1207,'GD rates'!$B:$C,2,FALSE)),"",VLOOKUP(M1207,'GD rates'!$B:$C,2,FALSE))</f>
        <v/>
      </c>
      <c r="O1207" s="33" t="str">
        <f>IF(OR(N1207="",COUNTIFS($C$2:C1206,C1207,$L$2:L1206,L1207)&lt;&gt;0),"",1)</f>
        <v/>
      </c>
    </row>
    <row r="1208" spans="12:15">
      <c r="L1208" s="31">
        <f t="shared" si="18"/>
        <v>0</v>
      </c>
      <c r="M1208" s="32">
        <f>IF(ISERROR(VLOOKUP(C1208,'QB Resources'!$A:$I,8,FALSE)),0,SUMIFS('QB Resources'!$I:$I,'QB Resources'!$A:$A,Timecards!C1208,'QB Resources'!$J:$J,L1208))</f>
        <v>0</v>
      </c>
      <c r="N1208" s="32" t="str">
        <f>IF(ISERROR(VLOOKUP(M1208,'GD rates'!$B:$C,2,FALSE)),"",VLOOKUP(M1208,'GD rates'!$B:$C,2,FALSE))</f>
        <v/>
      </c>
      <c r="O1208" s="33" t="str">
        <f>IF(OR(N1208="",COUNTIFS($C$2:C1207,C1208,$L$2:L1207,L1208)&lt;&gt;0),"",1)</f>
        <v/>
      </c>
    </row>
    <row r="1209" spans="12:15">
      <c r="L1209" s="31">
        <f t="shared" si="18"/>
        <v>0</v>
      </c>
      <c r="M1209" s="32">
        <f>IF(ISERROR(VLOOKUP(C1209,'QB Resources'!$A:$I,8,FALSE)),0,SUMIFS('QB Resources'!$I:$I,'QB Resources'!$A:$A,Timecards!C1209,'QB Resources'!$J:$J,L1209))</f>
        <v>0</v>
      </c>
      <c r="N1209" s="32" t="str">
        <f>IF(ISERROR(VLOOKUP(M1209,'GD rates'!$B:$C,2,FALSE)),"",VLOOKUP(M1209,'GD rates'!$B:$C,2,FALSE))</f>
        <v/>
      </c>
      <c r="O1209" s="33" t="str">
        <f>IF(OR(N1209="",COUNTIFS($C$2:C1208,C1209,$L$2:L1208,L1209)&lt;&gt;0),"",1)</f>
        <v/>
      </c>
    </row>
    <row r="1210" spans="12:15">
      <c r="L1210" s="31">
        <f t="shared" si="18"/>
        <v>0</v>
      </c>
      <c r="M1210" s="32">
        <f>IF(ISERROR(VLOOKUP(C1210,'QB Resources'!$A:$I,8,FALSE)),0,SUMIFS('QB Resources'!$I:$I,'QB Resources'!$A:$A,Timecards!C1210,'QB Resources'!$J:$J,L1210))</f>
        <v>0</v>
      </c>
      <c r="N1210" s="32" t="str">
        <f>IF(ISERROR(VLOOKUP(M1210,'GD rates'!$B:$C,2,FALSE)),"",VLOOKUP(M1210,'GD rates'!$B:$C,2,FALSE))</f>
        <v/>
      </c>
      <c r="O1210" s="33" t="str">
        <f>IF(OR(N1210="",COUNTIFS($C$2:C1209,C1210,$L$2:L1209,L1210)&lt;&gt;0),"",1)</f>
        <v/>
      </c>
    </row>
    <row r="1211" spans="12:15">
      <c r="L1211" s="31">
        <f t="shared" si="18"/>
        <v>0</v>
      </c>
      <c r="M1211" s="32">
        <f>IF(ISERROR(VLOOKUP(C1211,'QB Resources'!$A:$I,8,FALSE)),0,SUMIFS('QB Resources'!$I:$I,'QB Resources'!$A:$A,Timecards!C1211,'QB Resources'!$J:$J,L1211))</f>
        <v>0</v>
      </c>
      <c r="N1211" s="32" t="str">
        <f>IF(ISERROR(VLOOKUP(M1211,'GD rates'!$B:$C,2,FALSE)),"",VLOOKUP(M1211,'GD rates'!$B:$C,2,FALSE))</f>
        <v/>
      </c>
      <c r="O1211" s="33" t="str">
        <f>IF(OR(N1211="",COUNTIFS($C$2:C1210,C1211,$L$2:L1210,L1211)&lt;&gt;0),"",1)</f>
        <v/>
      </c>
    </row>
    <row r="1212" spans="12:15">
      <c r="L1212" s="31">
        <f t="shared" si="18"/>
        <v>0</v>
      </c>
      <c r="M1212" s="32">
        <f>IF(ISERROR(VLOOKUP(C1212,'QB Resources'!$A:$I,8,FALSE)),0,SUMIFS('QB Resources'!$I:$I,'QB Resources'!$A:$A,Timecards!C1212,'QB Resources'!$J:$J,L1212))</f>
        <v>0</v>
      </c>
      <c r="N1212" s="32" t="str">
        <f>IF(ISERROR(VLOOKUP(M1212,'GD rates'!$B:$C,2,FALSE)),"",VLOOKUP(M1212,'GD rates'!$B:$C,2,FALSE))</f>
        <v/>
      </c>
      <c r="O1212" s="33" t="str">
        <f>IF(OR(N1212="",COUNTIFS($C$2:C1211,C1212,$L$2:L1211,L1212)&lt;&gt;0),"",1)</f>
        <v/>
      </c>
    </row>
    <row r="1213" spans="12:15">
      <c r="L1213" s="31">
        <f t="shared" si="18"/>
        <v>0</v>
      </c>
      <c r="M1213" s="32">
        <f>IF(ISERROR(VLOOKUP(C1213,'QB Resources'!$A:$I,8,FALSE)),0,SUMIFS('QB Resources'!$I:$I,'QB Resources'!$A:$A,Timecards!C1213,'QB Resources'!$J:$J,L1213))</f>
        <v>0</v>
      </c>
      <c r="N1213" s="32" t="str">
        <f>IF(ISERROR(VLOOKUP(M1213,'GD rates'!$B:$C,2,FALSE)),"",VLOOKUP(M1213,'GD rates'!$B:$C,2,FALSE))</f>
        <v/>
      </c>
      <c r="O1213" s="33" t="str">
        <f>IF(OR(N1213="",COUNTIFS($C$2:C1212,C1213,$L$2:L1212,L1213)&lt;&gt;0),"",1)</f>
        <v/>
      </c>
    </row>
    <row r="1214" spans="12:15">
      <c r="L1214" s="31">
        <f t="shared" si="18"/>
        <v>0</v>
      </c>
      <c r="M1214" s="32">
        <f>IF(ISERROR(VLOOKUP(C1214,'QB Resources'!$A:$I,8,FALSE)),0,SUMIFS('QB Resources'!$I:$I,'QB Resources'!$A:$A,Timecards!C1214,'QB Resources'!$J:$J,L1214))</f>
        <v>0</v>
      </c>
      <c r="N1214" s="32" t="str">
        <f>IF(ISERROR(VLOOKUP(M1214,'GD rates'!$B:$C,2,FALSE)),"",VLOOKUP(M1214,'GD rates'!$B:$C,2,FALSE))</f>
        <v/>
      </c>
      <c r="O1214" s="33" t="str">
        <f>IF(OR(N1214="",COUNTIFS($C$2:C1213,C1214,$L$2:L1213,L1214)&lt;&gt;0),"",1)</f>
        <v/>
      </c>
    </row>
    <row r="1215" spans="12:15">
      <c r="L1215" s="31">
        <f t="shared" si="18"/>
        <v>0</v>
      </c>
      <c r="M1215" s="32">
        <f>IF(ISERROR(VLOOKUP(C1215,'QB Resources'!$A:$I,8,FALSE)),0,SUMIFS('QB Resources'!$I:$I,'QB Resources'!$A:$A,Timecards!C1215,'QB Resources'!$J:$J,L1215))</f>
        <v>0</v>
      </c>
      <c r="N1215" s="32" t="str">
        <f>IF(ISERROR(VLOOKUP(M1215,'GD rates'!$B:$C,2,FALSE)),"",VLOOKUP(M1215,'GD rates'!$B:$C,2,FALSE))</f>
        <v/>
      </c>
      <c r="O1215" s="33" t="str">
        <f>IF(OR(N1215="",COUNTIFS($C$2:C1214,C1215,$L$2:L1214,L1215)&lt;&gt;0),"",1)</f>
        <v/>
      </c>
    </row>
    <row r="1216" spans="12:15">
      <c r="L1216" s="31">
        <f t="shared" si="18"/>
        <v>0</v>
      </c>
      <c r="M1216" s="32">
        <f>IF(ISERROR(VLOOKUP(C1216,'QB Resources'!$A:$I,8,FALSE)),0,SUMIFS('QB Resources'!$I:$I,'QB Resources'!$A:$A,Timecards!C1216,'QB Resources'!$J:$J,L1216))</f>
        <v>0</v>
      </c>
      <c r="N1216" s="32" t="str">
        <f>IF(ISERROR(VLOOKUP(M1216,'GD rates'!$B:$C,2,FALSE)),"",VLOOKUP(M1216,'GD rates'!$B:$C,2,FALSE))</f>
        <v/>
      </c>
      <c r="O1216" s="33" t="str">
        <f>IF(OR(N1216="",COUNTIFS($C$2:C1215,C1216,$L$2:L1215,L1216)&lt;&gt;0),"",1)</f>
        <v/>
      </c>
    </row>
    <row r="1217" spans="12:15">
      <c r="L1217" s="31">
        <f t="shared" si="18"/>
        <v>0</v>
      </c>
      <c r="M1217" s="32">
        <f>IF(ISERROR(VLOOKUP(C1217,'QB Resources'!$A:$I,8,FALSE)),0,SUMIFS('QB Resources'!$I:$I,'QB Resources'!$A:$A,Timecards!C1217,'QB Resources'!$J:$J,L1217))</f>
        <v>0</v>
      </c>
      <c r="N1217" s="32" t="str">
        <f>IF(ISERROR(VLOOKUP(M1217,'GD rates'!$B:$C,2,FALSE)),"",VLOOKUP(M1217,'GD rates'!$B:$C,2,FALSE))</f>
        <v/>
      </c>
      <c r="O1217" s="33" t="str">
        <f>IF(OR(N1217="",COUNTIFS($C$2:C1216,C1217,$L$2:L1216,L1217)&lt;&gt;0),"",1)</f>
        <v/>
      </c>
    </row>
    <row r="1218" spans="12:15">
      <c r="L1218" s="31">
        <f t="shared" si="18"/>
        <v>0</v>
      </c>
      <c r="M1218" s="32">
        <f>IF(ISERROR(VLOOKUP(C1218,'QB Resources'!$A:$I,8,FALSE)),0,SUMIFS('QB Resources'!$I:$I,'QB Resources'!$A:$A,Timecards!C1218,'QB Resources'!$J:$J,L1218))</f>
        <v>0</v>
      </c>
      <c r="N1218" s="32" t="str">
        <f>IF(ISERROR(VLOOKUP(M1218,'GD rates'!$B:$C,2,FALSE)),"",VLOOKUP(M1218,'GD rates'!$B:$C,2,FALSE))</f>
        <v/>
      </c>
      <c r="O1218" s="33" t="str">
        <f>IF(OR(N1218="",COUNTIFS($C$2:C1217,C1218,$L$2:L1217,L1218)&lt;&gt;0),"",1)</f>
        <v/>
      </c>
    </row>
    <row r="1219" spans="12:15">
      <c r="L1219" s="31">
        <f t="shared" ref="L1219:L1282" si="19">IF(J1219="",H1219,J1219)</f>
        <v>0</v>
      </c>
      <c r="M1219" s="32">
        <f>IF(ISERROR(VLOOKUP(C1219,'QB Resources'!$A:$I,8,FALSE)),0,SUMIFS('QB Resources'!$I:$I,'QB Resources'!$A:$A,Timecards!C1219,'QB Resources'!$J:$J,L1219))</f>
        <v>0</v>
      </c>
      <c r="N1219" s="32" t="str">
        <f>IF(ISERROR(VLOOKUP(M1219,'GD rates'!$B:$C,2,FALSE)),"",VLOOKUP(M1219,'GD rates'!$B:$C,2,FALSE))</f>
        <v/>
      </c>
      <c r="O1219" s="33" t="str">
        <f>IF(OR(N1219="",COUNTIFS($C$2:C1218,C1219,$L$2:L1218,L1219)&lt;&gt;0),"",1)</f>
        <v/>
      </c>
    </row>
    <row r="1220" spans="12:15">
      <c r="L1220" s="31">
        <f t="shared" si="19"/>
        <v>0</v>
      </c>
      <c r="M1220" s="32">
        <f>IF(ISERROR(VLOOKUP(C1220,'QB Resources'!$A:$I,8,FALSE)),0,SUMIFS('QB Resources'!$I:$I,'QB Resources'!$A:$A,Timecards!C1220,'QB Resources'!$J:$J,L1220))</f>
        <v>0</v>
      </c>
      <c r="N1220" s="32" t="str">
        <f>IF(ISERROR(VLOOKUP(M1220,'GD rates'!$B:$C,2,FALSE)),"",VLOOKUP(M1220,'GD rates'!$B:$C,2,FALSE))</f>
        <v/>
      </c>
      <c r="O1220" s="33" t="str">
        <f>IF(OR(N1220="",COUNTIFS($C$2:C1219,C1220,$L$2:L1219,L1220)&lt;&gt;0),"",1)</f>
        <v/>
      </c>
    </row>
    <row r="1221" spans="12:15">
      <c r="L1221" s="31">
        <f t="shared" si="19"/>
        <v>0</v>
      </c>
      <c r="M1221" s="32">
        <f>IF(ISERROR(VLOOKUP(C1221,'QB Resources'!$A:$I,8,FALSE)),0,SUMIFS('QB Resources'!$I:$I,'QB Resources'!$A:$A,Timecards!C1221,'QB Resources'!$J:$J,L1221))</f>
        <v>0</v>
      </c>
      <c r="N1221" s="32" t="str">
        <f>IF(ISERROR(VLOOKUP(M1221,'GD rates'!$B:$C,2,FALSE)),"",VLOOKUP(M1221,'GD rates'!$B:$C,2,FALSE))</f>
        <v/>
      </c>
      <c r="O1221" s="33" t="str">
        <f>IF(OR(N1221="",COUNTIFS($C$2:C1220,C1221,$L$2:L1220,L1221)&lt;&gt;0),"",1)</f>
        <v/>
      </c>
    </row>
    <row r="1222" spans="12:15">
      <c r="L1222" s="31">
        <f t="shared" si="19"/>
        <v>0</v>
      </c>
      <c r="M1222" s="32">
        <f>IF(ISERROR(VLOOKUP(C1222,'QB Resources'!$A:$I,8,FALSE)),0,SUMIFS('QB Resources'!$I:$I,'QB Resources'!$A:$A,Timecards!C1222,'QB Resources'!$J:$J,L1222))</f>
        <v>0</v>
      </c>
      <c r="N1222" s="32" t="str">
        <f>IF(ISERROR(VLOOKUP(M1222,'GD rates'!$B:$C,2,FALSE)),"",VLOOKUP(M1222,'GD rates'!$B:$C,2,FALSE))</f>
        <v/>
      </c>
      <c r="O1222" s="33" t="str">
        <f>IF(OR(N1222="",COUNTIFS($C$2:C1221,C1222,$L$2:L1221,L1222)&lt;&gt;0),"",1)</f>
        <v/>
      </c>
    </row>
    <row r="1223" spans="12:15">
      <c r="L1223" s="31">
        <f t="shared" si="19"/>
        <v>0</v>
      </c>
      <c r="M1223" s="32">
        <f>IF(ISERROR(VLOOKUP(C1223,'QB Resources'!$A:$I,8,FALSE)),0,SUMIFS('QB Resources'!$I:$I,'QB Resources'!$A:$A,Timecards!C1223,'QB Resources'!$J:$J,L1223))</f>
        <v>0</v>
      </c>
      <c r="N1223" s="32" t="str">
        <f>IF(ISERROR(VLOOKUP(M1223,'GD rates'!$B:$C,2,FALSE)),"",VLOOKUP(M1223,'GD rates'!$B:$C,2,FALSE))</f>
        <v/>
      </c>
      <c r="O1223" s="33" t="str">
        <f>IF(OR(N1223="",COUNTIFS($C$2:C1222,C1223,$L$2:L1222,L1223)&lt;&gt;0),"",1)</f>
        <v/>
      </c>
    </row>
    <row r="1224" spans="12:15">
      <c r="L1224" s="31">
        <f t="shared" si="19"/>
        <v>0</v>
      </c>
      <c r="M1224" s="32">
        <f>IF(ISERROR(VLOOKUP(C1224,'QB Resources'!$A:$I,8,FALSE)),0,SUMIFS('QB Resources'!$I:$I,'QB Resources'!$A:$A,Timecards!C1224,'QB Resources'!$J:$J,L1224))</f>
        <v>0</v>
      </c>
      <c r="N1224" s="32" t="str">
        <f>IF(ISERROR(VLOOKUP(M1224,'GD rates'!$B:$C,2,FALSE)),"",VLOOKUP(M1224,'GD rates'!$B:$C,2,FALSE))</f>
        <v/>
      </c>
      <c r="O1224" s="33" t="str">
        <f>IF(OR(N1224="",COUNTIFS($C$2:C1223,C1224,$L$2:L1223,L1224)&lt;&gt;0),"",1)</f>
        <v/>
      </c>
    </row>
    <row r="1225" spans="12:15">
      <c r="L1225" s="31">
        <f t="shared" si="19"/>
        <v>0</v>
      </c>
      <c r="M1225" s="32">
        <f>IF(ISERROR(VLOOKUP(C1225,'QB Resources'!$A:$I,8,FALSE)),0,SUMIFS('QB Resources'!$I:$I,'QB Resources'!$A:$A,Timecards!C1225,'QB Resources'!$J:$J,L1225))</f>
        <v>0</v>
      </c>
      <c r="N1225" s="32" t="str">
        <f>IF(ISERROR(VLOOKUP(M1225,'GD rates'!$B:$C,2,FALSE)),"",VLOOKUP(M1225,'GD rates'!$B:$C,2,FALSE))</f>
        <v/>
      </c>
      <c r="O1225" s="33" t="str">
        <f>IF(OR(N1225="",COUNTIFS($C$2:C1224,C1225,$L$2:L1224,L1225)&lt;&gt;0),"",1)</f>
        <v/>
      </c>
    </row>
    <row r="1226" spans="12:15">
      <c r="L1226" s="31">
        <f t="shared" si="19"/>
        <v>0</v>
      </c>
      <c r="M1226" s="32">
        <f>IF(ISERROR(VLOOKUP(C1226,'QB Resources'!$A:$I,8,FALSE)),0,SUMIFS('QB Resources'!$I:$I,'QB Resources'!$A:$A,Timecards!C1226,'QB Resources'!$J:$J,L1226))</f>
        <v>0</v>
      </c>
      <c r="N1226" s="32" t="str">
        <f>IF(ISERROR(VLOOKUP(M1226,'GD rates'!$B:$C,2,FALSE)),"",VLOOKUP(M1226,'GD rates'!$B:$C,2,FALSE))</f>
        <v/>
      </c>
      <c r="O1226" s="33" t="str">
        <f>IF(OR(N1226="",COUNTIFS($C$2:C1225,C1226,$L$2:L1225,L1226)&lt;&gt;0),"",1)</f>
        <v/>
      </c>
    </row>
    <row r="1227" spans="12:15">
      <c r="L1227" s="31">
        <f t="shared" si="19"/>
        <v>0</v>
      </c>
      <c r="M1227" s="32">
        <f>IF(ISERROR(VLOOKUP(C1227,'QB Resources'!$A:$I,8,FALSE)),0,SUMIFS('QB Resources'!$I:$I,'QB Resources'!$A:$A,Timecards!C1227,'QB Resources'!$J:$J,L1227))</f>
        <v>0</v>
      </c>
      <c r="N1227" s="32" t="str">
        <f>IF(ISERROR(VLOOKUP(M1227,'GD rates'!$B:$C,2,FALSE)),"",VLOOKUP(M1227,'GD rates'!$B:$C,2,FALSE))</f>
        <v/>
      </c>
      <c r="O1227" s="33" t="str">
        <f>IF(OR(N1227="",COUNTIFS($C$2:C1226,C1227,$L$2:L1226,L1227)&lt;&gt;0),"",1)</f>
        <v/>
      </c>
    </row>
    <row r="1228" spans="12:15">
      <c r="L1228" s="31">
        <f t="shared" si="19"/>
        <v>0</v>
      </c>
      <c r="M1228" s="32">
        <f>IF(ISERROR(VLOOKUP(C1228,'QB Resources'!$A:$I,8,FALSE)),0,SUMIFS('QB Resources'!$I:$I,'QB Resources'!$A:$A,Timecards!C1228,'QB Resources'!$J:$J,L1228))</f>
        <v>0</v>
      </c>
      <c r="N1228" s="32" t="str">
        <f>IF(ISERROR(VLOOKUP(M1228,'GD rates'!$B:$C,2,FALSE)),"",VLOOKUP(M1228,'GD rates'!$B:$C,2,FALSE))</f>
        <v/>
      </c>
      <c r="O1228" s="33" t="str">
        <f>IF(OR(N1228="",COUNTIFS($C$2:C1227,C1228,$L$2:L1227,L1228)&lt;&gt;0),"",1)</f>
        <v/>
      </c>
    </row>
    <row r="1229" spans="12:15">
      <c r="L1229" s="31">
        <f t="shared" si="19"/>
        <v>0</v>
      </c>
      <c r="M1229" s="32">
        <f>IF(ISERROR(VLOOKUP(C1229,'QB Resources'!$A:$I,8,FALSE)),0,SUMIFS('QB Resources'!$I:$I,'QB Resources'!$A:$A,Timecards!C1229,'QB Resources'!$J:$J,L1229))</f>
        <v>0</v>
      </c>
      <c r="N1229" s="32" t="str">
        <f>IF(ISERROR(VLOOKUP(M1229,'GD rates'!$B:$C,2,FALSE)),"",VLOOKUP(M1229,'GD rates'!$B:$C,2,FALSE))</f>
        <v/>
      </c>
      <c r="O1229" s="33" t="str">
        <f>IF(OR(N1229="",COUNTIFS($C$2:C1228,C1229,$L$2:L1228,L1229)&lt;&gt;0),"",1)</f>
        <v/>
      </c>
    </row>
    <row r="1230" spans="12:15">
      <c r="L1230" s="31">
        <f t="shared" si="19"/>
        <v>0</v>
      </c>
      <c r="M1230" s="32">
        <f>IF(ISERROR(VLOOKUP(C1230,'QB Resources'!$A:$I,8,FALSE)),0,SUMIFS('QB Resources'!$I:$I,'QB Resources'!$A:$A,Timecards!C1230,'QB Resources'!$J:$J,L1230))</f>
        <v>0</v>
      </c>
      <c r="N1230" s="32" t="str">
        <f>IF(ISERROR(VLOOKUP(M1230,'GD rates'!$B:$C,2,FALSE)),"",VLOOKUP(M1230,'GD rates'!$B:$C,2,FALSE))</f>
        <v/>
      </c>
      <c r="O1230" s="33" t="str">
        <f>IF(OR(N1230="",COUNTIFS($C$2:C1229,C1230,$L$2:L1229,L1230)&lt;&gt;0),"",1)</f>
        <v/>
      </c>
    </row>
    <row r="1231" spans="12:15">
      <c r="L1231" s="31">
        <f t="shared" si="19"/>
        <v>0</v>
      </c>
      <c r="M1231" s="32">
        <f>IF(ISERROR(VLOOKUP(C1231,'QB Resources'!$A:$I,8,FALSE)),0,SUMIFS('QB Resources'!$I:$I,'QB Resources'!$A:$A,Timecards!C1231,'QB Resources'!$J:$J,L1231))</f>
        <v>0</v>
      </c>
      <c r="N1231" s="32" t="str">
        <f>IF(ISERROR(VLOOKUP(M1231,'GD rates'!$B:$C,2,FALSE)),"",VLOOKUP(M1231,'GD rates'!$B:$C,2,FALSE))</f>
        <v/>
      </c>
      <c r="O1231" s="33" t="str">
        <f>IF(OR(N1231="",COUNTIFS($C$2:C1230,C1231,$L$2:L1230,L1231)&lt;&gt;0),"",1)</f>
        <v/>
      </c>
    </row>
    <row r="1232" spans="12:15">
      <c r="L1232" s="31">
        <f t="shared" si="19"/>
        <v>0</v>
      </c>
      <c r="M1232" s="32">
        <f>IF(ISERROR(VLOOKUP(C1232,'QB Resources'!$A:$I,8,FALSE)),0,SUMIFS('QB Resources'!$I:$I,'QB Resources'!$A:$A,Timecards!C1232,'QB Resources'!$J:$J,L1232))</f>
        <v>0</v>
      </c>
      <c r="N1232" s="32" t="str">
        <f>IF(ISERROR(VLOOKUP(M1232,'GD rates'!$B:$C,2,FALSE)),"",VLOOKUP(M1232,'GD rates'!$B:$C,2,FALSE))</f>
        <v/>
      </c>
      <c r="O1232" s="33" t="str">
        <f>IF(OR(N1232="",COUNTIFS($C$2:C1231,C1232,$L$2:L1231,L1232)&lt;&gt;0),"",1)</f>
        <v/>
      </c>
    </row>
    <row r="1233" spans="12:15">
      <c r="L1233" s="31">
        <f t="shared" si="19"/>
        <v>0</v>
      </c>
      <c r="M1233" s="32">
        <f>IF(ISERROR(VLOOKUP(C1233,'QB Resources'!$A:$I,8,FALSE)),0,SUMIFS('QB Resources'!$I:$I,'QB Resources'!$A:$A,Timecards!C1233,'QB Resources'!$J:$J,L1233))</f>
        <v>0</v>
      </c>
      <c r="N1233" s="32" t="str">
        <f>IF(ISERROR(VLOOKUP(M1233,'GD rates'!$B:$C,2,FALSE)),"",VLOOKUP(M1233,'GD rates'!$B:$C,2,FALSE))</f>
        <v/>
      </c>
      <c r="O1233" s="33" t="str">
        <f>IF(OR(N1233="",COUNTIFS($C$2:C1232,C1233,$L$2:L1232,L1233)&lt;&gt;0),"",1)</f>
        <v/>
      </c>
    </row>
    <row r="1234" spans="12:15">
      <c r="L1234" s="31">
        <f t="shared" si="19"/>
        <v>0</v>
      </c>
      <c r="M1234" s="32">
        <f>IF(ISERROR(VLOOKUP(C1234,'QB Resources'!$A:$I,8,FALSE)),0,SUMIFS('QB Resources'!$I:$I,'QB Resources'!$A:$A,Timecards!C1234,'QB Resources'!$J:$J,L1234))</f>
        <v>0</v>
      </c>
      <c r="N1234" s="32" t="str">
        <f>IF(ISERROR(VLOOKUP(M1234,'GD rates'!$B:$C,2,FALSE)),"",VLOOKUP(M1234,'GD rates'!$B:$C,2,FALSE))</f>
        <v/>
      </c>
      <c r="O1234" s="33" t="str">
        <f>IF(OR(N1234="",COUNTIFS($C$2:C1233,C1234,$L$2:L1233,L1234)&lt;&gt;0),"",1)</f>
        <v/>
      </c>
    </row>
    <row r="1235" spans="12:15">
      <c r="L1235" s="31">
        <f t="shared" si="19"/>
        <v>0</v>
      </c>
      <c r="M1235" s="32">
        <f>IF(ISERROR(VLOOKUP(C1235,'QB Resources'!$A:$I,8,FALSE)),0,SUMIFS('QB Resources'!$I:$I,'QB Resources'!$A:$A,Timecards!C1235,'QB Resources'!$J:$J,L1235))</f>
        <v>0</v>
      </c>
      <c r="N1235" s="32" t="str">
        <f>IF(ISERROR(VLOOKUP(M1235,'GD rates'!$B:$C,2,FALSE)),"",VLOOKUP(M1235,'GD rates'!$B:$C,2,FALSE))</f>
        <v/>
      </c>
      <c r="O1235" s="33" t="str">
        <f>IF(OR(N1235="",COUNTIFS($C$2:C1234,C1235,$L$2:L1234,L1235)&lt;&gt;0),"",1)</f>
        <v/>
      </c>
    </row>
    <row r="1236" spans="12:15">
      <c r="L1236" s="31">
        <f t="shared" si="19"/>
        <v>0</v>
      </c>
      <c r="M1236" s="32">
        <f>IF(ISERROR(VLOOKUP(C1236,'QB Resources'!$A:$I,8,FALSE)),0,SUMIFS('QB Resources'!$I:$I,'QB Resources'!$A:$A,Timecards!C1236,'QB Resources'!$J:$J,L1236))</f>
        <v>0</v>
      </c>
      <c r="N1236" s="32" t="str">
        <f>IF(ISERROR(VLOOKUP(M1236,'GD rates'!$B:$C,2,FALSE)),"",VLOOKUP(M1236,'GD rates'!$B:$C,2,FALSE))</f>
        <v/>
      </c>
      <c r="O1236" s="33" t="str">
        <f>IF(OR(N1236="",COUNTIFS($C$2:C1235,C1236,$L$2:L1235,L1236)&lt;&gt;0),"",1)</f>
        <v/>
      </c>
    </row>
    <row r="1237" spans="12:15">
      <c r="L1237" s="31">
        <f t="shared" si="19"/>
        <v>0</v>
      </c>
      <c r="M1237" s="32">
        <f>IF(ISERROR(VLOOKUP(C1237,'QB Resources'!$A:$I,8,FALSE)),0,SUMIFS('QB Resources'!$I:$I,'QB Resources'!$A:$A,Timecards!C1237,'QB Resources'!$J:$J,L1237))</f>
        <v>0</v>
      </c>
      <c r="N1237" s="32" t="str">
        <f>IF(ISERROR(VLOOKUP(M1237,'GD rates'!$B:$C,2,FALSE)),"",VLOOKUP(M1237,'GD rates'!$B:$C,2,FALSE))</f>
        <v/>
      </c>
      <c r="O1237" s="33" t="str">
        <f>IF(OR(N1237="",COUNTIFS($C$2:C1236,C1237,$L$2:L1236,L1237)&lt;&gt;0),"",1)</f>
        <v/>
      </c>
    </row>
    <row r="1238" spans="12:15">
      <c r="L1238" s="31">
        <f t="shared" si="19"/>
        <v>0</v>
      </c>
      <c r="M1238" s="32">
        <f>IF(ISERROR(VLOOKUP(C1238,'QB Resources'!$A:$I,8,FALSE)),0,SUMIFS('QB Resources'!$I:$I,'QB Resources'!$A:$A,Timecards!C1238,'QB Resources'!$J:$J,L1238))</f>
        <v>0</v>
      </c>
      <c r="N1238" s="32" t="str">
        <f>IF(ISERROR(VLOOKUP(M1238,'GD rates'!$B:$C,2,FALSE)),"",VLOOKUP(M1238,'GD rates'!$B:$C,2,FALSE))</f>
        <v/>
      </c>
      <c r="O1238" s="33" t="str">
        <f>IF(OR(N1238="",COUNTIFS($C$2:C1237,C1238,$L$2:L1237,L1238)&lt;&gt;0),"",1)</f>
        <v/>
      </c>
    </row>
    <row r="1239" spans="12:15">
      <c r="L1239" s="31">
        <f t="shared" si="19"/>
        <v>0</v>
      </c>
      <c r="M1239" s="32">
        <f>IF(ISERROR(VLOOKUP(C1239,'QB Resources'!$A:$I,8,FALSE)),0,SUMIFS('QB Resources'!$I:$I,'QB Resources'!$A:$A,Timecards!C1239,'QB Resources'!$J:$J,L1239))</f>
        <v>0</v>
      </c>
      <c r="N1239" s="32" t="str">
        <f>IF(ISERROR(VLOOKUP(M1239,'GD rates'!$B:$C,2,FALSE)),"",VLOOKUP(M1239,'GD rates'!$B:$C,2,FALSE))</f>
        <v/>
      </c>
      <c r="O1239" s="33" t="str">
        <f>IF(OR(N1239="",COUNTIFS($C$2:C1238,C1239,$L$2:L1238,L1239)&lt;&gt;0),"",1)</f>
        <v/>
      </c>
    </row>
    <row r="1240" spans="12:15">
      <c r="L1240" s="31">
        <f t="shared" si="19"/>
        <v>0</v>
      </c>
      <c r="M1240" s="32">
        <f>IF(ISERROR(VLOOKUP(C1240,'QB Resources'!$A:$I,8,FALSE)),0,SUMIFS('QB Resources'!$I:$I,'QB Resources'!$A:$A,Timecards!C1240,'QB Resources'!$J:$J,L1240))</f>
        <v>0</v>
      </c>
      <c r="N1240" s="32" t="str">
        <f>IF(ISERROR(VLOOKUP(M1240,'GD rates'!$B:$C,2,FALSE)),"",VLOOKUP(M1240,'GD rates'!$B:$C,2,FALSE))</f>
        <v/>
      </c>
      <c r="O1240" s="33" t="str">
        <f>IF(OR(N1240="",COUNTIFS($C$2:C1239,C1240,$L$2:L1239,L1240)&lt;&gt;0),"",1)</f>
        <v/>
      </c>
    </row>
    <row r="1241" spans="12:15">
      <c r="L1241" s="31">
        <f t="shared" si="19"/>
        <v>0</v>
      </c>
      <c r="M1241" s="32">
        <f>IF(ISERROR(VLOOKUP(C1241,'QB Resources'!$A:$I,8,FALSE)),0,SUMIFS('QB Resources'!$I:$I,'QB Resources'!$A:$A,Timecards!C1241,'QB Resources'!$J:$J,L1241))</f>
        <v>0</v>
      </c>
      <c r="N1241" s="32" t="str">
        <f>IF(ISERROR(VLOOKUP(M1241,'GD rates'!$B:$C,2,FALSE)),"",VLOOKUP(M1241,'GD rates'!$B:$C,2,FALSE))</f>
        <v/>
      </c>
      <c r="O1241" s="33" t="str">
        <f>IF(OR(N1241="",COUNTIFS($C$2:C1240,C1241,$L$2:L1240,L1241)&lt;&gt;0),"",1)</f>
        <v/>
      </c>
    </row>
    <row r="1242" spans="12:15">
      <c r="L1242" s="31">
        <f t="shared" si="19"/>
        <v>0</v>
      </c>
      <c r="M1242" s="32">
        <f>IF(ISERROR(VLOOKUP(C1242,'QB Resources'!$A:$I,8,FALSE)),0,SUMIFS('QB Resources'!$I:$I,'QB Resources'!$A:$A,Timecards!C1242,'QB Resources'!$J:$J,L1242))</f>
        <v>0</v>
      </c>
      <c r="N1242" s="32" t="str">
        <f>IF(ISERROR(VLOOKUP(M1242,'GD rates'!$B:$C,2,FALSE)),"",VLOOKUP(M1242,'GD rates'!$B:$C,2,FALSE))</f>
        <v/>
      </c>
      <c r="O1242" s="33" t="str">
        <f>IF(OR(N1242="",COUNTIFS($C$2:C1241,C1242,$L$2:L1241,L1242)&lt;&gt;0),"",1)</f>
        <v/>
      </c>
    </row>
    <row r="1243" spans="12:15">
      <c r="L1243" s="31">
        <f t="shared" si="19"/>
        <v>0</v>
      </c>
      <c r="M1243" s="32">
        <f>IF(ISERROR(VLOOKUP(C1243,'QB Resources'!$A:$I,8,FALSE)),0,SUMIFS('QB Resources'!$I:$I,'QB Resources'!$A:$A,Timecards!C1243,'QB Resources'!$J:$J,L1243))</f>
        <v>0</v>
      </c>
      <c r="N1243" s="32" t="str">
        <f>IF(ISERROR(VLOOKUP(M1243,'GD rates'!$B:$C,2,FALSE)),"",VLOOKUP(M1243,'GD rates'!$B:$C,2,FALSE))</f>
        <v/>
      </c>
      <c r="O1243" s="33" t="str">
        <f>IF(OR(N1243="",COUNTIFS($C$2:C1242,C1243,$L$2:L1242,L1243)&lt;&gt;0),"",1)</f>
        <v/>
      </c>
    </row>
    <row r="1244" spans="12:15">
      <c r="L1244" s="31">
        <f t="shared" si="19"/>
        <v>0</v>
      </c>
      <c r="M1244" s="32">
        <f>IF(ISERROR(VLOOKUP(C1244,'QB Resources'!$A:$I,8,FALSE)),0,SUMIFS('QB Resources'!$I:$I,'QB Resources'!$A:$A,Timecards!C1244,'QB Resources'!$J:$J,L1244))</f>
        <v>0</v>
      </c>
      <c r="N1244" s="32" t="str">
        <f>IF(ISERROR(VLOOKUP(M1244,'GD rates'!$B:$C,2,FALSE)),"",VLOOKUP(M1244,'GD rates'!$B:$C,2,FALSE))</f>
        <v/>
      </c>
      <c r="O1244" s="33" t="str">
        <f>IF(OR(N1244="",COUNTIFS($C$2:C1243,C1244,$L$2:L1243,L1244)&lt;&gt;0),"",1)</f>
        <v/>
      </c>
    </row>
    <row r="1245" spans="12:15">
      <c r="L1245" s="31">
        <f t="shared" si="19"/>
        <v>0</v>
      </c>
      <c r="M1245" s="32">
        <f>IF(ISERROR(VLOOKUP(C1245,'QB Resources'!$A:$I,8,FALSE)),0,SUMIFS('QB Resources'!$I:$I,'QB Resources'!$A:$A,Timecards!C1245,'QB Resources'!$J:$J,L1245))</f>
        <v>0</v>
      </c>
      <c r="N1245" s="32" t="str">
        <f>IF(ISERROR(VLOOKUP(M1245,'GD rates'!$B:$C,2,FALSE)),"",VLOOKUP(M1245,'GD rates'!$B:$C,2,FALSE))</f>
        <v/>
      </c>
      <c r="O1245" s="33" t="str">
        <f>IF(OR(N1245="",COUNTIFS($C$2:C1244,C1245,$L$2:L1244,L1245)&lt;&gt;0),"",1)</f>
        <v/>
      </c>
    </row>
    <row r="1246" spans="12:15">
      <c r="L1246" s="31">
        <f t="shared" si="19"/>
        <v>0</v>
      </c>
      <c r="M1246" s="32">
        <f>IF(ISERROR(VLOOKUP(C1246,'QB Resources'!$A:$I,8,FALSE)),0,SUMIFS('QB Resources'!$I:$I,'QB Resources'!$A:$A,Timecards!C1246,'QB Resources'!$J:$J,L1246))</f>
        <v>0</v>
      </c>
      <c r="N1246" s="32" t="str">
        <f>IF(ISERROR(VLOOKUP(M1246,'GD rates'!$B:$C,2,FALSE)),"",VLOOKUP(M1246,'GD rates'!$B:$C,2,FALSE))</f>
        <v/>
      </c>
      <c r="O1246" s="33" t="str">
        <f>IF(OR(N1246="",COUNTIFS($C$2:C1245,C1246,$L$2:L1245,L1246)&lt;&gt;0),"",1)</f>
        <v/>
      </c>
    </row>
    <row r="1247" spans="12:15">
      <c r="L1247" s="31">
        <f t="shared" si="19"/>
        <v>0</v>
      </c>
      <c r="M1247" s="32">
        <f>IF(ISERROR(VLOOKUP(C1247,'QB Resources'!$A:$I,8,FALSE)),0,SUMIFS('QB Resources'!$I:$I,'QB Resources'!$A:$A,Timecards!C1247,'QB Resources'!$J:$J,L1247))</f>
        <v>0</v>
      </c>
      <c r="N1247" s="32" t="str">
        <f>IF(ISERROR(VLOOKUP(M1247,'GD rates'!$B:$C,2,FALSE)),"",VLOOKUP(M1247,'GD rates'!$B:$C,2,FALSE))</f>
        <v/>
      </c>
      <c r="O1247" s="33" t="str">
        <f>IF(OR(N1247="",COUNTIFS($C$2:C1246,C1247,$L$2:L1246,L1247)&lt;&gt;0),"",1)</f>
        <v/>
      </c>
    </row>
    <row r="1248" spans="12:15">
      <c r="L1248" s="31">
        <f t="shared" si="19"/>
        <v>0</v>
      </c>
      <c r="M1248" s="32">
        <f>IF(ISERROR(VLOOKUP(C1248,'QB Resources'!$A:$I,8,FALSE)),0,SUMIFS('QB Resources'!$I:$I,'QB Resources'!$A:$A,Timecards!C1248,'QB Resources'!$J:$J,L1248))</f>
        <v>0</v>
      </c>
      <c r="N1248" s="32" t="str">
        <f>IF(ISERROR(VLOOKUP(M1248,'GD rates'!$B:$C,2,FALSE)),"",VLOOKUP(M1248,'GD rates'!$B:$C,2,FALSE))</f>
        <v/>
      </c>
      <c r="O1248" s="33" t="str">
        <f>IF(OR(N1248="",COUNTIFS($C$2:C1247,C1248,$L$2:L1247,L1248)&lt;&gt;0),"",1)</f>
        <v/>
      </c>
    </row>
    <row r="1249" spans="12:15">
      <c r="L1249" s="31">
        <f t="shared" si="19"/>
        <v>0</v>
      </c>
      <c r="M1249" s="32">
        <f>IF(ISERROR(VLOOKUP(C1249,'QB Resources'!$A:$I,8,FALSE)),0,SUMIFS('QB Resources'!$I:$I,'QB Resources'!$A:$A,Timecards!C1249,'QB Resources'!$J:$J,L1249))</f>
        <v>0</v>
      </c>
      <c r="N1249" s="32" t="str">
        <f>IF(ISERROR(VLOOKUP(M1249,'GD rates'!$B:$C,2,FALSE)),"",VLOOKUP(M1249,'GD rates'!$B:$C,2,FALSE))</f>
        <v/>
      </c>
      <c r="O1249" s="33" t="str">
        <f>IF(OR(N1249="",COUNTIFS($C$2:C1248,C1249,$L$2:L1248,L1249)&lt;&gt;0),"",1)</f>
        <v/>
      </c>
    </row>
    <row r="1250" spans="12:15">
      <c r="L1250" s="31">
        <f t="shared" si="19"/>
        <v>0</v>
      </c>
      <c r="M1250" s="32">
        <f>IF(ISERROR(VLOOKUP(C1250,'QB Resources'!$A:$I,8,FALSE)),0,SUMIFS('QB Resources'!$I:$I,'QB Resources'!$A:$A,Timecards!C1250,'QB Resources'!$J:$J,L1250))</f>
        <v>0</v>
      </c>
      <c r="N1250" s="32" t="str">
        <f>IF(ISERROR(VLOOKUP(M1250,'GD rates'!$B:$C,2,FALSE)),"",VLOOKUP(M1250,'GD rates'!$B:$C,2,FALSE))</f>
        <v/>
      </c>
      <c r="O1250" s="33" t="str">
        <f>IF(OR(N1250="",COUNTIFS($C$2:C1249,C1250,$L$2:L1249,L1250)&lt;&gt;0),"",1)</f>
        <v/>
      </c>
    </row>
    <row r="1251" spans="12:15">
      <c r="L1251" s="31">
        <f t="shared" si="19"/>
        <v>0</v>
      </c>
      <c r="M1251" s="32">
        <f>IF(ISERROR(VLOOKUP(C1251,'QB Resources'!$A:$I,8,FALSE)),0,SUMIFS('QB Resources'!$I:$I,'QB Resources'!$A:$A,Timecards!C1251,'QB Resources'!$J:$J,L1251))</f>
        <v>0</v>
      </c>
      <c r="N1251" s="32" t="str">
        <f>IF(ISERROR(VLOOKUP(M1251,'GD rates'!$B:$C,2,FALSE)),"",VLOOKUP(M1251,'GD rates'!$B:$C,2,FALSE))</f>
        <v/>
      </c>
      <c r="O1251" s="33" t="str">
        <f>IF(OR(N1251="",COUNTIFS($C$2:C1250,C1251,$L$2:L1250,L1251)&lt;&gt;0),"",1)</f>
        <v/>
      </c>
    </row>
    <row r="1252" spans="12:15">
      <c r="L1252" s="31">
        <f t="shared" si="19"/>
        <v>0</v>
      </c>
      <c r="M1252" s="32">
        <f>IF(ISERROR(VLOOKUP(C1252,'QB Resources'!$A:$I,8,FALSE)),0,SUMIFS('QB Resources'!$I:$I,'QB Resources'!$A:$A,Timecards!C1252,'QB Resources'!$J:$J,L1252))</f>
        <v>0</v>
      </c>
      <c r="N1252" s="32" t="str">
        <f>IF(ISERROR(VLOOKUP(M1252,'GD rates'!$B:$C,2,FALSE)),"",VLOOKUP(M1252,'GD rates'!$B:$C,2,FALSE))</f>
        <v/>
      </c>
      <c r="O1252" s="33" t="str">
        <f>IF(OR(N1252="",COUNTIFS($C$2:C1251,C1252,$L$2:L1251,L1252)&lt;&gt;0),"",1)</f>
        <v/>
      </c>
    </row>
    <row r="1253" spans="12:15">
      <c r="L1253" s="31">
        <f t="shared" si="19"/>
        <v>0</v>
      </c>
      <c r="M1253" s="32">
        <f>IF(ISERROR(VLOOKUP(C1253,'QB Resources'!$A:$I,8,FALSE)),0,SUMIFS('QB Resources'!$I:$I,'QB Resources'!$A:$A,Timecards!C1253,'QB Resources'!$J:$J,L1253))</f>
        <v>0</v>
      </c>
      <c r="N1253" s="32" t="str">
        <f>IF(ISERROR(VLOOKUP(M1253,'GD rates'!$B:$C,2,FALSE)),"",VLOOKUP(M1253,'GD rates'!$B:$C,2,FALSE))</f>
        <v/>
      </c>
      <c r="O1253" s="33" t="str">
        <f>IF(OR(N1253="",COUNTIFS($C$2:C1252,C1253,$L$2:L1252,L1253)&lt;&gt;0),"",1)</f>
        <v/>
      </c>
    </row>
    <row r="1254" spans="12:15">
      <c r="L1254" s="31">
        <f t="shared" si="19"/>
        <v>0</v>
      </c>
      <c r="M1254" s="32">
        <f>IF(ISERROR(VLOOKUP(C1254,'QB Resources'!$A:$I,8,FALSE)),0,SUMIFS('QB Resources'!$I:$I,'QB Resources'!$A:$A,Timecards!C1254,'QB Resources'!$J:$J,L1254))</f>
        <v>0</v>
      </c>
      <c r="N1254" s="32" t="str">
        <f>IF(ISERROR(VLOOKUP(M1254,'GD rates'!$B:$C,2,FALSE)),"",VLOOKUP(M1254,'GD rates'!$B:$C,2,FALSE))</f>
        <v/>
      </c>
      <c r="O1254" s="33" t="str">
        <f>IF(OR(N1254="",COUNTIFS($C$2:C1253,C1254,$L$2:L1253,L1254)&lt;&gt;0),"",1)</f>
        <v/>
      </c>
    </row>
    <row r="1255" spans="12:15">
      <c r="L1255" s="31">
        <f t="shared" si="19"/>
        <v>0</v>
      </c>
      <c r="M1255" s="32">
        <f>IF(ISERROR(VLOOKUP(C1255,'QB Resources'!$A:$I,8,FALSE)),0,SUMIFS('QB Resources'!$I:$I,'QB Resources'!$A:$A,Timecards!C1255,'QB Resources'!$J:$J,L1255))</f>
        <v>0</v>
      </c>
      <c r="N1255" s="32" t="str">
        <f>IF(ISERROR(VLOOKUP(M1255,'GD rates'!$B:$C,2,FALSE)),"",VLOOKUP(M1255,'GD rates'!$B:$C,2,FALSE))</f>
        <v/>
      </c>
      <c r="O1255" s="33" t="str">
        <f>IF(OR(N1255="",COUNTIFS($C$2:C1254,C1255,$L$2:L1254,L1255)&lt;&gt;0),"",1)</f>
        <v/>
      </c>
    </row>
    <row r="1256" spans="12:15">
      <c r="L1256" s="31">
        <f t="shared" si="19"/>
        <v>0</v>
      </c>
      <c r="M1256" s="32">
        <f>IF(ISERROR(VLOOKUP(C1256,'QB Resources'!$A:$I,8,FALSE)),0,SUMIFS('QB Resources'!$I:$I,'QB Resources'!$A:$A,Timecards!C1256,'QB Resources'!$J:$J,L1256))</f>
        <v>0</v>
      </c>
      <c r="N1256" s="32" t="str">
        <f>IF(ISERROR(VLOOKUP(M1256,'GD rates'!$B:$C,2,FALSE)),"",VLOOKUP(M1256,'GD rates'!$B:$C,2,FALSE))</f>
        <v/>
      </c>
      <c r="O1256" s="33" t="str">
        <f>IF(OR(N1256="",COUNTIFS($C$2:C1255,C1256,$L$2:L1255,L1256)&lt;&gt;0),"",1)</f>
        <v/>
      </c>
    </row>
    <row r="1257" spans="12:15">
      <c r="L1257" s="31">
        <f t="shared" si="19"/>
        <v>0</v>
      </c>
      <c r="M1257" s="32">
        <f>IF(ISERROR(VLOOKUP(C1257,'QB Resources'!$A:$I,8,FALSE)),0,SUMIFS('QB Resources'!$I:$I,'QB Resources'!$A:$A,Timecards!C1257,'QB Resources'!$J:$J,L1257))</f>
        <v>0</v>
      </c>
      <c r="N1257" s="32" t="str">
        <f>IF(ISERROR(VLOOKUP(M1257,'GD rates'!$B:$C,2,FALSE)),"",VLOOKUP(M1257,'GD rates'!$B:$C,2,FALSE))</f>
        <v/>
      </c>
      <c r="O1257" s="33" t="str">
        <f>IF(OR(N1257="",COUNTIFS($C$2:C1256,C1257,$L$2:L1256,L1257)&lt;&gt;0),"",1)</f>
        <v/>
      </c>
    </row>
    <row r="1258" spans="12:15">
      <c r="L1258" s="31">
        <f t="shared" si="19"/>
        <v>0</v>
      </c>
      <c r="M1258" s="32">
        <f>IF(ISERROR(VLOOKUP(C1258,'QB Resources'!$A:$I,8,FALSE)),0,SUMIFS('QB Resources'!$I:$I,'QB Resources'!$A:$A,Timecards!C1258,'QB Resources'!$J:$J,L1258))</f>
        <v>0</v>
      </c>
      <c r="N1258" s="32" t="str">
        <f>IF(ISERROR(VLOOKUP(M1258,'GD rates'!$B:$C,2,FALSE)),"",VLOOKUP(M1258,'GD rates'!$B:$C,2,FALSE))</f>
        <v/>
      </c>
      <c r="O1258" s="33" t="str">
        <f>IF(OR(N1258="",COUNTIFS($C$2:C1257,C1258,$L$2:L1257,L1258)&lt;&gt;0),"",1)</f>
        <v/>
      </c>
    </row>
    <row r="1259" spans="12:15">
      <c r="L1259" s="31">
        <f t="shared" si="19"/>
        <v>0</v>
      </c>
      <c r="M1259" s="32">
        <f>IF(ISERROR(VLOOKUP(C1259,'QB Resources'!$A:$I,8,FALSE)),0,SUMIFS('QB Resources'!$I:$I,'QB Resources'!$A:$A,Timecards!C1259,'QB Resources'!$J:$J,L1259))</f>
        <v>0</v>
      </c>
      <c r="N1259" s="32" t="str">
        <f>IF(ISERROR(VLOOKUP(M1259,'GD rates'!$B:$C,2,FALSE)),"",VLOOKUP(M1259,'GD rates'!$B:$C,2,FALSE))</f>
        <v/>
      </c>
      <c r="O1259" s="33" t="str">
        <f>IF(OR(N1259="",COUNTIFS($C$2:C1258,C1259,$L$2:L1258,L1259)&lt;&gt;0),"",1)</f>
        <v/>
      </c>
    </row>
    <row r="1260" spans="12:15">
      <c r="L1260" s="31">
        <f t="shared" si="19"/>
        <v>0</v>
      </c>
      <c r="M1260" s="32">
        <f>IF(ISERROR(VLOOKUP(C1260,'QB Resources'!$A:$I,8,FALSE)),0,SUMIFS('QB Resources'!$I:$I,'QB Resources'!$A:$A,Timecards!C1260,'QB Resources'!$J:$J,L1260))</f>
        <v>0</v>
      </c>
      <c r="N1260" s="32" t="str">
        <f>IF(ISERROR(VLOOKUP(M1260,'GD rates'!$B:$C,2,FALSE)),"",VLOOKUP(M1260,'GD rates'!$B:$C,2,FALSE))</f>
        <v/>
      </c>
      <c r="O1260" s="33" t="str">
        <f>IF(OR(N1260="",COUNTIFS($C$2:C1259,C1260,$L$2:L1259,L1260)&lt;&gt;0),"",1)</f>
        <v/>
      </c>
    </row>
    <row r="1261" spans="12:15">
      <c r="L1261" s="31">
        <f t="shared" si="19"/>
        <v>0</v>
      </c>
      <c r="M1261" s="32">
        <f>IF(ISERROR(VLOOKUP(C1261,'QB Resources'!$A:$I,8,FALSE)),0,SUMIFS('QB Resources'!$I:$I,'QB Resources'!$A:$A,Timecards!C1261,'QB Resources'!$J:$J,L1261))</f>
        <v>0</v>
      </c>
      <c r="N1261" s="32" t="str">
        <f>IF(ISERROR(VLOOKUP(M1261,'GD rates'!$B:$C,2,FALSE)),"",VLOOKUP(M1261,'GD rates'!$B:$C,2,FALSE))</f>
        <v/>
      </c>
      <c r="O1261" s="33" t="str">
        <f>IF(OR(N1261="",COUNTIFS($C$2:C1260,C1261,$L$2:L1260,L1261)&lt;&gt;0),"",1)</f>
        <v/>
      </c>
    </row>
    <row r="1262" spans="12:15">
      <c r="L1262" s="31">
        <f t="shared" si="19"/>
        <v>0</v>
      </c>
      <c r="M1262" s="32">
        <f>IF(ISERROR(VLOOKUP(C1262,'QB Resources'!$A:$I,8,FALSE)),0,SUMIFS('QB Resources'!$I:$I,'QB Resources'!$A:$A,Timecards!C1262,'QB Resources'!$J:$J,L1262))</f>
        <v>0</v>
      </c>
      <c r="N1262" s="32" t="str">
        <f>IF(ISERROR(VLOOKUP(M1262,'GD rates'!$B:$C,2,FALSE)),"",VLOOKUP(M1262,'GD rates'!$B:$C,2,FALSE))</f>
        <v/>
      </c>
      <c r="O1262" s="33" t="str">
        <f>IF(OR(N1262="",COUNTIFS($C$2:C1261,C1262,$L$2:L1261,L1262)&lt;&gt;0),"",1)</f>
        <v/>
      </c>
    </row>
    <row r="1263" spans="12:15">
      <c r="L1263" s="31">
        <f t="shared" si="19"/>
        <v>0</v>
      </c>
      <c r="M1263" s="32">
        <f>IF(ISERROR(VLOOKUP(C1263,'QB Resources'!$A:$I,8,FALSE)),0,SUMIFS('QB Resources'!$I:$I,'QB Resources'!$A:$A,Timecards!C1263,'QB Resources'!$J:$J,L1263))</f>
        <v>0</v>
      </c>
      <c r="N1263" s="32" t="str">
        <f>IF(ISERROR(VLOOKUP(M1263,'GD rates'!$B:$C,2,FALSE)),"",VLOOKUP(M1263,'GD rates'!$B:$C,2,FALSE))</f>
        <v/>
      </c>
      <c r="O1263" s="33" t="str">
        <f>IF(OR(N1263="",COUNTIFS($C$2:C1262,C1263,$L$2:L1262,L1263)&lt;&gt;0),"",1)</f>
        <v/>
      </c>
    </row>
    <row r="1264" spans="12:15">
      <c r="L1264" s="31">
        <f t="shared" si="19"/>
        <v>0</v>
      </c>
      <c r="M1264" s="32">
        <f>IF(ISERROR(VLOOKUP(C1264,'QB Resources'!$A:$I,8,FALSE)),0,SUMIFS('QB Resources'!$I:$I,'QB Resources'!$A:$A,Timecards!C1264,'QB Resources'!$J:$J,L1264))</f>
        <v>0</v>
      </c>
      <c r="N1264" s="32" t="str">
        <f>IF(ISERROR(VLOOKUP(M1264,'GD rates'!$B:$C,2,FALSE)),"",VLOOKUP(M1264,'GD rates'!$B:$C,2,FALSE))</f>
        <v/>
      </c>
      <c r="O1264" s="33" t="str">
        <f>IF(OR(N1264="",COUNTIFS($C$2:C1263,C1264,$L$2:L1263,L1264)&lt;&gt;0),"",1)</f>
        <v/>
      </c>
    </row>
    <row r="1265" spans="12:15">
      <c r="L1265" s="31">
        <f t="shared" si="19"/>
        <v>0</v>
      </c>
      <c r="M1265" s="32">
        <f>IF(ISERROR(VLOOKUP(C1265,'QB Resources'!$A:$I,8,FALSE)),0,SUMIFS('QB Resources'!$I:$I,'QB Resources'!$A:$A,Timecards!C1265,'QB Resources'!$J:$J,L1265))</f>
        <v>0</v>
      </c>
      <c r="N1265" s="32" t="str">
        <f>IF(ISERROR(VLOOKUP(M1265,'GD rates'!$B:$C,2,FALSE)),"",VLOOKUP(M1265,'GD rates'!$B:$C,2,FALSE))</f>
        <v/>
      </c>
      <c r="O1265" s="33" t="str">
        <f>IF(OR(N1265="",COUNTIFS($C$2:C1264,C1265,$L$2:L1264,L1265)&lt;&gt;0),"",1)</f>
        <v/>
      </c>
    </row>
    <row r="1266" spans="12:15">
      <c r="L1266" s="31">
        <f t="shared" si="19"/>
        <v>0</v>
      </c>
      <c r="M1266" s="32">
        <f>IF(ISERROR(VLOOKUP(C1266,'QB Resources'!$A:$I,8,FALSE)),0,SUMIFS('QB Resources'!$I:$I,'QB Resources'!$A:$A,Timecards!C1266,'QB Resources'!$J:$J,L1266))</f>
        <v>0</v>
      </c>
      <c r="N1266" s="32" t="str">
        <f>IF(ISERROR(VLOOKUP(M1266,'GD rates'!$B:$C,2,FALSE)),"",VLOOKUP(M1266,'GD rates'!$B:$C,2,FALSE))</f>
        <v/>
      </c>
      <c r="O1266" s="33" t="str">
        <f>IF(OR(N1266="",COUNTIFS($C$2:C1265,C1266,$L$2:L1265,L1266)&lt;&gt;0),"",1)</f>
        <v/>
      </c>
    </row>
    <row r="1267" spans="12:15">
      <c r="L1267" s="31">
        <f t="shared" si="19"/>
        <v>0</v>
      </c>
      <c r="M1267" s="32">
        <f>IF(ISERROR(VLOOKUP(C1267,'QB Resources'!$A:$I,8,FALSE)),0,SUMIFS('QB Resources'!$I:$I,'QB Resources'!$A:$A,Timecards!C1267,'QB Resources'!$J:$J,L1267))</f>
        <v>0</v>
      </c>
      <c r="N1267" s="32" t="str">
        <f>IF(ISERROR(VLOOKUP(M1267,'GD rates'!$B:$C,2,FALSE)),"",VLOOKUP(M1267,'GD rates'!$B:$C,2,FALSE))</f>
        <v/>
      </c>
      <c r="O1267" s="33" t="str">
        <f>IF(OR(N1267="",COUNTIFS($C$2:C1266,C1267,$L$2:L1266,L1267)&lt;&gt;0),"",1)</f>
        <v/>
      </c>
    </row>
    <row r="1268" spans="12:15">
      <c r="L1268" s="31">
        <f t="shared" si="19"/>
        <v>0</v>
      </c>
      <c r="M1268" s="32">
        <f>IF(ISERROR(VLOOKUP(C1268,'QB Resources'!$A:$I,8,FALSE)),0,SUMIFS('QB Resources'!$I:$I,'QB Resources'!$A:$A,Timecards!C1268,'QB Resources'!$J:$J,L1268))</f>
        <v>0</v>
      </c>
      <c r="N1268" s="32" t="str">
        <f>IF(ISERROR(VLOOKUP(M1268,'GD rates'!$B:$C,2,FALSE)),"",VLOOKUP(M1268,'GD rates'!$B:$C,2,FALSE))</f>
        <v/>
      </c>
      <c r="O1268" s="33" t="str">
        <f>IF(OR(N1268="",COUNTIFS($C$2:C1267,C1268,$L$2:L1267,L1268)&lt;&gt;0),"",1)</f>
        <v/>
      </c>
    </row>
    <row r="1269" spans="12:15">
      <c r="L1269" s="31">
        <f t="shared" si="19"/>
        <v>0</v>
      </c>
      <c r="M1269" s="32">
        <f>IF(ISERROR(VLOOKUP(C1269,'QB Resources'!$A:$I,8,FALSE)),0,SUMIFS('QB Resources'!$I:$I,'QB Resources'!$A:$A,Timecards!C1269,'QB Resources'!$J:$J,L1269))</f>
        <v>0</v>
      </c>
      <c r="N1269" s="32" t="str">
        <f>IF(ISERROR(VLOOKUP(M1269,'GD rates'!$B:$C,2,FALSE)),"",VLOOKUP(M1269,'GD rates'!$B:$C,2,FALSE))</f>
        <v/>
      </c>
      <c r="O1269" s="33" t="str">
        <f>IF(OR(N1269="",COUNTIFS($C$2:C1268,C1269,$L$2:L1268,L1269)&lt;&gt;0),"",1)</f>
        <v/>
      </c>
    </row>
    <row r="1270" spans="12:15">
      <c r="L1270" s="31">
        <f t="shared" si="19"/>
        <v>0</v>
      </c>
      <c r="M1270" s="32">
        <f>IF(ISERROR(VLOOKUP(C1270,'QB Resources'!$A:$I,8,FALSE)),0,SUMIFS('QB Resources'!$I:$I,'QB Resources'!$A:$A,Timecards!C1270,'QB Resources'!$J:$J,L1270))</f>
        <v>0</v>
      </c>
      <c r="N1270" s="32" t="str">
        <f>IF(ISERROR(VLOOKUP(M1270,'GD rates'!$B:$C,2,FALSE)),"",VLOOKUP(M1270,'GD rates'!$B:$C,2,FALSE))</f>
        <v/>
      </c>
      <c r="O1270" s="33" t="str">
        <f>IF(OR(N1270="",COUNTIFS($C$2:C1269,C1270,$L$2:L1269,L1270)&lt;&gt;0),"",1)</f>
        <v/>
      </c>
    </row>
    <row r="1271" spans="12:15">
      <c r="L1271" s="31">
        <f t="shared" si="19"/>
        <v>0</v>
      </c>
      <c r="M1271" s="32">
        <f>IF(ISERROR(VLOOKUP(C1271,'QB Resources'!$A:$I,8,FALSE)),0,SUMIFS('QB Resources'!$I:$I,'QB Resources'!$A:$A,Timecards!C1271,'QB Resources'!$J:$J,L1271))</f>
        <v>0</v>
      </c>
      <c r="N1271" s="32" t="str">
        <f>IF(ISERROR(VLOOKUP(M1271,'GD rates'!$B:$C,2,FALSE)),"",VLOOKUP(M1271,'GD rates'!$B:$C,2,FALSE))</f>
        <v/>
      </c>
      <c r="O1271" s="33" t="str">
        <f>IF(OR(N1271="",COUNTIFS($C$2:C1270,C1271,$L$2:L1270,L1271)&lt;&gt;0),"",1)</f>
        <v/>
      </c>
    </row>
    <row r="1272" spans="12:15">
      <c r="L1272" s="31">
        <f t="shared" si="19"/>
        <v>0</v>
      </c>
      <c r="M1272" s="32">
        <f>IF(ISERROR(VLOOKUP(C1272,'QB Resources'!$A:$I,8,FALSE)),0,SUMIFS('QB Resources'!$I:$I,'QB Resources'!$A:$A,Timecards!C1272,'QB Resources'!$J:$J,L1272))</f>
        <v>0</v>
      </c>
      <c r="N1272" s="32" t="str">
        <f>IF(ISERROR(VLOOKUP(M1272,'GD rates'!$B:$C,2,FALSE)),"",VLOOKUP(M1272,'GD rates'!$B:$C,2,FALSE))</f>
        <v/>
      </c>
      <c r="O1272" s="33" t="str">
        <f>IF(OR(N1272="",COUNTIFS($C$2:C1271,C1272,$L$2:L1271,L1272)&lt;&gt;0),"",1)</f>
        <v/>
      </c>
    </row>
    <row r="1273" spans="12:15">
      <c r="L1273" s="31">
        <f t="shared" si="19"/>
        <v>0</v>
      </c>
      <c r="M1273" s="32">
        <f>IF(ISERROR(VLOOKUP(C1273,'QB Resources'!$A:$I,8,FALSE)),0,SUMIFS('QB Resources'!$I:$I,'QB Resources'!$A:$A,Timecards!C1273,'QB Resources'!$J:$J,L1273))</f>
        <v>0</v>
      </c>
      <c r="N1273" s="32" t="str">
        <f>IF(ISERROR(VLOOKUP(M1273,'GD rates'!$B:$C,2,FALSE)),"",VLOOKUP(M1273,'GD rates'!$B:$C,2,FALSE))</f>
        <v/>
      </c>
      <c r="O1273" s="33" t="str">
        <f>IF(OR(N1273="",COUNTIFS($C$2:C1272,C1273,$L$2:L1272,L1273)&lt;&gt;0),"",1)</f>
        <v/>
      </c>
    </row>
    <row r="1274" spans="12:15">
      <c r="L1274" s="31">
        <f t="shared" si="19"/>
        <v>0</v>
      </c>
      <c r="M1274" s="32">
        <f>IF(ISERROR(VLOOKUP(C1274,'QB Resources'!$A:$I,8,FALSE)),0,SUMIFS('QB Resources'!$I:$I,'QB Resources'!$A:$A,Timecards!C1274,'QB Resources'!$J:$J,L1274))</f>
        <v>0</v>
      </c>
      <c r="N1274" s="32" t="str">
        <f>IF(ISERROR(VLOOKUP(M1274,'GD rates'!$B:$C,2,FALSE)),"",VLOOKUP(M1274,'GD rates'!$B:$C,2,FALSE))</f>
        <v/>
      </c>
      <c r="O1274" s="33" t="str">
        <f>IF(OR(N1274="",COUNTIFS($C$2:C1273,C1274,$L$2:L1273,L1274)&lt;&gt;0),"",1)</f>
        <v/>
      </c>
    </row>
    <row r="1275" spans="12:15">
      <c r="L1275" s="31">
        <f t="shared" si="19"/>
        <v>0</v>
      </c>
      <c r="M1275" s="32">
        <f>IF(ISERROR(VLOOKUP(C1275,'QB Resources'!$A:$I,8,FALSE)),0,SUMIFS('QB Resources'!$I:$I,'QB Resources'!$A:$A,Timecards!C1275,'QB Resources'!$J:$J,L1275))</f>
        <v>0</v>
      </c>
      <c r="N1275" s="32" t="str">
        <f>IF(ISERROR(VLOOKUP(M1275,'GD rates'!$B:$C,2,FALSE)),"",VLOOKUP(M1275,'GD rates'!$B:$C,2,FALSE))</f>
        <v/>
      </c>
      <c r="O1275" s="33" t="str">
        <f>IF(OR(N1275="",COUNTIFS($C$2:C1274,C1275,$L$2:L1274,L1275)&lt;&gt;0),"",1)</f>
        <v/>
      </c>
    </row>
    <row r="1276" spans="12:15">
      <c r="L1276" s="31">
        <f t="shared" si="19"/>
        <v>0</v>
      </c>
      <c r="M1276" s="32">
        <f>IF(ISERROR(VLOOKUP(C1276,'QB Resources'!$A:$I,8,FALSE)),0,SUMIFS('QB Resources'!$I:$I,'QB Resources'!$A:$A,Timecards!C1276,'QB Resources'!$J:$J,L1276))</f>
        <v>0</v>
      </c>
      <c r="N1276" s="32" t="str">
        <f>IF(ISERROR(VLOOKUP(M1276,'GD rates'!$B:$C,2,FALSE)),"",VLOOKUP(M1276,'GD rates'!$B:$C,2,FALSE))</f>
        <v/>
      </c>
      <c r="O1276" s="33" t="str">
        <f>IF(OR(N1276="",COUNTIFS($C$2:C1275,C1276,$L$2:L1275,L1276)&lt;&gt;0),"",1)</f>
        <v/>
      </c>
    </row>
    <row r="1277" spans="12:15">
      <c r="L1277" s="31">
        <f t="shared" si="19"/>
        <v>0</v>
      </c>
      <c r="M1277" s="32">
        <f>IF(ISERROR(VLOOKUP(C1277,'QB Resources'!$A:$I,8,FALSE)),0,SUMIFS('QB Resources'!$I:$I,'QB Resources'!$A:$A,Timecards!C1277,'QB Resources'!$J:$J,L1277))</f>
        <v>0</v>
      </c>
      <c r="N1277" s="32" t="str">
        <f>IF(ISERROR(VLOOKUP(M1277,'GD rates'!$B:$C,2,FALSE)),"",VLOOKUP(M1277,'GD rates'!$B:$C,2,FALSE))</f>
        <v/>
      </c>
      <c r="O1277" s="33" t="str">
        <f>IF(OR(N1277="",COUNTIFS($C$2:C1276,C1277,$L$2:L1276,L1277)&lt;&gt;0),"",1)</f>
        <v/>
      </c>
    </row>
    <row r="1278" spans="12:15">
      <c r="L1278" s="31">
        <f t="shared" si="19"/>
        <v>0</v>
      </c>
      <c r="M1278" s="32">
        <f>IF(ISERROR(VLOOKUP(C1278,'QB Resources'!$A:$I,8,FALSE)),0,SUMIFS('QB Resources'!$I:$I,'QB Resources'!$A:$A,Timecards!C1278,'QB Resources'!$J:$J,L1278))</f>
        <v>0</v>
      </c>
      <c r="N1278" s="32" t="str">
        <f>IF(ISERROR(VLOOKUP(M1278,'GD rates'!$B:$C,2,FALSE)),"",VLOOKUP(M1278,'GD rates'!$B:$C,2,FALSE))</f>
        <v/>
      </c>
      <c r="O1278" s="33" t="str">
        <f>IF(OR(N1278="",COUNTIFS($C$2:C1277,C1278,$L$2:L1277,L1278)&lt;&gt;0),"",1)</f>
        <v/>
      </c>
    </row>
    <row r="1279" spans="12:15">
      <c r="L1279" s="31">
        <f t="shared" si="19"/>
        <v>0</v>
      </c>
      <c r="M1279" s="32">
        <f>IF(ISERROR(VLOOKUP(C1279,'QB Resources'!$A:$I,8,FALSE)),0,SUMIFS('QB Resources'!$I:$I,'QB Resources'!$A:$A,Timecards!C1279,'QB Resources'!$J:$J,L1279))</f>
        <v>0</v>
      </c>
      <c r="N1279" s="32" t="str">
        <f>IF(ISERROR(VLOOKUP(M1279,'GD rates'!$B:$C,2,FALSE)),"",VLOOKUP(M1279,'GD rates'!$B:$C,2,FALSE))</f>
        <v/>
      </c>
      <c r="O1279" s="33" t="str">
        <f>IF(OR(N1279="",COUNTIFS($C$2:C1278,C1279,$L$2:L1278,L1279)&lt;&gt;0),"",1)</f>
        <v/>
      </c>
    </row>
    <row r="1280" spans="12:15">
      <c r="L1280" s="31">
        <f t="shared" si="19"/>
        <v>0</v>
      </c>
      <c r="M1280" s="32">
        <f>IF(ISERROR(VLOOKUP(C1280,'QB Resources'!$A:$I,8,FALSE)),0,SUMIFS('QB Resources'!$I:$I,'QB Resources'!$A:$A,Timecards!C1280,'QB Resources'!$J:$J,L1280))</f>
        <v>0</v>
      </c>
      <c r="N1280" s="32" t="str">
        <f>IF(ISERROR(VLOOKUP(M1280,'GD rates'!$B:$C,2,FALSE)),"",VLOOKUP(M1280,'GD rates'!$B:$C,2,FALSE))</f>
        <v/>
      </c>
      <c r="O1280" s="33" t="str">
        <f>IF(OR(N1280="",COUNTIFS($C$2:C1279,C1280,$L$2:L1279,L1280)&lt;&gt;0),"",1)</f>
        <v/>
      </c>
    </row>
    <row r="1281" spans="12:15">
      <c r="L1281" s="31">
        <f t="shared" si="19"/>
        <v>0</v>
      </c>
      <c r="M1281" s="32">
        <f>IF(ISERROR(VLOOKUP(C1281,'QB Resources'!$A:$I,8,FALSE)),0,SUMIFS('QB Resources'!$I:$I,'QB Resources'!$A:$A,Timecards!C1281,'QB Resources'!$J:$J,L1281))</f>
        <v>0</v>
      </c>
      <c r="N1281" s="32" t="str">
        <f>IF(ISERROR(VLOOKUP(M1281,'GD rates'!$B:$C,2,FALSE)),"",VLOOKUP(M1281,'GD rates'!$B:$C,2,FALSE))</f>
        <v/>
      </c>
      <c r="O1281" s="33" t="str">
        <f>IF(OR(N1281="",COUNTIFS($C$2:C1280,C1281,$L$2:L1280,L1281)&lt;&gt;0),"",1)</f>
        <v/>
      </c>
    </row>
    <row r="1282" spans="12:15">
      <c r="L1282" s="31">
        <f t="shared" si="19"/>
        <v>0</v>
      </c>
      <c r="M1282" s="32">
        <f>IF(ISERROR(VLOOKUP(C1282,'QB Resources'!$A:$I,8,FALSE)),0,SUMIFS('QB Resources'!$I:$I,'QB Resources'!$A:$A,Timecards!C1282,'QB Resources'!$J:$J,L1282))</f>
        <v>0</v>
      </c>
      <c r="N1282" s="32" t="str">
        <f>IF(ISERROR(VLOOKUP(M1282,'GD rates'!$B:$C,2,FALSE)),"",VLOOKUP(M1282,'GD rates'!$B:$C,2,FALSE))</f>
        <v/>
      </c>
      <c r="O1282" s="33" t="str">
        <f>IF(OR(N1282="",COUNTIFS($C$2:C1281,C1282,$L$2:L1281,L1282)&lt;&gt;0),"",1)</f>
        <v/>
      </c>
    </row>
    <row r="1283" spans="12:15">
      <c r="L1283" s="31">
        <f t="shared" ref="L1283:L1346" si="20">IF(J1283="",H1283,J1283)</f>
        <v>0</v>
      </c>
      <c r="M1283" s="32">
        <f>IF(ISERROR(VLOOKUP(C1283,'QB Resources'!$A:$I,8,FALSE)),0,SUMIFS('QB Resources'!$I:$I,'QB Resources'!$A:$A,Timecards!C1283,'QB Resources'!$J:$J,L1283))</f>
        <v>0</v>
      </c>
      <c r="N1283" s="32" t="str">
        <f>IF(ISERROR(VLOOKUP(M1283,'GD rates'!$B:$C,2,FALSE)),"",VLOOKUP(M1283,'GD rates'!$B:$C,2,FALSE))</f>
        <v/>
      </c>
      <c r="O1283" s="33" t="str">
        <f>IF(OR(N1283="",COUNTIFS($C$2:C1282,C1283,$L$2:L1282,L1283)&lt;&gt;0),"",1)</f>
        <v/>
      </c>
    </row>
    <row r="1284" spans="12:15">
      <c r="L1284" s="31">
        <f t="shared" si="20"/>
        <v>0</v>
      </c>
      <c r="M1284" s="32">
        <f>IF(ISERROR(VLOOKUP(C1284,'QB Resources'!$A:$I,8,FALSE)),0,SUMIFS('QB Resources'!$I:$I,'QB Resources'!$A:$A,Timecards!C1284,'QB Resources'!$J:$J,L1284))</f>
        <v>0</v>
      </c>
      <c r="N1284" s="32" t="str">
        <f>IF(ISERROR(VLOOKUP(M1284,'GD rates'!$B:$C,2,FALSE)),"",VLOOKUP(M1284,'GD rates'!$B:$C,2,FALSE))</f>
        <v/>
      </c>
      <c r="O1284" s="33" t="str">
        <f>IF(OR(N1284="",COUNTIFS($C$2:C1283,C1284,$L$2:L1283,L1284)&lt;&gt;0),"",1)</f>
        <v/>
      </c>
    </row>
    <row r="1285" spans="12:15">
      <c r="L1285" s="31">
        <f t="shared" si="20"/>
        <v>0</v>
      </c>
      <c r="M1285" s="32">
        <f>IF(ISERROR(VLOOKUP(C1285,'QB Resources'!$A:$I,8,FALSE)),0,SUMIFS('QB Resources'!$I:$I,'QB Resources'!$A:$A,Timecards!C1285,'QB Resources'!$J:$J,L1285))</f>
        <v>0</v>
      </c>
      <c r="N1285" s="32" t="str">
        <f>IF(ISERROR(VLOOKUP(M1285,'GD rates'!$B:$C,2,FALSE)),"",VLOOKUP(M1285,'GD rates'!$B:$C,2,FALSE))</f>
        <v/>
      </c>
      <c r="O1285" s="33" t="str">
        <f>IF(OR(N1285="",COUNTIFS($C$2:C1284,C1285,$L$2:L1284,L1285)&lt;&gt;0),"",1)</f>
        <v/>
      </c>
    </row>
    <row r="1286" spans="12:15">
      <c r="L1286" s="31">
        <f t="shared" si="20"/>
        <v>0</v>
      </c>
      <c r="M1286" s="32">
        <f>IF(ISERROR(VLOOKUP(C1286,'QB Resources'!$A:$I,8,FALSE)),0,SUMIFS('QB Resources'!$I:$I,'QB Resources'!$A:$A,Timecards!C1286,'QB Resources'!$J:$J,L1286))</f>
        <v>0</v>
      </c>
      <c r="N1286" s="32" t="str">
        <f>IF(ISERROR(VLOOKUP(M1286,'GD rates'!$B:$C,2,FALSE)),"",VLOOKUP(M1286,'GD rates'!$B:$C,2,FALSE))</f>
        <v/>
      </c>
      <c r="O1286" s="33" t="str">
        <f>IF(OR(N1286="",COUNTIFS($C$2:C1285,C1286,$L$2:L1285,L1286)&lt;&gt;0),"",1)</f>
        <v/>
      </c>
    </row>
    <row r="1287" spans="12:15">
      <c r="L1287" s="31">
        <f t="shared" si="20"/>
        <v>0</v>
      </c>
      <c r="M1287" s="32">
        <f>IF(ISERROR(VLOOKUP(C1287,'QB Resources'!$A:$I,8,FALSE)),0,SUMIFS('QB Resources'!$I:$I,'QB Resources'!$A:$A,Timecards!C1287,'QB Resources'!$J:$J,L1287))</f>
        <v>0</v>
      </c>
      <c r="N1287" s="32" t="str">
        <f>IF(ISERROR(VLOOKUP(M1287,'GD rates'!$B:$C,2,FALSE)),"",VLOOKUP(M1287,'GD rates'!$B:$C,2,FALSE))</f>
        <v/>
      </c>
      <c r="O1287" s="33" t="str">
        <f>IF(OR(N1287="",COUNTIFS($C$2:C1286,C1287,$L$2:L1286,L1287)&lt;&gt;0),"",1)</f>
        <v/>
      </c>
    </row>
    <row r="1288" spans="12:15">
      <c r="L1288" s="31">
        <f t="shared" si="20"/>
        <v>0</v>
      </c>
      <c r="M1288" s="32">
        <f>IF(ISERROR(VLOOKUP(C1288,'QB Resources'!$A:$I,8,FALSE)),0,SUMIFS('QB Resources'!$I:$I,'QB Resources'!$A:$A,Timecards!C1288,'QB Resources'!$J:$J,L1288))</f>
        <v>0</v>
      </c>
      <c r="N1288" s="32" t="str">
        <f>IF(ISERROR(VLOOKUP(M1288,'GD rates'!$B:$C,2,FALSE)),"",VLOOKUP(M1288,'GD rates'!$B:$C,2,FALSE))</f>
        <v/>
      </c>
      <c r="O1288" s="33" t="str">
        <f>IF(OR(N1288="",COUNTIFS($C$2:C1287,C1288,$L$2:L1287,L1288)&lt;&gt;0),"",1)</f>
        <v/>
      </c>
    </row>
    <row r="1289" spans="12:15">
      <c r="L1289" s="31">
        <f t="shared" si="20"/>
        <v>0</v>
      </c>
      <c r="M1289" s="32">
        <f>IF(ISERROR(VLOOKUP(C1289,'QB Resources'!$A:$I,8,FALSE)),0,SUMIFS('QB Resources'!$I:$I,'QB Resources'!$A:$A,Timecards!C1289,'QB Resources'!$J:$J,L1289))</f>
        <v>0</v>
      </c>
      <c r="N1289" s="32" t="str">
        <f>IF(ISERROR(VLOOKUP(M1289,'GD rates'!$B:$C,2,FALSE)),"",VLOOKUP(M1289,'GD rates'!$B:$C,2,FALSE))</f>
        <v/>
      </c>
      <c r="O1289" s="33" t="str">
        <f>IF(OR(N1289="",COUNTIFS($C$2:C1288,C1289,$L$2:L1288,L1289)&lt;&gt;0),"",1)</f>
        <v/>
      </c>
    </row>
    <row r="1290" spans="12:15">
      <c r="L1290" s="31">
        <f t="shared" si="20"/>
        <v>0</v>
      </c>
      <c r="M1290" s="32">
        <f>IF(ISERROR(VLOOKUP(C1290,'QB Resources'!$A:$I,8,FALSE)),0,SUMIFS('QB Resources'!$I:$I,'QB Resources'!$A:$A,Timecards!C1290,'QB Resources'!$J:$J,L1290))</f>
        <v>0</v>
      </c>
      <c r="N1290" s="32" t="str">
        <f>IF(ISERROR(VLOOKUP(M1290,'GD rates'!$B:$C,2,FALSE)),"",VLOOKUP(M1290,'GD rates'!$B:$C,2,FALSE))</f>
        <v/>
      </c>
      <c r="O1290" s="33" t="str">
        <f>IF(OR(N1290="",COUNTIFS($C$2:C1289,C1290,$L$2:L1289,L1290)&lt;&gt;0),"",1)</f>
        <v/>
      </c>
    </row>
    <row r="1291" spans="12:15">
      <c r="L1291" s="31">
        <f t="shared" si="20"/>
        <v>0</v>
      </c>
      <c r="M1291" s="32">
        <f>IF(ISERROR(VLOOKUP(C1291,'QB Resources'!$A:$I,8,FALSE)),0,SUMIFS('QB Resources'!$I:$I,'QB Resources'!$A:$A,Timecards!C1291,'QB Resources'!$J:$J,L1291))</f>
        <v>0</v>
      </c>
      <c r="N1291" s="32" t="str">
        <f>IF(ISERROR(VLOOKUP(M1291,'GD rates'!$B:$C,2,FALSE)),"",VLOOKUP(M1291,'GD rates'!$B:$C,2,FALSE))</f>
        <v/>
      </c>
      <c r="O1291" s="33" t="str">
        <f>IF(OR(N1291="",COUNTIFS($C$2:C1290,C1291,$L$2:L1290,L1291)&lt;&gt;0),"",1)</f>
        <v/>
      </c>
    </row>
    <row r="1292" spans="12:15">
      <c r="L1292" s="31">
        <f t="shared" si="20"/>
        <v>0</v>
      </c>
      <c r="M1292" s="32">
        <f>IF(ISERROR(VLOOKUP(C1292,'QB Resources'!$A:$I,8,FALSE)),0,SUMIFS('QB Resources'!$I:$I,'QB Resources'!$A:$A,Timecards!C1292,'QB Resources'!$J:$J,L1292))</f>
        <v>0</v>
      </c>
      <c r="N1292" s="32" t="str">
        <f>IF(ISERROR(VLOOKUP(M1292,'GD rates'!$B:$C,2,FALSE)),"",VLOOKUP(M1292,'GD rates'!$B:$C,2,FALSE))</f>
        <v/>
      </c>
      <c r="O1292" s="33" t="str">
        <f>IF(OR(N1292="",COUNTIFS($C$2:C1291,C1292,$L$2:L1291,L1292)&lt;&gt;0),"",1)</f>
        <v/>
      </c>
    </row>
    <row r="1293" spans="12:15">
      <c r="L1293" s="31">
        <f t="shared" si="20"/>
        <v>0</v>
      </c>
      <c r="M1293" s="32">
        <f>IF(ISERROR(VLOOKUP(C1293,'QB Resources'!$A:$I,8,FALSE)),0,SUMIFS('QB Resources'!$I:$I,'QB Resources'!$A:$A,Timecards!C1293,'QB Resources'!$J:$J,L1293))</f>
        <v>0</v>
      </c>
      <c r="N1293" s="32" t="str">
        <f>IF(ISERROR(VLOOKUP(M1293,'GD rates'!$B:$C,2,FALSE)),"",VLOOKUP(M1293,'GD rates'!$B:$C,2,FALSE))</f>
        <v/>
      </c>
      <c r="O1293" s="33" t="str">
        <f>IF(OR(N1293="",COUNTIFS($C$2:C1292,C1293,$L$2:L1292,L1293)&lt;&gt;0),"",1)</f>
        <v/>
      </c>
    </row>
    <row r="1294" spans="12:15">
      <c r="L1294" s="31">
        <f t="shared" si="20"/>
        <v>0</v>
      </c>
      <c r="M1294" s="32">
        <f>IF(ISERROR(VLOOKUP(C1294,'QB Resources'!$A:$I,8,FALSE)),0,SUMIFS('QB Resources'!$I:$I,'QB Resources'!$A:$A,Timecards!C1294,'QB Resources'!$J:$J,L1294))</f>
        <v>0</v>
      </c>
      <c r="N1294" s="32" t="str">
        <f>IF(ISERROR(VLOOKUP(M1294,'GD rates'!$B:$C,2,FALSE)),"",VLOOKUP(M1294,'GD rates'!$B:$C,2,FALSE))</f>
        <v/>
      </c>
      <c r="O1294" s="33" t="str">
        <f>IF(OR(N1294="",COUNTIFS($C$2:C1293,C1294,$L$2:L1293,L1294)&lt;&gt;0),"",1)</f>
        <v/>
      </c>
    </row>
    <row r="1295" spans="12:15">
      <c r="L1295" s="31">
        <f t="shared" si="20"/>
        <v>0</v>
      </c>
      <c r="M1295" s="32">
        <f>IF(ISERROR(VLOOKUP(C1295,'QB Resources'!$A:$I,8,FALSE)),0,SUMIFS('QB Resources'!$I:$I,'QB Resources'!$A:$A,Timecards!C1295,'QB Resources'!$J:$J,L1295))</f>
        <v>0</v>
      </c>
      <c r="N1295" s="32" t="str">
        <f>IF(ISERROR(VLOOKUP(M1295,'GD rates'!$B:$C,2,FALSE)),"",VLOOKUP(M1295,'GD rates'!$B:$C,2,FALSE))</f>
        <v/>
      </c>
      <c r="O1295" s="33" t="str">
        <f>IF(OR(N1295="",COUNTIFS($C$2:C1294,C1295,$L$2:L1294,L1295)&lt;&gt;0),"",1)</f>
        <v/>
      </c>
    </row>
    <row r="1296" spans="12:15">
      <c r="L1296" s="31">
        <f t="shared" si="20"/>
        <v>0</v>
      </c>
      <c r="M1296" s="32">
        <f>IF(ISERROR(VLOOKUP(C1296,'QB Resources'!$A:$I,8,FALSE)),0,SUMIFS('QB Resources'!$I:$I,'QB Resources'!$A:$A,Timecards!C1296,'QB Resources'!$J:$J,L1296))</f>
        <v>0</v>
      </c>
      <c r="N1296" s="32" t="str">
        <f>IF(ISERROR(VLOOKUP(M1296,'GD rates'!$B:$C,2,FALSE)),"",VLOOKUP(M1296,'GD rates'!$B:$C,2,FALSE))</f>
        <v/>
      </c>
      <c r="O1296" s="33" t="str">
        <f>IF(OR(N1296="",COUNTIFS($C$2:C1295,C1296,$L$2:L1295,L1296)&lt;&gt;0),"",1)</f>
        <v/>
      </c>
    </row>
    <row r="1297" spans="12:15">
      <c r="L1297" s="31">
        <f t="shared" si="20"/>
        <v>0</v>
      </c>
      <c r="M1297" s="32">
        <f>IF(ISERROR(VLOOKUP(C1297,'QB Resources'!$A:$I,8,FALSE)),0,SUMIFS('QB Resources'!$I:$I,'QB Resources'!$A:$A,Timecards!C1297,'QB Resources'!$J:$J,L1297))</f>
        <v>0</v>
      </c>
      <c r="N1297" s="32" t="str">
        <f>IF(ISERROR(VLOOKUP(M1297,'GD rates'!$B:$C,2,FALSE)),"",VLOOKUP(M1297,'GD rates'!$B:$C,2,FALSE))</f>
        <v/>
      </c>
      <c r="O1297" s="33" t="str">
        <f>IF(OR(N1297="",COUNTIFS($C$2:C1296,C1297,$L$2:L1296,L1297)&lt;&gt;0),"",1)</f>
        <v/>
      </c>
    </row>
    <row r="1298" spans="12:15">
      <c r="L1298" s="31">
        <f t="shared" si="20"/>
        <v>0</v>
      </c>
      <c r="M1298" s="32">
        <f>IF(ISERROR(VLOOKUP(C1298,'QB Resources'!$A:$I,8,FALSE)),0,SUMIFS('QB Resources'!$I:$I,'QB Resources'!$A:$A,Timecards!C1298,'QB Resources'!$J:$J,L1298))</f>
        <v>0</v>
      </c>
      <c r="N1298" s="32" t="str">
        <f>IF(ISERROR(VLOOKUP(M1298,'GD rates'!$B:$C,2,FALSE)),"",VLOOKUP(M1298,'GD rates'!$B:$C,2,FALSE))</f>
        <v/>
      </c>
      <c r="O1298" s="33" t="str">
        <f>IF(OR(N1298="",COUNTIFS($C$2:C1297,C1298,$L$2:L1297,L1298)&lt;&gt;0),"",1)</f>
        <v/>
      </c>
    </row>
    <row r="1299" spans="12:15">
      <c r="L1299" s="31">
        <f t="shared" si="20"/>
        <v>0</v>
      </c>
      <c r="M1299" s="32">
        <f>IF(ISERROR(VLOOKUP(C1299,'QB Resources'!$A:$I,8,FALSE)),0,SUMIFS('QB Resources'!$I:$I,'QB Resources'!$A:$A,Timecards!C1299,'QB Resources'!$J:$J,L1299))</f>
        <v>0</v>
      </c>
      <c r="N1299" s="32" t="str">
        <f>IF(ISERROR(VLOOKUP(M1299,'GD rates'!$B:$C,2,FALSE)),"",VLOOKUP(M1299,'GD rates'!$B:$C,2,FALSE))</f>
        <v/>
      </c>
      <c r="O1299" s="33" t="str">
        <f>IF(OR(N1299="",COUNTIFS($C$2:C1298,C1299,$L$2:L1298,L1299)&lt;&gt;0),"",1)</f>
        <v/>
      </c>
    </row>
    <row r="1300" spans="12:15">
      <c r="L1300" s="31">
        <f t="shared" si="20"/>
        <v>0</v>
      </c>
      <c r="M1300" s="32">
        <f>IF(ISERROR(VLOOKUP(C1300,'QB Resources'!$A:$I,8,FALSE)),0,SUMIFS('QB Resources'!$I:$I,'QB Resources'!$A:$A,Timecards!C1300,'QB Resources'!$J:$J,L1300))</f>
        <v>0</v>
      </c>
      <c r="N1300" s="32" t="str">
        <f>IF(ISERROR(VLOOKUP(M1300,'GD rates'!$B:$C,2,FALSE)),"",VLOOKUP(M1300,'GD rates'!$B:$C,2,FALSE))</f>
        <v/>
      </c>
      <c r="O1300" s="33" t="str">
        <f>IF(OR(N1300="",COUNTIFS($C$2:C1299,C1300,$L$2:L1299,L1300)&lt;&gt;0),"",1)</f>
        <v/>
      </c>
    </row>
    <row r="1301" spans="12:15">
      <c r="L1301" s="31">
        <f t="shared" si="20"/>
        <v>0</v>
      </c>
      <c r="M1301" s="32">
        <f>IF(ISERROR(VLOOKUP(C1301,'QB Resources'!$A:$I,8,FALSE)),0,SUMIFS('QB Resources'!$I:$I,'QB Resources'!$A:$A,Timecards!C1301,'QB Resources'!$J:$J,L1301))</f>
        <v>0</v>
      </c>
      <c r="N1301" s="32" t="str">
        <f>IF(ISERROR(VLOOKUP(M1301,'GD rates'!$B:$C,2,FALSE)),"",VLOOKUP(M1301,'GD rates'!$B:$C,2,FALSE))</f>
        <v/>
      </c>
      <c r="O1301" s="33" t="str">
        <f>IF(OR(N1301="",COUNTIFS($C$2:C1300,C1301,$L$2:L1300,L1301)&lt;&gt;0),"",1)</f>
        <v/>
      </c>
    </row>
    <row r="1302" spans="12:15">
      <c r="L1302" s="31">
        <f t="shared" si="20"/>
        <v>0</v>
      </c>
      <c r="M1302" s="32">
        <f>IF(ISERROR(VLOOKUP(C1302,'QB Resources'!$A:$I,8,FALSE)),0,SUMIFS('QB Resources'!$I:$I,'QB Resources'!$A:$A,Timecards!C1302,'QB Resources'!$J:$J,L1302))</f>
        <v>0</v>
      </c>
      <c r="N1302" s="32" t="str">
        <f>IF(ISERROR(VLOOKUP(M1302,'GD rates'!$B:$C,2,FALSE)),"",VLOOKUP(M1302,'GD rates'!$B:$C,2,FALSE))</f>
        <v/>
      </c>
      <c r="O1302" s="33" t="str">
        <f>IF(OR(N1302="",COUNTIFS($C$2:C1301,C1302,$L$2:L1301,L1302)&lt;&gt;0),"",1)</f>
        <v/>
      </c>
    </row>
    <row r="1303" spans="12:15">
      <c r="L1303" s="31">
        <f t="shared" si="20"/>
        <v>0</v>
      </c>
      <c r="M1303" s="32">
        <f>IF(ISERROR(VLOOKUP(C1303,'QB Resources'!$A:$I,8,FALSE)),0,SUMIFS('QB Resources'!$I:$I,'QB Resources'!$A:$A,Timecards!C1303,'QB Resources'!$J:$J,L1303))</f>
        <v>0</v>
      </c>
      <c r="N1303" s="32" t="str">
        <f>IF(ISERROR(VLOOKUP(M1303,'GD rates'!$B:$C,2,FALSE)),"",VLOOKUP(M1303,'GD rates'!$B:$C,2,FALSE))</f>
        <v/>
      </c>
      <c r="O1303" s="33" t="str">
        <f>IF(OR(N1303="",COUNTIFS($C$2:C1302,C1303,$L$2:L1302,L1303)&lt;&gt;0),"",1)</f>
        <v/>
      </c>
    </row>
    <row r="1304" spans="12:15">
      <c r="L1304" s="31">
        <f t="shared" si="20"/>
        <v>0</v>
      </c>
      <c r="M1304" s="32">
        <f>IF(ISERROR(VLOOKUP(C1304,'QB Resources'!$A:$I,8,FALSE)),0,SUMIFS('QB Resources'!$I:$I,'QB Resources'!$A:$A,Timecards!C1304,'QB Resources'!$J:$J,L1304))</f>
        <v>0</v>
      </c>
      <c r="N1304" s="32" t="str">
        <f>IF(ISERROR(VLOOKUP(M1304,'GD rates'!$B:$C,2,FALSE)),"",VLOOKUP(M1304,'GD rates'!$B:$C,2,FALSE))</f>
        <v/>
      </c>
      <c r="O1304" s="33" t="str">
        <f>IF(OR(N1304="",COUNTIFS($C$2:C1303,C1304,$L$2:L1303,L1304)&lt;&gt;0),"",1)</f>
        <v/>
      </c>
    </row>
    <row r="1305" spans="12:15">
      <c r="L1305" s="31">
        <f t="shared" si="20"/>
        <v>0</v>
      </c>
      <c r="M1305" s="32">
        <f>IF(ISERROR(VLOOKUP(C1305,'QB Resources'!$A:$I,8,FALSE)),0,SUMIFS('QB Resources'!$I:$I,'QB Resources'!$A:$A,Timecards!C1305,'QB Resources'!$J:$J,L1305))</f>
        <v>0</v>
      </c>
      <c r="N1305" s="32" t="str">
        <f>IF(ISERROR(VLOOKUP(M1305,'GD rates'!$B:$C,2,FALSE)),"",VLOOKUP(M1305,'GD rates'!$B:$C,2,FALSE))</f>
        <v/>
      </c>
      <c r="O1305" s="33" t="str">
        <f>IF(OR(N1305="",COUNTIFS($C$2:C1304,C1305,$L$2:L1304,L1305)&lt;&gt;0),"",1)</f>
        <v/>
      </c>
    </row>
    <row r="1306" spans="12:15">
      <c r="L1306" s="31">
        <f t="shared" si="20"/>
        <v>0</v>
      </c>
      <c r="M1306" s="32">
        <f>IF(ISERROR(VLOOKUP(C1306,'QB Resources'!$A:$I,8,FALSE)),0,SUMIFS('QB Resources'!$I:$I,'QB Resources'!$A:$A,Timecards!C1306,'QB Resources'!$J:$J,L1306))</f>
        <v>0</v>
      </c>
      <c r="N1306" s="32" t="str">
        <f>IF(ISERROR(VLOOKUP(M1306,'GD rates'!$B:$C,2,FALSE)),"",VLOOKUP(M1306,'GD rates'!$B:$C,2,FALSE))</f>
        <v/>
      </c>
      <c r="O1306" s="33" t="str">
        <f>IF(OR(N1306="",COUNTIFS($C$2:C1305,C1306,$L$2:L1305,L1306)&lt;&gt;0),"",1)</f>
        <v/>
      </c>
    </row>
    <row r="1307" spans="12:15">
      <c r="L1307" s="31">
        <f t="shared" si="20"/>
        <v>0</v>
      </c>
      <c r="M1307" s="32">
        <f>IF(ISERROR(VLOOKUP(C1307,'QB Resources'!$A:$I,8,FALSE)),0,SUMIFS('QB Resources'!$I:$I,'QB Resources'!$A:$A,Timecards!C1307,'QB Resources'!$J:$J,L1307))</f>
        <v>0</v>
      </c>
      <c r="N1307" s="32" t="str">
        <f>IF(ISERROR(VLOOKUP(M1307,'GD rates'!$B:$C,2,FALSE)),"",VLOOKUP(M1307,'GD rates'!$B:$C,2,FALSE))</f>
        <v/>
      </c>
      <c r="O1307" s="33" t="str">
        <f>IF(OR(N1307="",COUNTIFS($C$2:C1306,C1307,$L$2:L1306,L1307)&lt;&gt;0),"",1)</f>
        <v/>
      </c>
    </row>
    <row r="1308" spans="12:15">
      <c r="L1308" s="31">
        <f t="shared" si="20"/>
        <v>0</v>
      </c>
      <c r="M1308" s="32">
        <f>IF(ISERROR(VLOOKUP(C1308,'QB Resources'!$A:$I,8,FALSE)),0,SUMIFS('QB Resources'!$I:$I,'QB Resources'!$A:$A,Timecards!C1308,'QB Resources'!$J:$J,L1308))</f>
        <v>0</v>
      </c>
      <c r="N1308" s="32" t="str">
        <f>IF(ISERROR(VLOOKUP(M1308,'GD rates'!$B:$C,2,FALSE)),"",VLOOKUP(M1308,'GD rates'!$B:$C,2,FALSE))</f>
        <v/>
      </c>
      <c r="O1308" s="33" t="str">
        <f>IF(OR(N1308="",COUNTIFS($C$2:C1307,C1308,$L$2:L1307,L1308)&lt;&gt;0),"",1)</f>
        <v/>
      </c>
    </row>
    <row r="1309" spans="12:15">
      <c r="L1309" s="31">
        <f t="shared" si="20"/>
        <v>0</v>
      </c>
      <c r="M1309" s="32">
        <f>IF(ISERROR(VLOOKUP(C1309,'QB Resources'!$A:$I,8,FALSE)),0,SUMIFS('QB Resources'!$I:$I,'QB Resources'!$A:$A,Timecards!C1309,'QB Resources'!$J:$J,L1309))</f>
        <v>0</v>
      </c>
      <c r="N1309" s="32" t="str">
        <f>IF(ISERROR(VLOOKUP(M1309,'GD rates'!$B:$C,2,FALSE)),"",VLOOKUP(M1309,'GD rates'!$B:$C,2,FALSE))</f>
        <v/>
      </c>
      <c r="O1309" s="33" t="str">
        <f>IF(OR(N1309="",COUNTIFS($C$2:C1308,C1309,$L$2:L1308,L1309)&lt;&gt;0),"",1)</f>
        <v/>
      </c>
    </row>
    <row r="1310" spans="12:15">
      <c r="L1310" s="31">
        <f t="shared" si="20"/>
        <v>0</v>
      </c>
      <c r="M1310" s="32">
        <f>IF(ISERROR(VLOOKUP(C1310,'QB Resources'!$A:$I,8,FALSE)),0,SUMIFS('QB Resources'!$I:$I,'QB Resources'!$A:$A,Timecards!C1310,'QB Resources'!$J:$J,L1310))</f>
        <v>0</v>
      </c>
      <c r="N1310" s="32" t="str">
        <f>IF(ISERROR(VLOOKUP(M1310,'GD rates'!$B:$C,2,FALSE)),"",VLOOKUP(M1310,'GD rates'!$B:$C,2,FALSE))</f>
        <v/>
      </c>
      <c r="O1310" s="33" t="str">
        <f>IF(OR(N1310="",COUNTIFS($C$2:C1309,C1310,$L$2:L1309,L1310)&lt;&gt;0),"",1)</f>
        <v/>
      </c>
    </row>
    <row r="1311" spans="12:15">
      <c r="L1311" s="31">
        <f t="shared" si="20"/>
        <v>0</v>
      </c>
      <c r="M1311" s="32">
        <f>IF(ISERROR(VLOOKUP(C1311,'QB Resources'!$A:$I,8,FALSE)),0,SUMIFS('QB Resources'!$I:$I,'QB Resources'!$A:$A,Timecards!C1311,'QB Resources'!$J:$J,L1311))</f>
        <v>0</v>
      </c>
      <c r="N1311" s="32" t="str">
        <f>IF(ISERROR(VLOOKUP(M1311,'GD rates'!$B:$C,2,FALSE)),"",VLOOKUP(M1311,'GD rates'!$B:$C,2,FALSE))</f>
        <v/>
      </c>
      <c r="O1311" s="33" t="str">
        <f>IF(OR(N1311="",COUNTIFS($C$2:C1310,C1311,$L$2:L1310,L1311)&lt;&gt;0),"",1)</f>
        <v/>
      </c>
    </row>
    <row r="1312" spans="12:15">
      <c r="L1312" s="31">
        <f t="shared" si="20"/>
        <v>0</v>
      </c>
      <c r="M1312" s="32">
        <f>IF(ISERROR(VLOOKUP(C1312,'QB Resources'!$A:$I,8,FALSE)),0,SUMIFS('QB Resources'!$I:$I,'QB Resources'!$A:$A,Timecards!C1312,'QB Resources'!$J:$J,L1312))</f>
        <v>0</v>
      </c>
      <c r="N1312" s="32" t="str">
        <f>IF(ISERROR(VLOOKUP(M1312,'GD rates'!$B:$C,2,FALSE)),"",VLOOKUP(M1312,'GD rates'!$B:$C,2,FALSE))</f>
        <v/>
      </c>
      <c r="O1312" s="33" t="str">
        <f>IF(OR(N1312="",COUNTIFS($C$2:C1311,C1312,$L$2:L1311,L1312)&lt;&gt;0),"",1)</f>
        <v/>
      </c>
    </row>
    <row r="1313" spans="12:15">
      <c r="L1313" s="31">
        <f t="shared" si="20"/>
        <v>0</v>
      </c>
      <c r="M1313" s="32">
        <f>IF(ISERROR(VLOOKUP(C1313,'QB Resources'!$A:$I,8,FALSE)),0,SUMIFS('QB Resources'!$I:$I,'QB Resources'!$A:$A,Timecards!C1313,'QB Resources'!$J:$J,L1313))</f>
        <v>0</v>
      </c>
      <c r="N1313" s="32" t="str">
        <f>IF(ISERROR(VLOOKUP(M1313,'GD rates'!$B:$C,2,FALSE)),"",VLOOKUP(M1313,'GD rates'!$B:$C,2,FALSE))</f>
        <v/>
      </c>
      <c r="O1313" s="33" t="str">
        <f>IF(OR(N1313="",COUNTIFS($C$2:C1312,C1313,$L$2:L1312,L1313)&lt;&gt;0),"",1)</f>
        <v/>
      </c>
    </row>
    <row r="1314" spans="12:15">
      <c r="L1314" s="31">
        <f t="shared" si="20"/>
        <v>0</v>
      </c>
      <c r="M1314" s="32">
        <f>IF(ISERROR(VLOOKUP(C1314,'QB Resources'!$A:$I,8,FALSE)),0,SUMIFS('QB Resources'!$I:$I,'QB Resources'!$A:$A,Timecards!C1314,'QB Resources'!$J:$J,L1314))</f>
        <v>0</v>
      </c>
      <c r="N1314" s="32" t="str">
        <f>IF(ISERROR(VLOOKUP(M1314,'GD rates'!$B:$C,2,FALSE)),"",VLOOKUP(M1314,'GD rates'!$B:$C,2,FALSE))</f>
        <v/>
      </c>
      <c r="O1314" s="33" t="str">
        <f>IF(OR(N1314="",COUNTIFS($C$2:C1313,C1314,$L$2:L1313,L1314)&lt;&gt;0),"",1)</f>
        <v/>
      </c>
    </row>
    <row r="1315" spans="12:15">
      <c r="L1315" s="31">
        <f t="shared" si="20"/>
        <v>0</v>
      </c>
      <c r="M1315" s="32">
        <f>IF(ISERROR(VLOOKUP(C1315,'QB Resources'!$A:$I,8,FALSE)),0,SUMIFS('QB Resources'!$I:$I,'QB Resources'!$A:$A,Timecards!C1315,'QB Resources'!$J:$J,L1315))</f>
        <v>0</v>
      </c>
      <c r="N1315" s="32" t="str">
        <f>IF(ISERROR(VLOOKUP(M1315,'GD rates'!$B:$C,2,FALSE)),"",VLOOKUP(M1315,'GD rates'!$B:$C,2,FALSE))</f>
        <v/>
      </c>
      <c r="O1315" s="33" t="str">
        <f>IF(OR(N1315="",COUNTIFS($C$2:C1314,C1315,$L$2:L1314,L1315)&lt;&gt;0),"",1)</f>
        <v/>
      </c>
    </row>
    <row r="1316" spans="12:15">
      <c r="L1316" s="31">
        <f t="shared" si="20"/>
        <v>0</v>
      </c>
      <c r="M1316" s="32">
        <f>IF(ISERROR(VLOOKUP(C1316,'QB Resources'!$A:$I,8,FALSE)),0,SUMIFS('QB Resources'!$I:$I,'QB Resources'!$A:$A,Timecards!C1316,'QB Resources'!$J:$J,L1316))</f>
        <v>0</v>
      </c>
      <c r="N1316" s="32" t="str">
        <f>IF(ISERROR(VLOOKUP(M1316,'GD rates'!$B:$C,2,FALSE)),"",VLOOKUP(M1316,'GD rates'!$B:$C,2,FALSE))</f>
        <v/>
      </c>
      <c r="O1316" s="33" t="str">
        <f>IF(OR(N1316="",COUNTIFS($C$2:C1315,C1316,$L$2:L1315,L1316)&lt;&gt;0),"",1)</f>
        <v/>
      </c>
    </row>
    <row r="1317" spans="12:15">
      <c r="L1317" s="31">
        <f t="shared" si="20"/>
        <v>0</v>
      </c>
      <c r="M1317" s="32">
        <f>IF(ISERROR(VLOOKUP(C1317,'QB Resources'!$A:$I,8,FALSE)),0,SUMIFS('QB Resources'!$I:$I,'QB Resources'!$A:$A,Timecards!C1317,'QB Resources'!$J:$J,L1317))</f>
        <v>0</v>
      </c>
      <c r="N1317" s="32" t="str">
        <f>IF(ISERROR(VLOOKUP(M1317,'GD rates'!$B:$C,2,FALSE)),"",VLOOKUP(M1317,'GD rates'!$B:$C,2,FALSE))</f>
        <v/>
      </c>
      <c r="O1317" s="33" t="str">
        <f>IF(OR(N1317="",COUNTIFS($C$2:C1316,C1317,$L$2:L1316,L1317)&lt;&gt;0),"",1)</f>
        <v/>
      </c>
    </row>
    <row r="1318" spans="12:15">
      <c r="L1318" s="31">
        <f t="shared" si="20"/>
        <v>0</v>
      </c>
      <c r="M1318" s="32">
        <f>IF(ISERROR(VLOOKUP(C1318,'QB Resources'!$A:$I,8,FALSE)),0,SUMIFS('QB Resources'!$I:$I,'QB Resources'!$A:$A,Timecards!C1318,'QB Resources'!$J:$J,L1318))</f>
        <v>0</v>
      </c>
      <c r="N1318" s="32" t="str">
        <f>IF(ISERROR(VLOOKUP(M1318,'GD rates'!$B:$C,2,FALSE)),"",VLOOKUP(M1318,'GD rates'!$B:$C,2,FALSE))</f>
        <v/>
      </c>
      <c r="O1318" s="33" t="str">
        <f>IF(OR(N1318="",COUNTIFS($C$2:C1317,C1318,$L$2:L1317,L1318)&lt;&gt;0),"",1)</f>
        <v/>
      </c>
    </row>
    <row r="1319" spans="12:15">
      <c r="L1319" s="31">
        <f t="shared" si="20"/>
        <v>0</v>
      </c>
      <c r="M1319" s="32">
        <f>IF(ISERROR(VLOOKUP(C1319,'QB Resources'!$A:$I,8,FALSE)),0,SUMIFS('QB Resources'!$I:$I,'QB Resources'!$A:$A,Timecards!C1319,'QB Resources'!$J:$J,L1319))</f>
        <v>0</v>
      </c>
      <c r="N1319" s="32" t="str">
        <f>IF(ISERROR(VLOOKUP(M1319,'GD rates'!$B:$C,2,FALSE)),"",VLOOKUP(M1319,'GD rates'!$B:$C,2,FALSE))</f>
        <v/>
      </c>
      <c r="O1319" s="33" t="str">
        <f>IF(OR(N1319="",COUNTIFS($C$2:C1318,C1319,$L$2:L1318,L1319)&lt;&gt;0),"",1)</f>
        <v/>
      </c>
    </row>
    <row r="1320" spans="12:15">
      <c r="L1320" s="31">
        <f t="shared" si="20"/>
        <v>0</v>
      </c>
      <c r="M1320" s="32">
        <f>IF(ISERROR(VLOOKUP(C1320,'QB Resources'!$A:$I,8,FALSE)),0,SUMIFS('QB Resources'!$I:$I,'QB Resources'!$A:$A,Timecards!C1320,'QB Resources'!$J:$J,L1320))</f>
        <v>0</v>
      </c>
      <c r="N1320" s="32" t="str">
        <f>IF(ISERROR(VLOOKUP(M1320,'GD rates'!$B:$C,2,FALSE)),"",VLOOKUP(M1320,'GD rates'!$B:$C,2,FALSE))</f>
        <v/>
      </c>
      <c r="O1320" s="33" t="str">
        <f>IF(OR(N1320="",COUNTIFS($C$2:C1319,C1320,$L$2:L1319,L1320)&lt;&gt;0),"",1)</f>
        <v/>
      </c>
    </row>
    <row r="1321" spans="12:15">
      <c r="L1321" s="31">
        <f t="shared" si="20"/>
        <v>0</v>
      </c>
      <c r="M1321" s="32">
        <f>IF(ISERROR(VLOOKUP(C1321,'QB Resources'!$A:$I,8,FALSE)),0,SUMIFS('QB Resources'!$I:$I,'QB Resources'!$A:$A,Timecards!C1321,'QB Resources'!$J:$J,L1321))</f>
        <v>0</v>
      </c>
      <c r="N1321" s="32" t="str">
        <f>IF(ISERROR(VLOOKUP(M1321,'GD rates'!$B:$C,2,FALSE)),"",VLOOKUP(M1321,'GD rates'!$B:$C,2,FALSE))</f>
        <v/>
      </c>
      <c r="O1321" s="33" t="str">
        <f>IF(OR(N1321="",COUNTIFS($C$2:C1320,C1321,$L$2:L1320,L1321)&lt;&gt;0),"",1)</f>
        <v/>
      </c>
    </row>
    <row r="1322" spans="12:15">
      <c r="L1322" s="31">
        <f t="shared" si="20"/>
        <v>0</v>
      </c>
      <c r="M1322" s="32">
        <f>IF(ISERROR(VLOOKUP(C1322,'QB Resources'!$A:$I,8,FALSE)),0,SUMIFS('QB Resources'!$I:$I,'QB Resources'!$A:$A,Timecards!C1322,'QB Resources'!$J:$J,L1322))</f>
        <v>0</v>
      </c>
      <c r="N1322" s="32" t="str">
        <f>IF(ISERROR(VLOOKUP(M1322,'GD rates'!$B:$C,2,FALSE)),"",VLOOKUP(M1322,'GD rates'!$B:$C,2,FALSE))</f>
        <v/>
      </c>
      <c r="O1322" s="33" t="str">
        <f>IF(OR(N1322="",COUNTIFS($C$2:C1321,C1322,$L$2:L1321,L1322)&lt;&gt;0),"",1)</f>
        <v/>
      </c>
    </row>
    <row r="1323" spans="12:15">
      <c r="L1323" s="31">
        <f t="shared" si="20"/>
        <v>0</v>
      </c>
      <c r="M1323" s="32">
        <f>IF(ISERROR(VLOOKUP(C1323,'QB Resources'!$A:$I,8,FALSE)),0,SUMIFS('QB Resources'!$I:$I,'QB Resources'!$A:$A,Timecards!C1323,'QB Resources'!$J:$J,L1323))</f>
        <v>0</v>
      </c>
      <c r="N1323" s="32" t="str">
        <f>IF(ISERROR(VLOOKUP(M1323,'GD rates'!$B:$C,2,FALSE)),"",VLOOKUP(M1323,'GD rates'!$B:$C,2,FALSE))</f>
        <v/>
      </c>
      <c r="O1323" s="33" t="str">
        <f>IF(OR(N1323="",COUNTIFS($C$2:C1322,C1323,$L$2:L1322,L1323)&lt;&gt;0),"",1)</f>
        <v/>
      </c>
    </row>
    <row r="1324" spans="12:15">
      <c r="L1324" s="31">
        <f t="shared" si="20"/>
        <v>0</v>
      </c>
      <c r="M1324" s="32">
        <f>IF(ISERROR(VLOOKUP(C1324,'QB Resources'!$A:$I,8,FALSE)),0,SUMIFS('QB Resources'!$I:$I,'QB Resources'!$A:$A,Timecards!C1324,'QB Resources'!$J:$J,L1324))</f>
        <v>0</v>
      </c>
      <c r="N1324" s="32" t="str">
        <f>IF(ISERROR(VLOOKUP(M1324,'GD rates'!$B:$C,2,FALSE)),"",VLOOKUP(M1324,'GD rates'!$B:$C,2,FALSE))</f>
        <v/>
      </c>
      <c r="O1324" s="33" t="str">
        <f>IF(OR(N1324="",COUNTIFS($C$2:C1323,C1324,$L$2:L1323,L1324)&lt;&gt;0),"",1)</f>
        <v/>
      </c>
    </row>
    <row r="1325" spans="12:15">
      <c r="L1325" s="31">
        <f t="shared" si="20"/>
        <v>0</v>
      </c>
      <c r="M1325" s="32">
        <f>IF(ISERROR(VLOOKUP(C1325,'QB Resources'!$A:$I,8,FALSE)),0,SUMIFS('QB Resources'!$I:$I,'QB Resources'!$A:$A,Timecards!C1325,'QB Resources'!$J:$J,L1325))</f>
        <v>0</v>
      </c>
      <c r="N1325" s="32" t="str">
        <f>IF(ISERROR(VLOOKUP(M1325,'GD rates'!$B:$C,2,FALSE)),"",VLOOKUP(M1325,'GD rates'!$B:$C,2,FALSE))</f>
        <v/>
      </c>
      <c r="O1325" s="33" t="str">
        <f>IF(OR(N1325="",COUNTIFS($C$2:C1324,C1325,$L$2:L1324,L1325)&lt;&gt;0),"",1)</f>
        <v/>
      </c>
    </row>
    <row r="1326" spans="12:15">
      <c r="L1326" s="31">
        <f t="shared" si="20"/>
        <v>0</v>
      </c>
      <c r="M1326" s="32">
        <f>IF(ISERROR(VLOOKUP(C1326,'QB Resources'!$A:$I,8,FALSE)),0,SUMIFS('QB Resources'!$I:$I,'QB Resources'!$A:$A,Timecards!C1326,'QB Resources'!$J:$J,L1326))</f>
        <v>0</v>
      </c>
      <c r="N1326" s="32" t="str">
        <f>IF(ISERROR(VLOOKUP(M1326,'GD rates'!$B:$C,2,FALSE)),"",VLOOKUP(M1326,'GD rates'!$B:$C,2,FALSE))</f>
        <v/>
      </c>
      <c r="O1326" s="33" t="str">
        <f>IF(OR(N1326="",COUNTIFS($C$2:C1325,C1326,$L$2:L1325,L1326)&lt;&gt;0),"",1)</f>
        <v/>
      </c>
    </row>
    <row r="1327" spans="12:15">
      <c r="L1327" s="31">
        <f t="shared" si="20"/>
        <v>0</v>
      </c>
      <c r="M1327" s="32">
        <f>IF(ISERROR(VLOOKUP(C1327,'QB Resources'!$A:$I,8,FALSE)),0,SUMIFS('QB Resources'!$I:$I,'QB Resources'!$A:$A,Timecards!C1327,'QB Resources'!$J:$J,L1327))</f>
        <v>0</v>
      </c>
      <c r="N1327" s="32" t="str">
        <f>IF(ISERROR(VLOOKUP(M1327,'GD rates'!$B:$C,2,FALSE)),"",VLOOKUP(M1327,'GD rates'!$B:$C,2,FALSE))</f>
        <v/>
      </c>
      <c r="O1327" s="33" t="str">
        <f>IF(OR(N1327="",COUNTIFS($C$2:C1326,C1327,$L$2:L1326,L1327)&lt;&gt;0),"",1)</f>
        <v/>
      </c>
    </row>
    <row r="1328" spans="12:15">
      <c r="L1328" s="31">
        <f t="shared" si="20"/>
        <v>0</v>
      </c>
      <c r="M1328" s="32">
        <f>IF(ISERROR(VLOOKUP(C1328,'QB Resources'!$A:$I,8,FALSE)),0,SUMIFS('QB Resources'!$I:$I,'QB Resources'!$A:$A,Timecards!C1328,'QB Resources'!$J:$J,L1328))</f>
        <v>0</v>
      </c>
      <c r="N1328" s="32" t="str">
        <f>IF(ISERROR(VLOOKUP(M1328,'GD rates'!$B:$C,2,FALSE)),"",VLOOKUP(M1328,'GD rates'!$B:$C,2,FALSE))</f>
        <v/>
      </c>
      <c r="O1328" s="33" t="str">
        <f>IF(OR(N1328="",COUNTIFS($C$2:C1327,C1328,$L$2:L1327,L1328)&lt;&gt;0),"",1)</f>
        <v/>
      </c>
    </row>
    <row r="1329" spans="12:15">
      <c r="L1329" s="31">
        <f t="shared" si="20"/>
        <v>0</v>
      </c>
      <c r="M1329" s="32">
        <f>IF(ISERROR(VLOOKUP(C1329,'QB Resources'!$A:$I,8,FALSE)),0,SUMIFS('QB Resources'!$I:$I,'QB Resources'!$A:$A,Timecards!C1329,'QB Resources'!$J:$J,L1329))</f>
        <v>0</v>
      </c>
      <c r="N1329" s="32" t="str">
        <f>IF(ISERROR(VLOOKUP(M1329,'GD rates'!$B:$C,2,FALSE)),"",VLOOKUP(M1329,'GD rates'!$B:$C,2,FALSE))</f>
        <v/>
      </c>
      <c r="O1329" s="33" t="str">
        <f>IF(OR(N1329="",COUNTIFS($C$2:C1328,C1329,$L$2:L1328,L1329)&lt;&gt;0),"",1)</f>
        <v/>
      </c>
    </row>
    <row r="1330" spans="12:15">
      <c r="L1330" s="31">
        <f t="shared" si="20"/>
        <v>0</v>
      </c>
      <c r="M1330" s="32">
        <f>IF(ISERROR(VLOOKUP(C1330,'QB Resources'!$A:$I,8,FALSE)),0,SUMIFS('QB Resources'!$I:$I,'QB Resources'!$A:$A,Timecards!C1330,'QB Resources'!$J:$J,L1330))</f>
        <v>0</v>
      </c>
      <c r="N1330" s="32" t="str">
        <f>IF(ISERROR(VLOOKUP(M1330,'GD rates'!$B:$C,2,FALSE)),"",VLOOKUP(M1330,'GD rates'!$B:$C,2,FALSE))</f>
        <v/>
      </c>
      <c r="O1330" s="33" t="str">
        <f>IF(OR(N1330="",COUNTIFS($C$2:C1329,C1330,$L$2:L1329,L1330)&lt;&gt;0),"",1)</f>
        <v/>
      </c>
    </row>
    <row r="1331" spans="12:15">
      <c r="L1331" s="31">
        <f t="shared" si="20"/>
        <v>0</v>
      </c>
      <c r="M1331" s="32">
        <f>IF(ISERROR(VLOOKUP(C1331,'QB Resources'!$A:$I,8,FALSE)),0,SUMIFS('QB Resources'!$I:$I,'QB Resources'!$A:$A,Timecards!C1331,'QB Resources'!$J:$J,L1331))</f>
        <v>0</v>
      </c>
      <c r="N1331" s="32" t="str">
        <f>IF(ISERROR(VLOOKUP(M1331,'GD rates'!$B:$C,2,FALSE)),"",VLOOKUP(M1331,'GD rates'!$B:$C,2,FALSE))</f>
        <v/>
      </c>
      <c r="O1331" s="33" t="str">
        <f>IF(OR(N1331="",COUNTIFS($C$2:C1330,C1331,$L$2:L1330,L1331)&lt;&gt;0),"",1)</f>
        <v/>
      </c>
    </row>
    <row r="1332" spans="12:15">
      <c r="L1332" s="31">
        <f t="shared" si="20"/>
        <v>0</v>
      </c>
      <c r="M1332" s="32">
        <f>IF(ISERROR(VLOOKUP(C1332,'QB Resources'!$A:$I,8,FALSE)),0,SUMIFS('QB Resources'!$I:$I,'QB Resources'!$A:$A,Timecards!C1332,'QB Resources'!$J:$J,L1332))</f>
        <v>0</v>
      </c>
      <c r="N1332" s="32" t="str">
        <f>IF(ISERROR(VLOOKUP(M1332,'GD rates'!$B:$C,2,FALSE)),"",VLOOKUP(M1332,'GD rates'!$B:$C,2,FALSE))</f>
        <v/>
      </c>
      <c r="O1332" s="33" t="str">
        <f>IF(OR(N1332="",COUNTIFS($C$2:C1331,C1332,$L$2:L1331,L1332)&lt;&gt;0),"",1)</f>
        <v/>
      </c>
    </row>
    <row r="1333" spans="12:15">
      <c r="L1333" s="31">
        <f t="shared" si="20"/>
        <v>0</v>
      </c>
      <c r="M1333" s="32">
        <f>IF(ISERROR(VLOOKUP(C1333,'QB Resources'!$A:$I,8,FALSE)),0,SUMIFS('QB Resources'!$I:$I,'QB Resources'!$A:$A,Timecards!C1333,'QB Resources'!$J:$J,L1333))</f>
        <v>0</v>
      </c>
      <c r="N1333" s="32" t="str">
        <f>IF(ISERROR(VLOOKUP(M1333,'GD rates'!$B:$C,2,FALSE)),"",VLOOKUP(M1333,'GD rates'!$B:$C,2,FALSE))</f>
        <v/>
      </c>
      <c r="O1333" s="33" t="str">
        <f>IF(OR(N1333="",COUNTIFS($C$2:C1332,C1333,$L$2:L1332,L1333)&lt;&gt;0),"",1)</f>
        <v/>
      </c>
    </row>
    <row r="1334" spans="12:15">
      <c r="L1334" s="31">
        <f t="shared" si="20"/>
        <v>0</v>
      </c>
      <c r="M1334" s="32">
        <f>IF(ISERROR(VLOOKUP(C1334,'QB Resources'!$A:$I,8,FALSE)),0,SUMIFS('QB Resources'!$I:$I,'QB Resources'!$A:$A,Timecards!C1334,'QB Resources'!$J:$J,L1334))</f>
        <v>0</v>
      </c>
      <c r="N1334" s="32" t="str">
        <f>IF(ISERROR(VLOOKUP(M1334,'GD rates'!$B:$C,2,FALSE)),"",VLOOKUP(M1334,'GD rates'!$B:$C,2,FALSE))</f>
        <v/>
      </c>
      <c r="O1334" s="33" t="str">
        <f>IF(OR(N1334="",COUNTIFS($C$2:C1333,C1334,$L$2:L1333,L1334)&lt;&gt;0),"",1)</f>
        <v/>
      </c>
    </row>
    <row r="1335" spans="12:15">
      <c r="L1335" s="31">
        <f t="shared" si="20"/>
        <v>0</v>
      </c>
      <c r="M1335" s="32">
        <f>IF(ISERROR(VLOOKUP(C1335,'QB Resources'!$A:$I,8,FALSE)),0,SUMIFS('QB Resources'!$I:$I,'QB Resources'!$A:$A,Timecards!C1335,'QB Resources'!$J:$J,L1335))</f>
        <v>0</v>
      </c>
      <c r="N1335" s="32" t="str">
        <f>IF(ISERROR(VLOOKUP(M1335,'GD rates'!$B:$C,2,FALSE)),"",VLOOKUP(M1335,'GD rates'!$B:$C,2,FALSE))</f>
        <v/>
      </c>
      <c r="O1335" s="33" t="str">
        <f>IF(OR(N1335="",COUNTIFS($C$2:C1334,C1335,$L$2:L1334,L1335)&lt;&gt;0),"",1)</f>
        <v/>
      </c>
    </row>
    <row r="1336" spans="12:15">
      <c r="L1336" s="31">
        <f t="shared" si="20"/>
        <v>0</v>
      </c>
      <c r="M1336" s="32">
        <f>IF(ISERROR(VLOOKUP(C1336,'QB Resources'!$A:$I,8,FALSE)),0,SUMIFS('QB Resources'!$I:$I,'QB Resources'!$A:$A,Timecards!C1336,'QB Resources'!$J:$J,L1336))</f>
        <v>0</v>
      </c>
      <c r="N1336" s="32" t="str">
        <f>IF(ISERROR(VLOOKUP(M1336,'GD rates'!$B:$C,2,FALSE)),"",VLOOKUP(M1336,'GD rates'!$B:$C,2,FALSE))</f>
        <v/>
      </c>
      <c r="O1336" s="33" t="str">
        <f>IF(OR(N1336="",COUNTIFS($C$2:C1335,C1336,$L$2:L1335,L1336)&lt;&gt;0),"",1)</f>
        <v/>
      </c>
    </row>
    <row r="1337" spans="12:15">
      <c r="L1337" s="31">
        <f t="shared" si="20"/>
        <v>0</v>
      </c>
      <c r="M1337" s="32">
        <f>IF(ISERROR(VLOOKUP(C1337,'QB Resources'!$A:$I,8,FALSE)),0,SUMIFS('QB Resources'!$I:$I,'QB Resources'!$A:$A,Timecards!C1337,'QB Resources'!$J:$J,L1337))</f>
        <v>0</v>
      </c>
      <c r="N1337" s="32" t="str">
        <f>IF(ISERROR(VLOOKUP(M1337,'GD rates'!$B:$C,2,FALSE)),"",VLOOKUP(M1337,'GD rates'!$B:$C,2,FALSE))</f>
        <v/>
      </c>
      <c r="O1337" s="33" t="str">
        <f>IF(OR(N1337="",COUNTIFS($C$2:C1336,C1337,$L$2:L1336,L1337)&lt;&gt;0),"",1)</f>
        <v/>
      </c>
    </row>
    <row r="1338" spans="12:15">
      <c r="L1338" s="31">
        <f t="shared" si="20"/>
        <v>0</v>
      </c>
      <c r="M1338" s="32">
        <f>IF(ISERROR(VLOOKUP(C1338,'QB Resources'!$A:$I,8,FALSE)),0,SUMIFS('QB Resources'!$I:$I,'QB Resources'!$A:$A,Timecards!C1338,'QB Resources'!$J:$J,L1338))</f>
        <v>0</v>
      </c>
      <c r="N1338" s="32" t="str">
        <f>IF(ISERROR(VLOOKUP(M1338,'GD rates'!$B:$C,2,FALSE)),"",VLOOKUP(M1338,'GD rates'!$B:$C,2,FALSE))</f>
        <v/>
      </c>
      <c r="O1338" s="33" t="str">
        <f>IF(OR(N1338="",COUNTIFS($C$2:C1337,C1338,$L$2:L1337,L1338)&lt;&gt;0),"",1)</f>
        <v/>
      </c>
    </row>
    <row r="1339" spans="12:15">
      <c r="L1339" s="31">
        <f t="shared" si="20"/>
        <v>0</v>
      </c>
      <c r="M1339" s="32">
        <f>IF(ISERROR(VLOOKUP(C1339,'QB Resources'!$A:$I,8,FALSE)),0,SUMIFS('QB Resources'!$I:$I,'QB Resources'!$A:$A,Timecards!C1339,'QB Resources'!$J:$J,L1339))</f>
        <v>0</v>
      </c>
      <c r="N1339" s="32" t="str">
        <f>IF(ISERROR(VLOOKUP(M1339,'GD rates'!$B:$C,2,FALSE)),"",VLOOKUP(M1339,'GD rates'!$B:$C,2,FALSE))</f>
        <v/>
      </c>
      <c r="O1339" s="33" t="str">
        <f>IF(OR(N1339="",COUNTIFS($C$2:C1338,C1339,$L$2:L1338,L1339)&lt;&gt;0),"",1)</f>
        <v/>
      </c>
    </row>
    <row r="1340" spans="12:15">
      <c r="L1340" s="31">
        <f t="shared" si="20"/>
        <v>0</v>
      </c>
      <c r="M1340" s="32">
        <f>IF(ISERROR(VLOOKUP(C1340,'QB Resources'!$A:$I,8,FALSE)),0,SUMIFS('QB Resources'!$I:$I,'QB Resources'!$A:$A,Timecards!C1340,'QB Resources'!$J:$J,L1340))</f>
        <v>0</v>
      </c>
      <c r="N1340" s="32" t="str">
        <f>IF(ISERROR(VLOOKUP(M1340,'GD rates'!$B:$C,2,FALSE)),"",VLOOKUP(M1340,'GD rates'!$B:$C,2,FALSE))</f>
        <v/>
      </c>
      <c r="O1340" s="33" t="str">
        <f>IF(OR(N1340="",COUNTIFS($C$2:C1339,C1340,$L$2:L1339,L1340)&lt;&gt;0),"",1)</f>
        <v/>
      </c>
    </row>
    <row r="1341" spans="12:15">
      <c r="L1341" s="31">
        <f t="shared" si="20"/>
        <v>0</v>
      </c>
      <c r="M1341" s="32">
        <f>IF(ISERROR(VLOOKUP(C1341,'QB Resources'!$A:$I,8,FALSE)),0,SUMIFS('QB Resources'!$I:$I,'QB Resources'!$A:$A,Timecards!C1341,'QB Resources'!$J:$J,L1341))</f>
        <v>0</v>
      </c>
      <c r="N1341" s="32" t="str">
        <f>IF(ISERROR(VLOOKUP(M1341,'GD rates'!$B:$C,2,FALSE)),"",VLOOKUP(M1341,'GD rates'!$B:$C,2,FALSE))</f>
        <v/>
      </c>
      <c r="O1341" s="33" t="str">
        <f>IF(OR(N1341="",COUNTIFS($C$2:C1340,C1341,$L$2:L1340,L1341)&lt;&gt;0),"",1)</f>
        <v/>
      </c>
    </row>
    <row r="1342" spans="12:15">
      <c r="L1342" s="31">
        <f t="shared" si="20"/>
        <v>0</v>
      </c>
      <c r="M1342" s="32">
        <f>IF(ISERROR(VLOOKUP(C1342,'QB Resources'!$A:$I,8,FALSE)),0,SUMIFS('QB Resources'!$I:$I,'QB Resources'!$A:$A,Timecards!C1342,'QB Resources'!$J:$J,L1342))</f>
        <v>0</v>
      </c>
      <c r="N1342" s="32" t="str">
        <f>IF(ISERROR(VLOOKUP(M1342,'GD rates'!$B:$C,2,FALSE)),"",VLOOKUP(M1342,'GD rates'!$B:$C,2,FALSE))</f>
        <v/>
      </c>
      <c r="O1342" s="33" t="str">
        <f>IF(OR(N1342="",COUNTIFS($C$2:C1341,C1342,$L$2:L1341,L1342)&lt;&gt;0),"",1)</f>
        <v/>
      </c>
    </row>
    <row r="1343" spans="12:15">
      <c r="L1343" s="31">
        <f t="shared" si="20"/>
        <v>0</v>
      </c>
      <c r="M1343" s="32">
        <f>IF(ISERROR(VLOOKUP(C1343,'QB Resources'!$A:$I,8,FALSE)),0,SUMIFS('QB Resources'!$I:$I,'QB Resources'!$A:$A,Timecards!C1343,'QB Resources'!$J:$J,L1343))</f>
        <v>0</v>
      </c>
      <c r="N1343" s="32" t="str">
        <f>IF(ISERROR(VLOOKUP(M1343,'GD rates'!$B:$C,2,FALSE)),"",VLOOKUP(M1343,'GD rates'!$B:$C,2,FALSE))</f>
        <v/>
      </c>
      <c r="O1343" s="33" t="str">
        <f>IF(OR(N1343="",COUNTIFS($C$2:C1342,C1343,$L$2:L1342,L1343)&lt;&gt;0),"",1)</f>
        <v/>
      </c>
    </row>
    <row r="1344" spans="12:15">
      <c r="L1344" s="31">
        <f t="shared" si="20"/>
        <v>0</v>
      </c>
      <c r="M1344" s="32">
        <f>IF(ISERROR(VLOOKUP(C1344,'QB Resources'!$A:$I,8,FALSE)),0,SUMIFS('QB Resources'!$I:$I,'QB Resources'!$A:$A,Timecards!C1344,'QB Resources'!$J:$J,L1344))</f>
        <v>0</v>
      </c>
      <c r="N1344" s="32" t="str">
        <f>IF(ISERROR(VLOOKUP(M1344,'GD rates'!$B:$C,2,FALSE)),"",VLOOKUP(M1344,'GD rates'!$B:$C,2,FALSE))</f>
        <v/>
      </c>
      <c r="O1344" s="33" t="str">
        <f>IF(OR(N1344="",COUNTIFS($C$2:C1343,C1344,$L$2:L1343,L1344)&lt;&gt;0),"",1)</f>
        <v/>
      </c>
    </row>
    <row r="1345" spans="12:15">
      <c r="L1345" s="31">
        <f t="shared" si="20"/>
        <v>0</v>
      </c>
      <c r="M1345" s="32">
        <f>IF(ISERROR(VLOOKUP(C1345,'QB Resources'!$A:$I,8,FALSE)),0,SUMIFS('QB Resources'!$I:$I,'QB Resources'!$A:$A,Timecards!C1345,'QB Resources'!$J:$J,L1345))</f>
        <v>0</v>
      </c>
      <c r="N1345" s="32" t="str">
        <f>IF(ISERROR(VLOOKUP(M1345,'GD rates'!$B:$C,2,FALSE)),"",VLOOKUP(M1345,'GD rates'!$B:$C,2,FALSE))</f>
        <v/>
      </c>
      <c r="O1345" s="33" t="str">
        <f>IF(OR(N1345="",COUNTIFS($C$2:C1344,C1345,$L$2:L1344,L1345)&lt;&gt;0),"",1)</f>
        <v/>
      </c>
    </row>
    <row r="1346" spans="12:15">
      <c r="L1346" s="31">
        <f t="shared" si="20"/>
        <v>0</v>
      </c>
      <c r="M1346" s="32">
        <f>IF(ISERROR(VLOOKUP(C1346,'QB Resources'!$A:$I,8,FALSE)),0,SUMIFS('QB Resources'!$I:$I,'QB Resources'!$A:$A,Timecards!C1346,'QB Resources'!$J:$J,L1346))</f>
        <v>0</v>
      </c>
      <c r="N1346" s="32" t="str">
        <f>IF(ISERROR(VLOOKUP(M1346,'GD rates'!$B:$C,2,FALSE)),"",VLOOKUP(M1346,'GD rates'!$B:$C,2,FALSE))</f>
        <v/>
      </c>
      <c r="O1346" s="33" t="str">
        <f>IF(OR(N1346="",COUNTIFS($C$2:C1345,C1346,$L$2:L1345,L1346)&lt;&gt;0),"",1)</f>
        <v/>
      </c>
    </row>
    <row r="1347" spans="12:15">
      <c r="L1347" s="31">
        <f t="shared" ref="L1347:L1410" si="21">IF(J1347="",H1347,J1347)</f>
        <v>0</v>
      </c>
      <c r="M1347" s="32">
        <f>IF(ISERROR(VLOOKUP(C1347,'QB Resources'!$A:$I,8,FALSE)),0,SUMIFS('QB Resources'!$I:$I,'QB Resources'!$A:$A,Timecards!C1347,'QB Resources'!$J:$J,L1347))</f>
        <v>0</v>
      </c>
      <c r="N1347" s="32" t="str">
        <f>IF(ISERROR(VLOOKUP(M1347,'GD rates'!$B:$C,2,FALSE)),"",VLOOKUP(M1347,'GD rates'!$B:$C,2,FALSE))</f>
        <v/>
      </c>
      <c r="O1347" s="33" t="str">
        <f>IF(OR(N1347="",COUNTIFS($C$2:C1346,C1347,$L$2:L1346,L1347)&lt;&gt;0),"",1)</f>
        <v/>
      </c>
    </row>
    <row r="1348" spans="12:15">
      <c r="L1348" s="31">
        <f t="shared" si="21"/>
        <v>0</v>
      </c>
      <c r="M1348" s="32">
        <f>IF(ISERROR(VLOOKUP(C1348,'QB Resources'!$A:$I,8,FALSE)),0,SUMIFS('QB Resources'!$I:$I,'QB Resources'!$A:$A,Timecards!C1348,'QB Resources'!$J:$J,L1348))</f>
        <v>0</v>
      </c>
      <c r="N1348" s="32" t="str">
        <f>IF(ISERROR(VLOOKUP(M1348,'GD rates'!$B:$C,2,FALSE)),"",VLOOKUP(M1348,'GD rates'!$B:$C,2,FALSE))</f>
        <v/>
      </c>
      <c r="O1348" s="33" t="str">
        <f>IF(OR(N1348="",COUNTIFS($C$2:C1347,C1348,$L$2:L1347,L1348)&lt;&gt;0),"",1)</f>
        <v/>
      </c>
    </row>
    <row r="1349" spans="12:15">
      <c r="L1349" s="31">
        <f t="shared" si="21"/>
        <v>0</v>
      </c>
      <c r="M1349" s="32">
        <f>IF(ISERROR(VLOOKUP(C1349,'QB Resources'!$A:$I,8,FALSE)),0,SUMIFS('QB Resources'!$I:$I,'QB Resources'!$A:$A,Timecards!C1349,'QB Resources'!$J:$J,L1349))</f>
        <v>0</v>
      </c>
      <c r="N1349" s="32" t="str">
        <f>IF(ISERROR(VLOOKUP(M1349,'GD rates'!$B:$C,2,FALSE)),"",VLOOKUP(M1349,'GD rates'!$B:$C,2,FALSE))</f>
        <v/>
      </c>
      <c r="O1349" s="33" t="str">
        <f>IF(OR(N1349="",COUNTIFS($C$2:C1348,C1349,$L$2:L1348,L1349)&lt;&gt;0),"",1)</f>
        <v/>
      </c>
    </row>
    <row r="1350" spans="12:15">
      <c r="L1350" s="31">
        <f t="shared" si="21"/>
        <v>0</v>
      </c>
      <c r="M1350" s="32">
        <f>IF(ISERROR(VLOOKUP(C1350,'QB Resources'!$A:$I,8,FALSE)),0,SUMIFS('QB Resources'!$I:$I,'QB Resources'!$A:$A,Timecards!C1350,'QB Resources'!$J:$J,L1350))</f>
        <v>0</v>
      </c>
      <c r="N1350" s="32" t="str">
        <f>IF(ISERROR(VLOOKUP(M1350,'GD rates'!$B:$C,2,FALSE)),"",VLOOKUP(M1350,'GD rates'!$B:$C,2,FALSE))</f>
        <v/>
      </c>
      <c r="O1350" s="33" t="str">
        <f>IF(OR(N1350="",COUNTIFS($C$2:C1349,C1350,$L$2:L1349,L1350)&lt;&gt;0),"",1)</f>
        <v/>
      </c>
    </row>
    <row r="1351" spans="12:15">
      <c r="L1351" s="31">
        <f t="shared" si="21"/>
        <v>0</v>
      </c>
      <c r="M1351" s="32">
        <f>IF(ISERROR(VLOOKUP(C1351,'QB Resources'!$A:$I,8,FALSE)),0,SUMIFS('QB Resources'!$I:$I,'QB Resources'!$A:$A,Timecards!C1351,'QB Resources'!$J:$J,L1351))</f>
        <v>0</v>
      </c>
      <c r="N1351" s="32" t="str">
        <f>IF(ISERROR(VLOOKUP(M1351,'GD rates'!$B:$C,2,FALSE)),"",VLOOKUP(M1351,'GD rates'!$B:$C,2,FALSE))</f>
        <v/>
      </c>
      <c r="O1351" s="33" t="str">
        <f>IF(OR(N1351="",COUNTIFS($C$2:C1350,C1351,$L$2:L1350,L1351)&lt;&gt;0),"",1)</f>
        <v/>
      </c>
    </row>
    <row r="1352" spans="12:15">
      <c r="L1352" s="31">
        <f t="shared" si="21"/>
        <v>0</v>
      </c>
      <c r="M1352" s="32">
        <f>IF(ISERROR(VLOOKUP(C1352,'QB Resources'!$A:$I,8,FALSE)),0,SUMIFS('QB Resources'!$I:$I,'QB Resources'!$A:$A,Timecards!C1352,'QB Resources'!$J:$J,L1352))</f>
        <v>0</v>
      </c>
      <c r="N1352" s="32" t="str">
        <f>IF(ISERROR(VLOOKUP(M1352,'GD rates'!$B:$C,2,FALSE)),"",VLOOKUP(M1352,'GD rates'!$B:$C,2,FALSE))</f>
        <v/>
      </c>
      <c r="O1352" s="33" t="str">
        <f>IF(OR(N1352="",COUNTIFS($C$2:C1351,C1352,$L$2:L1351,L1352)&lt;&gt;0),"",1)</f>
        <v/>
      </c>
    </row>
    <row r="1353" spans="12:15">
      <c r="L1353" s="31">
        <f t="shared" si="21"/>
        <v>0</v>
      </c>
      <c r="M1353" s="32">
        <f>IF(ISERROR(VLOOKUP(C1353,'QB Resources'!$A:$I,8,FALSE)),0,SUMIFS('QB Resources'!$I:$I,'QB Resources'!$A:$A,Timecards!C1353,'QB Resources'!$J:$J,L1353))</f>
        <v>0</v>
      </c>
      <c r="N1353" s="32" t="str">
        <f>IF(ISERROR(VLOOKUP(M1353,'GD rates'!$B:$C,2,FALSE)),"",VLOOKUP(M1353,'GD rates'!$B:$C,2,FALSE))</f>
        <v/>
      </c>
      <c r="O1353" s="33" t="str">
        <f>IF(OR(N1353="",COUNTIFS($C$2:C1352,C1353,$L$2:L1352,L1353)&lt;&gt;0),"",1)</f>
        <v/>
      </c>
    </row>
    <row r="1354" spans="12:15">
      <c r="L1354" s="31">
        <f t="shared" si="21"/>
        <v>0</v>
      </c>
      <c r="M1354" s="32">
        <f>IF(ISERROR(VLOOKUP(C1354,'QB Resources'!$A:$I,8,FALSE)),0,SUMIFS('QB Resources'!$I:$I,'QB Resources'!$A:$A,Timecards!C1354,'QB Resources'!$J:$J,L1354))</f>
        <v>0</v>
      </c>
      <c r="N1354" s="32" t="str">
        <f>IF(ISERROR(VLOOKUP(M1354,'GD rates'!$B:$C,2,FALSE)),"",VLOOKUP(M1354,'GD rates'!$B:$C,2,FALSE))</f>
        <v/>
      </c>
      <c r="O1354" s="33" t="str">
        <f>IF(OR(N1354="",COUNTIFS($C$2:C1353,C1354,$L$2:L1353,L1354)&lt;&gt;0),"",1)</f>
        <v/>
      </c>
    </row>
    <row r="1355" spans="12:15">
      <c r="L1355" s="31">
        <f t="shared" si="21"/>
        <v>0</v>
      </c>
      <c r="M1355" s="32">
        <f>IF(ISERROR(VLOOKUP(C1355,'QB Resources'!$A:$I,8,FALSE)),0,SUMIFS('QB Resources'!$I:$I,'QB Resources'!$A:$A,Timecards!C1355,'QB Resources'!$J:$J,L1355))</f>
        <v>0</v>
      </c>
      <c r="N1355" s="32" t="str">
        <f>IF(ISERROR(VLOOKUP(M1355,'GD rates'!$B:$C,2,FALSE)),"",VLOOKUP(M1355,'GD rates'!$B:$C,2,FALSE))</f>
        <v/>
      </c>
      <c r="O1355" s="33" t="str">
        <f>IF(OR(N1355="",COUNTIFS($C$2:C1354,C1355,$L$2:L1354,L1355)&lt;&gt;0),"",1)</f>
        <v/>
      </c>
    </row>
    <row r="1356" spans="12:15">
      <c r="L1356" s="31">
        <f t="shared" si="21"/>
        <v>0</v>
      </c>
      <c r="M1356" s="32">
        <f>IF(ISERROR(VLOOKUP(C1356,'QB Resources'!$A:$I,8,FALSE)),0,SUMIFS('QB Resources'!$I:$I,'QB Resources'!$A:$A,Timecards!C1356,'QB Resources'!$J:$J,L1356))</f>
        <v>0</v>
      </c>
      <c r="N1356" s="32" t="str">
        <f>IF(ISERROR(VLOOKUP(M1356,'GD rates'!$B:$C,2,FALSE)),"",VLOOKUP(M1356,'GD rates'!$B:$C,2,FALSE))</f>
        <v/>
      </c>
      <c r="O1356" s="33" t="str">
        <f>IF(OR(N1356="",COUNTIFS($C$2:C1355,C1356,$L$2:L1355,L1356)&lt;&gt;0),"",1)</f>
        <v/>
      </c>
    </row>
    <row r="1357" spans="12:15">
      <c r="L1357" s="31">
        <f t="shared" si="21"/>
        <v>0</v>
      </c>
      <c r="M1357" s="32">
        <f>IF(ISERROR(VLOOKUP(C1357,'QB Resources'!$A:$I,8,FALSE)),0,SUMIFS('QB Resources'!$I:$I,'QB Resources'!$A:$A,Timecards!C1357,'QB Resources'!$J:$J,L1357))</f>
        <v>0</v>
      </c>
      <c r="N1357" s="32" t="str">
        <f>IF(ISERROR(VLOOKUP(M1357,'GD rates'!$B:$C,2,FALSE)),"",VLOOKUP(M1357,'GD rates'!$B:$C,2,FALSE))</f>
        <v/>
      </c>
      <c r="O1357" s="33" t="str">
        <f>IF(OR(N1357="",COUNTIFS($C$2:C1356,C1357,$L$2:L1356,L1357)&lt;&gt;0),"",1)</f>
        <v/>
      </c>
    </row>
    <row r="1358" spans="12:15">
      <c r="L1358" s="31">
        <f t="shared" si="21"/>
        <v>0</v>
      </c>
      <c r="M1358" s="32">
        <f>IF(ISERROR(VLOOKUP(C1358,'QB Resources'!$A:$I,8,FALSE)),0,SUMIFS('QB Resources'!$I:$I,'QB Resources'!$A:$A,Timecards!C1358,'QB Resources'!$J:$J,L1358))</f>
        <v>0</v>
      </c>
      <c r="N1358" s="32" t="str">
        <f>IF(ISERROR(VLOOKUP(M1358,'GD rates'!$B:$C,2,FALSE)),"",VLOOKUP(M1358,'GD rates'!$B:$C,2,FALSE))</f>
        <v/>
      </c>
      <c r="O1358" s="33" t="str">
        <f>IF(OR(N1358="",COUNTIFS($C$2:C1357,C1358,$L$2:L1357,L1358)&lt;&gt;0),"",1)</f>
        <v/>
      </c>
    </row>
    <row r="1359" spans="12:15">
      <c r="L1359" s="31">
        <f t="shared" si="21"/>
        <v>0</v>
      </c>
      <c r="M1359" s="32">
        <f>IF(ISERROR(VLOOKUP(C1359,'QB Resources'!$A:$I,8,FALSE)),0,SUMIFS('QB Resources'!$I:$I,'QB Resources'!$A:$A,Timecards!C1359,'QB Resources'!$J:$J,L1359))</f>
        <v>0</v>
      </c>
      <c r="N1359" s="32" t="str">
        <f>IF(ISERROR(VLOOKUP(M1359,'GD rates'!$B:$C,2,FALSE)),"",VLOOKUP(M1359,'GD rates'!$B:$C,2,FALSE))</f>
        <v/>
      </c>
      <c r="O1359" s="33" t="str">
        <f>IF(OR(N1359="",COUNTIFS($C$2:C1358,C1359,$L$2:L1358,L1359)&lt;&gt;0),"",1)</f>
        <v/>
      </c>
    </row>
    <row r="1360" spans="12:15">
      <c r="L1360" s="31">
        <f t="shared" si="21"/>
        <v>0</v>
      </c>
      <c r="M1360" s="32">
        <f>IF(ISERROR(VLOOKUP(C1360,'QB Resources'!$A:$I,8,FALSE)),0,SUMIFS('QB Resources'!$I:$I,'QB Resources'!$A:$A,Timecards!C1360,'QB Resources'!$J:$J,L1360))</f>
        <v>0</v>
      </c>
      <c r="N1360" s="32" t="str">
        <f>IF(ISERROR(VLOOKUP(M1360,'GD rates'!$B:$C,2,FALSE)),"",VLOOKUP(M1360,'GD rates'!$B:$C,2,FALSE))</f>
        <v/>
      </c>
      <c r="O1360" s="33" t="str">
        <f>IF(OR(N1360="",COUNTIFS($C$2:C1359,C1360,$L$2:L1359,L1360)&lt;&gt;0),"",1)</f>
        <v/>
      </c>
    </row>
    <row r="1361" spans="12:15">
      <c r="L1361" s="31">
        <f t="shared" si="21"/>
        <v>0</v>
      </c>
      <c r="M1361" s="32">
        <f>IF(ISERROR(VLOOKUP(C1361,'QB Resources'!$A:$I,8,FALSE)),0,SUMIFS('QB Resources'!$I:$I,'QB Resources'!$A:$A,Timecards!C1361,'QB Resources'!$J:$J,L1361))</f>
        <v>0</v>
      </c>
      <c r="N1361" s="32" t="str">
        <f>IF(ISERROR(VLOOKUP(M1361,'GD rates'!$B:$C,2,FALSE)),"",VLOOKUP(M1361,'GD rates'!$B:$C,2,FALSE))</f>
        <v/>
      </c>
      <c r="O1361" s="33" t="str">
        <f>IF(OR(N1361="",COUNTIFS($C$2:C1360,C1361,$L$2:L1360,L1361)&lt;&gt;0),"",1)</f>
        <v/>
      </c>
    </row>
    <row r="1362" spans="12:15">
      <c r="L1362" s="31">
        <f t="shared" si="21"/>
        <v>0</v>
      </c>
      <c r="M1362" s="32">
        <f>IF(ISERROR(VLOOKUP(C1362,'QB Resources'!$A:$I,8,FALSE)),0,SUMIFS('QB Resources'!$I:$I,'QB Resources'!$A:$A,Timecards!C1362,'QB Resources'!$J:$J,L1362))</f>
        <v>0</v>
      </c>
      <c r="N1362" s="32" t="str">
        <f>IF(ISERROR(VLOOKUP(M1362,'GD rates'!$B:$C,2,FALSE)),"",VLOOKUP(M1362,'GD rates'!$B:$C,2,FALSE))</f>
        <v/>
      </c>
      <c r="O1362" s="33" t="str">
        <f>IF(OR(N1362="",COUNTIFS($C$2:C1361,C1362,$L$2:L1361,L1362)&lt;&gt;0),"",1)</f>
        <v/>
      </c>
    </row>
    <row r="1363" spans="12:15">
      <c r="L1363" s="31">
        <f t="shared" si="21"/>
        <v>0</v>
      </c>
      <c r="M1363" s="32">
        <f>IF(ISERROR(VLOOKUP(C1363,'QB Resources'!$A:$I,8,FALSE)),0,SUMIFS('QB Resources'!$I:$I,'QB Resources'!$A:$A,Timecards!C1363,'QB Resources'!$J:$J,L1363))</f>
        <v>0</v>
      </c>
      <c r="N1363" s="32" t="str">
        <f>IF(ISERROR(VLOOKUP(M1363,'GD rates'!$B:$C,2,FALSE)),"",VLOOKUP(M1363,'GD rates'!$B:$C,2,FALSE))</f>
        <v/>
      </c>
      <c r="O1363" s="33" t="str">
        <f>IF(OR(N1363="",COUNTIFS($C$2:C1362,C1363,$L$2:L1362,L1363)&lt;&gt;0),"",1)</f>
        <v/>
      </c>
    </row>
    <row r="1364" spans="12:15">
      <c r="L1364" s="31">
        <f t="shared" si="21"/>
        <v>0</v>
      </c>
      <c r="M1364" s="32">
        <f>IF(ISERROR(VLOOKUP(C1364,'QB Resources'!$A:$I,8,FALSE)),0,SUMIFS('QB Resources'!$I:$I,'QB Resources'!$A:$A,Timecards!C1364,'QB Resources'!$J:$J,L1364))</f>
        <v>0</v>
      </c>
      <c r="N1364" s="32" t="str">
        <f>IF(ISERROR(VLOOKUP(M1364,'GD rates'!$B:$C,2,FALSE)),"",VLOOKUP(M1364,'GD rates'!$B:$C,2,FALSE))</f>
        <v/>
      </c>
      <c r="O1364" s="33" t="str">
        <f>IF(OR(N1364="",COUNTIFS($C$2:C1363,C1364,$L$2:L1363,L1364)&lt;&gt;0),"",1)</f>
        <v/>
      </c>
    </row>
    <row r="1365" spans="12:15">
      <c r="L1365" s="31">
        <f t="shared" si="21"/>
        <v>0</v>
      </c>
      <c r="M1365" s="32">
        <f>IF(ISERROR(VLOOKUP(C1365,'QB Resources'!$A:$I,8,FALSE)),0,SUMIFS('QB Resources'!$I:$I,'QB Resources'!$A:$A,Timecards!C1365,'QB Resources'!$J:$J,L1365))</f>
        <v>0</v>
      </c>
      <c r="N1365" s="32" t="str">
        <f>IF(ISERROR(VLOOKUP(M1365,'GD rates'!$B:$C,2,FALSE)),"",VLOOKUP(M1365,'GD rates'!$B:$C,2,FALSE))</f>
        <v/>
      </c>
      <c r="O1365" s="33" t="str">
        <f>IF(OR(N1365="",COUNTIFS($C$2:C1364,C1365,$L$2:L1364,L1365)&lt;&gt;0),"",1)</f>
        <v/>
      </c>
    </row>
    <row r="1366" spans="12:15">
      <c r="L1366" s="31">
        <f t="shared" si="21"/>
        <v>0</v>
      </c>
      <c r="M1366" s="32">
        <f>IF(ISERROR(VLOOKUP(C1366,'QB Resources'!$A:$I,8,FALSE)),0,SUMIFS('QB Resources'!$I:$I,'QB Resources'!$A:$A,Timecards!C1366,'QB Resources'!$J:$J,L1366))</f>
        <v>0</v>
      </c>
      <c r="N1366" s="32" t="str">
        <f>IF(ISERROR(VLOOKUP(M1366,'GD rates'!$B:$C,2,FALSE)),"",VLOOKUP(M1366,'GD rates'!$B:$C,2,FALSE))</f>
        <v/>
      </c>
      <c r="O1366" s="33" t="str">
        <f>IF(OR(N1366="",COUNTIFS($C$2:C1365,C1366,$L$2:L1365,L1366)&lt;&gt;0),"",1)</f>
        <v/>
      </c>
    </row>
    <row r="1367" spans="12:15">
      <c r="L1367" s="31">
        <f t="shared" si="21"/>
        <v>0</v>
      </c>
      <c r="M1367" s="32">
        <f>IF(ISERROR(VLOOKUP(C1367,'QB Resources'!$A:$I,8,FALSE)),0,SUMIFS('QB Resources'!$I:$I,'QB Resources'!$A:$A,Timecards!C1367,'QB Resources'!$J:$J,L1367))</f>
        <v>0</v>
      </c>
      <c r="N1367" s="32" t="str">
        <f>IF(ISERROR(VLOOKUP(M1367,'GD rates'!$B:$C,2,FALSE)),"",VLOOKUP(M1367,'GD rates'!$B:$C,2,FALSE))</f>
        <v/>
      </c>
      <c r="O1367" s="33" t="str">
        <f>IF(OR(N1367="",COUNTIFS($C$2:C1366,C1367,$L$2:L1366,L1367)&lt;&gt;0),"",1)</f>
        <v/>
      </c>
    </row>
    <row r="1368" spans="12:15">
      <c r="L1368" s="31">
        <f t="shared" si="21"/>
        <v>0</v>
      </c>
      <c r="M1368" s="32">
        <f>IF(ISERROR(VLOOKUP(C1368,'QB Resources'!$A:$I,8,FALSE)),0,SUMIFS('QB Resources'!$I:$I,'QB Resources'!$A:$A,Timecards!C1368,'QB Resources'!$J:$J,L1368))</f>
        <v>0</v>
      </c>
      <c r="N1368" s="32" t="str">
        <f>IF(ISERROR(VLOOKUP(M1368,'GD rates'!$B:$C,2,FALSE)),"",VLOOKUP(M1368,'GD rates'!$B:$C,2,FALSE))</f>
        <v/>
      </c>
      <c r="O1368" s="33" t="str">
        <f>IF(OR(N1368="",COUNTIFS($C$2:C1367,C1368,$L$2:L1367,L1368)&lt;&gt;0),"",1)</f>
        <v/>
      </c>
    </row>
    <row r="1369" spans="12:15">
      <c r="L1369" s="31">
        <f t="shared" si="21"/>
        <v>0</v>
      </c>
      <c r="M1369" s="32">
        <f>IF(ISERROR(VLOOKUP(C1369,'QB Resources'!$A:$I,8,FALSE)),0,SUMIFS('QB Resources'!$I:$I,'QB Resources'!$A:$A,Timecards!C1369,'QB Resources'!$J:$J,L1369))</f>
        <v>0</v>
      </c>
      <c r="N1369" s="32" t="str">
        <f>IF(ISERROR(VLOOKUP(M1369,'GD rates'!$B:$C,2,FALSE)),"",VLOOKUP(M1369,'GD rates'!$B:$C,2,FALSE))</f>
        <v/>
      </c>
      <c r="O1369" s="33" t="str">
        <f>IF(OR(N1369="",COUNTIFS($C$2:C1368,C1369,$L$2:L1368,L1369)&lt;&gt;0),"",1)</f>
        <v/>
      </c>
    </row>
    <row r="1370" spans="12:15">
      <c r="L1370" s="31">
        <f t="shared" si="21"/>
        <v>0</v>
      </c>
      <c r="M1370" s="32">
        <f>IF(ISERROR(VLOOKUP(C1370,'QB Resources'!$A:$I,8,FALSE)),0,SUMIFS('QB Resources'!$I:$I,'QB Resources'!$A:$A,Timecards!C1370,'QB Resources'!$J:$J,L1370))</f>
        <v>0</v>
      </c>
      <c r="N1370" s="32" t="str">
        <f>IF(ISERROR(VLOOKUP(M1370,'GD rates'!$B:$C,2,FALSE)),"",VLOOKUP(M1370,'GD rates'!$B:$C,2,FALSE))</f>
        <v/>
      </c>
      <c r="O1370" s="33" t="str">
        <f>IF(OR(N1370="",COUNTIFS($C$2:C1369,C1370,$L$2:L1369,L1370)&lt;&gt;0),"",1)</f>
        <v/>
      </c>
    </row>
    <row r="1371" spans="12:15">
      <c r="L1371" s="31">
        <f t="shared" si="21"/>
        <v>0</v>
      </c>
      <c r="M1371" s="32">
        <f>IF(ISERROR(VLOOKUP(C1371,'QB Resources'!$A:$I,8,FALSE)),0,SUMIFS('QB Resources'!$I:$I,'QB Resources'!$A:$A,Timecards!C1371,'QB Resources'!$J:$J,L1371))</f>
        <v>0</v>
      </c>
      <c r="N1371" s="32" t="str">
        <f>IF(ISERROR(VLOOKUP(M1371,'GD rates'!$B:$C,2,FALSE)),"",VLOOKUP(M1371,'GD rates'!$B:$C,2,FALSE))</f>
        <v/>
      </c>
      <c r="O1371" s="33" t="str">
        <f>IF(OR(N1371="",COUNTIFS($C$2:C1370,C1371,$L$2:L1370,L1371)&lt;&gt;0),"",1)</f>
        <v/>
      </c>
    </row>
    <row r="1372" spans="12:15">
      <c r="L1372" s="31">
        <f t="shared" si="21"/>
        <v>0</v>
      </c>
      <c r="M1372" s="32">
        <f>IF(ISERROR(VLOOKUP(C1372,'QB Resources'!$A:$I,8,FALSE)),0,SUMIFS('QB Resources'!$I:$I,'QB Resources'!$A:$A,Timecards!C1372,'QB Resources'!$J:$J,L1372))</f>
        <v>0</v>
      </c>
      <c r="N1372" s="32" t="str">
        <f>IF(ISERROR(VLOOKUP(M1372,'GD rates'!$B:$C,2,FALSE)),"",VLOOKUP(M1372,'GD rates'!$B:$C,2,FALSE))</f>
        <v/>
      </c>
      <c r="O1372" s="33" t="str">
        <f>IF(OR(N1372="",COUNTIFS($C$2:C1371,C1372,$L$2:L1371,L1372)&lt;&gt;0),"",1)</f>
        <v/>
      </c>
    </row>
    <row r="1373" spans="12:15">
      <c r="L1373" s="31">
        <f t="shared" si="21"/>
        <v>0</v>
      </c>
      <c r="M1373" s="32">
        <f>IF(ISERROR(VLOOKUP(C1373,'QB Resources'!$A:$I,8,FALSE)),0,SUMIFS('QB Resources'!$I:$I,'QB Resources'!$A:$A,Timecards!C1373,'QB Resources'!$J:$J,L1373))</f>
        <v>0</v>
      </c>
      <c r="N1373" s="32" t="str">
        <f>IF(ISERROR(VLOOKUP(M1373,'GD rates'!$B:$C,2,FALSE)),"",VLOOKUP(M1373,'GD rates'!$B:$C,2,FALSE))</f>
        <v/>
      </c>
      <c r="O1373" s="33" t="str">
        <f>IF(OR(N1373="",COUNTIFS($C$2:C1372,C1373,$L$2:L1372,L1373)&lt;&gt;0),"",1)</f>
        <v/>
      </c>
    </row>
    <row r="1374" spans="12:15">
      <c r="L1374" s="31">
        <f t="shared" si="21"/>
        <v>0</v>
      </c>
      <c r="M1374" s="32">
        <f>IF(ISERROR(VLOOKUP(C1374,'QB Resources'!$A:$I,8,FALSE)),0,SUMIFS('QB Resources'!$I:$I,'QB Resources'!$A:$A,Timecards!C1374,'QB Resources'!$J:$J,L1374))</f>
        <v>0</v>
      </c>
      <c r="N1374" s="32" t="str">
        <f>IF(ISERROR(VLOOKUP(M1374,'GD rates'!$B:$C,2,FALSE)),"",VLOOKUP(M1374,'GD rates'!$B:$C,2,FALSE))</f>
        <v/>
      </c>
      <c r="O1374" s="33" t="str">
        <f>IF(OR(N1374="",COUNTIFS($C$2:C1373,C1374,$L$2:L1373,L1374)&lt;&gt;0),"",1)</f>
        <v/>
      </c>
    </row>
    <row r="1375" spans="12:15">
      <c r="L1375" s="31">
        <f t="shared" si="21"/>
        <v>0</v>
      </c>
      <c r="M1375" s="32">
        <f>IF(ISERROR(VLOOKUP(C1375,'QB Resources'!$A:$I,8,FALSE)),0,SUMIFS('QB Resources'!$I:$I,'QB Resources'!$A:$A,Timecards!C1375,'QB Resources'!$J:$J,L1375))</f>
        <v>0</v>
      </c>
      <c r="N1375" s="32" t="str">
        <f>IF(ISERROR(VLOOKUP(M1375,'GD rates'!$B:$C,2,FALSE)),"",VLOOKUP(M1375,'GD rates'!$B:$C,2,FALSE))</f>
        <v/>
      </c>
      <c r="O1375" s="33" t="str">
        <f>IF(OR(N1375="",COUNTIFS($C$2:C1374,C1375,$L$2:L1374,L1375)&lt;&gt;0),"",1)</f>
        <v/>
      </c>
    </row>
    <row r="1376" spans="12:15">
      <c r="L1376" s="31">
        <f t="shared" si="21"/>
        <v>0</v>
      </c>
      <c r="M1376" s="32">
        <f>IF(ISERROR(VLOOKUP(C1376,'QB Resources'!$A:$I,8,FALSE)),0,SUMIFS('QB Resources'!$I:$I,'QB Resources'!$A:$A,Timecards!C1376,'QB Resources'!$J:$J,L1376))</f>
        <v>0</v>
      </c>
      <c r="N1376" s="32" t="str">
        <f>IF(ISERROR(VLOOKUP(M1376,'GD rates'!$B:$C,2,FALSE)),"",VLOOKUP(M1376,'GD rates'!$B:$C,2,FALSE))</f>
        <v/>
      </c>
      <c r="O1376" s="33" t="str">
        <f>IF(OR(N1376="",COUNTIFS($C$2:C1375,C1376,$L$2:L1375,L1376)&lt;&gt;0),"",1)</f>
        <v/>
      </c>
    </row>
    <row r="1377" spans="12:15">
      <c r="L1377" s="31">
        <f t="shared" si="21"/>
        <v>0</v>
      </c>
      <c r="M1377" s="32">
        <f>IF(ISERROR(VLOOKUP(C1377,'QB Resources'!$A:$I,8,FALSE)),0,SUMIFS('QB Resources'!$I:$I,'QB Resources'!$A:$A,Timecards!C1377,'QB Resources'!$J:$J,L1377))</f>
        <v>0</v>
      </c>
      <c r="N1377" s="32" t="str">
        <f>IF(ISERROR(VLOOKUP(M1377,'GD rates'!$B:$C,2,FALSE)),"",VLOOKUP(M1377,'GD rates'!$B:$C,2,FALSE))</f>
        <v/>
      </c>
      <c r="O1377" s="33" t="str">
        <f>IF(OR(N1377="",COUNTIFS($C$2:C1376,C1377,$L$2:L1376,L1377)&lt;&gt;0),"",1)</f>
        <v/>
      </c>
    </row>
    <row r="1378" spans="12:15">
      <c r="L1378" s="31">
        <f t="shared" si="21"/>
        <v>0</v>
      </c>
      <c r="M1378" s="32">
        <f>IF(ISERROR(VLOOKUP(C1378,'QB Resources'!$A:$I,8,FALSE)),0,SUMIFS('QB Resources'!$I:$I,'QB Resources'!$A:$A,Timecards!C1378,'QB Resources'!$J:$J,L1378))</f>
        <v>0</v>
      </c>
      <c r="N1378" s="32" t="str">
        <f>IF(ISERROR(VLOOKUP(M1378,'GD rates'!$B:$C,2,FALSE)),"",VLOOKUP(M1378,'GD rates'!$B:$C,2,FALSE))</f>
        <v/>
      </c>
      <c r="O1378" s="33" t="str">
        <f>IF(OR(N1378="",COUNTIFS($C$2:C1377,C1378,$L$2:L1377,L1378)&lt;&gt;0),"",1)</f>
        <v/>
      </c>
    </row>
    <row r="1379" spans="12:15">
      <c r="L1379" s="31">
        <f t="shared" si="21"/>
        <v>0</v>
      </c>
      <c r="M1379" s="32">
        <f>IF(ISERROR(VLOOKUP(C1379,'QB Resources'!$A:$I,8,FALSE)),0,SUMIFS('QB Resources'!$I:$I,'QB Resources'!$A:$A,Timecards!C1379,'QB Resources'!$J:$J,L1379))</f>
        <v>0</v>
      </c>
      <c r="N1379" s="32" t="str">
        <f>IF(ISERROR(VLOOKUP(M1379,'GD rates'!$B:$C,2,FALSE)),"",VLOOKUP(M1379,'GD rates'!$B:$C,2,FALSE))</f>
        <v/>
      </c>
      <c r="O1379" s="33" t="str">
        <f>IF(OR(N1379="",COUNTIFS($C$2:C1378,C1379,$L$2:L1378,L1379)&lt;&gt;0),"",1)</f>
        <v/>
      </c>
    </row>
    <row r="1380" spans="12:15">
      <c r="L1380" s="31">
        <f t="shared" si="21"/>
        <v>0</v>
      </c>
      <c r="M1380" s="32">
        <f>IF(ISERROR(VLOOKUP(C1380,'QB Resources'!$A:$I,8,FALSE)),0,SUMIFS('QB Resources'!$I:$I,'QB Resources'!$A:$A,Timecards!C1380,'QB Resources'!$J:$J,L1380))</f>
        <v>0</v>
      </c>
      <c r="N1380" s="32" t="str">
        <f>IF(ISERROR(VLOOKUP(M1380,'GD rates'!$B:$C,2,FALSE)),"",VLOOKUP(M1380,'GD rates'!$B:$C,2,FALSE))</f>
        <v/>
      </c>
      <c r="O1380" s="33" t="str">
        <f>IF(OR(N1380="",COUNTIFS($C$2:C1379,C1380,$L$2:L1379,L1380)&lt;&gt;0),"",1)</f>
        <v/>
      </c>
    </row>
    <row r="1381" spans="12:15">
      <c r="L1381" s="31">
        <f t="shared" si="21"/>
        <v>0</v>
      </c>
      <c r="M1381" s="32">
        <f>IF(ISERROR(VLOOKUP(C1381,'QB Resources'!$A:$I,8,FALSE)),0,SUMIFS('QB Resources'!$I:$I,'QB Resources'!$A:$A,Timecards!C1381,'QB Resources'!$J:$J,L1381))</f>
        <v>0</v>
      </c>
      <c r="N1381" s="32" t="str">
        <f>IF(ISERROR(VLOOKUP(M1381,'GD rates'!$B:$C,2,FALSE)),"",VLOOKUP(M1381,'GD rates'!$B:$C,2,FALSE))</f>
        <v/>
      </c>
      <c r="O1381" s="33" t="str">
        <f>IF(OR(N1381="",COUNTIFS($C$2:C1380,C1381,$L$2:L1380,L1381)&lt;&gt;0),"",1)</f>
        <v/>
      </c>
    </row>
    <row r="1382" spans="12:15">
      <c r="L1382" s="31">
        <f t="shared" si="21"/>
        <v>0</v>
      </c>
      <c r="M1382" s="32">
        <f>IF(ISERROR(VLOOKUP(C1382,'QB Resources'!$A:$I,8,FALSE)),0,SUMIFS('QB Resources'!$I:$I,'QB Resources'!$A:$A,Timecards!C1382,'QB Resources'!$J:$J,L1382))</f>
        <v>0</v>
      </c>
      <c r="N1382" s="32" t="str">
        <f>IF(ISERROR(VLOOKUP(M1382,'GD rates'!$B:$C,2,FALSE)),"",VLOOKUP(M1382,'GD rates'!$B:$C,2,FALSE))</f>
        <v/>
      </c>
      <c r="O1382" s="33" t="str">
        <f>IF(OR(N1382="",COUNTIFS($C$2:C1381,C1382,$L$2:L1381,L1382)&lt;&gt;0),"",1)</f>
        <v/>
      </c>
    </row>
    <row r="1383" spans="12:15">
      <c r="L1383" s="31">
        <f t="shared" si="21"/>
        <v>0</v>
      </c>
      <c r="M1383" s="32">
        <f>IF(ISERROR(VLOOKUP(C1383,'QB Resources'!$A:$I,8,FALSE)),0,SUMIFS('QB Resources'!$I:$I,'QB Resources'!$A:$A,Timecards!C1383,'QB Resources'!$J:$J,L1383))</f>
        <v>0</v>
      </c>
      <c r="N1383" s="32" t="str">
        <f>IF(ISERROR(VLOOKUP(M1383,'GD rates'!$B:$C,2,FALSE)),"",VLOOKUP(M1383,'GD rates'!$B:$C,2,FALSE))</f>
        <v/>
      </c>
      <c r="O1383" s="33" t="str">
        <f>IF(OR(N1383="",COUNTIFS($C$2:C1382,C1383,$L$2:L1382,L1383)&lt;&gt;0),"",1)</f>
        <v/>
      </c>
    </row>
    <row r="1384" spans="12:15">
      <c r="L1384" s="31">
        <f t="shared" si="21"/>
        <v>0</v>
      </c>
      <c r="M1384" s="32">
        <f>IF(ISERROR(VLOOKUP(C1384,'QB Resources'!$A:$I,8,FALSE)),0,SUMIFS('QB Resources'!$I:$I,'QB Resources'!$A:$A,Timecards!C1384,'QB Resources'!$J:$J,L1384))</f>
        <v>0</v>
      </c>
      <c r="N1384" s="32" t="str">
        <f>IF(ISERROR(VLOOKUP(M1384,'GD rates'!$B:$C,2,FALSE)),"",VLOOKUP(M1384,'GD rates'!$B:$C,2,FALSE))</f>
        <v/>
      </c>
      <c r="O1384" s="33" t="str">
        <f>IF(OR(N1384="",COUNTIFS($C$2:C1383,C1384,$L$2:L1383,L1384)&lt;&gt;0),"",1)</f>
        <v/>
      </c>
    </row>
    <row r="1385" spans="12:15">
      <c r="L1385" s="31">
        <f t="shared" si="21"/>
        <v>0</v>
      </c>
      <c r="M1385" s="32">
        <f>IF(ISERROR(VLOOKUP(C1385,'QB Resources'!$A:$I,8,FALSE)),0,SUMIFS('QB Resources'!$I:$I,'QB Resources'!$A:$A,Timecards!C1385,'QB Resources'!$J:$J,L1385))</f>
        <v>0</v>
      </c>
      <c r="N1385" s="32" t="str">
        <f>IF(ISERROR(VLOOKUP(M1385,'GD rates'!$B:$C,2,FALSE)),"",VLOOKUP(M1385,'GD rates'!$B:$C,2,FALSE))</f>
        <v/>
      </c>
      <c r="O1385" s="33" t="str">
        <f>IF(OR(N1385="",COUNTIFS($C$2:C1384,C1385,$L$2:L1384,L1385)&lt;&gt;0),"",1)</f>
        <v/>
      </c>
    </row>
    <row r="1386" spans="12:15">
      <c r="L1386" s="31">
        <f t="shared" si="21"/>
        <v>0</v>
      </c>
      <c r="M1386" s="32">
        <f>IF(ISERROR(VLOOKUP(C1386,'QB Resources'!$A:$I,8,FALSE)),0,SUMIFS('QB Resources'!$I:$I,'QB Resources'!$A:$A,Timecards!C1386,'QB Resources'!$J:$J,L1386))</f>
        <v>0</v>
      </c>
      <c r="N1386" s="32" t="str">
        <f>IF(ISERROR(VLOOKUP(M1386,'GD rates'!$B:$C,2,FALSE)),"",VLOOKUP(M1386,'GD rates'!$B:$C,2,FALSE))</f>
        <v/>
      </c>
      <c r="O1386" s="33" t="str">
        <f>IF(OR(N1386="",COUNTIFS($C$2:C1385,C1386,$L$2:L1385,L1386)&lt;&gt;0),"",1)</f>
        <v/>
      </c>
    </row>
    <row r="1387" spans="12:15">
      <c r="L1387" s="31">
        <f t="shared" si="21"/>
        <v>0</v>
      </c>
      <c r="M1387" s="32">
        <f>IF(ISERROR(VLOOKUP(C1387,'QB Resources'!$A:$I,8,FALSE)),0,SUMIFS('QB Resources'!$I:$I,'QB Resources'!$A:$A,Timecards!C1387,'QB Resources'!$J:$J,L1387))</f>
        <v>0</v>
      </c>
      <c r="N1387" s="32" t="str">
        <f>IF(ISERROR(VLOOKUP(M1387,'GD rates'!$B:$C,2,FALSE)),"",VLOOKUP(M1387,'GD rates'!$B:$C,2,FALSE))</f>
        <v/>
      </c>
      <c r="O1387" s="33" t="str">
        <f>IF(OR(N1387="",COUNTIFS($C$2:C1386,C1387,$L$2:L1386,L1387)&lt;&gt;0),"",1)</f>
        <v/>
      </c>
    </row>
    <row r="1388" spans="12:15">
      <c r="L1388" s="31">
        <f t="shared" si="21"/>
        <v>0</v>
      </c>
      <c r="M1388" s="32">
        <f>IF(ISERROR(VLOOKUP(C1388,'QB Resources'!$A:$I,8,FALSE)),0,SUMIFS('QB Resources'!$I:$I,'QB Resources'!$A:$A,Timecards!C1388,'QB Resources'!$J:$J,L1388))</f>
        <v>0</v>
      </c>
      <c r="N1388" s="32" t="str">
        <f>IF(ISERROR(VLOOKUP(M1388,'GD rates'!$B:$C,2,FALSE)),"",VLOOKUP(M1388,'GD rates'!$B:$C,2,FALSE))</f>
        <v/>
      </c>
      <c r="O1388" s="33" t="str">
        <f>IF(OR(N1388="",COUNTIFS($C$2:C1387,C1388,$L$2:L1387,L1388)&lt;&gt;0),"",1)</f>
        <v/>
      </c>
    </row>
    <row r="1389" spans="12:15">
      <c r="L1389" s="31">
        <f t="shared" si="21"/>
        <v>0</v>
      </c>
      <c r="M1389" s="32">
        <f>IF(ISERROR(VLOOKUP(C1389,'QB Resources'!$A:$I,8,FALSE)),0,SUMIFS('QB Resources'!$I:$I,'QB Resources'!$A:$A,Timecards!C1389,'QB Resources'!$J:$J,L1389))</f>
        <v>0</v>
      </c>
      <c r="N1389" s="32" t="str">
        <f>IF(ISERROR(VLOOKUP(M1389,'GD rates'!$B:$C,2,FALSE)),"",VLOOKUP(M1389,'GD rates'!$B:$C,2,FALSE))</f>
        <v/>
      </c>
      <c r="O1389" s="33" t="str">
        <f>IF(OR(N1389="",COUNTIFS($C$2:C1388,C1389,$L$2:L1388,L1389)&lt;&gt;0),"",1)</f>
        <v/>
      </c>
    </row>
    <row r="1390" spans="12:15">
      <c r="L1390" s="31">
        <f t="shared" si="21"/>
        <v>0</v>
      </c>
      <c r="M1390" s="32">
        <f>IF(ISERROR(VLOOKUP(C1390,'QB Resources'!$A:$I,8,FALSE)),0,SUMIFS('QB Resources'!$I:$I,'QB Resources'!$A:$A,Timecards!C1390,'QB Resources'!$J:$J,L1390))</f>
        <v>0</v>
      </c>
      <c r="N1390" s="32" t="str">
        <f>IF(ISERROR(VLOOKUP(M1390,'GD rates'!$B:$C,2,FALSE)),"",VLOOKUP(M1390,'GD rates'!$B:$C,2,FALSE))</f>
        <v/>
      </c>
      <c r="O1390" s="33" t="str">
        <f>IF(OR(N1390="",COUNTIFS($C$2:C1389,C1390,$L$2:L1389,L1390)&lt;&gt;0),"",1)</f>
        <v/>
      </c>
    </row>
    <row r="1391" spans="12:15">
      <c r="L1391" s="31">
        <f t="shared" si="21"/>
        <v>0</v>
      </c>
      <c r="M1391" s="32">
        <f>IF(ISERROR(VLOOKUP(C1391,'QB Resources'!$A:$I,8,FALSE)),0,SUMIFS('QB Resources'!$I:$I,'QB Resources'!$A:$A,Timecards!C1391,'QB Resources'!$J:$J,L1391))</f>
        <v>0</v>
      </c>
      <c r="N1391" s="32" t="str">
        <f>IF(ISERROR(VLOOKUP(M1391,'GD rates'!$B:$C,2,FALSE)),"",VLOOKUP(M1391,'GD rates'!$B:$C,2,FALSE))</f>
        <v/>
      </c>
      <c r="O1391" s="33" t="str">
        <f>IF(OR(N1391="",COUNTIFS($C$2:C1390,C1391,$L$2:L1390,L1391)&lt;&gt;0),"",1)</f>
        <v/>
      </c>
    </row>
    <row r="1392" spans="12:15">
      <c r="L1392" s="31">
        <f t="shared" si="21"/>
        <v>0</v>
      </c>
      <c r="M1392" s="32">
        <f>IF(ISERROR(VLOOKUP(C1392,'QB Resources'!$A:$I,8,FALSE)),0,SUMIFS('QB Resources'!$I:$I,'QB Resources'!$A:$A,Timecards!C1392,'QB Resources'!$J:$J,L1392))</f>
        <v>0</v>
      </c>
      <c r="N1392" s="32" t="str">
        <f>IF(ISERROR(VLOOKUP(M1392,'GD rates'!$B:$C,2,FALSE)),"",VLOOKUP(M1392,'GD rates'!$B:$C,2,FALSE))</f>
        <v/>
      </c>
      <c r="O1392" s="33" t="str">
        <f>IF(OR(N1392="",COUNTIFS($C$2:C1391,C1392,$L$2:L1391,L1392)&lt;&gt;0),"",1)</f>
        <v/>
      </c>
    </row>
    <row r="1393" spans="12:15">
      <c r="L1393" s="31">
        <f t="shared" si="21"/>
        <v>0</v>
      </c>
      <c r="M1393" s="32">
        <f>IF(ISERROR(VLOOKUP(C1393,'QB Resources'!$A:$I,8,FALSE)),0,SUMIFS('QB Resources'!$I:$I,'QB Resources'!$A:$A,Timecards!C1393,'QB Resources'!$J:$J,L1393))</f>
        <v>0</v>
      </c>
      <c r="N1393" s="32" t="str">
        <f>IF(ISERROR(VLOOKUP(M1393,'GD rates'!$B:$C,2,FALSE)),"",VLOOKUP(M1393,'GD rates'!$B:$C,2,FALSE))</f>
        <v/>
      </c>
      <c r="O1393" s="33" t="str">
        <f>IF(OR(N1393="",COUNTIFS($C$2:C1392,C1393,$L$2:L1392,L1393)&lt;&gt;0),"",1)</f>
        <v/>
      </c>
    </row>
    <row r="1394" spans="12:15">
      <c r="L1394" s="31">
        <f t="shared" si="21"/>
        <v>0</v>
      </c>
      <c r="M1394" s="32">
        <f>IF(ISERROR(VLOOKUP(C1394,'QB Resources'!$A:$I,8,FALSE)),0,SUMIFS('QB Resources'!$I:$I,'QB Resources'!$A:$A,Timecards!C1394,'QB Resources'!$J:$J,L1394))</f>
        <v>0</v>
      </c>
      <c r="N1394" s="32" t="str">
        <f>IF(ISERROR(VLOOKUP(M1394,'GD rates'!$B:$C,2,FALSE)),"",VLOOKUP(M1394,'GD rates'!$B:$C,2,FALSE))</f>
        <v/>
      </c>
      <c r="O1394" s="33" t="str">
        <f>IF(OR(N1394="",COUNTIFS($C$2:C1393,C1394,$L$2:L1393,L1394)&lt;&gt;0),"",1)</f>
        <v/>
      </c>
    </row>
    <row r="1395" spans="12:15">
      <c r="L1395" s="31">
        <f t="shared" si="21"/>
        <v>0</v>
      </c>
      <c r="M1395" s="32">
        <f>IF(ISERROR(VLOOKUP(C1395,'QB Resources'!$A:$I,8,FALSE)),0,SUMIFS('QB Resources'!$I:$I,'QB Resources'!$A:$A,Timecards!C1395,'QB Resources'!$J:$J,L1395))</f>
        <v>0</v>
      </c>
      <c r="N1395" s="32" t="str">
        <f>IF(ISERROR(VLOOKUP(M1395,'GD rates'!$B:$C,2,FALSE)),"",VLOOKUP(M1395,'GD rates'!$B:$C,2,FALSE))</f>
        <v/>
      </c>
      <c r="O1395" s="33" t="str">
        <f>IF(OR(N1395="",COUNTIFS($C$2:C1394,C1395,$L$2:L1394,L1395)&lt;&gt;0),"",1)</f>
        <v/>
      </c>
    </row>
    <row r="1396" spans="12:15">
      <c r="L1396" s="31">
        <f t="shared" si="21"/>
        <v>0</v>
      </c>
      <c r="M1396" s="32">
        <f>IF(ISERROR(VLOOKUP(C1396,'QB Resources'!$A:$I,8,FALSE)),0,SUMIFS('QB Resources'!$I:$I,'QB Resources'!$A:$A,Timecards!C1396,'QB Resources'!$J:$J,L1396))</f>
        <v>0</v>
      </c>
      <c r="N1396" s="32" t="str">
        <f>IF(ISERROR(VLOOKUP(M1396,'GD rates'!$B:$C,2,FALSE)),"",VLOOKUP(M1396,'GD rates'!$B:$C,2,FALSE))</f>
        <v/>
      </c>
      <c r="O1396" s="33" t="str">
        <f>IF(OR(N1396="",COUNTIFS($C$2:C1395,C1396,$L$2:L1395,L1396)&lt;&gt;0),"",1)</f>
        <v/>
      </c>
    </row>
    <row r="1397" spans="12:15">
      <c r="L1397" s="31">
        <f t="shared" si="21"/>
        <v>0</v>
      </c>
      <c r="M1397" s="32">
        <f>IF(ISERROR(VLOOKUP(C1397,'QB Resources'!$A:$I,8,FALSE)),0,SUMIFS('QB Resources'!$I:$I,'QB Resources'!$A:$A,Timecards!C1397,'QB Resources'!$J:$J,L1397))</f>
        <v>0</v>
      </c>
      <c r="N1397" s="32" t="str">
        <f>IF(ISERROR(VLOOKUP(M1397,'GD rates'!$B:$C,2,FALSE)),"",VLOOKUP(M1397,'GD rates'!$B:$C,2,FALSE))</f>
        <v/>
      </c>
      <c r="O1397" s="33" t="str">
        <f>IF(OR(N1397="",COUNTIFS($C$2:C1396,C1397,$L$2:L1396,L1397)&lt;&gt;0),"",1)</f>
        <v/>
      </c>
    </row>
    <row r="1398" spans="12:15">
      <c r="L1398" s="31">
        <f t="shared" si="21"/>
        <v>0</v>
      </c>
      <c r="M1398" s="32">
        <f>IF(ISERROR(VLOOKUP(C1398,'QB Resources'!$A:$I,8,FALSE)),0,SUMIFS('QB Resources'!$I:$I,'QB Resources'!$A:$A,Timecards!C1398,'QB Resources'!$J:$J,L1398))</f>
        <v>0</v>
      </c>
      <c r="N1398" s="32" t="str">
        <f>IF(ISERROR(VLOOKUP(M1398,'GD rates'!$B:$C,2,FALSE)),"",VLOOKUP(M1398,'GD rates'!$B:$C,2,FALSE))</f>
        <v/>
      </c>
      <c r="O1398" s="33" t="str">
        <f>IF(OR(N1398="",COUNTIFS($C$2:C1397,C1398,$L$2:L1397,L1398)&lt;&gt;0),"",1)</f>
        <v/>
      </c>
    </row>
    <row r="1399" spans="12:15">
      <c r="L1399" s="31">
        <f t="shared" si="21"/>
        <v>0</v>
      </c>
      <c r="M1399" s="32">
        <f>IF(ISERROR(VLOOKUP(C1399,'QB Resources'!$A:$I,8,FALSE)),0,SUMIFS('QB Resources'!$I:$I,'QB Resources'!$A:$A,Timecards!C1399,'QB Resources'!$J:$J,L1399))</f>
        <v>0</v>
      </c>
      <c r="N1399" s="32" t="str">
        <f>IF(ISERROR(VLOOKUP(M1399,'GD rates'!$B:$C,2,FALSE)),"",VLOOKUP(M1399,'GD rates'!$B:$C,2,FALSE))</f>
        <v/>
      </c>
      <c r="O1399" s="33" t="str">
        <f>IF(OR(N1399="",COUNTIFS($C$2:C1398,C1399,$L$2:L1398,L1399)&lt;&gt;0),"",1)</f>
        <v/>
      </c>
    </row>
    <row r="1400" spans="12:15">
      <c r="L1400" s="31">
        <f t="shared" si="21"/>
        <v>0</v>
      </c>
      <c r="M1400" s="32">
        <f>IF(ISERROR(VLOOKUP(C1400,'QB Resources'!$A:$I,8,FALSE)),0,SUMIFS('QB Resources'!$I:$I,'QB Resources'!$A:$A,Timecards!C1400,'QB Resources'!$J:$J,L1400))</f>
        <v>0</v>
      </c>
      <c r="N1400" s="32" t="str">
        <f>IF(ISERROR(VLOOKUP(M1400,'GD rates'!$B:$C,2,FALSE)),"",VLOOKUP(M1400,'GD rates'!$B:$C,2,FALSE))</f>
        <v/>
      </c>
      <c r="O1400" s="33" t="str">
        <f>IF(OR(N1400="",COUNTIFS($C$2:C1399,C1400,$L$2:L1399,L1400)&lt;&gt;0),"",1)</f>
        <v/>
      </c>
    </row>
    <row r="1401" spans="12:15">
      <c r="L1401" s="31">
        <f t="shared" si="21"/>
        <v>0</v>
      </c>
      <c r="M1401" s="32">
        <f>IF(ISERROR(VLOOKUP(C1401,'QB Resources'!$A:$I,8,FALSE)),0,SUMIFS('QB Resources'!$I:$I,'QB Resources'!$A:$A,Timecards!C1401,'QB Resources'!$J:$J,L1401))</f>
        <v>0</v>
      </c>
      <c r="N1401" s="32" t="str">
        <f>IF(ISERROR(VLOOKUP(M1401,'GD rates'!$B:$C,2,FALSE)),"",VLOOKUP(M1401,'GD rates'!$B:$C,2,FALSE))</f>
        <v/>
      </c>
      <c r="O1401" s="33" t="str">
        <f>IF(OR(N1401="",COUNTIFS($C$2:C1400,C1401,$L$2:L1400,L1401)&lt;&gt;0),"",1)</f>
        <v/>
      </c>
    </row>
    <row r="1402" spans="12:15">
      <c r="L1402" s="31">
        <f t="shared" si="21"/>
        <v>0</v>
      </c>
      <c r="M1402" s="32">
        <f>IF(ISERROR(VLOOKUP(C1402,'QB Resources'!$A:$I,8,FALSE)),0,SUMIFS('QB Resources'!$I:$I,'QB Resources'!$A:$A,Timecards!C1402,'QB Resources'!$J:$J,L1402))</f>
        <v>0</v>
      </c>
      <c r="N1402" s="32" t="str">
        <f>IF(ISERROR(VLOOKUP(M1402,'GD rates'!$B:$C,2,FALSE)),"",VLOOKUP(M1402,'GD rates'!$B:$C,2,FALSE))</f>
        <v/>
      </c>
      <c r="O1402" s="33" t="str">
        <f>IF(OR(N1402="",COUNTIFS($C$2:C1401,C1402,$L$2:L1401,L1402)&lt;&gt;0),"",1)</f>
        <v/>
      </c>
    </row>
    <row r="1403" spans="12:15">
      <c r="L1403" s="31">
        <f t="shared" si="21"/>
        <v>0</v>
      </c>
      <c r="M1403" s="32">
        <f>IF(ISERROR(VLOOKUP(C1403,'QB Resources'!$A:$I,8,FALSE)),0,SUMIFS('QB Resources'!$I:$I,'QB Resources'!$A:$A,Timecards!C1403,'QB Resources'!$J:$J,L1403))</f>
        <v>0</v>
      </c>
      <c r="N1403" s="32" t="str">
        <f>IF(ISERROR(VLOOKUP(M1403,'GD rates'!$B:$C,2,FALSE)),"",VLOOKUP(M1403,'GD rates'!$B:$C,2,FALSE))</f>
        <v/>
      </c>
      <c r="O1403" s="33" t="str">
        <f>IF(OR(N1403="",COUNTIFS($C$2:C1402,C1403,$L$2:L1402,L1403)&lt;&gt;0),"",1)</f>
        <v/>
      </c>
    </row>
    <row r="1404" spans="12:15">
      <c r="L1404" s="31">
        <f t="shared" si="21"/>
        <v>0</v>
      </c>
      <c r="M1404" s="32">
        <f>IF(ISERROR(VLOOKUP(C1404,'QB Resources'!$A:$I,8,FALSE)),0,SUMIFS('QB Resources'!$I:$I,'QB Resources'!$A:$A,Timecards!C1404,'QB Resources'!$J:$J,L1404))</f>
        <v>0</v>
      </c>
      <c r="N1404" s="32" t="str">
        <f>IF(ISERROR(VLOOKUP(M1404,'GD rates'!$B:$C,2,FALSE)),"",VLOOKUP(M1404,'GD rates'!$B:$C,2,FALSE))</f>
        <v/>
      </c>
      <c r="O1404" s="33" t="str">
        <f>IF(OR(N1404="",COUNTIFS($C$2:C1403,C1404,$L$2:L1403,L1404)&lt;&gt;0),"",1)</f>
        <v/>
      </c>
    </row>
    <row r="1405" spans="12:15">
      <c r="L1405" s="31">
        <f t="shared" si="21"/>
        <v>0</v>
      </c>
      <c r="M1405" s="32">
        <f>IF(ISERROR(VLOOKUP(C1405,'QB Resources'!$A:$I,8,FALSE)),0,SUMIFS('QB Resources'!$I:$I,'QB Resources'!$A:$A,Timecards!C1405,'QB Resources'!$J:$J,L1405))</f>
        <v>0</v>
      </c>
      <c r="N1405" s="32" t="str">
        <f>IF(ISERROR(VLOOKUP(M1405,'GD rates'!$B:$C,2,FALSE)),"",VLOOKUP(M1405,'GD rates'!$B:$C,2,FALSE))</f>
        <v/>
      </c>
      <c r="O1405" s="33" t="str">
        <f>IF(OR(N1405="",COUNTIFS($C$2:C1404,C1405,$L$2:L1404,L1405)&lt;&gt;0),"",1)</f>
        <v/>
      </c>
    </row>
    <row r="1406" spans="12:15">
      <c r="L1406" s="31">
        <f t="shared" si="21"/>
        <v>0</v>
      </c>
      <c r="M1406" s="32">
        <f>IF(ISERROR(VLOOKUP(C1406,'QB Resources'!$A:$I,8,FALSE)),0,SUMIFS('QB Resources'!$I:$I,'QB Resources'!$A:$A,Timecards!C1406,'QB Resources'!$J:$J,L1406))</f>
        <v>0</v>
      </c>
      <c r="N1406" s="32" t="str">
        <f>IF(ISERROR(VLOOKUP(M1406,'GD rates'!$B:$C,2,FALSE)),"",VLOOKUP(M1406,'GD rates'!$B:$C,2,FALSE))</f>
        <v/>
      </c>
      <c r="O1406" s="33" t="str">
        <f>IF(OR(N1406="",COUNTIFS($C$2:C1405,C1406,$L$2:L1405,L1406)&lt;&gt;0),"",1)</f>
        <v/>
      </c>
    </row>
    <row r="1407" spans="12:15">
      <c r="L1407" s="31">
        <f t="shared" si="21"/>
        <v>0</v>
      </c>
      <c r="M1407" s="32">
        <f>IF(ISERROR(VLOOKUP(C1407,'QB Resources'!$A:$I,8,FALSE)),0,SUMIFS('QB Resources'!$I:$I,'QB Resources'!$A:$A,Timecards!C1407,'QB Resources'!$J:$J,L1407))</f>
        <v>0</v>
      </c>
      <c r="N1407" s="32" t="str">
        <f>IF(ISERROR(VLOOKUP(M1407,'GD rates'!$B:$C,2,FALSE)),"",VLOOKUP(M1407,'GD rates'!$B:$C,2,FALSE))</f>
        <v/>
      </c>
      <c r="O1407" s="33" t="str">
        <f>IF(OR(N1407="",COUNTIFS($C$2:C1406,C1407,$L$2:L1406,L1407)&lt;&gt;0),"",1)</f>
        <v/>
      </c>
    </row>
    <row r="1408" spans="12:15">
      <c r="L1408" s="31">
        <f t="shared" si="21"/>
        <v>0</v>
      </c>
      <c r="M1408" s="32">
        <f>IF(ISERROR(VLOOKUP(C1408,'QB Resources'!$A:$I,8,FALSE)),0,SUMIFS('QB Resources'!$I:$I,'QB Resources'!$A:$A,Timecards!C1408,'QB Resources'!$J:$J,L1408))</f>
        <v>0</v>
      </c>
      <c r="N1408" s="32" t="str">
        <f>IF(ISERROR(VLOOKUP(M1408,'GD rates'!$B:$C,2,FALSE)),"",VLOOKUP(M1408,'GD rates'!$B:$C,2,FALSE))</f>
        <v/>
      </c>
      <c r="O1408" s="33" t="str">
        <f>IF(OR(N1408="",COUNTIFS($C$2:C1407,C1408,$L$2:L1407,L1408)&lt;&gt;0),"",1)</f>
        <v/>
      </c>
    </row>
    <row r="1409" spans="12:15">
      <c r="L1409" s="31">
        <f t="shared" si="21"/>
        <v>0</v>
      </c>
      <c r="M1409" s="32">
        <f>IF(ISERROR(VLOOKUP(C1409,'QB Resources'!$A:$I,8,FALSE)),0,SUMIFS('QB Resources'!$I:$I,'QB Resources'!$A:$A,Timecards!C1409,'QB Resources'!$J:$J,L1409))</f>
        <v>0</v>
      </c>
      <c r="N1409" s="32" t="str">
        <f>IF(ISERROR(VLOOKUP(M1409,'GD rates'!$B:$C,2,FALSE)),"",VLOOKUP(M1409,'GD rates'!$B:$C,2,FALSE))</f>
        <v/>
      </c>
      <c r="O1409" s="33" t="str">
        <f>IF(OR(N1409="",COUNTIFS($C$2:C1408,C1409,$L$2:L1408,L1409)&lt;&gt;0),"",1)</f>
        <v/>
      </c>
    </row>
    <row r="1410" spans="12:15">
      <c r="L1410" s="31">
        <f t="shared" si="21"/>
        <v>0</v>
      </c>
      <c r="M1410" s="32">
        <f>IF(ISERROR(VLOOKUP(C1410,'QB Resources'!$A:$I,8,FALSE)),0,SUMIFS('QB Resources'!$I:$I,'QB Resources'!$A:$A,Timecards!C1410,'QB Resources'!$J:$J,L1410))</f>
        <v>0</v>
      </c>
      <c r="N1410" s="32" t="str">
        <f>IF(ISERROR(VLOOKUP(M1410,'GD rates'!$B:$C,2,FALSE)),"",VLOOKUP(M1410,'GD rates'!$B:$C,2,FALSE))</f>
        <v/>
      </c>
      <c r="O1410" s="33" t="str">
        <f>IF(OR(N1410="",COUNTIFS($C$2:C1409,C1410,$L$2:L1409,L1410)&lt;&gt;0),"",1)</f>
        <v/>
      </c>
    </row>
    <row r="1411" spans="12:15">
      <c r="L1411" s="31">
        <f t="shared" ref="L1411:L1474" si="22">IF(J1411="",H1411,J1411)</f>
        <v>0</v>
      </c>
      <c r="M1411" s="32">
        <f>IF(ISERROR(VLOOKUP(C1411,'QB Resources'!$A:$I,8,FALSE)),0,SUMIFS('QB Resources'!$I:$I,'QB Resources'!$A:$A,Timecards!C1411,'QB Resources'!$J:$J,L1411))</f>
        <v>0</v>
      </c>
      <c r="N1411" s="32" t="str">
        <f>IF(ISERROR(VLOOKUP(M1411,'GD rates'!$B:$C,2,FALSE)),"",VLOOKUP(M1411,'GD rates'!$B:$C,2,FALSE))</f>
        <v/>
      </c>
      <c r="O1411" s="33" t="str">
        <f>IF(OR(N1411="",COUNTIFS($C$2:C1410,C1411,$L$2:L1410,L1411)&lt;&gt;0),"",1)</f>
        <v/>
      </c>
    </row>
    <row r="1412" spans="12:15">
      <c r="L1412" s="31">
        <f t="shared" si="22"/>
        <v>0</v>
      </c>
      <c r="M1412" s="32">
        <f>IF(ISERROR(VLOOKUP(C1412,'QB Resources'!$A:$I,8,FALSE)),0,SUMIFS('QB Resources'!$I:$I,'QB Resources'!$A:$A,Timecards!C1412,'QB Resources'!$J:$J,L1412))</f>
        <v>0</v>
      </c>
      <c r="N1412" s="32" t="str">
        <f>IF(ISERROR(VLOOKUP(M1412,'GD rates'!$B:$C,2,FALSE)),"",VLOOKUP(M1412,'GD rates'!$B:$C,2,FALSE))</f>
        <v/>
      </c>
      <c r="O1412" s="33" t="str">
        <f>IF(OR(N1412="",COUNTIFS($C$2:C1411,C1412,$L$2:L1411,L1412)&lt;&gt;0),"",1)</f>
        <v/>
      </c>
    </row>
    <row r="1413" spans="12:15">
      <c r="L1413" s="31">
        <f t="shared" si="22"/>
        <v>0</v>
      </c>
      <c r="M1413" s="32">
        <f>IF(ISERROR(VLOOKUP(C1413,'QB Resources'!$A:$I,8,FALSE)),0,SUMIFS('QB Resources'!$I:$I,'QB Resources'!$A:$A,Timecards!C1413,'QB Resources'!$J:$J,L1413))</f>
        <v>0</v>
      </c>
      <c r="N1413" s="32" t="str">
        <f>IF(ISERROR(VLOOKUP(M1413,'GD rates'!$B:$C,2,FALSE)),"",VLOOKUP(M1413,'GD rates'!$B:$C,2,FALSE))</f>
        <v/>
      </c>
      <c r="O1413" s="33" t="str">
        <f>IF(OR(N1413="",COUNTIFS($C$2:C1412,C1413,$L$2:L1412,L1413)&lt;&gt;0),"",1)</f>
        <v/>
      </c>
    </row>
    <row r="1414" spans="12:15">
      <c r="L1414" s="31">
        <f t="shared" si="22"/>
        <v>0</v>
      </c>
      <c r="M1414" s="32">
        <f>IF(ISERROR(VLOOKUP(C1414,'QB Resources'!$A:$I,8,FALSE)),0,SUMIFS('QB Resources'!$I:$I,'QB Resources'!$A:$A,Timecards!C1414,'QB Resources'!$J:$J,L1414))</f>
        <v>0</v>
      </c>
      <c r="N1414" s="32" t="str">
        <f>IF(ISERROR(VLOOKUP(M1414,'GD rates'!$B:$C,2,FALSE)),"",VLOOKUP(M1414,'GD rates'!$B:$C,2,FALSE))</f>
        <v/>
      </c>
      <c r="O1414" s="33" t="str">
        <f>IF(OR(N1414="",COUNTIFS($C$2:C1413,C1414,$L$2:L1413,L1414)&lt;&gt;0),"",1)</f>
        <v/>
      </c>
    </row>
    <row r="1415" spans="12:15">
      <c r="L1415" s="31">
        <f t="shared" si="22"/>
        <v>0</v>
      </c>
      <c r="M1415" s="32">
        <f>IF(ISERROR(VLOOKUP(C1415,'QB Resources'!$A:$I,8,FALSE)),0,SUMIFS('QB Resources'!$I:$I,'QB Resources'!$A:$A,Timecards!C1415,'QB Resources'!$J:$J,L1415))</f>
        <v>0</v>
      </c>
      <c r="N1415" s="32" t="str">
        <f>IF(ISERROR(VLOOKUP(M1415,'GD rates'!$B:$C,2,FALSE)),"",VLOOKUP(M1415,'GD rates'!$B:$C,2,FALSE))</f>
        <v/>
      </c>
      <c r="O1415" s="33" t="str">
        <f>IF(OR(N1415="",COUNTIFS($C$2:C1414,C1415,$L$2:L1414,L1415)&lt;&gt;0),"",1)</f>
        <v/>
      </c>
    </row>
    <row r="1416" spans="12:15">
      <c r="L1416" s="31">
        <f t="shared" si="22"/>
        <v>0</v>
      </c>
      <c r="M1416" s="32">
        <f>IF(ISERROR(VLOOKUP(C1416,'QB Resources'!$A:$I,8,FALSE)),0,SUMIFS('QB Resources'!$I:$I,'QB Resources'!$A:$A,Timecards!C1416,'QB Resources'!$J:$J,L1416))</f>
        <v>0</v>
      </c>
      <c r="N1416" s="32" t="str">
        <f>IF(ISERROR(VLOOKUP(M1416,'GD rates'!$B:$C,2,FALSE)),"",VLOOKUP(M1416,'GD rates'!$B:$C,2,FALSE))</f>
        <v/>
      </c>
      <c r="O1416" s="33" t="str">
        <f>IF(OR(N1416="",COUNTIFS($C$2:C1415,C1416,$L$2:L1415,L1416)&lt;&gt;0),"",1)</f>
        <v/>
      </c>
    </row>
    <row r="1417" spans="12:15">
      <c r="L1417" s="31">
        <f t="shared" si="22"/>
        <v>0</v>
      </c>
      <c r="M1417" s="32">
        <f>IF(ISERROR(VLOOKUP(C1417,'QB Resources'!$A:$I,8,FALSE)),0,SUMIFS('QB Resources'!$I:$I,'QB Resources'!$A:$A,Timecards!C1417,'QB Resources'!$J:$J,L1417))</f>
        <v>0</v>
      </c>
      <c r="N1417" s="32" t="str">
        <f>IF(ISERROR(VLOOKUP(M1417,'GD rates'!$B:$C,2,FALSE)),"",VLOOKUP(M1417,'GD rates'!$B:$C,2,FALSE))</f>
        <v/>
      </c>
      <c r="O1417" s="33" t="str">
        <f>IF(OR(N1417="",COUNTIFS($C$2:C1416,C1417,$L$2:L1416,L1417)&lt;&gt;0),"",1)</f>
        <v/>
      </c>
    </row>
    <row r="1418" spans="12:15">
      <c r="L1418" s="31">
        <f t="shared" si="22"/>
        <v>0</v>
      </c>
      <c r="M1418" s="32">
        <f>IF(ISERROR(VLOOKUP(C1418,'QB Resources'!$A:$I,8,FALSE)),0,SUMIFS('QB Resources'!$I:$I,'QB Resources'!$A:$A,Timecards!C1418,'QB Resources'!$J:$J,L1418))</f>
        <v>0</v>
      </c>
      <c r="N1418" s="32" t="str">
        <f>IF(ISERROR(VLOOKUP(M1418,'GD rates'!$B:$C,2,FALSE)),"",VLOOKUP(M1418,'GD rates'!$B:$C,2,FALSE))</f>
        <v/>
      </c>
      <c r="O1418" s="33" t="str">
        <f>IF(OR(N1418="",COUNTIFS($C$2:C1417,C1418,$L$2:L1417,L1418)&lt;&gt;0),"",1)</f>
        <v/>
      </c>
    </row>
    <row r="1419" spans="12:15">
      <c r="L1419" s="31">
        <f t="shared" si="22"/>
        <v>0</v>
      </c>
      <c r="M1419" s="32">
        <f>IF(ISERROR(VLOOKUP(C1419,'QB Resources'!$A:$I,8,FALSE)),0,SUMIFS('QB Resources'!$I:$I,'QB Resources'!$A:$A,Timecards!C1419,'QB Resources'!$J:$J,L1419))</f>
        <v>0</v>
      </c>
      <c r="N1419" s="32" t="str">
        <f>IF(ISERROR(VLOOKUP(M1419,'GD rates'!$B:$C,2,FALSE)),"",VLOOKUP(M1419,'GD rates'!$B:$C,2,FALSE))</f>
        <v/>
      </c>
      <c r="O1419" s="33" t="str">
        <f>IF(OR(N1419="",COUNTIFS($C$2:C1418,C1419,$L$2:L1418,L1419)&lt;&gt;0),"",1)</f>
        <v/>
      </c>
    </row>
    <row r="1420" spans="12:15">
      <c r="L1420" s="31">
        <f t="shared" si="22"/>
        <v>0</v>
      </c>
      <c r="M1420" s="32">
        <f>IF(ISERROR(VLOOKUP(C1420,'QB Resources'!$A:$I,8,FALSE)),0,SUMIFS('QB Resources'!$I:$I,'QB Resources'!$A:$A,Timecards!C1420,'QB Resources'!$J:$J,L1420))</f>
        <v>0</v>
      </c>
      <c r="N1420" s="32" t="str">
        <f>IF(ISERROR(VLOOKUP(M1420,'GD rates'!$B:$C,2,FALSE)),"",VLOOKUP(M1420,'GD rates'!$B:$C,2,FALSE))</f>
        <v/>
      </c>
      <c r="O1420" s="33" t="str">
        <f>IF(OR(N1420="",COUNTIFS($C$2:C1419,C1420,$L$2:L1419,L1420)&lt;&gt;0),"",1)</f>
        <v/>
      </c>
    </row>
    <row r="1421" spans="12:15">
      <c r="L1421" s="31">
        <f t="shared" si="22"/>
        <v>0</v>
      </c>
      <c r="M1421" s="32">
        <f>IF(ISERROR(VLOOKUP(C1421,'QB Resources'!$A:$I,8,FALSE)),0,SUMIFS('QB Resources'!$I:$I,'QB Resources'!$A:$A,Timecards!C1421,'QB Resources'!$J:$J,L1421))</f>
        <v>0</v>
      </c>
      <c r="N1421" s="32" t="str">
        <f>IF(ISERROR(VLOOKUP(M1421,'GD rates'!$B:$C,2,FALSE)),"",VLOOKUP(M1421,'GD rates'!$B:$C,2,FALSE))</f>
        <v/>
      </c>
      <c r="O1421" s="33" t="str">
        <f>IF(OR(N1421="",COUNTIFS($C$2:C1420,C1421,$L$2:L1420,L1421)&lt;&gt;0),"",1)</f>
        <v/>
      </c>
    </row>
    <row r="1422" spans="12:15">
      <c r="L1422" s="31">
        <f t="shared" si="22"/>
        <v>0</v>
      </c>
      <c r="M1422" s="32">
        <f>IF(ISERROR(VLOOKUP(C1422,'QB Resources'!$A:$I,8,FALSE)),0,SUMIFS('QB Resources'!$I:$I,'QB Resources'!$A:$A,Timecards!C1422,'QB Resources'!$J:$J,L1422))</f>
        <v>0</v>
      </c>
      <c r="N1422" s="32" t="str">
        <f>IF(ISERROR(VLOOKUP(M1422,'GD rates'!$B:$C,2,FALSE)),"",VLOOKUP(M1422,'GD rates'!$B:$C,2,FALSE))</f>
        <v/>
      </c>
      <c r="O1422" s="33" t="str">
        <f>IF(OR(N1422="",COUNTIFS($C$2:C1421,C1422,$L$2:L1421,L1422)&lt;&gt;0),"",1)</f>
        <v/>
      </c>
    </row>
    <row r="1423" spans="12:15">
      <c r="L1423" s="31">
        <f t="shared" si="22"/>
        <v>0</v>
      </c>
      <c r="M1423" s="32">
        <f>IF(ISERROR(VLOOKUP(C1423,'QB Resources'!$A:$I,8,FALSE)),0,SUMIFS('QB Resources'!$I:$I,'QB Resources'!$A:$A,Timecards!C1423,'QB Resources'!$J:$J,L1423))</f>
        <v>0</v>
      </c>
      <c r="N1423" s="32" t="str">
        <f>IF(ISERROR(VLOOKUP(M1423,'GD rates'!$B:$C,2,FALSE)),"",VLOOKUP(M1423,'GD rates'!$B:$C,2,FALSE))</f>
        <v/>
      </c>
      <c r="O1423" s="33" t="str">
        <f>IF(OR(N1423="",COUNTIFS($C$2:C1422,C1423,$L$2:L1422,L1423)&lt;&gt;0),"",1)</f>
        <v/>
      </c>
    </row>
    <row r="1424" spans="12:15">
      <c r="L1424" s="31">
        <f t="shared" si="22"/>
        <v>0</v>
      </c>
      <c r="M1424" s="32">
        <f>IF(ISERROR(VLOOKUP(C1424,'QB Resources'!$A:$I,8,FALSE)),0,SUMIFS('QB Resources'!$I:$I,'QB Resources'!$A:$A,Timecards!C1424,'QB Resources'!$J:$J,L1424))</f>
        <v>0</v>
      </c>
      <c r="N1424" s="32" t="str">
        <f>IF(ISERROR(VLOOKUP(M1424,'GD rates'!$B:$C,2,FALSE)),"",VLOOKUP(M1424,'GD rates'!$B:$C,2,FALSE))</f>
        <v/>
      </c>
      <c r="O1424" s="33" t="str">
        <f>IF(OR(N1424="",COUNTIFS($C$2:C1423,C1424,$L$2:L1423,L1424)&lt;&gt;0),"",1)</f>
        <v/>
      </c>
    </row>
    <row r="1425" spans="12:15">
      <c r="L1425" s="31">
        <f t="shared" si="22"/>
        <v>0</v>
      </c>
      <c r="M1425" s="32">
        <f>IF(ISERROR(VLOOKUP(C1425,'QB Resources'!$A:$I,8,FALSE)),0,SUMIFS('QB Resources'!$I:$I,'QB Resources'!$A:$A,Timecards!C1425,'QB Resources'!$J:$J,L1425))</f>
        <v>0</v>
      </c>
      <c r="N1425" s="32" t="str">
        <f>IF(ISERROR(VLOOKUP(M1425,'GD rates'!$B:$C,2,FALSE)),"",VLOOKUP(M1425,'GD rates'!$B:$C,2,FALSE))</f>
        <v/>
      </c>
      <c r="O1425" s="33" t="str">
        <f>IF(OR(N1425="",COUNTIFS($C$2:C1424,C1425,$L$2:L1424,L1425)&lt;&gt;0),"",1)</f>
        <v/>
      </c>
    </row>
    <row r="1426" spans="12:15">
      <c r="L1426" s="31">
        <f t="shared" si="22"/>
        <v>0</v>
      </c>
      <c r="M1426" s="32">
        <f>IF(ISERROR(VLOOKUP(C1426,'QB Resources'!$A:$I,8,FALSE)),0,SUMIFS('QB Resources'!$I:$I,'QB Resources'!$A:$A,Timecards!C1426,'QB Resources'!$J:$J,L1426))</f>
        <v>0</v>
      </c>
      <c r="N1426" s="32" t="str">
        <f>IF(ISERROR(VLOOKUP(M1426,'GD rates'!$B:$C,2,FALSE)),"",VLOOKUP(M1426,'GD rates'!$B:$C,2,FALSE))</f>
        <v/>
      </c>
      <c r="O1426" s="33" t="str">
        <f>IF(OR(N1426="",COUNTIFS($C$2:C1425,C1426,$L$2:L1425,L1426)&lt;&gt;0),"",1)</f>
        <v/>
      </c>
    </row>
    <row r="1427" spans="12:15">
      <c r="L1427" s="31">
        <f t="shared" si="22"/>
        <v>0</v>
      </c>
      <c r="M1427" s="32">
        <f>IF(ISERROR(VLOOKUP(C1427,'QB Resources'!$A:$I,8,FALSE)),0,SUMIFS('QB Resources'!$I:$I,'QB Resources'!$A:$A,Timecards!C1427,'QB Resources'!$J:$J,L1427))</f>
        <v>0</v>
      </c>
      <c r="N1427" s="32" t="str">
        <f>IF(ISERROR(VLOOKUP(M1427,'GD rates'!$B:$C,2,FALSE)),"",VLOOKUP(M1427,'GD rates'!$B:$C,2,FALSE))</f>
        <v/>
      </c>
      <c r="O1427" s="33" t="str">
        <f>IF(OR(N1427="",COUNTIFS($C$2:C1426,C1427,$L$2:L1426,L1427)&lt;&gt;0),"",1)</f>
        <v/>
      </c>
    </row>
    <row r="1428" spans="12:15">
      <c r="L1428" s="31">
        <f t="shared" si="22"/>
        <v>0</v>
      </c>
      <c r="M1428" s="32">
        <f>IF(ISERROR(VLOOKUP(C1428,'QB Resources'!$A:$I,8,FALSE)),0,SUMIFS('QB Resources'!$I:$I,'QB Resources'!$A:$A,Timecards!C1428,'QB Resources'!$J:$J,L1428))</f>
        <v>0</v>
      </c>
      <c r="N1428" s="32" t="str">
        <f>IF(ISERROR(VLOOKUP(M1428,'GD rates'!$B:$C,2,FALSE)),"",VLOOKUP(M1428,'GD rates'!$B:$C,2,FALSE))</f>
        <v/>
      </c>
      <c r="O1428" s="33" t="str">
        <f>IF(OR(N1428="",COUNTIFS($C$2:C1427,C1428,$L$2:L1427,L1428)&lt;&gt;0),"",1)</f>
        <v/>
      </c>
    </row>
    <row r="1429" spans="12:15">
      <c r="L1429" s="31">
        <f t="shared" si="22"/>
        <v>0</v>
      </c>
      <c r="M1429" s="32">
        <f>IF(ISERROR(VLOOKUP(C1429,'QB Resources'!$A:$I,8,FALSE)),0,SUMIFS('QB Resources'!$I:$I,'QB Resources'!$A:$A,Timecards!C1429,'QB Resources'!$J:$J,L1429))</f>
        <v>0</v>
      </c>
      <c r="N1429" s="32" t="str">
        <f>IF(ISERROR(VLOOKUP(M1429,'GD rates'!$B:$C,2,FALSE)),"",VLOOKUP(M1429,'GD rates'!$B:$C,2,FALSE))</f>
        <v/>
      </c>
      <c r="O1429" s="33" t="str">
        <f>IF(OR(N1429="",COUNTIFS($C$2:C1428,C1429,$L$2:L1428,L1429)&lt;&gt;0),"",1)</f>
        <v/>
      </c>
    </row>
    <row r="1430" spans="12:15">
      <c r="L1430" s="31">
        <f t="shared" si="22"/>
        <v>0</v>
      </c>
      <c r="M1430" s="32">
        <f>IF(ISERROR(VLOOKUP(C1430,'QB Resources'!$A:$I,8,FALSE)),0,SUMIFS('QB Resources'!$I:$I,'QB Resources'!$A:$A,Timecards!C1430,'QB Resources'!$J:$J,L1430))</f>
        <v>0</v>
      </c>
      <c r="N1430" s="32" t="str">
        <f>IF(ISERROR(VLOOKUP(M1430,'GD rates'!$B:$C,2,FALSE)),"",VLOOKUP(M1430,'GD rates'!$B:$C,2,FALSE))</f>
        <v/>
      </c>
      <c r="O1430" s="33" t="str">
        <f>IF(OR(N1430="",COUNTIFS($C$2:C1429,C1430,$L$2:L1429,L1430)&lt;&gt;0),"",1)</f>
        <v/>
      </c>
    </row>
    <row r="1431" spans="12:15">
      <c r="L1431" s="31">
        <f t="shared" si="22"/>
        <v>0</v>
      </c>
      <c r="M1431" s="32">
        <f>IF(ISERROR(VLOOKUP(C1431,'QB Resources'!$A:$I,8,FALSE)),0,SUMIFS('QB Resources'!$I:$I,'QB Resources'!$A:$A,Timecards!C1431,'QB Resources'!$J:$J,L1431))</f>
        <v>0</v>
      </c>
      <c r="N1431" s="32" t="str">
        <f>IF(ISERROR(VLOOKUP(M1431,'GD rates'!$B:$C,2,FALSE)),"",VLOOKUP(M1431,'GD rates'!$B:$C,2,FALSE))</f>
        <v/>
      </c>
      <c r="O1431" s="33" t="str">
        <f>IF(OR(N1431="",COUNTIFS($C$2:C1430,C1431,$L$2:L1430,L1431)&lt;&gt;0),"",1)</f>
        <v/>
      </c>
    </row>
    <row r="1432" spans="12:15">
      <c r="L1432" s="31">
        <f t="shared" si="22"/>
        <v>0</v>
      </c>
      <c r="M1432" s="32">
        <f>IF(ISERROR(VLOOKUP(C1432,'QB Resources'!$A:$I,8,FALSE)),0,SUMIFS('QB Resources'!$I:$I,'QB Resources'!$A:$A,Timecards!C1432,'QB Resources'!$J:$J,L1432))</f>
        <v>0</v>
      </c>
      <c r="N1432" s="32" t="str">
        <f>IF(ISERROR(VLOOKUP(M1432,'GD rates'!$B:$C,2,FALSE)),"",VLOOKUP(M1432,'GD rates'!$B:$C,2,FALSE))</f>
        <v/>
      </c>
      <c r="O1432" s="33" t="str">
        <f>IF(OR(N1432="",COUNTIFS($C$2:C1431,C1432,$L$2:L1431,L1432)&lt;&gt;0),"",1)</f>
        <v/>
      </c>
    </row>
    <row r="1433" spans="12:15">
      <c r="L1433" s="31">
        <f t="shared" si="22"/>
        <v>0</v>
      </c>
      <c r="M1433" s="32">
        <f>IF(ISERROR(VLOOKUP(C1433,'QB Resources'!$A:$I,8,FALSE)),0,SUMIFS('QB Resources'!$I:$I,'QB Resources'!$A:$A,Timecards!C1433,'QB Resources'!$J:$J,L1433))</f>
        <v>0</v>
      </c>
      <c r="N1433" s="32" t="str">
        <f>IF(ISERROR(VLOOKUP(M1433,'GD rates'!$B:$C,2,FALSE)),"",VLOOKUP(M1433,'GD rates'!$B:$C,2,FALSE))</f>
        <v/>
      </c>
      <c r="O1433" s="33" t="str">
        <f>IF(OR(N1433="",COUNTIFS($C$2:C1432,C1433,$L$2:L1432,L1433)&lt;&gt;0),"",1)</f>
        <v/>
      </c>
    </row>
    <row r="1434" spans="12:15">
      <c r="L1434" s="31">
        <f t="shared" si="22"/>
        <v>0</v>
      </c>
      <c r="M1434" s="32">
        <f>IF(ISERROR(VLOOKUP(C1434,'QB Resources'!$A:$I,8,FALSE)),0,SUMIFS('QB Resources'!$I:$I,'QB Resources'!$A:$A,Timecards!C1434,'QB Resources'!$J:$J,L1434))</f>
        <v>0</v>
      </c>
      <c r="N1434" s="32" t="str">
        <f>IF(ISERROR(VLOOKUP(M1434,'GD rates'!$B:$C,2,FALSE)),"",VLOOKUP(M1434,'GD rates'!$B:$C,2,FALSE))</f>
        <v/>
      </c>
      <c r="O1434" s="33" t="str">
        <f>IF(OR(N1434="",COUNTIFS($C$2:C1433,C1434,$L$2:L1433,L1434)&lt;&gt;0),"",1)</f>
        <v/>
      </c>
    </row>
    <row r="1435" spans="12:15">
      <c r="L1435" s="31">
        <f t="shared" si="22"/>
        <v>0</v>
      </c>
      <c r="M1435" s="32">
        <f>IF(ISERROR(VLOOKUP(C1435,'QB Resources'!$A:$I,8,FALSE)),0,SUMIFS('QB Resources'!$I:$I,'QB Resources'!$A:$A,Timecards!C1435,'QB Resources'!$J:$J,L1435))</f>
        <v>0</v>
      </c>
      <c r="N1435" s="32" t="str">
        <f>IF(ISERROR(VLOOKUP(M1435,'GD rates'!$B:$C,2,FALSE)),"",VLOOKUP(M1435,'GD rates'!$B:$C,2,FALSE))</f>
        <v/>
      </c>
      <c r="O1435" s="33" t="str">
        <f>IF(OR(N1435="",COUNTIFS($C$2:C1434,C1435,$L$2:L1434,L1435)&lt;&gt;0),"",1)</f>
        <v/>
      </c>
    </row>
    <row r="1436" spans="12:15">
      <c r="L1436" s="31">
        <f t="shared" si="22"/>
        <v>0</v>
      </c>
      <c r="M1436" s="32">
        <f>IF(ISERROR(VLOOKUP(C1436,'QB Resources'!$A:$I,8,FALSE)),0,SUMIFS('QB Resources'!$I:$I,'QB Resources'!$A:$A,Timecards!C1436,'QB Resources'!$J:$J,L1436))</f>
        <v>0</v>
      </c>
      <c r="N1436" s="32" t="str">
        <f>IF(ISERROR(VLOOKUP(M1436,'GD rates'!$B:$C,2,FALSE)),"",VLOOKUP(M1436,'GD rates'!$B:$C,2,FALSE))</f>
        <v/>
      </c>
      <c r="O1436" s="33" t="str">
        <f>IF(OR(N1436="",COUNTIFS($C$2:C1435,C1436,$L$2:L1435,L1436)&lt;&gt;0),"",1)</f>
        <v/>
      </c>
    </row>
    <row r="1437" spans="12:15">
      <c r="L1437" s="31">
        <f t="shared" si="22"/>
        <v>0</v>
      </c>
      <c r="M1437" s="32">
        <f>IF(ISERROR(VLOOKUP(C1437,'QB Resources'!$A:$I,8,FALSE)),0,SUMIFS('QB Resources'!$I:$I,'QB Resources'!$A:$A,Timecards!C1437,'QB Resources'!$J:$J,L1437))</f>
        <v>0</v>
      </c>
      <c r="N1437" s="32" t="str">
        <f>IF(ISERROR(VLOOKUP(M1437,'GD rates'!$B:$C,2,FALSE)),"",VLOOKUP(M1437,'GD rates'!$B:$C,2,FALSE))</f>
        <v/>
      </c>
      <c r="O1437" s="33" t="str">
        <f>IF(OR(N1437="",COUNTIFS($C$2:C1436,C1437,$L$2:L1436,L1437)&lt;&gt;0),"",1)</f>
        <v/>
      </c>
    </row>
    <row r="1438" spans="12:15">
      <c r="L1438" s="31">
        <f t="shared" si="22"/>
        <v>0</v>
      </c>
      <c r="M1438" s="32">
        <f>IF(ISERROR(VLOOKUP(C1438,'QB Resources'!$A:$I,8,FALSE)),0,SUMIFS('QB Resources'!$I:$I,'QB Resources'!$A:$A,Timecards!C1438,'QB Resources'!$J:$J,L1438))</f>
        <v>0</v>
      </c>
      <c r="N1438" s="32" t="str">
        <f>IF(ISERROR(VLOOKUP(M1438,'GD rates'!$B:$C,2,FALSE)),"",VLOOKUP(M1438,'GD rates'!$B:$C,2,FALSE))</f>
        <v/>
      </c>
      <c r="O1438" s="33" t="str">
        <f>IF(OR(N1438="",COUNTIFS($C$2:C1437,C1438,$L$2:L1437,L1438)&lt;&gt;0),"",1)</f>
        <v/>
      </c>
    </row>
    <row r="1439" spans="12:15">
      <c r="L1439" s="31">
        <f t="shared" si="22"/>
        <v>0</v>
      </c>
      <c r="M1439" s="32">
        <f>IF(ISERROR(VLOOKUP(C1439,'QB Resources'!$A:$I,8,FALSE)),0,SUMIFS('QB Resources'!$I:$I,'QB Resources'!$A:$A,Timecards!C1439,'QB Resources'!$J:$J,L1439))</f>
        <v>0</v>
      </c>
      <c r="N1439" s="32" t="str">
        <f>IF(ISERROR(VLOOKUP(M1439,'GD rates'!$B:$C,2,FALSE)),"",VLOOKUP(M1439,'GD rates'!$B:$C,2,FALSE))</f>
        <v/>
      </c>
      <c r="O1439" s="33" t="str">
        <f>IF(OR(N1439="",COUNTIFS($C$2:C1438,C1439,$L$2:L1438,L1439)&lt;&gt;0),"",1)</f>
        <v/>
      </c>
    </row>
    <row r="1440" spans="12:15">
      <c r="L1440" s="31">
        <f t="shared" si="22"/>
        <v>0</v>
      </c>
      <c r="M1440" s="32">
        <f>IF(ISERROR(VLOOKUP(C1440,'QB Resources'!$A:$I,8,FALSE)),0,SUMIFS('QB Resources'!$I:$I,'QB Resources'!$A:$A,Timecards!C1440,'QB Resources'!$J:$J,L1440))</f>
        <v>0</v>
      </c>
      <c r="N1440" s="32" t="str">
        <f>IF(ISERROR(VLOOKUP(M1440,'GD rates'!$B:$C,2,FALSE)),"",VLOOKUP(M1440,'GD rates'!$B:$C,2,FALSE))</f>
        <v/>
      </c>
      <c r="O1440" s="33" t="str">
        <f>IF(OR(N1440="",COUNTIFS($C$2:C1439,C1440,$L$2:L1439,L1440)&lt;&gt;0),"",1)</f>
        <v/>
      </c>
    </row>
    <row r="1441" spans="12:15">
      <c r="L1441" s="31">
        <f t="shared" si="22"/>
        <v>0</v>
      </c>
      <c r="M1441" s="32">
        <f>IF(ISERROR(VLOOKUP(C1441,'QB Resources'!$A:$I,8,FALSE)),0,SUMIFS('QB Resources'!$I:$I,'QB Resources'!$A:$A,Timecards!C1441,'QB Resources'!$J:$J,L1441))</f>
        <v>0</v>
      </c>
      <c r="N1441" s="32" t="str">
        <f>IF(ISERROR(VLOOKUP(M1441,'GD rates'!$B:$C,2,FALSE)),"",VLOOKUP(M1441,'GD rates'!$B:$C,2,FALSE))</f>
        <v/>
      </c>
      <c r="O1441" s="33" t="str">
        <f>IF(OR(N1441="",COUNTIFS($C$2:C1440,C1441,$L$2:L1440,L1441)&lt;&gt;0),"",1)</f>
        <v/>
      </c>
    </row>
    <row r="1442" spans="12:15">
      <c r="L1442" s="31">
        <f t="shared" si="22"/>
        <v>0</v>
      </c>
      <c r="M1442" s="32">
        <f>IF(ISERROR(VLOOKUP(C1442,'QB Resources'!$A:$I,8,FALSE)),0,SUMIFS('QB Resources'!$I:$I,'QB Resources'!$A:$A,Timecards!C1442,'QB Resources'!$J:$J,L1442))</f>
        <v>0</v>
      </c>
      <c r="N1442" s="32" t="str">
        <f>IF(ISERROR(VLOOKUP(M1442,'GD rates'!$B:$C,2,FALSE)),"",VLOOKUP(M1442,'GD rates'!$B:$C,2,FALSE))</f>
        <v/>
      </c>
      <c r="O1442" s="33" t="str">
        <f>IF(OR(N1442="",COUNTIFS($C$2:C1441,C1442,$L$2:L1441,L1442)&lt;&gt;0),"",1)</f>
        <v/>
      </c>
    </row>
    <row r="1443" spans="12:15">
      <c r="L1443" s="31">
        <f t="shared" si="22"/>
        <v>0</v>
      </c>
      <c r="M1443" s="32">
        <f>IF(ISERROR(VLOOKUP(C1443,'QB Resources'!$A:$I,8,FALSE)),0,SUMIFS('QB Resources'!$I:$I,'QB Resources'!$A:$A,Timecards!C1443,'QB Resources'!$J:$J,L1443))</f>
        <v>0</v>
      </c>
      <c r="N1443" s="32" t="str">
        <f>IF(ISERROR(VLOOKUP(M1443,'GD rates'!$B:$C,2,FALSE)),"",VLOOKUP(M1443,'GD rates'!$B:$C,2,FALSE))</f>
        <v/>
      </c>
      <c r="O1443" s="33" t="str">
        <f>IF(OR(N1443="",COUNTIFS($C$2:C1442,C1443,$L$2:L1442,L1443)&lt;&gt;0),"",1)</f>
        <v/>
      </c>
    </row>
    <row r="1444" spans="12:15">
      <c r="L1444" s="31">
        <f t="shared" si="22"/>
        <v>0</v>
      </c>
      <c r="M1444" s="32">
        <f>IF(ISERROR(VLOOKUP(C1444,'QB Resources'!$A:$I,8,FALSE)),0,SUMIFS('QB Resources'!$I:$I,'QB Resources'!$A:$A,Timecards!C1444,'QB Resources'!$J:$J,L1444))</f>
        <v>0</v>
      </c>
      <c r="N1444" s="32" t="str">
        <f>IF(ISERROR(VLOOKUP(M1444,'GD rates'!$B:$C,2,FALSE)),"",VLOOKUP(M1444,'GD rates'!$B:$C,2,FALSE))</f>
        <v/>
      </c>
      <c r="O1444" s="33" t="str">
        <f>IF(OR(N1444="",COUNTIFS($C$2:C1443,C1444,$L$2:L1443,L1444)&lt;&gt;0),"",1)</f>
        <v/>
      </c>
    </row>
    <row r="1445" spans="12:15">
      <c r="L1445" s="31">
        <f t="shared" si="22"/>
        <v>0</v>
      </c>
      <c r="M1445" s="32">
        <f>IF(ISERROR(VLOOKUP(C1445,'QB Resources'!$A:$I,8,FALSE)),0,SUMIFS('QB Resources'!$I:$I,'QB Resources'!$A:$A,Timecards!C1445,'QB Resources'!$J:$J,L1445))</f>
        <v>0</v>
      </c>
      <c r="N1445" s="32" t="str">
        <f>IF(ISERROR(VLOOKUP(M1445,'GD rates'!$B:$C,2,FALSE)),"",VLOOKUP(M1445,'GD rates'!$B:$C,2,FALSE))</f>
        <v/>
      </c>
      <c r="O1445" s="33" t="str">
        <f>IF(OR(N1445="",COUNTIFS($C$2:C1444,C1445,$L$2:L1444,L1445)&lt;&gt;0),"",1)</f>
        <v/>
      </c>
    </row>
    <row r="1446" spans="12:15">
      <c r="L1446" s="31">
        <f t="shared" si="22"/>
        <v>0</v>
      </c>
      <c r="M1446" s="32">
        <f>IF(ISERROR(VLOOKUP(C1446,'QB Resources'!$A:$I,8,FALSE)),0,SUMIFS('QB Resources'!$I:$I,'QB Resources'!$A:$A,Timecards!C1446,'QB Resources'!$J:$J,L1446))</f>
        <v>0</v>
      </c>
      <c r="N1446" s="32" t="str">
        <f>IF(ISERROR(VLOOKUP(M1446,'GD rates'!$B:$C,2,FALSE)),"",VLOOKUP(M1446,'GD rates'!$B:$C,2,FALSE))</f>
        <v/>
      </c>
      <c r="O1446" s="33" t="str">
        <f>IF(OR(N1446="",COUNTIFS($C$2:C1445,C1446,$L$2:L1445,L1446)&lt;&gt;0),"",1)</f>
        <v/>
      </c>
    </row>
    <row r="1447" spans="12:15">
      <c r="L1447" s="31">
        <f t="shared" si="22"/>
        <v>0</v>
      </c>
      <c r="M1447" s="32">
        <f>IF(ISERROR(VLOOKUP(C1447,'QB Resources'!$A:$I,8,FALSE)),0,SUMIFS('QB Resources'!$I:$I,'QB Resources'!$A:$A,Timecards!C1447,'QB Resources'!$J:$J,L1447))</f>
        <v>0</v>
      </c>
      <c r="N1447" s="32" t="str">
        <f>IF(ISERROR(VLOOKUP(M1447,'GD rates'!$B:$C,2,FALSE)),"",VLOOKUP(M1447,'GD rates'!$B:$C,2,FALSE))</f>
        <v/>
      </c>
      <c r="O1447" s="33" t="str">
        <f>IF(OR(N1447="",COUNTIFS($C$2:C1446,C1447,$L$2:L1446,L1447)&lt;&gt;0),"",1)</f>
        <v/>
      </c>
    </row>
    <row r="1448" spans="12:15">
      <c r="L1448" s="31">
        <f t="shared" si="22"/>
        <v>0</v>
      </c>
      <c r="M1448" s="32">
        <f>IF(ISERROR(VLOOKUP(C1448,'QB Resources'!$A:$I,8,FALSE)),0,SUMIFS('QB Resources'!$I:$I,'QB Resources'!$A:$A,Timecards!C1448,'QB Resources'!$J:$J,L1448))</f>
        <v>0</v>
      </c>
      <c r="N1448" s="32" t="str">
        <f>IF(ISERROR(VLOOKUP(M1448,'GD rates'!$B:$C,2,FALSE)),"",VLOOKUP(M1448,'GD rates'!$B:$C,2,FALSE))</f>
        <v/>
      </c>
      <c r="O1448" s="33" t="str">
        <f>IF(OR(N1448="",COUNTIFS($C$2:C1447,C1448,$L$2:L1447,L1448)&lt;&gt;0),"",1)</f>
        <v/>
      </c>
    </row>
    <row r="1449" spans="12:15">
      <c r="L1449" s="31">
        <f t="shared" si="22"/>
        <v>0</v>
      </c>
      <c r="M1449" s="32">
        <f>IF(ISERROR(VLOOKUP(C1449,'QB Resources'!$A:$I,8,FALSE)),0,SUMIFS('QB Resources'!$I:$I,'QB Resources'!$A:$A,Timecards!C1449,'QB Resources'!$J:$J,L1449))</f>
        <v>0</v>
      </c>
      <c r="N1449" s="32" t="str">
        <f>IF(ISERROR(VLOOKUP(M1449,'GD rates'!$B:$C,2,FALSE)),"",VLOOKUP(M1449,'GD rates'!$B:$C,2,FALSE))</f>
        <v/>
      </c>
      <c r="O1449" s="33" t="str">
        <f>IF(OR(N1449="",COUNTIFS($C$2:C1448,C1449,$L$2:L1448,L1449)&lt;&gt;0),"",1)</f>
        <v/>
      </c>
    </row>
    <row r="1450" spans="12:15">
      <c r="L1450" s="31">
        <f t="shared" si="22"/>
        <v>0</v>
      </c>
      <c r="M1450" s="32">
        <f>IF(ISERROR(VLOOKUP(C1450,'QB Resources'!$A:$I,8,FALSE)),0,SUMIFS('QB Resources'!$I:$I,'QB Resources'!$A:$A,Timecards!C1450,'QB Resources'!$J:$J,L1450))</f>
        <v>0</v>
      </c>
      <c r="N1450" s="32" t="str">
        <f>IF(ISERROR(VLOOKUP(M1450,'GD rates'!$B:$C,2,FALSE)),"",VLOOKUP(M1450,'GD rates'!$B:$C,2,FALSE))</f>
        <v/>
      </c>
      <c r="O1450" s="33" t="str">
        <f>IF(OR(N1450="",COUNTIFS($C$2:C1449,C1450,$L$2:L1449,L1450)&lt;&gt;0),"",1)</f>
        <v/>
      </c>
    </row>
    <row r="1451" spans="12:15">
      <c r="L1451" s="31">
        <f t="shared" si="22"/>
        <v>0</v>
      </c>
      <c r="M1451" s="32">
        <f>IF(ISERROR(VLOOKUP(C1451,'QB Resources'!$A:$I,8,FALSE)),0,SUMIFS('QB Resources'!$I:$I,'QB Resources'!$A:$A,Timecards!C1451,'QB Resources'!$J:$J,L1451))</f>
        <v>0</v>
      </c>
      <c r="N1451" s="32" t="str">
        <f>IF(ISERROR(VLOOKUP(M1451,'GD rates'!$B:$C,2,FALSE)),"",VLOOKUP(M1451,'GD rates'!$B:$C,2,FALSE))</f>
        <v/>
      </c>
      <c r="O1451" s="33" t="str">
        <f>IF(OR(N1451="",COUNTIFS($C$2:C1450,C1451,$L$2:L1450,L1451)&lt;&gt;0),"",1)</f>
        <v/>
      </c>
    </row>
    <row r="1452" spans="12:15">
      <c r="L1452" s="31">
        <f t="shared" si="22"/>
        <v>0</v>
      </c>
      <c r="M1452" s="32">
        <f>IF(ISERROR(VLOOKUP(C1452,'QB Resources'!$A:$I,8,FALSE)),0,SUMIFS('QB Resources'!$I:$I,'QB Resources'!$A:$A,Timecards!C1452,'QB Resources'!$J:$J,L1452))</f>
        <v>0</v>
      </c>
      <c r="N1452" s="32" t="str">
        <f>IF(ISERROR(VLOOKUP(M1452,'GD rates'!$B:$C,2,FALSE)),"",VLOOKUP(M1452,'GD rates'!$B:$C,2,FALSE))</f>
        <v/>
      </c>
      <c r="O1452" s="33" t="str">
        <f>IF(OR(N1452="",COUNTIFS($C$2:C1451,C1452,$L$2:L1451,L1452)&lt;&gt;0),"",1)</f>
        <v/>
      </c>
    </row>
    <row r="1453" spans="12:15">
      <c r="L1453" s="31">
        <f t="shared" si="22"/>
        <v>0</v>
      </c>
      <c r="M1453" s="32">
        <f>IF(ISERROR(VLOOKUP(C1453,'QB Resources'!$A:$I,8,FALSE)),0,SUMIFS('QB Resources'!$I:$I,'QB Resources'!$A:$A,Timecards!C1453,'QB Resources'!$J:$J,L1453))</f>
        <v>0</v>
      </c>
      <c r="N1453" s="32" t="str">
        <f>IF(ISERROR(VLOOKUP(M1453,'GD rates'!$B:$C,2,FALSE)),"",VLOOKUP(M1453,'GD rates'!$B:$C,2,FALSE))</f>
        <v/>
      </c>
      <c r="O1453" s="33" t="str">
        <f>IF(OR(N1453="",COUNTIFS($C$2:C1452,C1453,$L$2:L1452,L1453)&lt;&gt;0),"",1)</f>
        <v/>
      </c>
    </row>
    <row r="1454" spans="12:15">
      <c r="L1454" s="31">
        <f t="shared" si="22"/>
        <v>0</v>
      </c>
      <c r="M1454" s="32">
        <f>IF(ISERROR(VLOOKUP(C1454,'QB Resources'!$A:$I,8,FALSE)),0,SUMIFS('QB Resources'!$I:$I,'QB Resources'!$A:$A,Timecards!C1454,'QB Resources'!$J:$J,L1454))</f>
        <v>0</v>
      </c>
      <c r="N1454" s="32" t="str">
        <f>IF(ISERROR(VLOOKUP(M1454,'GD rates'!$B:$C,2,FALSE)),"",VLOOKUP(M1454,'GD rates'!$B:$C,2,FALSE))</f>
        <v/>
      </c>
      <c r="O1454" s="33" t="str">
        <f>IF(OR(N1454="",COUNTIFS($C$2:C1453,C1454,$L$2:L1453,L1454)&lt;&gt;0),"",1)</f>
        <v/>
      </c>
    </row>
    <row r="1455" spans="12:15">
      <c r="L1455" s="31">
        <f t="shared" si="22"/>
        <v>0</v>
      </c>
      <c r="M1455" s="32">
        <f>IF(ISERROR(VLOOKUP(C1455,'QB Resources'!$A:$I,8,FALSE)),0,SUMIFS('QB Resources'!$I:$I,'QB Resources'!$A:$A,Timecards!C1455,'QB Resources'!$J:$J,L1455))</f>
        <v>0</v>
      </c>
      <c r="N1455" s="32" t="str">
        <f>IF(ISERROR(VLOOKUP(M1455,'GD rates'!$B:$C,2,FALSE)),"",VLOOKUP(M1455,'GD rates'!$B:$C,2,FALSE))</f>
        <v/>
      </c>
      <c r="O1455" s="33" t="str">
        <f>IF(OR(N1455="",COUNTIFS($C$2:C1454,C1455,$L$2:L1454,L1455)&lt;&gt;0),"",1)</f>
        <v/>
      </c>
    </row>
    <row r="1456" spans="12:15">
      <c r="L1456" s="31">
        <f t="shared" si="22"/>
        <v>0</v>
      </c>
      <c r="M1456" s="32">
        <f>IF(ISERROR(VLOOKUP(C1456,'QB Resources'!$A:$I,8,FALSE)),0,SUMIFS('QB Resources'!$I:$I,'QB Resources'!$A:$A,Timecards!C1456,'QB Resources'!$J:$J,L1456))</f>
        <v>0</v>
      </c>
      <c r="N1456" s="32" t="str">
        <f>IF(ISERROR(VLOOKUP(M1456,'GD rates'!$B:$C,2,FALSE)),"",VLOOKUP(M1456,'GD rates'!$B:$C,2,FALSE))</f>
        <v/>
      </c>
      <c r="O1456" s="33" t="str">
        <f>IF(OR(N1456="",COUNTIFS($C$2:C1455,C1456,$L$2:L1455,L1456)&lt;&gt;0),"",1)</f>
        <v/>
      </c>
    </row>
    <row r="1457" spans="12:15">
      <c r="L1457" s="31">
        <f t="shared" si="22"/>
        <v>0</v>
      </c>
      <c r="M1457" s="32">
        <f>IF(ISERROR(VLOOKUP(C1457,'QB Resources'!$A:$I,8,FALSE)),0,SUMIFS('QB Resources'!$I:$I,'QB Resources'!$A:$A,Timecards!C1457,'QB Resources'!$J:$J,L1457))</f>
        <v>0</v>
      </c>
      <c r="N1457" s="32" t="str">
        <f>IF(ISERROR(VLOOKUP(M1457,'GD rates'!$B:$C,2,FALSE)),"",VLOOKUP(M1457,'GD rates'!$B:$C,2,FALSE))</f>
        <v/>
      </c>
      <c r="O1457" s="33" t="str">
        <f>IF(OR(N1457="",COUNTIFS($C$2:C1456,C1457,$L$2:L1456,L1457)&lt;&gt;0),"",1)</f>
        <v/>
      </c>
    </row>
    <row r="1458" spans="12:15">
      <c r="L1458" s="31">
        <f t="shared" si="22"/>
        <v>0</v>
      </c>
      <c r="M1458" s="32">
        <f>IF(ISERROR(VLOOKUP(C1458,'QB Resources'!$A:$I,8,FALSE)),0,SUMIFS('QB Resources'!$I:$I,'QB Resources'!$A:$A,Timecards!C1458,'QB Resources'!$J:$J,L1458))</f>
        <v>0</v>
      </c>
      <c r="N1458" s="32" t="str">
        <f>IF(ISERROR(VLOOKUP(M1458,'GD rates'!$B:$C,2,FALSE)),"",VLOOKUP(M1458,'GD rates'!$B:$C,2,FALSE))</f>
        <v/>
      </c>
      <c r="O1458" s="33" t="str">
        <f>IF(OR(N1458="",COUNTIFS($C$2:C1457,C1458,$L$2:L1457,L1458)&lt;&gt;0),"",1)</f>
        <v/>
      </c>
    </row>
    <row r="1459" spans="12:15">
      <c r="L1459" s="31">
        <f t="shared" si="22"/>
        <v>0</v>
      </c>
      <c r="M1459" s="32">
        <f>IF(ISERROR(VLOOKUP(C1459,'QB Resources'!$A:$I,8,FALSE)),0,SUMIFS('QB Resources'!$I:$I,'QB Resources'!$A:$A,Timecards!C1459,'QB Resources'!$J:$J,L1459))</f>
        <v>0</v>
      </c>
      <c r="N1459" s="32" t="str">
        <f>IF(ISERROR(VLOOKUP(M1459,'GD rates'!$B:$C,2,FALSE)),"",VLOOKUP(M1459,'GD rates'!$B:$C,2,FALSE))</f>
        <v/>
      </c>
      <c r="O1459" s="33" t="str">
        <f>IF(OR(N1459="",COUNTIFS($C$2:C1458,C1459,$L$2:L1458,L1459)&lt;&gt;0),"",1)</f>
        <v/>
      </c>
    </row>
    <row r="1460" spans="12:15">
      <c r="L1460" s="31">
        <f t="shared" si="22"/>
        <v>0</v>
      </c>
      <c r="M1460" s="32">
        <f>IF(ISERROR(VLOOKUP(C1460,'QB Resources'!$A:$I,8,FALSE)),0,SUMIFS('QB Resources'!$I:$I,'QB Resources'!$A:$A,Timecards!C1460,'QB Resources'!$J:$J,L1460))</f>
        <v>0</v>
      </c>
      <c r="N1460" s="32" t="str">
        <f>IF(ISERROR(VLOOKUP(M1460,'GD rates'!$B:$C,2,FALSE)),"",VLOOKUP(M1460,'GD rates'!$B:$C,2,FALSE))</f>
        <v/>
      </c>
      <c r="O1460" s="33" t="str">
        <f>IF(OR(N1460="",COUNTIFS($C$2:C1459,C1460,$L$2:L1459,L1460)&lt;&gt;0),"",1)</f>
        <v/>
      </c>
    </row>
    <row r="1461" spans="12:15">
      <c r="L1461" s="31">
        <f t="shared" si="22"/>
        <v>0</v>
      </c>
      <c r="M1461" s="32">
        <f>IF(ISERROR(VLOOKUP(C1461,'QB Resources'!$A:$I,8,FALSE)),0,SUMIFS('QB Resources'!$I:$I,'QB Resources'!$A:$A,Timecards!C1461,'QB Resources'!$J:$J,L1461))</f>
        <v>0</v>
      </c>
      <c r="N1461" s="32" t="str">
        <f>IF(ISERROR(VLOOKUP(M1461,'GD rates'!$B:$C,2,FALSE)),"",VLOOKUP(M1461,'GD rates'!$B:$C,2,FALSE))</f>
        <v/>
      </c>
      <c r="O1461" s="33" t="str">
        <f>IF(OR(N1461="",COUNTIFS($C$2:C1460,C1461,$L$2:L1460,L1461)&lt;&gt;0),"",1)</f>
        <v/>
      </c>
    </row>
    <row r="1462" spans="12:15">
      <c r="L1462" s="31">
        <f t="shared" si="22"/>
        <v>0</v>
      </c>
      <c r="M1462" s="32">
        <f>IF(ISERROR(VLOOKUP(C1462,'QB Resources'!$A:$I,8,FALSE)),0,SUMIFS('QB Resources'!$I:$I,'QB Resources'!$A:$A,Timecards!C1462,'QB Resources'!$J:$J,L1462))</f>
        <v>0</v>
      </c>
      <c r="N1462" s="32" t="str">
        <f>IF(ISERROR(VLOOKUP(M1462,'GD rates'!$B:$C,2,FALSE)),"",VLOOKUP(M1462,'GD rates'!$B:$C,2,FALSE))</f>
        <v/>
      </c>
      <c r="O1462" s="33" t="str">
        <f>IF(OR(N1462="",COUNTIFS($C$2:C1461,C1462,$L$2:L1461,L1462)&lt;&gt;0),"",1)</f>
        <v/>
      </c>
    </row>
    <row r="1463" spans="12:15">
      <c r="L1463" s="31">
        <f t="shared" si="22"/>
        <v>0</v>
      </c>
      <c r="M1463" s="32">
        <f>IF(ISERROR(VLOOKUP(C1463,'QB Resources'!$A:$I,8,FALSE)),0,SUMIFS('QB Resources'!$I:$I,'QB Resources'!$A:$A,Timecards!C1463,'QB Resources'!$J:$J,L1463))</f>
        <v>0</v>
      </c>
      <c r="N1463" s="32" t="str">
        <f>IF(ISERROR(VLOOKUP(M1463,'GD rates'!$B:$C,2,FALSE)),"",VLOOKUP(M1463,'GD rates'!$B:$C,2,FALSE))</f>
        <v/>
      </c>
      <c r="O1463" s="33" t="str">
        <f>IF(OR(N1463="",COUNTIFS($C$2:C1462,C1463,$L$2:L1462,L1463)&lt;&gt;0),"",1)</f>
        <v/>
      </c>
    </row>
    <row r="1464" spans="12:15">
      <c r="L1464" s="31">
        <f t="shared" si="22"/>
        <v>0</v>
      </c>
      <c r="M1464" s="32">
        <f>IF(ISERROR(VLOOKUP(C1464,'QB Resources'!$A:$I,8,FALSE)),0,SUMIFS('QB Resources'!$I:$I,'QB Resources'!$A:$A,Timecards!C1464,'QB Resources'!$J:$J,L1464))</f>
        <v>0</v>
      </c>
      <c r="N1464" s="32" t="str">
        <f>IF(ISERROR(VLOOKUP(M1464,'GD rates'!$B:$C,2,FALSE)),"",VLOOKUP(M1464,'GD rates'!$B:$C,2,FALSE))</f>
        <v/>
      </c>
      <c r="O1464" s="33" t="str">
        <f>IF(OR(N1464="",COUNTIFS($C$2:C1463,C1464,$L$2:L1463,L1464)&lt;&gt;0),"",1)</f>
        <v/>
      </c>
    </row>
    <row r="1465" spans="12:15">
      <c r="L1465" s="31">
        <f t="shared" si="22"/>
        <v>0</v>
      </c>
      <c r="M1465" s="32">
        <f>IF(ISERROR(VLOOKUP(C1465,'QB Resources'!$A:$I,8,FALSE)),0,SUMIFS('QB Resources'!$I:$I,'QB Resources'!$A:$A,Timecards!C1465,'QB Resources'!$J:$J,L1465))</f>
        <v>0</v>
      </c>
      <c r="N1465" s="32" t="str">
        <f>IF(ISERROR(VLOOKUP(M1465,'GD rates'!$B:$C,2,FALSE)),"",VLOOKUP(M1465,'GD rates'!$B:$C,2,FALSE))</f>
        <v/>
      </c>
      <c r="O1465" s="33" t="str">
        <f>IF(OR(N1465="",COUNTIFS($C$2:C1464,C1465,$L$2:L1464,L1465)&lt;&gt;0),"",1)</f>
        <v/>
      </c>
    </row>
    <row r="1466" spans="12:15">
      <c r="L1466" s="31">
        <f t="shared" si="22"/>
        <v>0</v>
      </c>
      <c r="M1466" s="32">
        <f>IF(ISERROR(VLOOKUP(C1466,'QB Resources'!$A:$I,8,FALSE)),0,SUMIFS('QB Resources'!$I:$I,'QB Resources'!$A:$A,Timecards!C1466,'QB Resources'!$J:$J,L1466))</f>
        <v>0</v>
      </c>
      <c r="N1466" s="32" t="str">
        <f>IF(ISERROR(VLOOKUP(M1466,'GD rates'!$B:$C,2,FALSE)),"",VLOOKUP(M1466,'GD rates'!$B:$C,2,FALSE))</f>
        <v/>
      </c>
      <c r="O1466" s="33" t="str">
        <f>IF(OR(N1466="",COUNTIFS($C$2:C1465,C1466,$L$2:L1465,L1466)&lt;&gt;0),"",1)</f>
        <v/>
      </c>
    </row>
    <row r="1467" spans="12:15">
      <c r="L1467" s="31">
        <f t="shared" si="22"/>
        <v>0</v>
      </c>
      <c r="M1467" s="32">
        <f>IF(ISERROR(VLOOKUP(C1467,'QB Resources'!$A:$I,8,FALSE)),0,SUMIFS('QB Resources'!$I:$I,'QB Resources'!$A:$A,Timecards!C1467,'QB Resources'!$J:$J,L1467))</f>
        <v>0</v>
      </c>
      <c r="N1467" s="32" t="str">
        <f>IF(ISERROR(VLOOKUP(M1467,'GD rates'!$B:$C,2,FALSE)),"",VLOOKUP(M1467,'GD rates'!$B:$C,2,FALSE))</f>
        <v/>
      </c>
      <c r="O1467" s="33" t="str">
        <f>IF(OR(N1467="",COUNTIFS($C$2:C1466,C1467,$L$2:L1466,L1467)&lt;&gt;0),"",1)</f>
        <v/>
      </c>
    </row>
    <row r="1468" spans="12:15">
      <c r="L1468" s="31">
        <f t="shared" si="22"/>
        <v>0</v>
      </c>
      <c r="M1468" s="32">
        <f>IF(ISERROR(VLOOKUP(C1468,'QB Resources'!$A:$I,8,FALSE)),0,SUMIFS('QB Resources'!$I:$I,'QB Resources'!$A:$A,Timecards!C1468,'QB Resources'!$J:$J,L1468))</f>
        <v>0</v>
      </c>
      <c r="N1468" s="32" t="str">
        <f>IF(ISERROR(VLOOKUP(M1468,'GD rates'!$B:$C,2,FALSE)),"",VLOOKUP(M1468,'GD rates'!$B:$C,2,FALSE))</f>
        <v/>
      </c>
      <c r="O1468" s="33" t="str">
        <f>IF(OR(N1468="",COUNTIFS($C$2:C1467,C1468,$L$2:L1467,L1468)&lt;&gt;0),"",1)</f>
        <v/>
      </c>
    </row>
    <row r="1469" spans="12:15">
      <c r="L1469" s="31">
        <f t="shared" si="22"/>
        <v>0</v>
      </c>
      <c r="M1469" s="32">
        <f>IF(ISERROR(VLOOKUP(C1469,'QB Resources'!$A:$I,8,FALSE)),0,SUMIFS('QB Resources'!$I:$I,'QB Resources'!$A:$A,Timecards!C1469,'QB Resources'!$J:$J,L1469))</f>
        <v>0</v>
      </c>
      <c r="N1469" s="32" t="str">
        <f>IF(ISERROR(VLOOKUP(M1469,'GD rates'!$B:$C,2,FALSE)),"",VLOOKUP(M1469,'GD rates'!$B:$C,2,FALSE))</f>
        <v/>
      </c>
      <c r="O1469" s="33" t="str">
        <f>IF(OR(N1469="",COUNTIFS($C$2:C1468,C1469,$L$2:L1468,L1469)&lt;&gt;0),"",1)</f>
        <v/>
      </c>
    </row>
    <row r="1470" spans="12:15">
      <c r="L1470" s="31">
        <f t="shared" si="22"/>
        <v>0</v>
      </c>
      <c r="M1470" s="32">
        <f>IF(ISERROR(VLOOKUP(C1470,'QB Resources'!$A:$I,8,FALSE)),0,SUMIFS('QB Resources'!$I:$I,'QB Resources'!$A:$A,Timecards!C1470,'QB Resources'!$J:$J,L1470))</f>
        <v>0</v>
      </c>
      <c r="N1470" s="32" t="str">
        <f>IF(ISERROR(VLOOKUP(M1470,'GD rates'!$B:$C,2,FALSE)),"",VLOOKUP(M1470,'GD rates'!$B:$C,2,FALSE))</f>
        <v/>
      </c>
      <c r="O1470" s="33" t="str">
        <f>IF(OR(N1470="",COUNTIFS($C$2:C1469,C1470,$L$2:L1469,L1470)&lt;&gt;0),"",1)</f>
        <v/>
      </c>
    </row>
    <row r="1471" spans="12:15">
      <c r="L1471" s="31">
        <f t="shared" si="22"/>
        <v>0</v>
      </c>
      <c r="M1471" s="32">
        <f>IF(ISERROR(VLOOKUP(C1471,'QB Resources'!$A:$I,8,FALSE)),0,SUMIFS('QB Resources'!$I:$I,'QB Resources'!$A:$A,Timecards!C1471,'QB Resources'!$J:$J,L1471))</f>
        <v>0</v>
      </c>
      <c r="N1471" s="32" t="str">
        <f>IF(ISERROR(VLOOKUP(M1471,'GD rates'!$B:$C,2,FALSE)),"",VLOOKUP(M1471,'GD rates'!$B:$C,2,FALSE))</f>
        <v/>
      </c>
      <c r="O1471" s="33" t="str">
        <f>IF(OR(N1471="",COUNTIFS($C$2:C1470,C1471,$L$2:L1470,L1471)&lt;&gt;0),"",1)</f>
        <v/>
      </c>
    </row>
    <row r="1472" spans="12:15">
      <c r="L1472" s="31">
        <f t="shared" si="22"/>
        <v>0</v>
      </c>
      <c r="M1472" s="32">
        <f>IF(ISERROR(VLOOKUP(C1472,'QB Resources'!$A:$I,8,FALSE)),0,SUMIFS('QB Resources'!$I:$I,'QB Resources'!$A:$A,Timecards!C1472,'QB Resources'!$J:$J,L1472))</f>
        <v>0</v>
      </c>
      <c r="N1472" s="32" t="str">
        <f>IF(ISERROR(VLOOKUP(M1472,'GD rates'!$B:$C,2,FALSE)),"",VLOOKUP(M1472,'GD rates'!$B:$C,2,FALSE))</f>
        <v/>
      </c>
      <c r="O1472" s="33" t="str">
        <f>IF(OR(N1472="",COUNTIFS($C$2:C1471,C1472,$L$2:L1471,L1472)&lt;&gt;0),"",1)</f>
        <v/>
      </c>
    </row>
    <row r="1473" spans="12:15">
      <c r="L1473" s="31">
        <f t="shared" si="22"/>
        <v>0</v>
      </c>
      <c r="M1473" s="32">
        <f>IF(ISERROR(VLOOKUP(C1473,'QB Resources'!$A:$I,8,FALSE)),0,SUMIFS('QB Resources'!$I:$I,'QB Resources'!$A:$A,Timecards!C1473,'QB Resources'!$J:$J,L1473))</f>
        <v>0</v>
      </c>
      <c r="N1473" s="32" t="str">
        <f>IF(ISERROR(VLOOKUP(M1473,'GD rates'!$B:$C,2,FALSE)),"",VLOOKUP(M1473,'GD rates'!$B:$C,2,FALSE))</f>
        <v/>
      </c>
      <c r="O1473" s="33" t="str">
        <f>IF(OR(N1473="",COUNTIFS($C$2:C1472,C1473,$L$2:L1472,L1473)&lt;&gt;0),"",1)</f>
        <v/>
      </c>
    </row>
    <row r="1474" spans="12:15">
      <c r="L1474" s="31">
        <f t="shared" si="22"/>
        <v>0</v>
      </c>
      <c r="M1474" s="32">
        <f>IF(ISERROR(VLOOKUP(C1474,'QB Resources'!$A:$I,8,FALSE)),0,SUMIFS('QB Resources'!$I:$I,'QB Resources'!$A:$A,Timecards!C1474,'QB Resources'!$J:$J,L1474))</f>
        <v>0</v>
      </c>
      <c r="N1474" s="32" t="str">
        <f>IF(ISERROR(VLOOKUP(M1474,'GD rates'!$B:$C,2,FALSE)),"",VLOOKUP(M1474,'GD rates'!$B:$C,2,FALSE))</f>
        <v/>
      </c>
      <c r="O1474" s="33" t="str">
        <f>IF(OR(N1474="",COUNTIFS($C$2:C1473,C1474,$L$2:L1473,L1474)&lt;&gt;0),"",1)</f>
        <v/>
      </c>
    </row>
    <row r="1475" spans="12:15">
      <c r="L1475" s="31">
        <f t="shared" ref="L1475:L1538" si="23">IF(J1475="",H1475,J1475)</f>
        <v>0</v>
      </c>
      <c r="M1475" s="32">
        <f>IF(ISERROR(VLOOKUP(C1475,'QB Resources'!$A:$I,8,FALSE)),0,SUMIFS('QB Resources'!$I:$I,'QB Resources'!$A:$A,Timecards!C1475,'QB Resources'!$J:$J,L1475))</f>
        <v>0</v>
      </c>
      <c r="N1475" s="32" t="str">
        <f>IF(ISERROR(VLOOKUP(M1475,'GD rates'!$B:$C,2,FALSE)),"",VLOOKUP(M1475,'GD rates'!$B:$C,2,FALSE))</f>
        <v/>
      </c>
      <c r="O1475" s="33" t="str">
        <f>IF(OR(N1475="",COUNTIFS($C$2:C1474,C1475,$L$2:L1474,L1475)&lt;&gt;0),"",1)</f>
        <v/>
      </c>
    </row>
    <row r="1476" spans="12:15">
      <c r="L1476" s="31">
        <f t="shared" si="23"/>
        <v>0</v>
      </c>
      <c r="M1476" s="32">
        <f>IF(ISERROR(VLOOKUP(C1476,'QB Resources'!$A:$I,8,FALSE)),0,SUMIFS('QB Resources'!$I:$I,'QB Resources'!$A:$A,Timecards!C1476,'QB Resources'!$J:$J,L1476))</f>
        <v>0</v>
      </c>
      <c r="N1476" s="32" t="str">
        <f>IF(ISERROR(VLOOKUP(M1476,'GD rates'!$B:$C,2,FALSE)),"",VLOOKUP(M1476,'GD rates'!$B:$C,2,FALSE))</f>
        <v/>
      </c>
      <c r="O1476" s="33" t="str">
        <f>IF(OR(N1476="",COUNTIFS($C$2:C1475,C1476,$L$2:L1475,L1476)&lt;&gt;0),"",1)</f>
        <v/>
      </c>
    </row>
    <row r="1477" spans="12:15">
      <c r="L1477" s="31">
        <f t="shared" si="23"/>
        <v>0</v>
      </c>
      <c r="M1477" s="32">
        <f>IF(ISERROR(VLOOKUP(C1477,'QB Resources'!$A:$I,8,FALSE)),0,SUMIFS('QB Resources'!$I:$I,'QB Resources'!$A:$A,Timecards!C1477,'QB Resources'!$J:$J,L1477))</f>
        <v>0</v>
      </c>
      <c r="N1477" s="32" t="str">
        <f>IF(ISERROR(VLOOKUP(M1477,'GD rates'!$B:$C,2,FALSE)),"",VLOOKUP(M1477,'GD rates'!$B:$C,2,FALSE))</f>
        <v/>
      </c>
      <c r="O1477" s="33" t="str">
        <f>IF(OR(N1477="",COUNTIFS($C$2:C1476,C1477,$L$2:L1476,L1477)&lt;&gt;0),"",1)</f>
        <v/>
      </c>
    </row>
    <row r="1478" spans="12:15">
      <c r="L1478" s="31">
        <f t="shared" si="23"/>
        <v>0</v>
      </c>
      <c r="M1478" s="32">
        <f>IF(ISERROR(VLOOKUP(C1478,'QB Resources'!$A:$I,8,FALSE)),0,SUMIFS('QB Resources'!$I:$I,'QB Resources'!$A:$A,Timecards!C1478,'QB Resources'!$J:$J,L1478))</f>
        <v>0</v>
      </c>
      <c r="N1478" s="32" t="str">
        <f>IF(ISERROR(VLOOKUP(M1478,'GD rates'!$B:$C,2,FALSE)),"",VLOOKUP(M1478,'GD rates'!$B:$C,2,FALSE))</f>
        <v/>
      </c>
      <c r="O1478" s="33" t="str">
        <f>IF(OR(N1478="",COUNTIFS($C$2:C1477,C1478,$L$2:L1477,L1478)&lt;&gt;0),"",1)</f>
        <v/>
      </c>
    </row>
    <row r="1479" spans="12:15">
      <c r="L1479" s="31">
        <f t="shared" si="23"/>
        <v>0</v>
      </c>
      <c r="M1479" s="32">
        <f>IF(ISERROR(VLOOKUP(C1479,'QB Resources'!$A:$I,8,FALSE)),0,SUMIFS('QB Resources'!$I:$I,'QB Resources'!$A:$A,Timecards!C1479,'QB Resources'!$J:$J,L1479))</f>
        <v>0</v>
      </c>
      <c r="N1479" s="32" t="str">
        <f>IF(ISERROR(VLOOKUP(M1479,'GD rates'!$B:$C,2,FALSE)),"",VLOOKUP(M1479,'GD rates'!$B:$C,2,FALSE))</f>
        <v/>
      </c>
      <c r="O1479" s="33" t="str">
        <f>IF(OR(N1479="",COUNTIFS($C$2:C1478,C1479,$L$2:L1478,L1479)&lt;&gt;0),"",1)</f>
        <v/>
      </c>
    </row>
    <row r="1480" spans="12:15">
      <c r="L1480" s="31">
        <f t="shared" si="23"/>
        <v>0</v>
      </c>
      <c r="M1480" s="32">
        <f>IF(ISERROR(VLOOKUP(C1480,'QB Resources'!$A:$I,8,FALSE)),0,SUMIFS('QB Resources'!$I:$I,'QB Resources'!$A:$A,Timecards!C1480,'QB Resources'!$J:$J,L1480))</f>
        <v>0</v>
      </c>
      <c r="N1480" s="32" t="str">
        <f>IF(ISERROR(VLOOKUP(M1480,'GD rates'!$B:$C,2,FALSE)),"",VLOOKUP(M1480,'GD rates'!$B:$C,2,FALSE))</f>
        <v/>
      </c>
      <c r="O1480" s="33" t="str">
        <f>IF(OR(N1480="",COUNTIFS($C$2:C1479,C1480,$L$2:L1479,L1480)&lt;&gt;0),"",1)</f>
        <v/>
      </c>
    </row>
    <row r="1481" spans="12:15">
      <c r="L1481" s="31">
        <f t="shared" si="23"/>
        <v>0</v>
      </c>
      <c r="M1481" s="32">
        <f>IF(ISERROR(VLOOKUP(C1481,'QB Resources'!$A:$I,8,FALSE)),0,SUMIFS('QB Resources'!$I:$I,'QB Resources'!$A:$A,Timecards!C1481,'QB Resources'!$J:$J,L1481))</f>
        <v>0</v>
      </c>
      <c r="N1481" s="32" t="str">
        <f>IF(ISERROR(VLOOKUP(M1481,'GD rates'!$B:$C,2,FALSE)),"",VLOOKUP(M1481,'GD rates'!$B:$C,2,FALSE))</f>
        <v/>
      </c>
      <c r="O1481" s="33" t="str">
        <f>IF(OR(N1481="",COUNTIFS($C$2:C1480,C1481,$L$2:L1480,L1481)&lt;&gt;0),"",1)</f>
        <v/>
      </c>
    </row>
    <row r="1482" spans="12:15">
      <c r="L1482" s="31">
        <f t="shared" si="23"/>
        <v>0</v>
      </c>
      <c r="M1482" s="32">
        <f>IF(ISERROR(VLOOKUP(C1482,'QB Resources'!$A:$I,8,FALSE)),0,SUMIFS('QB Resources'!$I:$I,'QB Resources'!$A:$A,Timecards!C1482,'QB Resources'!$J:$J,L1482))</f>
        <v>0</v>
      </c>
      <c r="N1482" s="32" t="str">
        <f>IF(ISERROR(VLOOKUP(M1482,'GD rates'!$B:$C,2,FALSE)),"",VLOOKUP(M1482,'GD rates'!$B:$C,2,FALSE))</f>
        <v/>
      </c>
      <c r="O1482" s="33" t="str">
        <f>IF(OR(N1482="",COUNTIFS($C$2:C1481,C1482,$L$2:L1481,L1482)&lt;&gt;0),"",1)</f>
        <v/>
      </c>
    </row>
    <row r="1483" spans="12:15">
      <c r="L1483" s="31">
        <f t="shared" si="23"/>
        <v>0</v>
      </c>
      <c r="M1483" s="32">
        <f>IF(ISERROR(VLOOKUP(C1483,'QB Resources'!$A:$I,8,FALSE)),0,SUMIFS('QB Resources'!$I:$I,'QB Resources'!$A:$A,Timecards!C1483,'QB Resources'!$J:$J,L1483))</f>
        <v>0</v>
      </c>
      <c r="N1483" s="32" t="str">
        <f>IF(ISERROR(VLOOKUP(M1483,'GD rates'!$B:$C,2,FALSE)),"",VLOOKUP(M1483,'GD rates'!$B:$C,2,FALSE))</f>
        <v/>
      </c>
      <c r="O1483" s="33" t="str">
        <f>IF(OR(N1483="",COUNTIFS($C$2:C1482,C1483,$L$2:L1482,L1483)&lt;&gt;0),"",1)</f>
        <v/>
      </c>
    </row>
    <row r="1484" spans="12:15">
      <c r="L1484" s="31">
        <f t="shared" si="23"/>
        <v>0</v>
      </c>
      <c r="M1484" s="32">
        <f>IF(ISERROR(VLOOKUP(C1484,'QB Resources'!$A:$I,8,FALSE)),0,SUMIFS('QB Resources'!$I:$I,'QB Resources'!$A:$A,Timecards!C1484,'QB Resources'!$J:$J,L1484))</f>
        <v>0</v>
      </c>
      <c r="N1484" s="32" t="str">
        <f>IF(ISERROR(VLOOKUP(M1484,'GD rates'!$B:$C,2,FALSE)),"",VLOOKUP(M1484,'GD rates'!$B:$C,2,FALSE))</f>
        <v/>
      </c>
      <c r="O1484" s="33" t="str">
        <f>IF(OR(N1484="",COUNTIFS($C$2:C1483,C1484,$L$2:L1483,L1484)&lt;&gt;0),"",1)</f>
        <v/>
      </c>
    </row>
    <row r="1485" spans="12:15">
      <c r="L1485" s="31">
        <f t="shared" si="23"/>
        <v>0</v>
      </c>
      <c r="M1485" s="32">
        <f>IF(ISERROR(VLOOKUP(C1485,'QB Resources'!$A:$I,8,FALSE)),0,SUMIFS('QB Resources'!$I:$I,'QB Resources'!$A:$A,Timecards!C1485,'QB Resources'!$J:$J,L1485))</f>
        <v>0</v>
      </c>
      <c r="N1485" s="32" t="str">
        <f>IF(ISERROR(VLOOKUP(M1485,'GD rates'!$B:$C,2,FALSE)),"",VLOOKUP(M1485,'GD rates'!$B:$C,2,FALSE))</f>
        <v/>
      </c>
      <c r="O1485" s="33" t="str">
        <f>IF(OR(N1485="",COUNTIFS($C$2:C1484,C1485,$L$2:L1484,L1485)&lt;&gt;0),"",1)</f>
        <v/>
      </c>
    </row>
    <row r="1486" spans="12:15">
      <c r="L1486" s="31">
        <f t="shared" si="23"/>
        <v>0</v>
      </c>
      <c r="M1486" s="32">
        <f>IF(ISERROR(VLOOKUP(C1486,'QB Resources'!$A:$I,8,FALSE)),0,SUMIFS('QB Resources'!$I:$I,'QB Resources'!$A:$A,Timecards!C1486,'QB Resources'!$J:$J,L1486))</f>
        <v>0</v>
      </c>
      <c r="N1486" s="32" t="str">
        <f>IF(ISERROR(VLOOKUP(M1486,'GD rates'!$B:$C,2,FALSE)),"",VLOOKUP(M1486,'GD rates'!$B:$C,2,FALSE))</f>
        <v/>
      </c>
      <c r="O1486" s="33" t="str">
        <f>IF(OR(N1486="",COUNTIFS($C$2:C1485,C1486,$L$2:L1485,L1486)&lt;&gt;0),"",1)</f>
        <v/>
      </c>
    </row>
    <row r="1487" spans="12:15">
      <c r="L1487" s="31">
        <f t="shared" si="23"/>
        <v>0</v>
      </c>
      <c r="M1487" s="32">
        <f>IF(ISERROR(VLOOKUP(C1487,'QB Resources'!$A:$I,8,FALSE)),0,SUMIFS('QB Resources'!$I:$I,'QB Resources'!$A:$A,Timecards!C1487,'QB Resources'!$J:$J,L1487))</f>
        <v>0</v>
      </c>
      <c r="N1487" s="32" t="str">
        <f>IF(ISERROR(VLOOKUP(M1487,'GD rates'!$B:$C,2,FALSE)),"",VLOOKUP(M1487,'GD rates'!$B:$C,2,FALSE))</f>
        <v/>
      </c>
      <c r="O1487" s="33" t="str">
        <f>IF(OR(N1487="",COUNTIFS($C$2:C1486,C1487,$L$2:L1486,L1487)&lt;&gt;0),"",1)</f>
        <v/>
      </c>
    </row>
    <row r="1488" spans="12:15">
      <c r="L1488" s="31">
        <f t="shared" si="23"/>
        <v>0</v>
      </c>
      <c r="M1488" s="32">
        <f>IF(ISERROR(VLOOKUP(C1488,'QB Resources'!$A:$I,8,FALSE)),0,SUMIFS('QB Resources'!$I:$I,'QB Resources'!$A:$A,Timecards!C1488,'QB Resources'!$J:$J,L1488))</f>
        <v>0</v>
      </c>
      <c r="N1488" s="32" t="str">
        <f>IF(ISERROR(VLOOKUP(M1488,'GD rates'!$B:$C,2,FALSE)),"",VLOOKUP(M1488,'GD rates'!$B:$C,2,FALSE))</f>
        <v/>
      </c>
      <c r="O1488" s="33" t="str">
        <f>IF(OR(N1488="",COUNTIFS($C$2:C1487,C1488,$L$2:L1487,L1488)&lt;&gt;0),"",1)</f>
        <v/>
      </c>
    </row>
    <row r="1489" spans="12:15">
      <c r="L1489" s="31">
        <f t="shared" si="23"/>
        <v>0</v>
      </c>
      <c r="M1489" s="32">
        <f>IF(ISERROR(VLOOKUP(C1489,'QB Resources'!$A:$I,8,FALSE)),0,SUMIFS('QB Resources'!$I:$I,'QB Resources'!$A:$A,Timecards!C1489,'QB Resources'!$J:$J,L1489))</f>
        <v>0</v>
      </c>
      <c r="N1489" s="32" t="str">
        <f>IF(ISERROR(VLOOKUP(M1489,'GD rates'!$B:$C,2,FALSE)),"",VLOOKUP(M1489,'GD rates'!$B:$C,2,FALSE))</f>
        <v/>
      </c>
      <c r="O1489" s="33" t="str">
        <f>IF(OR(N1489="",COUNTIFS($C$2:C1488,C1489,$L$2:L1488,L1489)&lt;&gt;0),"",1)</f>
        <v/>
      </c>
    </row>
    <row r="1490" spans="12:15">
      <c r="L1490" s="31">
        <f t="shared" si="23"/>
        <v>0</v>
      </c>
      <c r="M1490" s="32">
        <f>IF(ISERROR(VLOOKUP(C1490,'QB Resources'!$A:$I,8,FALSE)),0,SUMIFS('QB Resources'!$I:$I,'QB Resources'!$A:$A,Timecards!C1490,'QB Resources'!$J:$J,L1490))</f>
        <v>0</v>
      </c>
      <c r="N1490" s="32" t="str">
        <f>IF(ISERROR(VLOOKUP(M1490,'GD rates'!$B:$C,2,FALSE)),"",VLOOKUP(M1490,'GD rates'!$B:$C,2,FALSE))</f>
        <v/>
      </c>
      <c r="O1490" s="33" t="str">
        <f>IF(OR(N1490="",COUNTIFS($C$2:C1489,C1490,$L$2:L1489,L1490)&lt;&gt;0),"",1)</f>
        <v/>
      </c>
    </row>
    <row r="1491" spans="12:15">
      <c r="L1491" s="31">
        <f t="shared" si="23"/>
        <v>0</v>
      </c>
      <c r="M1491" s="32">
        <f>IF(ISERROR(VLOOKUP(C1491,'QB Resources'!$A:$I,8,FALSE)),0,SUMIFS('QB Resources'!$I:$I,'QB Resources'!$A:$A,Timecards!C1491,'QB Resources'!$J:$J,L1491))</f>
        <v>0</v>
      </c>
      <c r="N1491" s="32" t="str">
        <f>IF(ISERROR(VLOOKUP(M1491,'GD rates'!$B:$C,2,FALSE)),"",VLOOKUP(M1491,'GD rates'!$B:$C,2,FALSE))</f>
        <v/>
      </c>
      <c r="O1491" s="33" t="str">
        <f>IF(OR(N1491="",COUNTIFS($C$2:C1490,C1491,$L$2:L1490,L1491)&lt;&gt;0),"",1)</f>
        <v/>
      </c>
    </row>
    <row r="1492" spans="12:15">
      <c r="L1492" s="31">
        <f t="shared" si="23"/>
        <v>0</v>
      </c>
      <c r="M1492" s="32">
        <f>IF(ISERROR(VLOOKUP(C1492,'QB Resources'!$A:$I,8,FALSE)),0,SUMIFS('QB Resources'!$I:$I,'QB Resources'!$A:$A,Timecards!C1492,'QB Resources'!$J:$J,L1492))</f>
        <v>0</v>
      </c>
      <c r="N1492" s="32" t="str">
        <f>IF(ISERROR(VLOOKUP(M1492,'GD rates'!$B:$C,2,FALSE)),"",VLOOKUP(M1492,'GD rates'!$B:$C,2,FALSE))</f>
        <v/>
      </c>
      <c r="O1492" s="33" t="str">
        <f>IF(OR(N1492="",COUNTIFS($C$2:C1491,C1492,$L$2:L1491,L1492)&lt;&gt;0),"",1)</f>
        <v/>
      </c>
    </row>
    <row r="1493" spans="12:15">
      <c r="L1493" s="31">
        <f t="shared" si="23"/>
        <v>0</v>
      </c>
      <c r="M1493" s="32">
        <f>IF(ISERROR(VLOOKUP(C1493,'QB Resources'!$A:$I,8,FALSE)),0,SUMIFS('QB Resources'!$I:$I,'QB Resources'!$A:$A,Timecards!C1493,'QB Resources'!$J:$J,L1493))</f>
        <v>0</v>
      </c>
      <c r="N1493" s="32" t="str">
        <f>IF(ISERROR(VLOOKUP(M1493,'GD rates'!$B:$C,2,FALSE)),"",VLOOKUP(M1493,'GD rates'!$B:$C,2,FALSE))</f>
        <v/>
      </c>
      <c r="O1493" s="33" t="str">
        <f>IF(OR(N1493="",COUNTIFS($C$2:C1492,C1493,$L$2:L1492,L1493)&lt;&gt;0),"",1)</f>
        <v/>
      </c>
    </row>
    <row r="1494" spans="12:15">
      <c r="L1494" s="31">
        <f t="shared" si="23"/>
        <v>0</v>
      </c>
      <c r="M1494" s="32">
        <f>IF(ISERROR(VLOOKUP(C1494,'QB Resources'!$A:$I,8,FALSE)),0,SUMIFS('QB Resources'!$I:$I,'QB Resources'!$A:$A,Timecards!C1494,'QB Resources'!$J:$J,L1494))</f>
        <v>0</v>
      </c>
      <c r="N1494" s="32" t="str">
        <f>IF(ISERROR(VLOOKUP(M1494,'GD rates'!$B:$C,2,FALSE)),"",VLOOKUP(M1494,'GD rates'!$B:$C,2,FALSE))</f>
        <v/>
      </c>
      <c r="O1494" s="33" t="str">
        <f>IF(OR(N1494="",COUNTIFS($C$2:C1493,C1494,$L$2:L1493,L1494)&lt;&gt;0),"",1)</f>
        <v/>
      </c>
    </row>
    <row r="1495" spans="12:15">
      <c r="L1495" s="31">
        <f t="shared" si="23"/>
        <v>0</v>
      </c>
      <c r="M1495" s="32">
        <f>IF(ISERROR(VLOOKUP(C1495,'QB Resources'!$A:$I,8,FALSE)),0,SUMIFS('QB Resources'!$I:$I,'QB Resources'!$A:$A,Timecards!C1495,'QB Resources'!$J:$J,L1495))</f>
        <v>0</v>
      </c>
      <c r="N1495" s="32" t="str">
        <f>IF(ISERROR(VLOOKUP(M1495,'GD rates'!$B:$C,2,FALSE)),"",VLOOKUP(M1495,'GD rates'!$B:$C,2,FALSE))</f>
        <v/>
      </c>
      <c r="O1495" s="33" t="str">
        <f>IF(OR(N1495="",COUNTIFS($C$2:C1494,C1495,$L$2:L1494,L1495)&lt;&gt;0),"",1)</f>
        <v/>
      </c>
    </row>
    <row r="1496" spans="12:15">
      <c r="L1496" s="31">
        <f t="shared" si="23"/>
        <v>0</v>
      </c>
      <c r="M1496" s="32">
        <f>IF(ISERROR(VLOOKUP(C1496,'QB Resources'!$A:$I,8,FALSE)),0,SUMIFS('QB Resources'!$I:$I,'QB Resources'!$A:$A,Timecards!C1496,'QB Resources'!$J:$J,L1496))</f>
        <v>0</v>
      </c>
      <c r="N1496" s="32" t="str">
        <f>IF(ISERROR(VLOOKUP(M1496,'GD rates'!$B:$C,2,FALSE)),"",VLOOKUP(M1496,'GD rates'!$B:$C,2,FALSE))</f>
        <v/>
      </c>
      <c r="O1496" s="33" t="str">
        <f>IF(OR(N1496="",COUNTIFS($C$2:C1495,C1496,$L$2:L1495,L1496)&lt;&gt;0),"",1)</f>
        <v/>
      </c>
    </row>
    <row r="1497" spans="12:15">
      <c r="L1497" s="31">
        <f t="shared" si="23"/>
        <v>0</v>
      </c>
      <c r="M1497" s="32">
        <f>IF(ISERROR(VLOOKUP(C1497,'QB Resources'!$A:$I,8,FALSE)),0,SUMIFS('QB Resources'!$I:$I,'QB Resources'!$A:$A,Timecards!C1497,'QB Resources'!$J:$J,L1497))</f>
        <v>0</v>
      </c>
      <c r="N1497" s="32" t="str">
        <f>IF(ISERROR(VLOOKUP(M1497,'GD rates'!$B:$C,2,FALSE)),"",VLOOKUP(M1497,'GD rates'!$B:$C,2,FALSE))</f>
        <v/>
      </c>
      <c r="O1497" s="33" t="str">
        <f>IF(OR(N1497="",COUNTIFS($C$2:C1496,C1497,$L$2:L1496,L1497)&lt;&gt;0),"",1)</f>
        <v/>
      </c>
    </row>
    <row r="1498" spans="12:15">
      <c r="L1498" s="31">
        <f t="shared" si="23"/>
        <v>0</v>
      </c>
      <c r="M1498" s="32">
        <f>IF(ISERROR(VLOOKUP(C1498,'QB Resources'!$A:$I,8,FALSE)),0,SUMIFS('QB Resources'!$I:$I,'QB Resources'!$A:$A,Timecards!C1498,'QB Resources'!$J:$J,L1498))</f>
        <v>0</v>
      </c>
      <c r="N1498" s="32" t="str">
        <f>IF(ISERROR(VLOOKUP(M1498,'GD rates'!$B:$C,2,FALSE)),"",VLOOKUP(M1498,'GD rates'!$B:$C,2,FALSE))</f>
        <v/>
      </c>
      <c r="O1498" s="33" t="str">
        <f>IF(OR(N1498="",COUNTIFS($C$2:C1497,C1498,$L$2:L1497,L1498)&lt;&gt;0),"",1)</f>
        <v/>
      </c>
    </row>
    <row r="1499" spans="12:15">
      <c r="L1499" s="31">
        <f t="shared" si="23"/>
        <v>0</v>
      </c>
      <c r="M1499" s="32">
        <f>IF(ISERROR(VLOOKUP(C1499,'QB Resources'!$A:$I,8,FALSE)),0,SUMIFS('QB Resources'!$I:$I,'QB Resources'!$A:$A,Timecards!C1499,'QB Resources'!$J:$J,L1499))</f>
        <v>0</v>
      </c>
      <c r="N1499" s="32" t="str">
        <f>IF(ISERROR(VLOOKUP(M1499,'GD rates'!$B:$C,2,FALSE)),"",VLOOKUP(M1499,'GD rates'!$B:$C,2,FALSE))</f>
        <v/>
      </c>
      <c r="O1499" s="33" t="str">
        <f>IF(OR(N1499="",COUNTIFS($C$2:C1498,C1499,$L$2:L1498,L1499)&lt;&gt;0),"",1)</f>
        <v/>
      </c>
    </row>
    <row r="1500" spans="12:15">
      <c r="L1500" s="31">
        <f t="shared" si="23"/>
        <v>0</v>
      </c>
      <c r="M1500" s="32">
        <f>IF(ISERROR(VLOOKUP(C1500,'QB Resources'!$A:$I,8,FALSE)),0,SUMIFS('QB Resources'!$I:$I,'QB Resources'!$A:$A,Timecards!C1500,'QB Resources'!$J:$J,L1500))</f>
        <v>0</v>
      </c>
      <c r="N1500" s="32" t="str">
        <f>IF(ISERROR(VLOOKUP(M1500,'GD rates'!$B:$C,2,FALSE)),"",VLOOKUP(M1500,'GD rates'!$B:$C,2,FALSE))</f>
        <v/>
      </c>
      <c r="O1500" s="33" t="str">
        <f>IF(OR(N1500="",COUNTIFS($C$2:C1499,C1500,$L$2:L1499,L1500)&lt;&gt;0),"",1)</f>
        <v/>
      </c>
    </row>
    <row r="1501" spans="12:15">
      <c r="L1501" s="31">
        <f t="shared" si="23"/>
        <v>0</v>
      </c>
      <c r="M1501" s="32">
        <f>IF(ISERROR(VLOOKUP(C1501,'QB Resources'!$A:$I,8,FALSE)),0,SUMIFS('QB Resources'!$I:$I,'QB Resources'!$A:$A,Timecards!C1501,'QB Resources'!$J:$J,L1501))</f>
        <v>0</v>
      </c>
      <c r="N1501" s="32" t="str">
        <f>IF(ISERROR(VLOOKUP(M1501,'GD rates'!$B:$C,2,FALSE)),"",VLOOKUP(M1501,'GD rates'!$B:$C,2,FALSE))</f>
        <v/>
      </c>
      <c r="O1501" s="33" t="str">
        <f>IF(OR(N1501="",COUNTIFS($C$2:C1500,C1501,$L$2:L1500,L1501)&lt;&gt;0),"",1)</f>
        <v/>
      </c>
    </row>
    <row r="1502" spans="12:15">
      <c r="L1502" s="31">
        <f t="shared" si="23"/>
        <v>0</v>
      </c>
      <c r="M1502" s="32">
        <f>IF(ISERROR(VLOOKUP(C1502,'QB Resources'!$A:$I,8,FALSE)),0,SUMIFS('QB Resources'!$I:$I,'QB Resources'!$A:$A,Timecards!C1502,'QB Resources'!$J:$J,L1502))</f>
        <v>0</v>
      </c>
      <c r="N1502" s="32" t="str">
        <f>IF(ISERROR(VLOOKUP(M1502,'GD rates'!$B:$C,2,FALSE)),"",VLOOKUP(M1502,'GD rates'!$B:$C,2,FALSE))</f>
        <v/>
      </c>
      <c r="O1502" s="33" t="str">
        <f>IF(OR(N1502="",COUNTIFS($C$2:C1501,C1502,$L$2:L1501,L1502)&lt;&gt;0),"",1)</f>
        <v/>
      </c>
    </row>
    <row r="1503" spans="12:15">
      <c r="L1503" s="31">
        <f t="shared" si="23"/>
        <v>0</v>
      </c>
      <c r="M1503" s="32">
        <f>IF(ISERROR(VLOOKUP(C1503,'QB Resources'!$A:$I,8,FALSE)),0,SUMIFS('QB Resources'!$I:$I,'QB Resources'!$A:$A,Timecards!C1503,'QB Resources'!$J:$J,L1503))</f>
        <v>0</v>
      </c>
      <c r="N1503" s="32" t="str">
        <f>IF(ISERROR(VLOOKUP(M1503,'GD rates'!$B:$C,2,FALSE)),"",VLOOKUP(M1503,'GD rates'!$B:$C,2,FALSE))</f>
        <v/>
      </c>
      <c r="O1503" s="33" t="str">
        <f>IF(OR(N1503="",COUNTIFS($C$2:C1502,C1503,$L$2:L1502,L1503)&lt;&gt;0),"",1)</f>
        <v/>
      </c>
    </row>
    <row r="1504" spans="12:15">
      <c r="L1504" s="31">
        <f t="shared" si="23"/>
        <v>0</v>
      </c>
      <c r="M1504" s="32">
        <f>IF(ISERROR(VLOOKUP(C1504,'QB Resources'!$A:$I,8,FALSE)),0,SUMIFS('QB Resources'!$I:$I,'QB Resources'!$A:$A,Timecards!C1504,'QB Resources'!$J:$J,L1504))</f>
        <v>0</v>
      </c>
      <c r="N1504" s="32" t="str">
        <f>IF(ISERROR(VLOOKUP(M1504,'GD rates'!$B:$C,2,FALSE)),"",VLOOKUP(M1504,'GD rates'!$B:$C,2,FALSE))</f>
        <v/>
      </c>
      <c r="O1504" s="33" t="str">
        <f>IF(OR(N1504="",COUNTIFS($C$2:C1503,C1504,$L$2:L1503,L1504)&lt;&gt;0),"",1)</f>
        <v/>
      </c>
    </row>
    <row r="1505" spans="12:15">
      <c r="L1505" s="31">
        <f t="shared" si="23"/>
        <v>0</v>
      </c>
      <c r="M1505" s="32">
        <f>IF(ISERROR(VLOOKUP(C1505,'QB Resources'!$A:$I,8,FALSE)),0,SUMIFS('QB Resources'!$I:$I,'QB Resources'!$A:$A,Timecards!C1505,'QB Resources'!$J:$J,L1505))</f>
        <v>0</v>
      </c>
      <c r="N1505" s="32" t="str">
        <f>IF(ISERROR(VLOOKUP(M1505,'GD rates'!$B:$C,2,FALSE)),"",VLOOKUP(M1505,'GD rates'!$B:$C,2,FALSE))</f>
        <v/>
      </c>
      <c r="O1505" s="33" t="str">
        <f>IF(OR(N1505="",COUNTIFS($C$2:C1504,C1505,$L$2:L1504,L1505)&lt;&gt;0),"",1)</f>
        <v/>
      </c>
    </row>
    <row r="1506" spans="12:15">
      <c r="L1506" s="31">
        <f t="shared" si="23"/>
        <v>0</v>
      </c>
      <c r="M1506" s="32">
        <f>IF(ISERROR(VLOOKUP(C1506,'QB Resources'!$A:$I,8,FALSE)),0,SUMIFS('QB Resources'!$I:$I,'QB Resources'!$A:$A,Timecards!C1506,'QB Resources'!$J:$J,L1506))</f>
        <v>0</v>
      </c>
      <c r="N1506" s="32" t="str">
        <f>IF(ISERROR(VLOOKUP(M1506,'GD rates'!$B:$C,2,FALSE)),"",VLOOKUP(M1506,'GD rates'!$B:$C,2,FALSE))</f>
        <v/>
      </c>
      <c r="O1506" s="33" t="str">
        <f>IF(OR(N1506="",COUNTIFS($C$2:C1505,C1506,$L$2:L1505,L1506)&lt;&gt;0),"",1)</f>
        <v/>
      </c>
    </row>
    <row r="1507" spans="12:15">
      <c r="L1507" s="31">
        <f t="shared" si="23"/>
        <v>0</v>
      </c>
      <c r="M1507" s="32">
        <f>IF(ISERROR(VLOOKUP(C1507,'QB Resources'!$A:$I,8,FALSE)),0,SUMIFS('QB Resources'!$I:$I,'QB Resources'!$A:$A,Timecards!C1507,'QB Resources'!$J:$J,L1507))</f>
        <v>0</v>
      </c>
      <c r="N1507" s="32" t="str">
        <f>IF(ISERROR(VLOOKUP(M1507,'GD rates'!$B:$C,2,FALSE)),"",VLOOKUP(M1507,'GD rates'!$B:$C,2,FALSE))</f>
        <v/>
      </c>
      <c r="O1507" s="33" t="str">
        <f>IF(OR(N1507="",COUNTIFS($C$2:C1506,C1507,$L$2:L1506,L1507)&lt;&gt;0),"",1)</f>
        <v/>
      </c>
    </row>
    <row r="1508" spans="12:15">
      <c r="L1508" s="31">
        <f t="shared" si="23"/>
        <v>0</v>
      </c>
      <c r="M1508" s="32">
        <f>IF(ISERROR(VLOOKUP(C1508,'QB Resources'!$A:$I,8,FALSE)),0,SUMIFS('QB Resources'!$I:$I,'QB Resources'!$A:$A,Timecards!C1508,'QB Resources'!$J:$J,L1508))</f>
        <v>0</v>
      </c>
      <c r="N1508" s="32" t="str">
        <f>IF(ISERROR(VLOOKUP(M1508,'GD rates'!$B:$C,2,FALSE)),"",VLOOKUP(M1508,'GD rates'!$B:$C,2,FALSE))</f>
        <v/>
      </c>
      <c r="O1508" s="33" t="str">
        <f>IF(OR(N1508="",COUNTIFS($C$2:C1507,C1508,$L$2:L1507,L1508)&lt;&gt;0),"",1)</f>
        <v/>
      </c>
    </row>
    <row r="1509" spans="12:15">
      <c r="L1509" s="31">
        <f t="shared" si="23"/>
        <v>0</v>
      </c>
      <c r="M1509" s="32">
        <f>IF(ISERROR(VLOOKUP(C1509,'QB Resources'!$A:$I,8,FALSE)),0,SUMIFS('QB Resources'!$I:$I,'QB Resources'!$A:$A,Timecards!C1509,'QB Resources'!$J:$J,L1509))</f>
        <v>0</v>
      </c>
      <c r="N1509" s="32" t="str">
        <f>IF(ISERROR(VLOOKUP(M1509,'GD rates'!$B:$C,2,FALSE)),"",VLOOKUP(M1509,'GD rates'!$B:$C,2,FALSE))</f>
        <v/>
      </c>
      <c r="O1509" s="33" t="str">
        <f>IF(OR(N1509="",COUNTIFS($C$2:C1508,C1509,$L$2:L1508,L1509)&lt;&gt;0),"",1)</f>
        <v/>
      </c>
    </row>
    <row r="1510" spans="12:15">
      <c r="L1510" s="31">
        <f t="shared" si="23"/>
        <v>0</v>
      </c>
      <c r="M1510" s="32">
        <f>IF(ISERROR(VLOOKUP(C1510,'QB Resources'!$A:$I,8,FALSE)),0,SUMIFS('QB Resources'!$I:$I,'QB Resources'!$A:$A,Timecards!C1510,'QB Resources'!$J:$J,L1510))</f>
        <v>0</v>
      </c>
      <c r="N1510" s="32" t="str">
        <f>IF(ISERROR(VLOOKUP(M1510,'GD rates'!$B:$C,2,FALSE)),"",VLOOKUP(M1510,'GD rates'!$B:$C,2,FALSE))</f>
        <v/>
      </c>
      <c r="O1510" s="33" t="str">
        <f>IF(OR(N1510="",COUNTIFS($C$2:C1509,C1510,$L$2:L1509,L1510)&lt;&gt;0),"",1)</f>
        <v/>
      </c>
    </row>
    <row r="1511" spans="12:15">
      <c r="L1511" s="31">
        <f t="shared" si="23"/>
        <v>0</v>
      </c>
      <c r="M1511" s="32">
        <f>IF(ISERROR(VLOOKUP(C1511,'QB Resources'!$A:$I,8,FALSE)),0,SUMIFS('QB Resources'!$I:$I,'QB Resources'!$A:$A,Timecards!C1511,'QB Resources'!$J:$J,L1511))</f>
        <v>0</v>
      </c>
      <c r="N1511" s="32" t="str">
        <f>IF(ISERROR(VLOOKUP(M1511,'GD rates'!$B:$C,2,FALSE)),"",VLOOKUP(M1511,'GD rates'!$B:$C,2,FALSE))</f>
        <v/>
      </c>
      <c r="O1511" s="33" t="str">
        <f>IF(OR(N1511="",COUNTIFS($C$2:C1510,C1511,$L$2:L1510,L1511)&lt;&gt;0),"",1)</f>
        <v/>
      </c>
    </row>
    <row r="1512" spans="12:15">
      <c r="L1512" s="31">
        <f t="shared" si="23"/>
        <v>0</v>
      </c>
      <c r="M1512" s="32">
        <f>IF(ISERROR(VLOOKUP(C1512,'QB Resources'!$A:$I,8,FALSE)),0,SUMIFS('QB Resources'!$I:$I,'QB Resources'!$A:$A,Timecards!C1512,'QB Resources'!$J:$J,L1512))</f>
        <v>0</v>
      </c>
      <c r="N1512" s="32" t="str">
        <f>IF(ISERROR(VLOOKUP(M1512,'GD rates'!$B:$C,2,FALSE)),"",VLOOKUP(M1512,'GD rates'!$B:$C,2,FALSE))</f>
        <v/>
      </c>
      <c r="O1512" s="33" t="str">
        <f>IF(OR(N1512="",COUNTIFS($C$2:C1511,C1512,$L$2:L1511,L1512)&lt;&gt;0),"",1)</f>
        <v/>
      </c>
    </row>
    <row r="1513" spans="12:15">
      <c r="L1513" s="31">
        <f t="shared" si="23"/>
        <v>0</v>
      </c>
      <c r="M1513" s="32">
        <f>IF(ISERROR(VLOOKUP(C1513,'QB Resources'!$A:$I,8,FALSE)),0,SUMIFS('QB Resources'!$I:$I,'QB Resources'!$A:$A,Timecards!C1513,'QB Resources'!$J:$J,L1513))</f>
        <v>0</v>
      </c>
      <c r="N1513" s="32" t="str">
        <f>IF(ISERROR(VLOOKUP(M1513,'GD rates'!$B:$C,2,FALSE)),"",VLOOKUP(M1513,'GD rates'!$B:$C,2,FALSE))</f>
        <v/>
      </c>
      <c r="O1513" s="33" t="str">
        <f>IF(OR(N1513="",COUNTIFS($C$2:C1512,C1513,$L$2:L1512,L1513)&lt;&gt;0),"",1)</f>
        <v/>
      </c>
    </row>
    <row r="1514" spans="12:15">
      <c r="L1514" s="31">
        <f t="shared" si="23"/>
        <v>0</v>
      </c>
      <c r="M1514" s="32">
        <f>IF(ISERROR(VLOOKUP(C1514,'QB Resources'!$A:$I,8,FALSE)),0,SUMIFS('QB Resources'!$I:$I,'QB Resources'!$A:$A,Timecards!C1514,'QB Resources'!$J:$J,L1514))</f>
        <v>0</v>
      </c>
      <c r="N1514" s="32" t="str">
        <f>IF(ISERROR(VLOOKUP(M1514,'GD rates'!$B:$C,2,FALSE)),"",VLOOKUP(M1514,'GD rates'!$B:$C,2,FALSE))</f>
        <v/>
      </c>
      <c r="O1514" s="33" t="str">
        <f>IF(OR(N1514="",COUNTIFS($C$2:C1513,C1514,$L$2:L1513,L1514)&lt;&gt;0),"",1)</f>
        <v/>
      </c>
    </row>
    <row r="1515" spans="12:15">
      <c r="L1515" s="31">
        <f t="shared" si="23"/>
        <v>0</v>
      </c>
      <c r="M1515" s="32">
        <f>IF(ISERROR(VLOOKUP(C1515,'QB Resources'!$A:$I,8,FALSE)),0,SUMIFS('QB Resources'!$I:$I,'QB Resources'!$A:$A,Timecards!C1515,'QB Resources'!$J:$J,L1515))</f>
        <v>0</v>
      </c>
      <c r="N1515" s="32" t="str">
        <f>IF(ISERROR(VLOOKUP(M1515,'GD rates'!$B:$C,2,FALSE)),"",VLOOKUP(M1515,'GD rates'!$B:$C,2,FALSE))</f>
        <v/>
      </c>
      <c r="O1515" s="33" t="str">
        <f>IF(OR(N1515="",COUNTIFS($C$2:C1514,C1515,$L$2:L1514,L1515)&lt;&gt;0),"",1)</f>
        <v/>
      </c>
    </row>
    <row r="1516" spans="12:15">
      <c r="L1516" s="31">
        <f t="shared" si="23"/>
        <v>0</v>
      </c>
      <c r="M1516" s="32">
        <f>IF(ISERROR(VLOOKUP(C1516,'QB Resources'!$A:$I,8,FALSE)),0,SUMIFS('QB Resources'!$I:$I,'QB Resources'!$A:$A,Timecards!C1516,'QB Resources'!$J:$J,L1516))</f>
        <v>0</v>
      </c>
      <c r="N1516" s="32" t="str">
        <f>IF(ISERROR(VLOOKUP(M1516,'GD rates'!$B:$C,2,FALSE)),"",VLOOKUP(M1516,'GD rates'!$B:$C,2,FALSE))</f>
        <v/>
      </c>
      <c r="O1516" s="33" t="str">
        <f>IF(OR(N1516="",COUNTIFS($C$2:C1515,C1516,$L$2:L1515,L1516)&lt;&gt;0),"",1)</f>
        <v/>
      </c>
    </row>
    <row r="1517" spans="12:15">
      <c r="L1517" s="31">
        <f t="shared" si="23"/>
        <v>0</v>
      </c>
      <c r="M1517" s="32">
        <f>IF(ISERROR(VLOOKUP(C1517,'QB Resources'!$A:$I,8,FALSE)),0,SUMIFS('QB Resources'!$I:$I,'QB Resources'!$A:$A,Timecards!C1517,'QB Resources'!$J:$J,L1517))</f>
        <v>0</v>
      </c>
      <c r="N1517" s="32" t="str">
        <f>IF(ISERROR(VLOOKUP(M1517,'GD rates'!$B:$C,2,FALSE)),"",VLOOKUP(M1517,'GD rates'!$B:$C,2,FALSE))</f>
        <v/>
      </c>
      <c r="O1517" s="33" t="str">
        <f>IF(OR(N1517="",COUNTIFS($C$2:C1516,C1517,$L$2:L1516,L1517)&lt;&gt;0),"",1)</f>
        <v/>
      </c>
    </row>
    <row r="1518" spans="12:15">
      <c r="L1518" s="31">
        <f t="shared" si="23"/>
        <v>0</v>
      </c>
      <c r="M1518" s="32">
        <f>IF(ISERROR(VLOOKUP(C1518,'QB Resources'!$A:$I,8,FALSE)),0,SUMIFS('QB Resources'!$I:$I,'QB Resources'!$A:$A,Timecards!C1518,'QB Resources'!$J:$J,L1518))</f>
        <v>0</v>
      </c>
      <c r="N1518" s="32" t="str">
        <f>IF(ISERROR(VLOOKUP(M1518,'GD rates'!$B:$C,2,FALSE)),"",VLOOKUP(M1518,'GD rates'!$B:$C,2,FALSE))</f>
        <v/>
      </c>
      <c r="O1518" s="33" t="str">
        <f>IF(OR(N1518="",COUNTIFS($C$2:C1517,C1518,$L$2:L1517,L1518)&lt;&gt;0),"",1)</f>
        <v/>
      </c>
    </row>
    <row r="1519" spans="12:15">
      <c r="L1519" s="31">
        <f t="shared" si="23"/>
        <v>0</v>
      </c>
      <c r="M1519" s="32">
        <f>IF(ISERROR(VLOOKUP(C1519,'QB Resources'!$A:$I,8,FALSE)),0,SUMIFS('QB Resources'!$I:$I,'QB Resources'!$A:$A,Timecards!C1519,'QB Resources'!$J:$J,L1519))</f>
        <v>0</v>
      </c>
      <c r="N1519" s="32" t="str">
        <f>IF(ISERROR(VLOOKUP(M1519,'GD rates'!$B:$C,2,FALSE)),"",VLOOKUP(M1519,'GD rates'!$B:$C,2,FALSE))</f>
        <v/>
      </c>
      <c r="O1519" s="33" t="str">
        <f>IF(OR(N1519="",COUNTIFS($C$2:C1518,C1519,$L$2:L1518,L1519)&lt;&gt;0),"",1)</f>
        <v/>
      </c>
    </row>
    <row r="1520" spans="12:15">
      <c r="L1520" s="31">
        <f t="shared" si="23"/>
        <v>0</v>
      </c>
      <c r="M1520" s="32">
        <f>IF(ISERROR(VLOOKUP(C1520,'QB Resources'!$A:$I,8,FALSE)),0,SUMIFS('QB Resources'!$I:$I,'QB Resources'!$A:$A,Timecards!C1520,'QB Resources'!$J:$J,L1520))</f>
        <v>0</v>
      </c>
      <c r="N1520" s="32" t="str">
        <f>IF(ISERROR(VLOOKUP(M1520,'GD rates'!$B:$C,2,FALSE)),"",VLOOKUP(M1520,'GD rates'!$B:$C,2,FALSE))</f>
        <v/>
      </c>
      <c r="O1520" s="33" t="str">
        <f>IF(OR(N1520="",COUNTIFS($C$2:C1519,C1520,$L$2:L1519,L1520)&lt;&gt;0),"",1)</f>
        <v/>
      </c>
    </row>
    <row r="1521" spans="12:15">
      <c r="L1521" s="31">
        <f t="shared" si="23"/>
        <v>0</v>
      </c>
      <c r="M1521" s="32">
        <f>IF(ISERROR(VLOOKUP(C1521,'QB Resources'!$A:$I,8,FALSE)),0,SUMIFS('QB Resources'!$I:$I,'QB Resources'!$A:$A,Timecards!C1521,'QB Resources'!$J:$J,L1521))</f>
        <v>0</v>
      </c>
      <c r="N1521" s="32" t="str">
        <f>IF(ISERROR(VLOOKUP(M1521,'GD rates'!$B:$C,2,FALSE)),"",VLOOKUP(M1521,'GD rates'!$B:$C,2,FALSE))</f>
        <v/>
      </c>
      <c r="O1521" s="33" t="str">
        <f>IF(OR(N1521="",COUNTIFS($C$2:C1520,C1521,$L$2:L1520,L1521)&lt;&gt;0),"",1)</f>
        <v/>
      </c>
    </row>
    <row r="1522" spans="12:15">
      <c r="L1522" s="31">
        <f t="shared" si="23"/>
        <v>0</v>
      </c>
      <c r="M1522" s="32">
        <f>IF(ISERROR(VLOOKUP(C1522,'QB Resources'!$A:$I,8,FALSE)),0,SUMIFS('QB Resources'!$I:$I,'QB Resources'!$A:$A,Timecards!C1522,'QB Resources'!$J:$J,L1522))</f>
        <v>0</v>
      </c>
      <c r="N1522" s="32" t="str">
        <f>IF(ISERROR(VLOOKUP(M1522,'GD rates'!$B:$C,2,FALSE)),"",VLOOKUP(M1522,'GD rates'!$B:$C,2,FALSE))</f>
        <v/>
      </c>
      <c r="O1522" s="33" t="str">
        <f>IF(OR(N1522="",COUNTIFS($C$2:C1521,C1522,$L$2:L1521,L1522)&lt;&gt;0),"",1)</f>
        <v/>
      </c>
    </row>
    <row r="1523" spans="12:15">
      <c r="L1523" s="31">
        <f t="shared" si="23"/>
        <v>0</v>
      </c>
      <c r="M1523" s="32">
        <f>IF(ISERROR(VLOOKUP(C1523,'QB Resources'!$A:$I,8,FALSE)),0,SUMIFS('QB Resources'!$I:$I,'QB Resources'!$A:$A,Timecards!C1523,'QB Resources'!$J:$J,L1523))</f>
        <v>0</v>
      </c>
      <c r="N1523" s="32" t="str">
        <f>IF(ISERROR(VLOOKUP(M1523,'GD rates'!$B:$C,2,FALSE)),"",VLOOKUP(M1523,'GD rates'!$B:$C,2,FALSE))</f>
        <v/>
      </c>
      <c r="O1523" s="33" t="str">
        <f>IF(OR(N1523="",COUNTIFS($C$2:C1522,C1523,$L$2:L1522,L1523)&lt;&gt;0),"",1)</f>
        <v/>
      </c>
    </row>
    <row r="1524" spans="12:15">
      <c r="L1524" s="31">
        <f t="shared" si="23"/>
        <v>0</v>
      </c>
      <c r="M1524" s="32">
        <f>IF(ISERROR(VLOOKUP(C1524,'QB Resources'!$A:$I,8,FALSE)),0,SUMIFS('QB Resources'!$I:$I,'QB Resources'!$A:$A,Timecards!C1524,'QB Resources'!$J:$J,L1524))</f>
        <v>0</v>
      </c>
      <c r="N1524" s="32" t="str">
        <f>IF(ISERROR(VLOOKUP(M1524,'GD rates'!$B:$C,2,FALSE)),"",VLOOKUP(M1524,'GD rates'!$B:$C,2,FALSE))</f>
        <v/>
      </c>
      <c r="O1524" s="33" t="str">
        <f>IF(OR(N1524="",COUNTIFS($C$2:C1523,C1524,$L$2:L1523,L1524)&lt;&gt;0),"",1)</f>
        <v/>
      </c>
    </row>
    <row r="1525" spans="12:15">
      <c r="L1525" s="31">
        <f t="shared" si="23"/>
        <v>0</v>
      </c>
      <c r="M1525" s="32">
        <f>IF(ISERROR(VLOOKUP(C1525,'QB Resources'!$A:$I,8,FALSE)),0,SUMIFS('QB Resources'!$I:$I,'QB Resources'!$A:$A,Timecards!C1525,'QB Resources'!$J:$J,L1525))</f>
        <v>0</v>
      </c>
      <c r="N1525" s="32" t="str">
        <f>IF(ISERROR(VLOOKUP(M1525,'GD rates'!$B:$C,2,FALSE)),"",VLOOKUP(M1525,'GD rates'!$B:$C,2,FALSE))</f>
        <v/>
      </c>
      <c r="O1525" s="33" t="str">
        <f>IF(OR(N1525="",COUNTIFS($C$2:C1524,C1525,$L$2:L1524,L1525)&lt;&gt;0),"",1)</f>
        <v/>
      </c>
    </row>
    <row r="1526" spans="12:15">
      <c r="L1526" s="31">
        <f t="shared" si="23"/>
        <v>0</v>
      </c>
      <c r="M1526" s="32">
        <f>IF(ISERROR(VLOOKUP(C1526,'QB Resources'!$A:$I,8,FALSE)),0,SUMIFS('QB Resources'!$I:$I,'QB Resources'!$A:$A,Timecards!C1526,'QB Resources'!$J:$J,L1526))</f>
        <v>0</v>
      </c>
      <c r="N1526" s="32" t="str">
        <f>IF(ISERROR(VLOOKUP(M1526,'GD rates'!$B:$C,2,FALSE)),"",VLOOKUP(M1526,'GD rates'!$B:$C,2,FALSE))</f>
        <v/>
      </c>
      <c r="O1526" s="33" t="str">
        <f>IF(OR(N1526="",COUNTIFS($C$2:C1525,C1526,$L$2:L1525,L1526)&lt;&gt;0),"",1)</f>
        <v/>
      </c>
    </row>
    <row r="1527" spans="12:15">
      <c r="L1527" s="31">
        <f t="shared" si="23"/>
        <v>0</v>
      </c>
      <c r="M1527" s="32">
        <f>IF(ISERROR(VLOOKUP(C1527,'QB Resources'!$A:$I,8,FALSE)),0,SUMIFS('QB Resources'!$I:$I,'QB Resources'!$A:$A,Timecards!C1527,'QB Resources'!$J:$J,L1527))</f>
        <v>0</v>
      </c>
      <c r="N1527" s="32" t="str">
        <f>IF(ISERROR(VLOOKUP(M1527,'GD rates'!$B:$C,2,FALSE)),"",VLOOKUP(M1527,'GD rates'!$B:$C,2,FALSE))</f>
        <v/>
      </c>
      <c r="O1527" s="33" t="str">
        <f>IF(OR(N1527="",COUNTIFS($C$2:C1526,C1527,$L$2:L1526,L1527)&lt;&gt;0),"",1)</f>
        <v/>
      </c>
    </row>
    <row r="1528" spans="12:15">
      <c r="L1528" s="31">
        <f t="shared" si="23"/>
        <v>0</v>
      </c>
      <c r="M1528" s="32">
        <f>IF(ISERROR(VLOOKUP(C1528,'QB Resources'!$A:$I,8,FALSE)),0,SUMIFS('QB Resources'!$I:$I,'QB Resources'!$A:$A,Timecards!C1528,'QB Resources'!$J:$J,L1528))</f>
        <v>0</v>
      </c>
      <c r="N1528" s="32" t="str">
        <f>IF(ISERROR(VLOOKUP(M1528,'GD rates'!$B:$C,2,FALSE)),"",VLOOKUP(M1528,'GD rates'!$B:$C,2,FALSE))</f>
        <v/>
      </c>
      <c r="O1528" s="33" t="str">
        <f>IF(OR(N1528="",COUNTIFS($C$2:C1527,C1528,$L$2:L1527,L1528)&lt;&gt;0),"",1)</f>
        <v/>
      </c>
    </row>
    <row r="1529" spans="12:15">
      <c r="L1529" s="31">
        <f t="shared" si="23"/>
        <v>0</v>
      </c>
      <c r="M1529" s="32">
        <f>IF(ISERROR(VLOOKUP(C1529,'QB Resources'!$A:$I,8,FALSE)),0,SUMIFS('QB Resources'!$I:$I,'QB Resources'!$A:$A,Timecards!C1529,'QB Resources'!$J:$J,L1529))</f>
        <v>0</v>
      </c>
      <c r="N1529" s="32" t="str">
        <f>IF(ISERROR(VLOOKUP(M1529,'GD rates'!$B:$C,2,FALSE)),"",VLOOKUP(M1529,'GD rates'!$B:$C,2,FALSE))</f>
        <v/>
      </c>
      <c r="O1529" s="33" t="str">
        <f>IF(OR(N1529="",COUNTIFS($C$2:C1528,C1529,$L$2:L1528,L1529)&lt;&gt;0),"",1)</f>
        <v/>
      </c>
    </row>
    <row r="1530" spans="12:15">
      <c r="L1530" s="31">
        <f t="shared" si="23"/>
        <v>0</v>
      </c>
      <c r="M1530" s="32">
        <f>IF(ISERROR(VLOOKUP(C1530,'QB Resources'!$A:$I,8,FALSE)),0,SUMIFS('QB Resources'!$I:$I,'QB Resources'!$A:$A,Timecards!C1530,'QB Resources'!$J:$J,L1530))</f>
        <v>0</v>
      </c>
      <c r="N1530" s="32" t="str">
        <f>IF(ISERROR(VLOOKUP(M1530,'GD rates'!$B:$C,2,FALSE)),"",VLOOKUP(M1530,'GD rates'!$B:$C,2,FALSE))</f>
        <v/>
      </c>
      <c r="O1530" s="33" t="str">
        <f>IF(OR(N1530="",COUNTIFS($C$2:C1529,C1530,$L$2:L1529,L1530)&lt;&gt;0),"",1)</f>
        <v/>
      </c>
    </row>
    <row r="1531" spans="12:15">
      <c r="L1531" s="31">
        <f t="shared" si="23"/>
        <v>0</v>
      </c>
      <c r="M1531" s="32">
        <f>IF(ISERROR(VLOOKUP(C1531,'QB Resources'!$A:$I,8,FALSE)),0,SUMIFS('QB Resources'!$I:$I,'QB Resources'!$A:$A,Timecards!C1531,'QB Resources'!$J:$J,L1531))</f>
        <v>0</v>
      </c>
      <c r="N1531" s="32" t="str">
        <f>IF(ISERROR(VLOOKUP(M1531,'GD rates'!$B:$C,2,FALSE)),"",VLOOKUP(M1531,'GD rates'!$B:$C,2,FALSE))</f>
        <v/>
      </c>
      <c r="O1531" s="33" t="str">
        <f>IF(OR(N1531="",COUNTIFS($C$2:C1530,C1531,$L$2:L1530,L1531)&lt;&gt;0),"",1)</f>
        <v/>
      </c>
    </row>
    <row r="1532" spans="12:15">
      <c r="L1532" s="31">
        <f t="shared" si="23"/>
        <v>0</v>
      </c>
      <c r="M1532" s="32">
        <f>IF(ISERROR(VLOOKUP(C1532,'QB Resources'!$A:$I,8,FALSE)),0,SUMIFS('QB Resources'!$I:$I,'QB Resources'!$A:$A,Timecards!C1532,'QB Resources'!$J:$J,L1532))</f>
        <v>0</v>
      </c>
      <c r="N1532" s="32" t="str">
        <f>IF(ISERROR(VLOOKUP(M1532,'GD rates'!$B:$C,2,FALSE)),"",VLOOKUP(M1532,'GD rates'!$B:$C,2,FALSE))</f>
        <v/>
      </c>
      <c r="O1532" s="33" t="str">
        <f>IF(OR(N1532="",COUNTIFS($C$2:C1531,C1532,$L$2:L1531,L1532)&lt;&gt;0),"",1)</f>
        <v/>
      </c>
    </row>
    <row r="1533" spans="12:15">
      <c r="L1533" s="31">
        <f t="shared" si="23"/>
        <v>0</v>
      </c>
      <c r="M1533" s="32">
        <f>IF(ISERROR(VLOOKUP(C1533,'QB Resources'!$A:$I,8,FALSE)),0,SUMIFS('QB Resources'!$I:$I,'QB Resources'!$A:$A,Timecards!C1533,'QB Resources'!$J:$J,L1533))</f>
        <v>0</v>
      </c>
      <c r="N1533" s="32" t="str">
        <f>IF(ISERROR(VLOOKUP(M1533,'GD rates'!$B:$C,2,FALSE)),"",VLOOKUP(M1533,'GD rates'!$B:$C,2,FALSE))</f>
        <v/>
      </c>
      <c r="O1533" s="33" t="str">
        <f>IF(OR(N1533="",COUNTIFS($C$2:C1532,C1533,$L$2:L1532,L1533)&lt;&gt;0),"",1)</f>
        <v/>
      </c>
    </row>
    <row r="1534" spans="12:15">
      <c r="L1534" s="31">
        <f t="shared" si="23"/>
        <v>0</v>
      </c>
      <c r="M1534" s="32">
        <f>IF(ISERROR(VLOOKUP(C1534,'QB Resources'!$A:$I,8,FALSE)),0,SUMIFS('QB Resources'!$I:$I,'QB Resources'!$A:$A,Timecards!C1534,'QB Resources'!$J:$J,L1534))</f>
        <v>0</v>
      </c>
      <c r="N1534" s="32" t="str">
        <f>IF(ISERROR(VLOOKUP(M1534,'GD rates'!$B:$C,2,FALSE)),"",VLOOKUP(M1534,'GD rates'!$B:$C,2,FALSE))</f>
        <v/>
      </c>
      <c r="O1534" s="33" t="str">
        <f>IF(OR(N1534="",COUNTIFS($C$2:C1533,C1534,$L$2:L1533,L1534)&lt;&gt;0),"",1)</f>
        <v/>
      </c>
    </row>
    <row r="1535" spans="12:15">
      <c r="L1535" s="31">
        <f t="shared" si="23"/>
        <v>0</v>
      </c>
      <c r="M1535" s="32">
        <f>IF(ISERROR(VLOOKUP(C1535,'QB Resources'!$A:$I,8,FALSE)),0,SUMIFS('QB Resources'!$I:$I,'QB Resources'!$A:$A,Timecards!C1535,'QB Resources'!$J:$J,L1535))</f>
        <v>0</v>
      </c>
      <c r="N1535" s="32" t="str">
        <f>IF(ISERROR(VLOOKUP(M1535,'GD rates'!$B:$C,2,FALSE)),"",VLOOKUP(M1535,'GD rates'!$B:$C,2,FALSE))</f>
        <v/>
      </c>
      <c r="O1535" s="33" t="str">
        <f>IF(OR(N1535="",COUNTIFS($C$2:C1534,C1535,$L$2:L1534,L1535)&lt;&gt;0),"",1)</f>
        <v/>
      </c>
    </row>
    <row r="1536" spans="12:15">
      <c r="L1536" s="31">
        <f t="shared" si="23"/>
        <v>0</v>
      </c>
      <c r="M1536" s="32">
        <f>IF(ISERROR(VLOOKUP(C1536,'QB Resources'!$A:$I,8,FALSE)),0,SUMIFS('QB Resources'!$I:$I,'QB Resources'!$A:$A,Timecards!C1536,'QB Resources'!$J:$J,L1536))</f>
        <v>0</v>
      </c>
      <c r="N1536" s="32" t="str">
        <f>IF(ISERROR(VLOOKUP(M1536,'GD rates'!$B:$C,2,FALSE)),"",VLOOKUP(M1536,'GD rates'!$B:$C,2,FALSE))</f>
        <v/>
      </c>
      <c r="O1536" s="33" t="str">
        <f>IF(OR(N1536="",COUNTIFS($C$2:C1535,C1536,$L$2:L1535,L1536)&lt;&gt;0),"",1)</f>
        <v/>
      </c>
    </row>
    <row r="1537" spans="12:15">
      <c r="L1537" s="31">
        <f t="shared" si="23"/>
        <v>0</v>
      </c>
      <c r="M1537" s="32">
        <f>IF(ISERROR(VLOOKUP(C1537,'QB Resources'!$A:$I,8,FALSE)),0,SUMIFS('QB Resources'!$I:$I,'QB Resources'!$A:$A,Timecards!C1537,'QB Resources'!$J:$J,L1537))</f>
        <v>0</v>
      </c>
      <c r="N1537" s="32" t="str">
        <f>IF(ISERROR(VLOOKUP(M1537,'GD rates'!$B:$C,2,FALSE)),"",VLOOKUP(M1537,'GD rates'!$B:$C,2,FALSE))</f>
        <v/>
      </c>
      <c r="O1537" s="33" t="str">
        <f>IF(OR(N1537="",COUNTIFS($C$2:C1536,C1537,$L$2:L1536,L1537)&lt;&gt;0),"",1)</f>
        <v/>
      </c>
    </row>
    <row r="1538" spans="12:15">
      <c r="L1538" s="31">
        <f t="shared" si="23"/>
        <v>0</v>
      </c>
      <c r="M1538" s="32">
        <f>IF(ISERROR(VLOOKUP(C1538,'QB Resources'!$A:$I,8,FALSE)),0,SUMIFS('QB Resources'!$I:$I,'QB Resources'!$A:$A,Timecards!C1538,'QB Resources'!$J:$J,L1538))</f>
        <v>0</v>
      </c>
      <c r="N1538" s="32" t="str">
        <f>IF(ISERROR(VLOOKUP(M1538,'GD rates'!$B:$C,2,FALSE)),"",VLOOKUP(M1538,'GD rates'!$B:$C,2,FALSE))</f>
        <v/>
      </c>
      <c r="O1538" s="33" t="str">
        <f>IF(OR(N1538="",COUNTIFS($C$2:C1537,C1538,$L$2:L1537,L1538)&lt;&gt;0),"",1)</f>
        <v/>
      </c>
    </row>
    <row r="1539" spans="12:15">
      <c r="L1539" s="31">
        <f t="shared" ref="L1539:L1602" si="24">IF(J1539="",H1539,J1539)</f>
        <v>0</v>
      </c>
      <c r="M1539" s="32">
        <f>IF(ISERROR(VLOOKUP(C1539,'QB Resources'!$A:$I,8,FALSE)),0,SUMIFS('QB Resources'!$I:$I,'QB Resources'!$A:$A,Timecards!C1539,'QB Resources'!$J:$J,L1539))</f>
        <v>0</v>
      </c>
      <c r="N1539" s="32" t="str">
        <f>IF(ISERROR(VLOOKUP(M1539,'GD rates'!$B:$C,2,FALSE)),"",VLOOKUP(M1539,'GD rates'!$B:$C,2,FALSE))</f>
        <v/>
      </c>
      <c r="O1539" s="33" t="str">
        <f>IF(OR(N1539="",COUNTIFS($C$2:C1538,C1539,$L$2:L1538,L1539)&lt;&gt;0),"",1)</f>
        <v/>
      </c>
    </row>
    <row r="1540" spans="12:15">
      <c r="L1540" s="31">
        <f t="shared" si="24"/>
        <v>0</v>
      </c>
      <c r="M1540" s="32">
        <f>IF(ISERROR(VLOOKUP(C1540,'QB Resources'!$A:$I,8,FALSE)),0,SUMIFS('QB Resources'!$I:$I,'QB Resources'!$A:$A,Timecards!C1540,'QB Resources'!$J:$J,L1540))</f>
        <v>0</v>
      </c>
      <c r="N1540" s="32" t="str">
        <f>IF(ISERROR(VLOOKUP(M1540,'GD rates'!$B:$C,2,FALSE)),"",VLOOKUP(M1540,'GD rates'!$B:$C,2,FALSE))</f>
        <v/>
      </c>
      <c r="O1540" s="33" t="str">
        <f>IF(OR(N1540="",COUNTIFS($C$2:C1539,C1540,$L$2:L1539,L1540)&lt;&gt;0),"",1)</f>
        <v/>
      </c>
    </row>
    <row r="1541" spans="12:15">
      <c r="L1541" s="31">
        <f t="shared" si="24"/>
        <v>0</v>
      </c>
      <c r="M1541" s="32">
        <f>IF(ISERROR(VLOOKUP(C1541,'QB Resources'!$A:$I,8,FALSE)),0,SUMIFS('QB Resources'!$I:$I,'QB Resources'!$A:$A,Timecards!C1541,'QB Resources'!$J:$J,L1541))</f>
        <v>0</v>
      </c>
      <c r="N1541" s="32" t="str">
        <f>IF(ISERROR(VLOOKUP(M1541,'GD rates'!$B:$C,2,FALSE)),"",VLOOKUP(M1541,'GD rates'!$B:$C,2,FALSE))</f>
        <v/>
      </c>
      <c r="O1541" s="33" t="str">
        <f>IF(OR(N1541="",COUNTIFS($C$2:C1540,C1541,$L$2:L1540,L1541)&lt;&gt;0),"",1)</f>
        <v/>
      </c>
    </row>
    <row r="1542" spans="12:15">
      <c r="L1542" s="31">
        <f t="shared" si="24"/>
        <v>0</v>
      </c>
      <c r="M1542" s="32">
        <f>IF(ISERROR(VLOOKUP(C1542,'QB Resources'!$A:$I,8,FALSE)),0,SUMIFS('QB Resources'!$I:$I,'QB Resources'!$A:$A,Timecards!C1542,'QB Resources'!$J:$J,L1542))</f>
        <v>0</v>
      </c>
      <c r="N1542" s="32" t="str">
        <f>IF(ISERROR(VLOOKUP(M1542,'GD rates'!$B:$C,2,FALSE)),"",VLOOKUP(M1542,'GD rates'!$B:$C,2,FALSE))</f>
        <v/>
      </c>
      <c r="O1542" s="33" t="str">
        <f>IF(OR(N1542="",COUNTIFS($C$2:C1541,C1542,$L$2:L1541,L1542)&lt;&gt;0),"",1)</f>
        <v/>
      </c>
    </row>
    <row r="1543" spans="12:15">
      <c r="L1543" s="31">
        <f t="shared" si="24"/>
        <v>0</v>
      </c>
      <c r="M1543" s="32">
        <f>IF(ISERROR(VLOOKUP(C1543,'QB Resources'!$A:$I,8,FALSE)),0,SUMIFS('QB Resources'!$I:$I,'QB Resources'!$A:$A,Timecards!C1543,'QB Resources'!$J:$J,L1543))</f>
        <v>0</v>
      </c>
      <c r="N1543" s="32" t="str">
        <f>IF(ISERROR(VLOOKUP(M1543,'GD rates'!$B:$C,2,FALSE)),"",VLOOKUP(M1543,'GD rates'!$B:$C,2,FALSE))</f>
        <v/>
      </c>
      <c r="O1543" s="33" t="str">
        <f>IF(OR(N1543="",COUNTIFS($C$2:C1542,C1543,$L$2:L1542,L1543)&lt;&gt;0),"",1)</f>
        <v/>
      </c>
    </row>
    <row r="1544" spans="12:15">
      <c r="L1544" s="31">
        <f t="shared" si="24"/>
        <v>0</v>
      </c>
      <c r="M1544" s="32">
        <f>IF(ISERROR(VLOOKUP(C1544,'QB Resources'!$A:$I,8,FALSE)),0,SUMIFS('QB Resources'!$I:$I,'QB Resources'!$A:$A,Timecards!C1544,'QB Resources'!$J:$J,L1544))</f>
        <v>0</v>
      </c>
      <c r="N1544" s="32" t="str">
        <f>IF(ISERROR(VLOOKUP(M1544,'GD rates'!$B:$C,2,FALSE)),"",VLOOKUP(M1544,'GD rates'!$B:$C,2,FALSE))</f>
        <v/>
      </c>
      <c r="O1544" s="33" t="str">
        <f>IF(OR(N1544="",COUNTIFS($C$2:C1543,C1544,$L$2:L1543,L1544)&lt;&gt;0),"",1)</f>
        <v/>
      </c>
    </row>
    <row r="1545" spans="12:15">
      <c r="L1545" s="31">
        <f t="shared" si="24"/>
        <v>0</v>
      </c>
      <c r="M1545" s="32">
        <f>IF(ISERROR(VLOOKUP(C1545,'QB Resources'!$A:$I,8,FALSE)),0,SUMIFS('QB Resources'!$I:$I,'QB Resources'!$A:$A,Timecards!C1545,'QB Resources'!$J:$J,L1545))</f>
        <v>0</v>
      </c>
      <c r="N1545" s="32" t="str">
        <f>IF(ISERROR(VLOOKUP(M1545,'GD rates'!$B:$C,2,FALSE)),"",VLOOKUP(M1545,'GD rates'!$B:$C,2,FALSE))</f>
        <v/>
      </c>
      <c r="O1545" s="33" t="str">
        <f>IF(OR(N1545="",COUNTIFS($C$2:C1544,C1545,$L$2:L1544,L1545)&lt;&gt;0),"",1)</f>
        <v/>
      </c>
    </row>
    <row r="1546" spans="12:15">
      <c r="L1546" s="31">
        <f t="shared" si="24"/>
        <v>0</v>
      </c>
      <c r="M1546" s="32">
        <f>IF(ISERROR(VLOOKUP(C1546,'QB Resources'!$A:$I,8,FALSE)),0,SUMIFS('QB Resources'!$I:$I,'QB Resources'!$A:$A,Timecards!C1546,'QB Resources'!$J:$J,L1546))</f>
        <v>0</v>
      </c>
      <c r="N1546" s="32" t="str">
        <f>IF(ISERROR(VLOOKUP(M1546,'GD rates'!$B:$C,2,FALSE)),"",VLOOKUP(M1546,'GD rates'!$B:$C,2,FALSE))</f>
        <v/>
      </c>
      <c r="O1546" s="33" t="str">
        <f>IF(OR(N1546="",COUNTIFS($C$2:C1545,C1546,$L$2:L1545,L1546)&lt;&gt;0),"",1)</f>
        <v/>
      </c>
    </row>
    <row r="1547" spans="12:15">
      <c r="L1547" s="31">
        <f t="shared" si="24"/>
        <v>0</v>
      </c>
      <c r="M1547" s="32">
        <f>IF(ISERROR(VLOOKUP(C1547,'QB Resources'!$A:$I,8,FALSE)),0,SUMIFS('QB Resources'!$I:$I,'QB Resources'!$A:$A,Timecards!C1547,'QB Resources'!$J:$J,L1547))</f>
        <v>0</v>
      </c>
      <c r="N1547" s="32" t="str">
        <f>IF(ISERROR(VLOOKUP(M1547,'GD rates'!$B:$C,2,FALSE)),"",VLOOKUP(M1547,'GD rates'!$B:$C,2,FALSE))</f>
        <v/>
      </c>
      <c r="O1547" s="33" t="str">
        <f>IF(OR(N1547="",COUNTIFS($C$2:C1546,C1547,$L$2:L1546,L1547)&lt;&gt;0),"",1)</f>
        <v/>
      </c>
    </row>
    <row r="1548" spans="12:15">
      <c r="L1548" s="31">
        <f t="shared" si="24"/>
        <v>0</v>
      </c>
      <c r="M1548" s="32">
        <f>IF(ISERROR(VLOOKUP(C1548,'QB Resources'!$A:$I,8,FALSE)),0,SUMIFS('QB Resources'!$I:$I,'QB Resources'!$A:$A,Timecards!C1548,'QB Resources'!$J:$J,L1548))</f>
        <v>0</v>
      </c>
      <c r="N1548" s="32" t="str">
        <f>IF(ISERROR(VLOOKUP(M1548,'GD rates'!$B:$C,2,FALSE)),"",VLOOKUP(M1548,'GD rates'!$B:$C,2,FALSE))</f>
        <v/>
      </c>
      <c r="O1548" s="33" t="str">
        <f>IF(OR(N1548="",COUNTIFS($C$2:C1547,C1548,$L$2:L1547,L1548)&lt;&gt;0),"",1)</f>
        <v/>
      </c>
    </row>
    <row r="1549" spans="12:15">
      <c r="L1549" s="31">
        <f t="shared" si="24"/>
        <v>0</v>
      </c>
      <c r="M1549" s="32">
        <f>IF(ISERROR(VLOOKUP(C1549,'QB Resources'!$A:$I,8,FALSE)),0,SUMIFS('QB Resources'!$I:$I,'QB Resources'!$A:$A,Timecards!C1549,'QB Resources'!$J:$J,L1549))</f>
        <v>0</v>
      </c>
      <c r="N1549" s="32" t="str">
        <f>IF(ISERROR(VLOOKUP(M1549,'GD rates'!$B:$C,2,FALSE)),"",VLOOKUP(M1549,'GD rates'!$B:$C,2,FALSE))</f>
        <v/>
      </c>
      <c r="O1549" s="33" t="str">
        <f>IF(OR(N1549="",COUNTIFS($C$2:C1548,C1549,$L$2:L1548,L1549)&lt;&gt;0),"",1)</f>
        <v/>
      </c>
    </row>
    <row r="1550" spans="12:15">
      <c r="L1550" s="31">
        <f t="shared" si="24"/>
        <v>0</v>
      </c>
      <c r="M1550" s="32">
        <f>IF(ISERROR(VLOOKUP(C1550,'QB Resources'!$A:$I,8,FALSE)),0,SUMIFS('QB Resources'!$I:$I,'QB Resources'!$A:$A,Timecards!C1550,'QB Resources'!$J:$J,L1550))</f>
        <v>0</v>
      </c>
      <c r="N1550" s="32" t="str">
        <f>IF(ISERROR(VLOOKUP(M1550,'GD rates'!$B:$C,2,FALSE)),"",VLOOKUP(M1550,'GD rates'!$B:$C,2,FALSE))</f>
        <v/>
      </c>
      <c r="O1550" s="33" t="str">
        <f>IF(OR(N1550="",COUNTIFS($C$2:C1549,C1550,$L$2:L1549,L1550)&lt;&gt;0),"",1)</f>
        <v/>
      </c>
    </row>
    <row r="1551" spans="12:15">
      <c r="L1551" s="31">
        <f t="shared" si="24"/>
        <v>0</v>
      </c>
      <c r="M1551" s="32">
        <f>IF(ISERROR(VLOOKUP(C1551,'QB Resources'!$A:$I,8,FALSE)),0,SUMIFS('QB Resources'!$I:$I,'QB Resources'!$A:$A,Timecards!C1551,'QB Resources'!$J:$J,L1551))</f>
        <v>0</v>
      </c>
      <c r="N1551" s="32" t="str">
        <f>IF(ISERROR(VLOOKUP(M1551,'GD rates'!$B:$C,2,FALSE)),"",VLOOKUP(M1551,'GD rates'!$B:$C,2,FALSE))</f>
        <v/>
      </c>
      <c r="O1551" s="33" t="str">
        <f>IF(OR(N1551="",COUNTIFS($C$2:C1550,C1551,$L$2:L1550,L1551)&lt;&gt;0),"",1)</f>
        <v/>
      </c>
    </row>
    <row r="1552" spans="12:15">
      <c r="L1552" s="31">
        <f t="shared" si="24"/>
        <v>0</v>
      </c>
      <c r="M1552" s="32">
        <f>IF(ISERROR(VLOOKUP(C1552,'QB Resources'!$A:$I,8,FALSE)),0,SUMIFS('QB Resources'!$I:$I,'QB Resources'!$A:$A,Timecards!C1552,'QB Resources'!$J:$J,L1552))</f>
        <v>0</v>
      </c>
      <c r="N1552" s="32" t="str">
        <f>IF(ISERROR(VLOOKUP(M1552,'GD rates'!$B:$C,2,FALSE)),"",VLOOKUP(M1552,'GD rates'!$B:$C,2,FALSE))</f>
        <v/>
      </c>
      <c r="O1552" s="33" t="str">
        <f>IF(OR(N1552="",COUNTIFS($C$2:C1551,C1552,$L$2:L1551,L1552)&lt;&gt;0),"",1)</f>
        <v/>
      </c>
    </row>
    <row r="1553" spans="12:15">
      <c r="L1553" s="31">
        <f t="shared" si="24"/>
        <v>0</v>
      </c>
      <c r="M1553" s="32">
        <f>IF(ISERROR(VLOOKUP(C1553,'QB Resources'!$A:$I,8,FALSE)),0,SUMIFS('QB Resources'!$I:$I,'QB Resources'!$A:$A,Timecards!C1553,'QB Resources'!$J:$J,L1553))</f>
        <v>0</v>
      </c>
      <c r="N1553" s="32" t="str">
        <f>IF(ISERROR(VLOOKUP(M1553,'GD rates'!$B:$C,2,FALSE)),"",VLOOKUP(M1553,'GD rates'!$B:$C,2,FALSE))</f>
        <v/>
      </c>
      <c r="O1553" s="33" t="str">
        <f>IF(OR(N1553="",COUNTIFS($C$2:C1552,C1553,$L$2:L1552,L1553)&lt;&gt;0),"",1)</f>
        <v/>
      </c>
    </row>
    <row r="1554" spans="12:15">
      <c r="L1554" s="31">
        <f t="shared" si="24"/>
        <v>0</v>
      </c>
      <c r="M1554" s="32">
        <f>IF(ISERROR(VLOOKUP(C1554,'QB Resources'!$A:$I,8,FALSE)),0,SUMIFS('QB Resources'!$I:$I,'QB Resources'!$A:$A,Timecards!C1554,'QB Resources'!$J:$J,L1554))</f>
        <v>0</v>
      </c>
      <c r="N1554" s="32" t="str">
        <f>IF(ISERROR(VLOOKUP(M1554,'GD rates'!$B:$C,2,FALSE)),"",VLOOKUP(M1554,'GD rates'!$B:$C,2,FALSE))</f>
        <v/>
      </c>
      <c r="O1554" s="33" t="str">
        <f>IF(OR(N1554="",COUNTIFS($C$2:C1553,C1554,$L$2:L1553,L1554)&lt;&gt;0),"",1)</f>
        <v/>
      </c>
    </row>
    <row r="1555" spans="12:15">
      <c r="L1555" s="31">
        <f t="shared" si="24"/>
        <v>0</v>
      </c>
      <c r="M1555" s="32">
        <f>IF(ISERROR(VLOOKUP(C1555,'QB Resources'!$A:$I,8,FALSE)),0,SUMIFS('QB Resources'!$I:$I,'QB Resources'!$A:$A,Timecards!C1555,'QB Resources'!$J:$J,L1555))</f>
        <v>0</v>
      </c>
      <c r="N1555" s="32" t="str">
        <f>IF(ISERROR(VLOOKUP(M1555,'GD rates'!$B:$C,2,FALSE)),"",VLOOKUP(M1555,'GD rates'!$B:$C,2,FALSE))</f>
        <v/>
      </c>
      <c r="O1555" s="33" t="str">
        <f>IF(OR(N1555="",COUNTIFS($C$2:C1554,C1555,$L$2:L1554,L1555)&lt;&gt;0),"",1)</f>
        <v/>
      </c>
    </row>
    <row r="1556" spans="12:15">
      <c r="L1556" s="31">
        <f t="shared" si="24"/>
        <v>0</v>
      </c>
      <c r="M1556" s="32">
        <f>IF(ISERROR(VLOOKUP(C1556,'QB Resources'!$A:$I,8,FALSE)),0,SUMIFS('QB Resources'!$I:$I,'QB Resources'!$A:$A,Timecards!C1556,'QB Resources'!$J:$J,L1556))</f>
        <v>0</v>
      </c>
      <c r="N1556" s="32" t="str">
        <f>IF(ISERROR(VLOOKUP(M1556,'GD rates'!$B:$C,2,FALSE)),"",VLOOKUP(M1556,'GD rates'!$B:$C,2,FALSE))</f>
        <v/>
      </c>
      <c r="O1556" s="33" t="str">
        <f>IF(OR(N1556="",COUNTIFS($C$2:C1555,C1556,$L$2:L1555,L1556)&lt;&gt;0),"",1)</f>
        <v/>
      </c>
    </row>
    <row r="1557" spans="12:15">
      <c r="L1557" s="31">
        <f t="shared" si="24"/>
        <v>0</v>
      </c>
      <c r="M1557" s="32">
        <f>IF(ISERROR(VLOOKUP(C1557,'QB Resources'!$A:$I,8,FALSE)),0,SUMIFS('QB Resources'!$I:$I,'QB Resources'!$A:$A,Timecards!C1557,'QB Resources'!$J:$J,L1557))</f>
        <v>0</v>
      </c>
      <c r="N1557" s="32" t="str">
        <f>IF(ISERROR(VLOOKUP(M1557,'GD rates'!$B:$C,2,FALSE)),"",VLOOKUP(M1557,'GD rates'!$B:$C,2,FALSE))</f>
        <v/>
      </c>
      <c r="O1557" s="33" t="str">
        <f>IF(OR(N1557="",COUNTIFS($C$2:C1556,C1557,$L$2:L1556,L1557)&lt;&gt;0),"",1)</f>
        <v/>
      </c>
    </row>
    <row r="1558" spans="12:15">
      <c r="L1558" s="31">
        <f t="shared" si="24"/>
        <v>0</v>
      </c>
      <c r="M1558" s="32">
        <f>IF(ISERROR(VLOOKUP(C1558,'QB Resources'!$A:$I,8,FALSE)),0,SUMIFS('QB Resources'!$I:$I,'QB Resources'!$A:$A,Timecards!C1558,'QB Resources'!$J:$J,L1558))</f>
        <v>0</v>
      </c>
      <c r="N1558" s="32" t="str">
        <f>IF(ISERROR(VLOOKUP(M1558,'GD rates'!$B:$C,2,FALSE)),"",VLOOKUP(M1558,'GD rates'!$B:$C,2,FALSE))</f>
        <v/>
      </c>
      <c r="O1558" s="33" t="str">
        <f>IF(OR(N1558="",COUNTIFS($C$2:C1557,C1558,$L$2:L1557,L1558)&lt;&gt;0),"",1)</f>
        <v/>
      </c>
    </row>
    <row r="1559" spans="12:15">
      <c r="L1559" s="31">
        <f t="shared" si="24"/>
        <v>0</v>
      </c>
      <c r="M1559" s="32">
        <f>IF(ISERROR(VLOOKUP(C1559,'QB Resources'!$A:$I,8,FALSE)),0,SUMIFS('QB Resources'!$I:$I,'QB Resources'!$A:$A,Timecards!C1559,'QB Resources'!$J:$J,L1559))</f>
        <v>0</v>
      </c>
      <c r="N1559" s="32" t="str">
        <f>IF(ISERROR(VLOOKUP(M1559,'GD rates'!$B:$C,2,FALSE)),"",VLOOKUP(M1559,'GD rates'!$B:$C,2,FALSE))</f>
        <v/>
      </c>
      <c r="O1559" s="33" t="str">
        <f>IF(OR(N1559="",COUNTIFS($C$2:C1558,C1559,$L$2:L1558,L1559)&lt;&gt;0),"",1)</f>
        <v/>
      </c>
    </row>
    <row r="1560" spans="12:15">
      <c r="L1560" s="31">
        <f t="shared" si="24"/>
        <v>0</v>
      </c>
      <c r="M1560" s="32">
        <f>IF(ISERROR(VLOOKUP(C1560,'QB Resources'!$A:$I,8,FALSE)),0,SUMIFS('QB Resources'!$I:$I,'QB Resources'!$A:$A,Timecards!C1560,'QB Resources'!$J:$J,L1560))</f>
        <v>0</v>
      </c>
      <c r="N1560" s="32" t="str">
        <f>IF(ISERROR(VLOOKUP(M1560,'GD rates'!$B:$C,2,FALSE)),"",VLOOKUP(M1560,'GD rates'!$B:$C,2,FALSE))</f>
        <v/>
      </c>
      <c r="O1560" s="33" t="str">
        <f>IF(OR(N1560="",COUNTIFS($C$2:C1559,C1560,$L$2:L1559,L1560)&lt;&gt;0),"",1)</f>
        <v/>
      </c>
    </row>
    <row r="1561" spans="12:15">
      <c r="L1561" s="31">
        <f t="shared" si="24"/>
        <v>0</v>
      </c>
      <c r="M1561" s="32">
        <f>IF(ISERROR(VLOOKUP(C1561,'QB Resources'!$A:$I,8,FALSE)),0,SUMIFS('QB Resources'!$I:$I,'QB Resources'!$A:$A,Timecards!C1561,'QB Resources'!$J:$J,L1561))</f>
        <v>0</v>
      </c>
      <c r="N1561" s="32" t="str">
        <f>IF(ISERROR(VLOOKUP(M1561,'GD rates'!$B:$C,2,FALSE)),"",VLOOKUP(M1561,'GD rates'!$B:$C,2,FALSE))</f>
        <v/>
      </c>
      <c r="O1561" s="33" t="str">
        <f>IF(OR(N1561="",COUNTIFS($C$2:C1560,C1561,$L$2:L1560,L1561)&lt;&gt;0),"",1)</f>
        <v/>
      </c>
    </row>
    <row r="1562" spans="12:15">
      <c r="L1562" s="31">
        <f t="shared" si="24"/>
        <v>0</v>
      </c>
      <c r="M1562" s="32">
        <f>IF(ISERROR(VLOOKUP(C1562,'QB Resources'!$A:$I,8,FALSE)),0,SUMIFS('QB Resources'!$I:$I,'QB Resources'!$A:$A,Timecards!C1562,'QB Resources'!$J:$J,L1562))</f>
        <v>0</v>
      </c>
      <c r="N1562" s="32" t="str">
        <f>IF(ISERROR(VLOOKUP(M1562,'GD rates'!$B:$C,2,FALSE)),"",VLOOKUP(M1562,'GD rates'!$B:$C,2,FALSE))</f>
        <v/>
      </c>
      <c r="O1562" s="33" t="str">
        <f>IF(OR(N1562="",COUNTIFS($C$2:C1561,C1562,$L$2:L1561,L1562)&lt;&gt;0),"",1)</f>
        <v/>
      </c>
    </row>
    <row r="1563" spans="12:15">
      <c r="L1563" s="31">
        <f t="shared" si="24"/>
        <v>0</v>
      </c>
      <c r="M1563" s="32">
        <f>IF(ISERROR(VLOOKUP(C1563,'QB Resources'!$A:$I,8,FALSE)),0,SUMIFS('QB Resources'!$I:$I,'QB Resources'!$A:$A,Timecards!C1563,'QB Resources'!$J:$J,L1563))</f>
        <v>0</v>
      </c>
      <c r="N1563" s="32" t="str">
        <f>IF(ISERROR(VLOOKUP(M1563,'GD rates'!$B:$C,2,FALSE)),"",VLOOKUP(M1563,'GD rates'!$B:$C,2,FALSE))</f>
        <v/>
      </c>
      <c r="O1563" s="33" t="str">
        <f>IF(OR(N1563="",COUNTIFS($C$2:C1562,C1563,$L$2:L1562,L1563)&lt;&gt;0),"",1)</f>
        <v/>
      </c>
    </row>
    <row r="1564" spans="12:15">
      <c r="L1564" s="31">
        <f t="shared" si="24"/>
        <v>0</v>
      </c>
      <c r="M1564" s="32">
        <f>IF(ISERROR(VLOOKUP(C1564,'QB Resources'!$A:$I,8,FALSE)),0,SUMIFS('QB Resources'!$I:$I,'QB Resources'!$A:$A,Timecards!C1564,'QB Resources'!$J:$J,L1564))</f>
        <v>0</v>
      </c>
      <c r="N1564" s="32" t="str">
        <f>IF(ISERROR(VLOOKUP(M1564,'GD rates'!$B:$C,2,FALSE)),"",VLOOKUP(M1564,'GD rates'!$B:$C,2,FALSE))</f>
        <v/>
      </c>
      <c r="O1564" s="33" t="str">
        <f>IF(OR(N1564="",COUNTIFS($C$2:C1563,C1564,$L$2:L1563,L1564)&lt;&gt;0),"",1)</f>
        <v/>
      </c>
    </row>
    <row r="1565" spans="12:15">
      <c r="L1565" s="31">
        <f t="shared" si="24"/>
        <v>0</v>
      </c>
      <c r="M1565" s="32">
        <f>IF(ISERROR(VLOOKUP(C1565,'QB Resources'!$A:$I,8,FALSE)),0,SUMIFS('QB Resources'!$I:$I,'QB Resources'!$A:$A,Timecards!C1565,'QB Resources'!$J:$J,L1565))</f>
        <v>0</v>
      </c>
      <c r="N1565" s="32" t="str">
        <f>IF(ISERROR(VLOOKUP(M1565,'GD rates'!$B:$C,2,FALSE)),"",VLOOKUP(M1565,'GD rates'!$B:$C,2,FALSE))</f>
        <v/>
      </c>
      <c r="O1565" s="33" t="str">
        <f>IF(OR(N1565="",COUNTIFS($C$2:C1564,C1565,$L$2:L1564,L1565)&lt;&gt;0),"",1)</f>
        <v/>
      </c>
    </row>
    <row r="1566" spans="12:15">
      <c r="L1566" s="31">
        <f t="shared" si="24"/>
        <v>0</v>
      </c>
      <c r="M1566" s="32">
        <f>IF(ISERROR(VLOOKUP(C1566,'QB Resources'!$A:$I,8,FALSE)),0,SUMIFS('QB Resources'!$I:$I,'QB Resources'!$A:$A,Timecards!C1566,'QB Resources'!$J:$J,L1566))</f>
        <v>0</v>
      </c>
      <c r="N1566" s="32" t="str">
        <f>IF(ISERROR(VLOOKUP(M1566,'GD rates'!$B:$C,2,FALSE)),"",VLOOKUP(M1566,'GD rates'!$B:$C,2,FALSE))</f>
        <v/>
      </c>
      <c r="O1566" s="33" t="str">
        <f>IF(OR(N1566="",COUNTIFS($C$2:C1565,C1566,$L$2:L1565,L1566)&lt;&gt;0),"",1)</f>
        <v/>
      </c>
    </row>
    <row r="1567" spans="12:15">
      <c r="L1567" s="31">
        <f t="shared" si="24"/>
        <v>0</v>
      </c>
      <c r="M1567" s="32">
        <f>IF(ISERROR(VLOOKUP(C1567,'QB Resources'!$A:$I,8,FALSE)),0,SUMIFS('QB Resources'!$I:$I,'QB Resources'!$A:$A,Timecards!C1567,'QB Resources'!$J:$J,L1567))</f>
        <v>0</v>
      </c>
      <c r="N1567" s="32" t="str">
        <f>IF(ISERROR(VLOOKUP(M1567,'GD rates'!$B:$C,2,FALSE)),"",VLOOKUP(M1567,'GD rates'!$B:$C,2,FALSE))</f>
        <v/>
      </c>
      <c r="O1567" s="33" t="str">
        <f>IF(OR(N1567="",COUNTIFS($C$2:C1566,C1567,$L$2:L1566,L1567)&lt;&gt;0),"",1)</f>
        <v/>
      </c>
    </row>
    <row r="1568" spans="12:15">
      <c r="L1568" s="31">
        <f t="shared" si="24"/>
        <v>0</v>
      </c>
      <c r="M1568" s="32">
        <f>IF(ISERROR(VLOOKUP(C1568,'QB Resources'!$A:$I,8,FALSE)),0,SUMIFS('QB Resources'!$I:$I,'QB Resources'!$A:$A,Timecards!C1568,'QB Resources'!$J:$J,L1568))</f>
        <v>0</v>
      </c>
      <c r="N1568" s="32" t="str">
        <f>IF(ISERROR(VLOOKUP(M1568,'GD rates'!$B:$C,2,FALSE)),"",VLOOKUP(M1568,'GD rates'!$B:$C,2,FALSE))</f>
        <v/>
      </c>
      <c r="O1568" s="33" t="str">
        <f>IF(OR(N1568="",COUNTIFS($C$2:C1567,C1568,$L$2:L1567,L1568)&lt;&gt;0),"",1)</f>
        <v/>
      </c>
    </row>
    <row r="1569" spans="12:15">
      <c r="L1569" s="31">
        <f t="shared" si="24"/>
        <v>0</v>
      </c>
      <c r="M1569" s="32">
        <f>IF(ISERROR(VLOOKUP(C1569,'QB Resources'!$A:$I,8,FALSE)),0,SUMIFS('QB Resources'!$I:$I,'QB Resources'!$A:$A,Timecards!C1569,'QB Resources'!$J:$J,L1569))</f>
        <v>0</v>
      </c>
      <c r="N1569" s="32" t="str">
        <f>IF(ISERROR(VLOOKUP(M1569,'GD rates'!$B:$C,2,FALSE)),"",VLOOKUP(M1569,'GD rates'!$B:$C,2,FALSE))</f>
        <v/>
      </c>
      <c r="O1569" s="33" t="str">
        <f>IF(OR(N1569="",COUNTIFS($C$2:C1568,C1569,$L$2:L1568,L1569)&lt;&gt;0),"",1)</f>
        <v/>
      </c>
    </row>
    <row r="1570" spans="12:15">
      <c r="L1570" s="31">
        <f t="shared" si="24"/>
        <v>0</v>
      </c>
      <c r="M1570" s="32">
        <f>IF(ISERROR(VLOOKUP(C1570,'QB Resources'!$A:$I,8,FALSE)),0,SUMIFS('QB Resources'!$I:$I,'QB Resources'!$A:$A,Timecards!C1570,'QB Resources'!$J:$J,L1570))</f>
        <v>0</v>
      </c>
      <c r="N1570" s="32" t="str">
        <f>IF(ISERROR(VLOOKUP(M1570,'GD rates'!$B:$C,2,FALSE)),"",VLOOKUP(M1570,'GD rates'!$B:$C,2,FALSE))</f>
        <v/>
      </c>
      <c r="O1570" s="33" t="str">
        <f>IF(OR(N1570="",COUNTIFS($C$2:C1569,C1570,$L$2:L1569,L1570)&lt;&gt;0),"",1)</f>
        <v/>
      </c>
    </row>
    <row r="1571" spans="12:15">
      <c r="L1571" s="31">
        <f t="shared" si="24"/>
        <v>0</v>
      </c>
      <c r="M1571" s="32">
        <f>IF(ISERROR(VLOOKUP(C1571,'QB Resources'!$A:$I,8,FALSE)),0,SUMIFS('QB Resources'!$I:$I,'QB Resources'!$A:$A,Timecards!C1571,'QB Resources'!$J:$J,L1571))</f>
        <v>0</v>
      </c>
      <c r="N1571" s="32" t="str">
        <f>IF(ISERROR(VLOOKUP(M1571,'GD rates'!$B:$C,2,FALSE)),"",VLOOKUP(M1571,'GD rates'!$B:$C,2,FALSE))</f>
        <v/>
      </c>
      <c r="O1571" s="33" t="str">
        <f>IF(OR(N1571="",COUNTIFS($C$2:C1570,C1571,$L$2:L1570,L1571)&lt;&gt;0),"",1)</f>
        <v/>
      </c>
    </row>
    <row r="1572" spans="12:15">
      <c r="L1572" s="31">
        <f t="shared" si="24"/>
        <v>0</v>
      </c>
      <c r="M1572" s="32">
        <f>IF(ISERROR(VLOOKUP(C1572,'QB Resources'!$A:$I,8,FALSE)),0,SUMIFS('QB Resources'!$I:$I,'QB Resources'!$A:$A,Timecards!C1572,'QB Resources'!$J:$J,L1572))</f>
        <v>0</v>
      </c>
      <c r="N1572" s="32" t="str">
        <f>IF(ISERROR(VLOOKUP(M1572,'GD rates'!$B:$C,2,FALSE)),"",VLOOKUP(M1572,'GD rates'!$B:$C,2,FALSE))</f>
        <v/>
      </c>
      <c r="O1572" s="33" t="str">
        <f>IF(OR(N1572="",COUNTIFS($C$2:C1571,C1572,$L$2:L1571,L1572)&lt;&gt;0),"",1)</f>
        <v/>
      </c>
    </row>
    <row r="1573" spans="12:15">
      <c r="L1573" s="31">
        <f t="shared" si="24"/>
        <v>0</v>
      </c>
      <c r="M1573" s="32">
        <f>IF(ISERROR(VLOOKUP(C1573,'QB Resources'!$A:$I,8,FALSE)),0,SUMIFS('QB Resources'!$I:$I,'QB Resources'!$A:$A,Timecards!C1573,'QB Resources'!$J:$J,L1573))</f>
        <v>0</v>
      </c>
      <c r="N1573" s="32" t="str">
        <f>IF(ISERROR(VLOOKUP(M1573,'GD rates'!$B:$C,2,FALSE)),"",VLOOKUP(M1573,'GD rates'!$B:$C,2,FALSE))</f>
        <v/>
      </c>
      <c r="O1573" s="33" t="str">
        <f>IF(OR(N1573="",COUNTIFS($C$2:C1572,C1573,$L$2:L1572,L1573)&lt;&gt;0),"",1)</f>
        <v/>
      </c>
    </row>
    <row r="1574" spans="12:15">
      <c r="L1574" s="31">
        <f t="shared" si="24"/>
        <v>0</v>
      </c>
      <c r="M1574" s="32">
        <f>IF(ISERROR(VLOOKUP(C1574,'QB Resources'!$A:$I,8,FALSE)),0,SUMIFS('QB Resources'!$I:$I,'QB Resources'!$A:$A,Timecards!C1574,'QB Resources'!$J:$J,L1574))</f>
        <v>0</v>
      </c>
      <c r="N1574" s="32" t="str">
        <f>IF(ISERROR(VLOOKUP(M1574,'GD rates'!$B:$C,2,FALSE)),"",VLOOKUP(M1574,'GD rates'!$B:$C,2,FALSE))</f>
        <v/>
      </c>
      <c r="O1574" s="33" t="str">
        <f>IF(OR(N1574="",COUNTIFS($C$2:C1573,C1574,$L$2:L1573,L1574)&lt;&gt;0),"",1)</f>
        <v/>
      </c>
    </row>
    <row r="1575" spans="12:15">
      <c r="L1575" s="31">
        <f t="shared" si="24"/>
        <v>0</v>
      </c>
      <c r="M1575" s="32">
        <f>IF(ISERROR(VLOOKUP(C1575,'QB Resources'!$A:$I,8,FALSE)),0,SUMIFS('QB Resources'!$I:$I,'QB Resources'!$A:$A,Timecards!C1575,'QB Resources'!$J:$J,L1575))</f>
        <v>0</v>
      </c>
      <c r="N1575" s="32" t="str">
        <f>IF(ISERROR(VLOOKUP(M1575,'GD rates'!$B:$C,2,FALSE)),"",VLOOKUP(M1575,'GD rates'!$B:$C,2,FALSE))</f>
        <v/>
      </c>
      <c r="O1575" s="33" t="str">
        <f>IF(OR(N1575="",COUNTIFS($C$2:C1574,C1575,$L$2:L1574,L1575)&lt;&gt;0),"",1)</f>
        <v/>
      </c>
    </row>
    <row r="1576" spans="12:15">
      <c r="L1576" s="31">
        <f t="shared" si="24"/>
        <v>0</v>
      </c>
      <c r="M1576" s="32">
        <f>IF(ISERROR(VLOOKUP(C1576,'QB Resources'!$A:$I,8,FALSE)),0,SUMIFS('QB Resources'!$I:$I,'QB Resources'!$A:$A,Timecards!C1576,'QB Resources'!$J:$J,L1576))</f>
        <v>0</v>
      </c>
      <c r="N1576" s="32" t="str">
        <f>IF(ISERROR(VLOOKUP(M1576,'GD rates'!$B:$C,2,FALSE)),"",VLOOKUP(M1576,'GD rates'!$B:$C,2,FALSE))</f>
        <v/>
      </c>
      <c r="O1576" s="33" t="str">
        <f>IF(OR(N1576="",COUNTIFS($C$2:C1575,C1576,$L$2:L1575,L1576)&lt;&gt;0),"",1)</f>
        <v/>
      </c>
    </row>
    <row r="1577" spans="12:15">
      <c r="L1577" s="31">
        <f t="shared" si="24"/>
        <v>0</v>
      </c>
      <c r="M1577" s="32">
        <f>IF(ISERROR(VLOOKUP(C1577,'QB Resources'!$A:$I,8,FALSE)),0,SUMIFS('QB Resources'!$I:$I,'QB Resources'!$A:$A,Timecards!C1577,'QB Resources'!$J:$J,L1577))</f>
        <v>0</v>
      </c>
      <c r="N1577" s="32" t="str">
        <f>IF(ISERROR(VLOOKUP(M1577,'GD rates'!$B:$C,2,FALSE)),"",VLOOKUP(M1577,'GD rates'!$B:$C,2,FALSE))</f>
        <v/>
      </c>
      <c r="O1577" s="33" t="str">
        <f>IF(OR(N1577="",COUNTIFS($C$2:C1576,C1577,$L$2:L1576,L1577)&lt;&gt;0),"",1)</f>
        <v/>
      </c>
    </row>
    <row r="1578" spans="12:15">
      <c r="L1578" s="31">
        <f t="shared" si="24"/>
        <v>0</v>
      </c>
      <c r="M1578" s="32">
        <f>IF(ISERROR(VLOOKUP(C1578,'QB Resources'!$A:$I,8,FALSE)),0,SUMIFS('QB Resources'!$I:$I,'QB Resources'!$A:$A,Timecards!C1578,'QB Resources'!$J:$J,L1578))</f>
        <v>0</v>
      </c>
      <c r="N1578" s="32" t="str">
        <f>IF(ISERROR(VLOOKUP(M1578,'GD rates'!$B:$C,2,FALSE)),"",VLOOKUP(M1578,'GD rates'!$B:$C,2,FALSE))</f>
        <v/>
      </c>
      <c r="O1578" s="33" t="str">
        <f>IF(OR(N1578="",COUNTIFS($C$2:C1577,C1578,$L$2:L1577,L1578)&lt;&gt;0),"",1)</f>
        <v/>
      </c>
    </row>
    <row r="1579" spans="12:15">
      <c r="L1579" s="31">
        <f t="shared" si="24"/>
        <v>0</v>
      </c>
      <c r="M1579" s="32">
        <f>IF(ISERROR(VLOOKUP(C1579,'QB Resources'!$A:$I,8,FALSE)),0,SUMIFS('QB Resources'!$I:$I,'QB Resources'!$A:$A,Timecards!C1579,'QB Resources'!$J:$J,L1579))</f>
        <v>0</v>
      </c>
      <c r="N1579" s="32" t="str">
        <f>IF(ISERROR(VLOOKUP(M1579,'GD rates'!$B:$C,2,FALSE)),"",VLOOKUP(M1579,'GD rates'!$B:$C,2,FALSE))</f>
        <v/>
      </c>
      <c r="O1579" s="33" t="str">
        <f>IF(OR(N1579="",COUNTIFS($C$2:C1578,C1579,$L$2:L1578,L1579)&lt;&gt;0),"",1)</f>
        <v/>
      </c>
    </row>
    <row r="1580" spans="12:15">
      <c r="L1580" s="31">
        <f t="shared" si="24"/>
        <v>0</v>
      </c>
      <c r="M1580" s="32">
        <f>IF(ISERROR(VLOOKUP(C1580,'QB Resources'!$A:$I,8,FALSE)),0,SUMIFS('QB Resources'!$I:$I,'QB Resources'!$A:$A,Timecards!C1580,'QB Resources'!$J:$J,L1580))</f>
        <v>0</v>
      </c>
      <c r="N1580" s="32" t="str">
        <f>IF(ISERROR(VLOOKUP(M1580,'GD rates'!$B:$C,2,FALSE)),"",VLOOKUP(M1580,'GD rates'!$B:$C,2,FALSE))</f>
        <v/>
      </c>
      <c r="O1580" s="33" t="str">
        <f>IF(OR(N1580="",COUNTIFS($C$2:C1579,C1580,$L$2:L1579,L1580)&lt;&gt;0),"",1)</f>
        <v/>
      </c>
    </row>
    <row r="1581" spans="12:15">
      <c r="L1581" s="31">
        <f t="shared" si="24"/>
        <v>0</v>
      </c>
      <c r="M1581" s="32">
        <f>IF(ISERROR(VLOOKUP(C1581,'QB Resources'!$A:$I,8,FALSE)),0,SUMIFS('QB Resources'!$I:$I,'QB Resources'!$A:$A,Timecards!C1581,'QB Resources'!$J:$J,L1581))</f>
        <v>0</v>
      </c>
      <c r="N1581" s="32" t="str">
        <f>IF(ISERROR(VLOOKUP(M1581,'GD rates'!$B:$C,2,FALSE)),"",VLOOKUP(M1581,'GD rates'!$B:$C,2,FALSE))</f>
        <v/>
      </c>
      <c r="O1581" s="33" t="str">
        <f>IF(OR(N1581="",COUNTIFS($C$2:C1580,C1581,$L$2:L1580,L1581)&lt;&gt;0),"",1)</f>
        <v/>
      </c>
    </row>
    <row r="1582" spans="12:15">
      <c r="L1582" s="31">
        <f t="shared" si="24"/>
        <v>0</v>
      </c>
      <c r="M1582" s="32">
        <f>IF(ISERROR(VLOOKUP(C1582,'QB Resources'!$A:$I,8,FALSE)),0,SUMIFS('QB Resources'!$I:$I,'QB Resources'!$A:$A,Timecards!C1582,'QB Resources'!$J:$J,L1582))</f>
        <v>0</v>
      </c>
      <c r="N1582" s="32" t="str">
        <f>IF(ISERROR(VLOOKUP(M1582,'GD rates'!$B:$C,2,FALSE)),"",VLOOKUP(M1582,'GD rates'!$B:$C,2,FALSE))</f>
        <v/>
      </c>
      <c r="O1582" s="33" t="str">
        <f>IF(OR(N1582="",COUNTIFS($C$2:C1581,C1582,$L$2:L1581,L1582)&lt;&gt;0),"",1)</f>
        <v/>
      </c>
    </row>
    <row r="1583" spans="12:15">
      <c r="L1583" s="31">
        <f t="shared" si="24"/>
        <v>0</v>
      </c>
      <c r="M1583" s="32">
        <f>IF(ISERROR(VLOOKUP(C1583,'QB Resources'!$A:$I,8,FALSE)),0,SUMIFS('QB Resources'!$I:$I,'QB Resources'!$A:$A,Timecards!C1583,'QB Resources'!$J:$J,L1583))</f>
        <v>0</v>
      </c>
      <c r="N1583" s="32" t="str">
        <f>IF(ISERROR(VLOOKUP(M1583,'GD rates'!$B:$C,2,FALSE)),"",VLOOKUP(M1583,'GD rates'!$B:$C,2,FALSE))</f>
        <v/>
      </c>
      <c r="O1583" s="33" t="str">
        <f>IF(OR(N1583="",COUNTIFS($C$2:C1582,C1583,$L$2:L1582,L1583)&lt;&gt;0),"",1)</f>
        <v/>
      </c>
    </row>
    <row r="1584" spans="12:15">
      <c r="L1584" s="31">
        <f t="shared" si="24"/>
        <v>0</v>
      </c>
      <c r="M1584" s="32">
        <f>IF(ISERROR(VLOOKUP(C1584,'QB Resources'!$A:$I,8,FALSE)),0,SUMIFS('QB Resources'!$I:$I,'QB Resources'!$A:$A,Timecards!C1584,'QB Resources'!$J:$J,L1584))</f>
        <v>0</v>
      </c>
      <c r="N1584" s="32" t="str">
        <f>IF(ISERROR(VLOOKUP(M1584,'GD rates'!$B:$C,2,FALSE)),"",VLOOKUP(M1584,'GD rates'!$B:$C,2,FALSE))</f>
        <v/>
      </c>
      <c r="O1584" s="33" t="str">
        <f>IF(OR(N1584="",COUNTIFS($C$2:C1583,C1584,$L$2:L1583,L1584)&lt;&gt;0),"",1)</f>
        <v/>
      </c>
    </row>
    <row r="1585" spans="12:15">
      <c r="L1585" s="31">
        <f t="shared" si="24"/>
        <v>0</v>
      </c>
      <c r="M1585" s="32">
        <f>IF(ISERROR(VLOOKUP(C1585,'QB Resources'!$A:$I,8,FALSE)),0,SUMIFS('QB Resources'!$I:$I,'QB Resources'!$A:$A,Timecards!C1585,'QB Resources'!$J:$J,L1585))</f>
        <v>0</v>
      </c>
      <c r="N1585" s="32" t="str">
        <f>IF(ISERROR(VLOOKUP(M1585,'GD rates'!$B:$C,2,FALSE)),"",VLOOKUP(M1585,'GD rates'!$B:$C,2,FALSE))</f>
        <v/>
      </c>
      <c r="O1585" s="33" t="str">
        <f>IF(OR(N1585="",COUNTIFS($C$2:C1584,C1585,$L$2:L1584,L1585)&lt;&gt;0),"",1)</f>
        <v/>
      </c>
    </row>
    <row r="1586" spans="12:15">
      <c r="L1586" s="31">
        <f t="shared" si="24"/>
        <v>0</v>
      </c>
      <c r="M1586" s="32">
        <f>IF(ISERROR(VLOOKUP(C1586,'QB Resources'!$A:$I,8,FALSE)),0,SUMIFS('QB Resources'!$I:$I,'QB Resources'!$A:$A,Timecards!C1586,'QB Resources'!$J:$J,L1586))</f>
        <v>0</v>
      </c>
      <c r="N1586" s="32" t="str">
        <f>IF(ISERROR(VLOOKUP(M1586,'GD rates'!$B:$C,2,FALSE)),"",VLOOKUP(M1586,'GD rates'!$B:$C,2,FALSE))</f>
        <v/>
      </c>
      <c r="O1586" s="33" t="str">
        <f>IF(OR(N1586="",COUNTIFS($C$2:C1585,C1586,$L$2:L1585,L1586)&lt;&gt;0),"",1)</f>
        <v/>
      </c>
    </row>
    <row r="1587" spans="12:15">
      <c r="L1587" s="31">
        <f t="shared" si="24"/>
        <v>0</v>
      </c>
      <c r="M1587" s="32">
        <f>IF(ISERROR(VLOOKUP(C1587,'QB Resources'!$A:$I,8,FALSE)),0,SUMIFS('QB Resources'!$I:$I,'QB Resources'!$A:$A,Timecards!C1587,'QB Resources'!$J:$J,L1587))</f>
        <v>0</v>
      </c>
      <c r="N1587" s="32" t="str">
        <f>IF(ISERROR(VLOOKUP(M1587,'GD rates'!$B:$C,2,FALSE)),"",VLOOKUP(M1587,'GD rates'!$B:$C,2,FALSE))</f>
        <v/>
      </c>
      <c r="O1587" s="33" t="str">
        <f>IF(OR(N1587="",COUNTIFS($C$2:C1586,C1587,$L$2:L1586,L1587)&lt;&gt;0),"",1)</f>
        <v/>
      </c>
    </row>
    <row r="1588" spans="12:15">
      <c r="L1588" s="31">
        <f t="shared" si="24"/>
        <v>0</v>
      </c>
      <c r="M1588" s="32">
        <f>IF(ISERROR(VLOOKUP(C1588,'QB Resources'!$A:$I,8,FALSE)),0,SUMIFS('QB Resources'!$I:$I,'QB Resources'!$A:$A,Timecards!C1588,'QB Resources'!$J:$J,L1588))</f>
        <v>0</v>
      </c>
      <c r="N1588" s="32" t="str">
        <f>IF(ISERROR(VLOOKUP(M1588,'GD rates'!$B:$C,2,FALSE)),"",VLOOKUP(M1588,'GD rates'!$B:$C,2,FALSE))</f>
        <v/>
      </c>
      <c r="O1588" s="33" t="str">
        <f>IF(OR(N1588="",COUNTIFS($C$2:C1587,C1588,$L$2:L1587,L1588)&lt;&gt;0),"",1)</f>
        <v/>
      </c>
    </row>
    <row r="1589" spans="12:15">
      <c r="L1589" s="31">
        <f t="shared" si="24"/>
        <v>0</v>
      </c>
      <c r="M1589" s="32">
        <f>IF(ISERROR(VLOOKUP(C1589,'QB Resources'!$A:$I,8,FALSE)),0,SUMIFS('QB Resources'!$I:$I,'QB Resources'!$A:$A,Timecards!C1589,'QB Resources'!$J:$J,L1589))</f>
        <v>0</v>
      </c>
      <c r="N1589" s="32" t="str">
        <f>IF(ISERROR(VLOOKUP(M1589,'GD rates'!$B:$C,2,FALSE)),"",VLOOKUP(M1589,'GD rates'!$B:$C,2,FALSE))</f>
        <v/>
      </c>
      <c r="O1589" s="33" t="str">
        <f>IF(OR(N1589="",COUNTIFS($C$2:C1588,C1589,$L$2:L1588,L1589)&lt;&gt;0),"",1)</f>
        <v/>
      </c>
    </row>
    <row r="1590" spans="12:15">
      <c r="L1590" s="31">
        <f t="shared" si="24"/>
        <v>0</v>
      </c>
      <c r="M1590" s="32">
        <f>IF(ISERROR(VLOOKUP(C1590,'QB Resources'!$A:$I,8,FALSE)),0,SUMIFS('QB Resources'!$I:$I,'QB Resources'!$A:$A,Timecards!C1590,'QB Resources'!$J:$J,L1590))</f>
        <v>0</v>
      </c>
      <c r="N1590" s="32" t="str">
        <f>IF(ISERROR(VLOOKUP(M1590,'GD rates'!$B:$C,2,FALSE)),"",VLOOKUP(M1590,'GD rates'!$B:$C,2,FALSE))</f>
        <v/>
      </c>
      <c r="O1590" s="33" t="str">
        <f>IF(OR(N1590="",COUNTIFS($C$2:C1589,C1590,$L$2:L1589,L1590)&lt;&gt;0),"",1)</f>
        <v/>
      </c>
    </row>
    <row r="1591" spans="12:15">
      <c r="L1591" s="31">
        <f t="shared" si="24"/>
        <v>0</v>
      </c>
      <c r="M1591" s="32">
        <f>IF(ISERROR(VLOOKUP(C1591,'QB Resources'!$A:$I,8,FALSE)),0,SUMIFS('QB Resources'!$I:$I,'QB Resources'!$A:$A,Timecards!C1591,'QB Resources'!$J:$J,L1591))</f>
        <v>0</v>
      </c>
      <c r="N1591" s="32" t="str">
        <f>IF(ISERROR(VLOOKUP(M1591,'GD rates'!$B:$C,2,FALSE)),"",VLOOKUP(M1591,'GD rates'!$B:$C,2,FALSE))</f>
        <v/>
      </c>
      <c r="O1591" s="33" t="str">
        <f>IF(OR(N1591="",COUNTIFS($C$2:C1590,C1591,$L$2:L1590,L1591)&lt;&gt;0),"",1)</f>
        <v/>
      </c>
    </row>
    <row r="1592" spans="12:15">
      <c r="L1592" s="31">
        <f t="shared" si="24"/>
        <v>0</v>
      </c>
      <c r="M1592" s="32">
        <f>IF(ISERROR(VLOOKUP(C1592,'QB Resources'!$A:$I,8,FALSE)),0,SUMIFS('QB Resources'!$I:$I,'QB Resources'!$A:$A,Timecards!C1592,'QB Resources'!$J:$J,L1592))</f>
        <v>0</v>
      </c>
      <c r="N1592" s="32" t="str">
        <f>IF(ISERROR(VLOOKUP(M1592,'GD rates'!$B:$C,2,FALSE)),"",VLOOKUP(M1592,'GD rates'!$B:$C,2,FALSE))</f>
        <v/>
      </c>
      <c r="O1592" s="33" t="str">
        <f>IF(OR(N1592="",COUNTIFS($C$2:C1591,C1592,$L$2:L1591,L1592)&lt;&gt;0),"",1)</f>
        <v/>
      </c>
    </row>
    <row r="1593" spans="12:15">
      <c r="L1593" s="31">
        <f t="shared" si="24"/>
        <v>0</v>
      </c>
      <c r="M1593" s="32">
        <f>IF(ISERROR(VLOOKUP(C1593,'QB Resources'!$A:$I,8,FALSE)),0,SUMIFS('QB Resources'!$I:$I,'QB Resources'!$A:$A,Timecards!C1593,'QB Resources'!$J:$J,L1593))</f>
        <v>0</v>
      </c>
      <c r="N1593" s="32" t="str">
        <f>IF(ISERROR(VLOOKUP(M1593,'GD rates'!$B:$C,2,FALSE)),"",VLOOKUP(M1593,'GD rates'!$B:$C,2,FALSE))</f>
        <v/>
      </c>
      <c r="O1593" s="33" t="str">
        <f>IF(OR(N1593="",COUNTIFS($C$2:C1592,C1593,$L$2:L1592,L1593)&lt;&gt;0),"",1)</f>
        <v/>
      </c>
    </row>
    <row r="1594" spans="12:15">
      <c r="L1594" s="31">
        <f t="shared" si="24"/>
        <v>0</v>
      </c>
      <c r="M1594" s="32">
        <f>IF(ISERROR(VLOOKUP(C1594,'QB Resources'!$A:$I,8,FALSE)),0,SUMIFS('QB Resources'!$I:$I,'QB Resources'!$A:$A,Timecards!C1594,'QB Resources'!$J:$J,L1594))</f>
        <v>0</v>
      </c>
      <c r="N1594" s="32" t="str">
        <f>IF(ISERROR(VLOOKUP(M1594,'GD rates'!$B:$C,2,FALSE)),"",VLOOKUP(M1594,'GD rates'!$B:$C,2,FALSE))</f>
        <v/>
      </c>
      <c r="O1594" s="33" t="str">
        <f>IF(OR(N1594="",COUNTIFS($C$2:C1593,C1594,$L$2:L1593,L1594)&lt;&gt;0),"",1)</f>
        <v/>
      </c>
    </row>
    <row r="1595" spans="12:15">
      <c r="L1595" s="31">
        <f t="shared" si="24"/>
        <v>0</v>
      </c>
      <c r="M1595" s="32">
        <f>IF(ISERROR(VLOOKUP(C1595,'QB Resources'!$A:$I,8,FALSE)),0,SUMIFS('QB Resources'!$I:$I,'QB Resources'!$A:$A,Timecards!C1595,'QB Resources'!$J:$J,L1595))</f>
        <v>0</v>
      </c>
      <c r="N1595" s="32" t="str">
        <f>IF(ISERROR(VLOOKUP(M1595,'GD rates'!$B:$C,2,FALSE)),"",VLOOKUP(M1595,'GD rates'!$B:$C,2,FALSE))</f>
        <v/>
      </c>
      <c r="O1595" s="33" t="str">
        <f>IF(OR(N1595="",COUNTIFS($C$2:C1594,C1595,$L$2:L1594,L1595)&lt;&gt;0),"",1)</f>
        <v/>
      </c>
    </row>
    <row r="1596" spans="12:15">
      <c r="L1596" s="31">
        <f t="shared" si="24"/>
        <v>0</v>
      </c>
      <c r="M1596" s="32">
        <f>IF(ISERROR(VLOOKUP(C1596,'QB Resources'!$A:$I,8,FALSE)),0,SUMIFS('QB Resources'!$I:$I,'QB Resources'!$A:$A,Timecards!C1596,'QB Resources'!$J:$J,L1596))</f>
        <v>0</v>
      </c>
      <c r="N1596" s="32" t="str">
        <f>IF(ISERROR(VLOOKUP(M1596,'GD rates'!$B:$C,2,FALSE)),"",VLOOKUP(M1596,'GD rates'!$B:$C,2,FALSE))</f>
        <v/>
      </c>
      <c r="O1596" s="33" t="str">
        <f>IF(OR(N1596="",COUNTIFS($C$2:C1595,C1596,$L$2:L1595,L1596)&lt;&gt;0),"",1)</f>
        <v/>
      </c>
    </row>
    <row r="1597" spans="12:15">
      <c r="L1597" s="31">
        <f t="shared" si="24"/>
        <v>0</v>
      </c>
      <c r="M1597" s="32">
        <f>IF(ISERROR(VLOOKUP(C1597,'QB Resources'!$A:$I,8,FALSE)),0,SUMIFS('QB Resources'!$I:$I,'QB Resources'!$A:$A,Timecards!C1597,'QB Resources'!$J:$J,L1597))</f>
        <v>0</v>
      </c>
      <c r="N1597" s="32" t="str">
        <f>IF(ISERROR(VLOOKUP(M1597,'GD rates'!$B:$C,2,FALSE)),"",VLOOKUP(M1597,'GD rates'!$B:$C,2,FALSE))</f>
        <v/>
      </c>
      <c r="O1597" s="33" t="str">
        <f>IF(OR(N1597="",COUNTIFS($C$2:C1596,C1597,$L$2:L1596,L1597)&lt;&gt;0),"",1)</f>
        <v/>
      </c>
    </row>
    <row r="1598" spans="12:15">
      <c r="L1598" s="31">
        <f t="shared" si="24"/>
        <v>0</v>
      </c>
      <c r="M1598" s="32">
        <f>IF(ISERROR(VLOOKUP(C1598,'QB Resources'!$A:$I,8,FALSE)),0,SUMIFS('QB Resources'!$I:$I,'QB Resources'!$A:$A,Timecards!C1598,'QB Resources'!$J:$J,L1598))</f>
        <v>0</v>
      </c>
      <c r="N1598" s="32" t="str">
        <f>IF(ISERROR(VLOOKUP(M1598,'GD rates'!$B:$C,2,FALSE)),"",VLOOKUP(M1598,'GD rates'!$B:$C,2,FALSE))</f>
        <v/>
      </c>
      <c r="O1598" s="33" t="str">
        <f>IF(OR(N1598="",COUNTIFS($C$2:C1597,C1598,$L$2:L1597,L1598)&lt;&gt;0),"",1)</f>
        <v/>
      </c>
    </row>
    <row r="1599" spans="12:15">
      <c r="L1599" s="31">
        <f t="shared" si="24"/>
        <v>0</v>
      </c>
      <c r="M1599" s="32">
        <f>IF(ISERROR(VLOOKUP(C1599,'QB Resources'!$A:$I,8,FALSE)),0,SUMIFS('QB Resources'!$I:$I,'QB Resources'!$A:$A,Timecards!C1599,'QB Resources'!$J:$J,L1599))</f>
        <v>0</v>
      </c>
      <c r="N1599" s="32" t="str">
        <f>IF(ISERROR(VLOOKUP(M1599,'GD rates'!$B:$C,2,FALSE)),"",VLOOKUP(M1599,'GD rates'!$B:$C,2,FALSE))</f>
        <v/>
      </c>
      <c r="O1599" s="33" t="str">
        <f>IF(OR(N1599="",COUNTIFS($C$2:C1598,C1599,$L$2:L1598,L1599)&lt;&gt;0),"",1)</f>
        <v/>
      </c>
    </row>
    <row r="1600" spans="12:15">
      <c r="L1600" s="31">
        <f t="shared" si="24"/>
        <v>0</v>
      </c>
      <c r="M1600" s="32">
        <f>IF(ISERROR(VLOOKUP(C1600,'QB Resources'!$A:$I,8,FALSE)),0,SUMIFS('QB Resources'!$I:$I,'QB Resources'!$A:$A,Timecards!C1600,'QB Resources'!$J:$J,L1600))</f>
        <v>0</v>
      </c>
      <c r="N1600" s="32" t="str">
        <f>IF(ISERROR(VLOOKUP(M1600,'GD rates'!$B:$C,2,FALSE)),"",VLOOKUP(M1600,'GD rates'!$B:$C,2,FALSE))</f>
        <v/>
      </c>
      <c r="O1600" s="33" t="str">
        <f>IF(OR(N1600="",COUNTIFS($C$2:C1599,C1600,$L$2:L1599,L1600)&lt;&gt;0),"",1)</f>
        <v/>
      </c>
    </row>
    <row r="1601" spans="12:15">
      <c r="L1601" s="31">
        <f t="shared" si="24"/>
        <v>0</v>
      </c>
      <c r="M1601" s="32">
        <f>IF(ISERROR(VLOOKUP(C1601,'QB Resources'!$A:$I,8,FALSE)),0,SUMIFS('QB Resources'!$I:$I,'QB Resources'!$A:$A,Timecards!C1601,'QB Resources'!$J:$J,L1601))</f>
        <v>0</v>
      </c>
      <c r="N1601" s="32" t="str">
        <f>IF(ISERROR(VLOOKUP(M1601,'GD rates'!$B:$C,2,FALSE)),"",VLOOKUP(M1601,'GD rates'!$B:$C,2,FALSE))</f>
        <v/>
      </c>
      <c r="O1601" s="33" t="str">
        <f>IF(OR(N1601="",COUNTIFS($C$2:C1600,C1601,$L$2:L1600,L1601)&lt;&gt;0),"",1)</f>
        <v/>
      </c>
    </row>
    <row r="1602" spans="12:15">
      <c r="L1602" s="31">
        <f t="shared" si="24"/>
        <v>0</v>
      </c>
      <c r="M1602" s="32">
        <f>IF(ISERROR(VLOOKUP(C1602,'QB Resources'!$A:$I,8,FALSE)),0,SUMIFS('QB Resources'!$I:$I,'QB Resources'!$A:$A,Timecards!C1602,'QB Resources'!$J:$J,L1602))</f>
        <v>0</v>
      </c>
      <c r="N1602" s="32" t="str">
        <f>IF(ISERROR(VLOOKUP(M1602,'GD rates'!$B:$C,2,FALSE)),"",VLOOKUP(M1602,'GD rates'!$B:$C,2,FALSE))</f>
        <v/>
      </c>
      <c r="O1602" s="33" t="str">
        <f>IF(OR(N1602="",COUNTIFS($C$2:C1601,C1602,$L$2:L1601,L1602)&lt;&gt;0),"",1)</f>
        <v/>
      </c>
    </row>
    <row r="1603" spans="12:15">
      <c r="L1603" s="31">
        <f t="shared" ref="L1603:L1666" si="25">IF(J1603="",H1603,J1603)</f>
        <v>0</v>
      </c>
      <c r="M1603" s="32">
        <f>IF(ISERROR(VLOOKUP(C1603,'QB Resources'!$A:$I,8,FALSE)),0,SUMIFS('QB Resources'!$I:$I,'QB Resources'!$A:$A,Timecards!C1603,'QB Resources'!$J:$J,L1603))</f>
        <v>0</v>
      </c>
      <c r="N1603" s="32" t="str">
        <f>IF(ISERROR(VLOOKUP(M1603,'GD rates'!$B:$C,2,FALSE)),"",VLOOKUP(M1603,'GD rates'!$B:$C,2,FALSE))</f>
        <v/>
      </c>
      <c r="O1603" s="33" t="str">
        <f>IF(OR(N1603="",COUNTIFS($C$2:C1602,C1603,$L$2:L1602,L1603)&lt;&gt;0),"",1)</f>
        <v/>
      </c>
    </row>
    <row r="1604" spans="12:15">
      <c r="L1604" s="31">
        <f t="shared" si="25"/>
        <v>0</v>
      </c>
      <c r="M1604" s="32">
        <f>IF(ISERROR(VLOOKUP(C1604,'QB Resources'!$A:$I,8,FALSE)),0,SUMIFS('QB Resources'!$I:$I,'QB Resources'!$A:$A,Timecards!C1604,'QB Resources'!$J:$J,L1604))</f>
        <v>0</v>
      </c>
      <c r="N1604" s="32" t="str">
        <f>IF(ISERROR(VLOOKUP(M1604,'GD rates'!$B:$C,2,FALSE)),"",VLOOKUP(M1604,'GD rates'!$B:$C,2,FALSE))</f>
        <v/>
      </c>
      <c r="O1604" s="33" t="str">
        <f>IF(OR(N1604="",COUNTIFS($C$2:C1603,C1604,$L$2:L1603,L1604)&lt;&gt;0),"",1)</f>
        <v/>
      </c>
    </row>
    <row r="1605" spans="12:15">
      <c r="L1605" s="31">
        <f t="shared" si="25"/>
        <v>0</v>
      </c>
      <c r="M1605" s="32">
        <f>IF(ISERROR(VLOOKUP(C1605,'QB Resources'!$A:$I,8,FALSE)),0,SUMIFS('QB Resources'!$I:$I,'QB Resources'!$A:$A,Timecards!C1605,'QB Resources'!$J:$J,L1605))</f>
        <v>0</v>
      </c>
      <c r="N1605" s="32" t="str">
        <f>IF(ISERROR(VLOOKUP(M1605,'GD rates'!$B:$C,2,FALSE)),"",VLOOKUP(M1605,'GD rates'!$B:$C,2,FALSE))</f>
        <v/>
      </c>
      <c r="O1605" s="33" t="str">
        <f>IF(OR(N1605="",COUNTIFS($C$2:C1604,C1605,$L$2:L1604,L1605)&lt;&gt;0),"",1)</f>
        <v/>
      </c>
    </row>
    <row r="1606" spans="12:15">
      <c r="L1606" s="31">
        <f t="shared" si="25"/>
        <v>0</v>
      </c>
      <c r="M1606" s="32">
        <f>IF(ISERROR(VLOOKUP(C1606,'QB Resources'!$A:$I,8,FALSE)),0,SUMIFS('QB Resources'!$I:$I,'QB Resources'!$A:$A,Timecards!C1606,'QB Resources'!$J:$J,L1606))</f>
        <v>0</v>
      </c>
      <c r="N1606" s="32" t="str">
        <f>IF(ISERROR(VLOOKUP(M1606,'GD rates'!$B:$C,2,FALSE)),"",VLOOKUP(M1606,'GD rates'!$B:$C,2,FALSE))</f>
        <v/>
      </c>
      <c r="O1606" s="33" t="str">
        <f>IF(OR(N1606="",COUNTIFS($C$2:C1605,C1606,$L$2:L1605,L1606)&lt;&gt;0),"",1)</f>
        <v/>
      </c>
    </row>
    <row r="1607" spans="12:15">
      <c r="L1607" s="31">
        <f t="shared" si="25"/>
        <v>0</v>
      </c>
      <c r="M1607" s="32">
        <f>IF(ISERROR(VLOOKUP(C1607,'QB Resources'!$A:$I,8,FALSE)),0,SUMIFS('QB Resources'!$I:$I,'QB Resources'!$A:$A,Timecards!C1607,'QB Resources'!$J:$J,L1607))</f>
        <v>0</v>
      </c>
      <c r="N1607" s="32" t="str">
        <f>IF(ISERROR(VLOOKUP(M1607,'GD rates'!$B:$C,2,FALSE)),"",VLOOKUP(M1607,'GD rates'!$B:$C,2,FALSE))</f>
        <v/>
      </c>
      <c r="O1607" s="33" t="str">
        <f>IF(OR(N1607="",COUNTIFS($C$2:C1606,C1607,$L$2:L1606,L1607)&lt;&gt;0),"",1)</f>
        <v/>
      </c>
    </row>
    <row r="1608" spans="12:15">
      <c r="L1608" s="31">
        <f t="shared" si="25"/>
        <v>0</v>
      </c>
      <c r="M1608" s="32">
        <f>IF(ISERROR(VLOOKUP(C1608,'QB Resources'!$A:$I,8,FALSE)),0,SUMIFS('QB Resources'!$I:$I,'QB Resources'!$A:$A,Timecards!C1608,'QB Resources'!$J:$J,L1608))</f>
        <v>0</v>
      </c>
      <c r="N1608" s="32" t="str">
        <f>IF(ISERROR(VLOOKUP(M1608,'GD rates'!$B:$C,2,FALSE)),"",VLOOKUP(M1608,'GD rates'!$B:$C,2,FALSE))</f>
        <v/>
      </c>
      <c r="O1608" s="33" t="str">
        <f>IF(OR(N1608="",COUNTIFS($C$2:C1607,C1608,$L$2:L1607,L1608)&lt;&gt;0),"",1)</f>
        <v/>
      </c>
    </row>
    <row r="1609" spans="12:15">
      <c r="L1609" s="31">
        <f t="shared" si="25"/>
        <v>0</v>
      </c>
      <c r="M1609" s="32">
        <f>IF(ISERROR(VLOOKUP(C1609,'QB Resources'!$A:$I,8,FALSE)),0,SUMIFS('QB Resources'!$I:$I,'QB Resources'!$A:$A,Timecards!C1609,'QB Resources'!$J:$J,L1609))</f>
        <v>0</v>
      </c>
      <c r="N1609" s="32" t="str">
        <f>IF(ISERROR(VLOOKUP(M1609,'GD rates'!$B:$C,2,FALSE)),"",VLOOKUP(M1609,'GD rates'!$B:$C,2,FALSE))</f>
        <v/>
      </c>
      <c r="O1609" s="33" t="str">
        <f>IF(OR(N1609="",COUNTIFS($C$2:C1608,C1609,$L$2:L1608,L1609)&lt;&gt;0),"",1)</f>
        <v/>
      </c>
    </row>
    <row r="1610" spans="12:15">
      <c r="L1610" s="31">
        <f t="shared" si="25"/>
        <v>0</v>
      </c>
      <c r="M1610" s="32">
        <f>IF(ISERROR(VLOOKUP(C1610,'QB Resources'!$A:$I,8,FALSE)),0,SUMIFS('QB Resources'!$I:$I,'QB Resources'!$A:$A,Timecards!C1610,'QB Resources'!$J:$J,L1610))</f>
        <v>0</v>
      </c>
      <c r="N1610" s="32" t="str">
        <f>IF(ISERROR(VLOOKUP(M1610,'GD rates'!$B:$C,2,FALSE)),"",VLOOKUP(M1610,'GD rates'!$B:$C,2,FALSE))</f>
        <v/>
      </c>
      <c r="O1610" s="33" t="str">
        <f>IF(OR(N1610="",COUNTIFS($C$2:C1609,C1610,$L$2:L1609,L1610)&lt;&gt;0),"",1)</f>
        <v/>
      </c>
    </row>
    <row r="1611" spans="12:15">
      <c r="L1611" s="31">
        <f t="shared" si="25"/>
        <v>0</v>
      </c>
      <c r="M1611" s="32">
        <f>IF(ISERROR(VLOOKUP(C1611,'QB Resources'!$A:$I,8,FALSE)),0,SUMIFS('QB Resources'!$I:$I,'QB Resources'!$A:$A,Timecards!C1611,'QB Resources'!$J:$J,L1611))</f>
        <v>0</v>
      </c>
      <c r="N1611" s="32" t="str">
        <f>IF(ISERROR(VLOOKUP(M1611,'GD rates'!$B:$C,2,FALSE)),"",VLOOKUP(M1611,'GD rates'!$B:$C,2,FALSE))</f>
        <v/>
      </c>
      <c r="O1611" s="33" t="str">
        <f>IF(OR(N1611="",COUNTIFS($C$2:C1610,C1611,$L$2:L1610,L1611)&lt;&gt;0),"",1)</f>
        <v/>
      </c>
    </row>
    <row r="1612" spans="12:15">
      <c r="L1612" s="31">
        <f t="shared" si="25"/>
        <v>0</v>
      </c>
      <c r="M1612" s="32">
        <f>IF(ISERROR(VLOOKUP(C1612,'QB Resources'!$A:$I,8,FALSE)),0,SUMIFS('QB Resources'!$I:$I,'QB Resources'!$A:$A,Timecards!C1612,'QB Resources'!$J:$J,L1612))</f>
        <v>0</v>
      </c>
      <c r="N1612" s="32" t="str">
        <f>IF(ISERROR(VLOOKUP(M1612,'GD rates'!$B:$C,2,FALSE)),"",VLOOKUP(M1612,'GD rates'!$B:$C,2,FALSE))</f>
        <v/>
      </c>
      <c r="O1612" s="33" t="str">
        <f>IF(OR(N1612="",COUNTIFS($C$2:C1611,C1612,$L$2:L1611,L1612)&lt;&gt;0),"",1)</f>
        <v/>
      </c>
    </row>
    <row r="1613" spans="12:15">
      <c r="L1613" s="31">
        <f t="shared" si="25"/>
        <v>0</v>
      </c>
      <c r="M1613" s="32">
        <f>IF(ISERROR(VLOOKUP(C1613,'QB Resources'!$A:$I,8,FALSE)),0,SUMIFS('QB Resources'!$I:$I,'QB Resources'!$A:$A,Timecards!C1613,'QB Resources'!$J:$J,L1613))</f>
        <v>0</v>
      </c>
      <c r="N1613" s="32" t="str">
        <f>IF(ISERROR(VLOOKUP(M1613,'GD rates'!$B:$C,2,FALSE)),"",VLOOKUP(M1613,'GD rates'!$B:$C,2,FALSE))</f>
        <v/>
      </c>
      <c r="O1613" s="33" t="str">
        <f>IF(OR(N1613="",COUNTIFS($C$2:C1612,C1613,$L$2:L1612,L1613)&lt;&gt;0),"",1)</f>
        <v/>
      </c>
    </row>
    <row r="1614" spans="12:15">
      <c r="L1614" s="31">
        <f t="shared" si="25"/>
        <v>0</v>
      </c>
      <c r="M1614" s="32">
        <f>IF(ISERROR(VLOOKUP(C1614,'QB Resources'!$A:$I,8,FALSE)),0,SUMIFS('QB Resources'!$I:$I,'QB Resources'!$A:$A,Timecards!C1614,'QB Resources'!$J:$J,L1614))</f>
        <v>0</v>
      </c>
      <c r="N1614" s="32" t="str">
        <f>IF(ISERROR(VLOOKUP(M1614,'GD rates'!$B:$C,2,FALSE)),"",VLOOKUP(M1614,'GD rates'!$B:$C,2,FALSE))</f>
        <v/>
      </c>
      <c r="O1614" s="33" t="str">
        <f>IF(OR(N1614="",COUNTIFS($C$2:C1613,C1614,$L$2:L1613,L1614)&lt;&gt;0),"",1)</f>
        <v/>
      </c>
    </row>
    <row r="1615" spans="12:15">
      <c r="L1615" s="31">
        <f t="shared" si="25"/>
        <v>0</v>
      </c>
      <c r="M1615" s="32">
        <f>IF(ISERROR(VLOOKUP(C1615,'QB Resources'!$A:$I,8,FALSE)),0,SUMIFS('QB Resources'!$I:$I,'QB Resources'!$A:$A,Timecards!C1615,'QB Resources'!$J:$J,L1615))</f>
        <v>0</v>
      </c>
      <c r="N1615" s="32" t="str">
        <f>IF(ISERROR(VLOOKUP(M1615,'GD rates'!$B:$C,2,FALSE)),"",VLOOKUP(M1615,'GD rates'!$B:$C,2,FALSE))</f>
        <v/>
      </c>
      <c r="O1615" s="33" t="str">
        <f>IF(OR(N1615="",COUNTIFS($C$2:C1614,C1615,$L$2:L1614,L1615)&lt;&gt;0),"",1)</f>
        <v/>
      </c>
    </row>
    <row r="1616" spans="12:15">
      <c r="L1616" s="31">
        <f t="shared" si="25"/>
        <v>0</v>
      </c>
      <c r="M1616" s="32">
        <f>IF(ISERROR(VLOOKUP(C1616,'QB Resources'!$A:$I,8,FALSE)),0,SUMIFS('QB Resources'!$I:$I,'QB Resources'!$A:$A,Timecards!C1616,'QB Resources'!$J:$J,L1616))</f>
        <v>0</v>
      </c>
      <c r="N1616" s="32" t="str">
        <f>IF(ISERROR(VLOOKUP(M1616,'GD rates'!$B:$C,2,FALSE)),"",VLOOKUP(M1616,'GD rates'!$B:$C,2,FALSE))</f>
        <v/>
      </c>
      <c r="O1616" s="33" t="str">
        <f>IF(OR(N1616="",COUNTIFS($C$2:C1615,C1616,$L$2:L1615,L1616)&lt;&gt;0),"",1)</f>
        <v/>
      </c>
    </row>
    <row r="1617" spans="12:15">
      <c r="L1617" s="31">
        <f t="shared" si="25"/>
        <v>0</v>
      </c>
      <c r="M1617" s="32">
        <f>IF(ISERROR(VLOOKUP(C1617,'QB Resources'!$A:$I,8,FALSE)),0,SUMIFS('QB Resources'!$I:$I,'QB Resources'!$A:$A,Timecards!C1617,'QB Resources'!$J:$J,L1617))</f>
        <v>0</v>
      </c>
      <c r="N1617" s="32" t="str">
        <f>IF(ISERROR(VLOOKUP(M1617,'GD rates'!$B:$C,2,FALSE)),"",VLOOKUP(M1617,'GD rates'!$B:$C,2,FALSE))</f>
        <v/>
      </c>
      <c r="O1617" s="33" t="str">
        <f>IF(OR(N1617="",COUNTIFS($C$2:C1616,C1617,$L$2:L1616,L1617)&lt;&gt;0),"",1)</f>
        <v/>
      </c>
    </row>
    <row r="1618" spans="12:15">
      <c r="L1618" s="31">
        <f t="shared" si="25"/>
        <v>0</v>
      </c>
      <c r="M1618" s="32">
        <f>IF(ISERROR(VLOOKUP(C1618,'QB Resources'!$A:$I,8,FALSE)),0,SUMIFS('QB Resources'!$I:$I,'QB Resources'!$A:$A,Timecards!C1618,'QB Resources'!$J:$J,L1618))</f>
        <v>0</v>
      </c>
      <c r="N1618" s="32" t="str">
        <f>IF(ISERROR(VLOOKUP(M1618,'GD rates'!$B:$C,2,FALSE)),"",VLOOKUP(M1618,'GD rates'!$B:$C,2,FALSE))</f>
        <v/>
      </c>
      <c r="O1618" s="33" t="str">
        <f>IF(OR(N1618="",COUNTIFS($C$2:C1617,C1618,$L$2:L1617,L1618)&lt;&gt;0),"",1)</f>
        <v/>
      </c>
    </row>
    <row r="1619" spans="12:15">
      <c r="L1619" s="31">
        <f t="shared" si="25"/>
        <v>0</v>
      </c>
      <c r="M1619" s="32">
        <f>IF(ISERROR(VLOOKUP(C1619,'QB Resources'!$A:$I,8,FALSE)),0,SUMIFS('QB Resources'!$I:$I,'QB Resources'!$A:$A,Timecards!C1619,'QB Resources'!$J:$J,L1619))</f>
        <v>0</v>
      </c>
      <c r="N1619" s="32" t="str">
        <f>IF(ISERROR(VLOOKUP(M1619,'GD rates'!$B:$C,2,FALSE)),"",VLOOKUP(M1619,'GD rates'!$B:$C,2,FALSE))</f>
        <v/>
      </c>
      <c r="O1619" s="33" t="str">
        <f>IF(OR(N1619="",COUNTIFS($C$2:C1618,C1619,$L$2:L1618,L1619)&lt;&gt;0),"",1)</f>
        <v/>
      </c>
    </row>
    <row r="1620" spans="12:15">
      <c r="L1620" s="31">
        <f t="shared" si="25"/>
        <v>0</v>
      </c>
      <c r="M1620" s="32">
        <f>IF(ISERROR(VLOOKUP(C1620,'QB Resources'!$A:$I,8,FALSE)),0,SUMIFS('QB Resources'!$I:$I,'QB Resources'!$A:$A,Timecards!C1620,'QB Resources'!$J:$J,L1620))</f>
        <v>0</v>
      </c>
      <c r="N1620" s="32" t="str">
        <f>IF(ISERROR(VLOOKUP(M1620,'GD rates'!$B:$C,2,FALSE)),"",VLOOKUP(M1620,'GD rates'!$B:$C,2,FALSE))</f>
        <v/>
      </c>
      <c r="O1620" s="33" t="str">
        <f>IF(OR(N1620="",COUNTIFS($C$2:C1619,C1620,$L$2:L1619,L1620)&lt;&gt;0),"",1)</f>
        <v/>
      </c>
    </row>
    <row r="1621" spans="12:15">
      <c r="L1621" s="31">
        <f t="shared" si="25"/>
        <v>0</v>
      </c>
      <c r="M1621" s="32">
        <f>IF(ISERROR(VLOOKUP(C1621,'QB Resources'!$A:$I,8,FALSE)),0,SUMIFS('QB Resources'!$I:$I,'QB Resources'!$A:$A,Timecards!C1621,'QB Resources'!$J:$J,L1621))</f>
        <v>0</v>
      </c>
      <c r="N1621" s="32" t="str">
        <f>IF(ISERROR(VLOOKUP(M1621,'GD rates'!$B:$C,2,FALSE)),"",VLOOKUP(M1621,'GD rates'!$B:$C,2,FALSE))</f>
        <v/>
      </c>
      <c r="O1621" s="33" t="str">
        <f>IF(OR(N1621="",COUNTIFS($C$2:C1620,C1621,$L$2:L1620,L1621)&lt;&gt;0),"",1)</f>
        <v/>
      </c>
    </row>
    <row r="1622" spans="12:15">
      <c r="L1622" s="31">
        <f t="shared" si="25"/>
        <v>0</v>
      </c>
      <c r="M1622" s="32">
        <f>IF(ISERROR(VLOOKUP(C1622,'QB Resources'!$A:$I,8,FALSE)),0,SUMIFS('QB Resources'!$I:$I,'QB Resources'!$A:$A,Timecards!C1622,'QB Resources'!$J:$J,L1622))</f>
        <v>0</v>
      </c>
      <c r="N1622" s="32" t="str">
        <f>IF(ISERROR(VLOOKUP(M1622,'GD rates'!$B:$C,2,FALSE)),"",VLOOKUP(M1622,'GD rates'!$B:$C,2,FALSE))</f>
        <v/>
      </c>
      <c r="O1622" s="33" t="str">
        <f>IF(OR(N1622="",COUNTIFS($C$2:C1621,C1622,$L$2:L1621,L1622)&lt;&gt;0),"",1)</f>
        <v/>
      </c>
    </row>
    <row r="1623" spans="12:15">
      <c r="L1623" s="31">
        <f t="shared" si="25"/>
        <v>0</v>
      </c>
      <c r="M1623" s="32">
        <f>IF(ISERROR(VLOOKUP(C1623,'QB Resources'!$A:$I,8,FALSE)),0,SUMIFS('QB Resources'!$I:$I,'QB Resources'!$A:$A,Timecards!C1623,'QB Resources'!$J:$J,L1623))</f>
        <v>0</v>
      </c>
      <c r="N1623" s="32" t="str">
        <f>IF(ISERROR(VLOOKUP(M1623,'GD rates'!$B:$C,2,FALSE)),"",VLOOKUP(M1623,'GD rates'!$B:$C,2,FALSE))</f>
        <v/>
      </c>
      <c r="O1623" s="33" t="str">
        <f>IF(OR(N1623="",COUNTIFS($C$2:C1622,C1623,$L$2:L1622,L1623)&lt;&gt;0),"",1)</f>
        <v/>
      </c>
    </row>
    <row r="1624" spans="12:15">
      <c r="L1624" s="31">
        <f t="shared" si="25"/>
        <v>0</v>
      </c>
      <c r="M1624" s="32">
        <f>IF(ISERROR(VLOOKUP(C1624,'QB Resources'!$A:$I,8,FALSE)),0,SUMIFS('QB Resources'!$I:$I,'QB Resources'!$A:$A,Timecards!C1624,'QB Resources'!$J:$J,L1624))</f>
        <v>0</v>
      </c>
      <c r="N1624" s="32" t="str">
        <f>IF(ISERROR(VLOOKUP(M1624,'GD rates'!$B:$C,2,FALSE)),"",VLOOKUP(M1624,'GD rates'!$B:$C,2,FALSE))</f>
        <v/>
      </c>
      <c r="O1624" s="33" t="str">
        <f>IF(OR(N1624="",COUNTIFS($C$2:C1623,C1624,$L$2:L1623,L1624)&lt;&gt;0),"",1)</f>
        <v/>
      </c>
    </row>
    <row r="1625" spans="12:15">
      <c r="L1625" s="31">
        <f t="shared" si="25"/>
        <v>0</v>
      </c>
      <c r="M1625" s="32">
        <f>IF(ISERROR(VLOOKUP(C1625,'QB Resources'!$A:$I,8,FALSE)),0,SUMIFS('QB Resources'!$I:$I,'QB Resources'!$A:$A,Timecards!C1625,'QB Resources'!$J:$J,L1625))</f>
        <v>0</v>
      </c>
      <c r="N1625" s="32" t="str">
        <f>IF(ISERROR(VLOOKUP(M1625,'GD rates'!$B:$C,2,FALSE)),"",VLOOKUP(M1625,'GD rates'!$B:$C,2,FALSE))</f>
        <v/>
      </c>
      <c r="O1625" s="33" t="str">
        <f>IF(OR(N1625="",COUNTIFS($C$2:C1624,C1625,$L$2:L1624,L1625)&lt;&gt;0),"",1)</f>
        <v/>
      </c>
    </row>
    <row r="1626" spans="12:15">
      <c r="L1626" s="31">
        <f t="shared" si="25"/>
        <v>0</v>
      </c>
      <c r="M1626" s="32">
        <f>IF(ISERROR(VLOOKUP(C1626,'QB Resources'!$A:$I,8,FALSE)),0,SUMIFS('QB Resources'!$I:$I,'QB Resources'!$A:$A,Timecards!C1626,'QB Resources'!$J:$J,L1626))</f>
        <v>0</v>
      </c>
      <c r="N1626" s="32" t="str">
        <f>IF(ISERROR(VLOOKUP(M1626,'GD rates'!$B:$C,2,FALSE)),"",VLOOKUP(M1626,'GD rates'!$B:$C,2,FALSE))</f>
        <v/>
      </c>
      <c r="O1626" s="33" t="str">
        <f>IF(OR(N1626="",COUNTIFS($C$2:C1625,C1626,$L$2:L1625,L1626)&lt;&gt;0),"",1)</f>
        <v/>
      </c>
    </row>
    <row r="1627" spans="12:15">
      <c r="L1627" s="31">
        <f t="shared" si="25"/>
        <v>0</v>
      </c>
      <c r="M1627" s="32">
        <f>IF(ISERROR(VLOOKUP(C1627,'QB Resources'!$A:$I,8,FALSE)),0,SUMIFS('QB Resources'!$I:$I,'QB Resources'!$A:$A,Timecards!C1627,'QB Resources'!$J:$J,L1627))</f>
        <v>0</v>
      </c>
      <c r="N1627" s="32" t="str">
        <f>IF(ISERROR(VLOOKUP(M1627,'GD rates'!$B:$C,2,FALSE)),"",VLOOKUP(M1627,'GD rates'!$B:$C,2,FALSE))</f>
        <v/>
      </c>
      <c r="O1627" s="33" t="str">
        <f>IF(OR(N1627="",COUNTIFS($C$2:C1626,C1627,$L$2:L1626,L1627)&lt;&gt;0),"",1)</f>
        <v/>
      </c>
    </row>
    <row r="1628" spans="12:15">
      <c r="L1628" s="31">
        <f t="shared" si="25"/>
        <v>0</v>
      </c>
      <c r="M1628" s="32">
        <f>IF(ISERROR(VLOOKUP(C1628,'QB Resources'!$A:$I,8,FALSE)),0,SUMIFS('QB Resources'!$I:$I,'QB Resources'!$A:$A,Timecards!C1628,'QB Resources'!$J:$J,L1628))</f>
        <v>0</v>
      </c>
      <c r="N1628" s="32" t="str">
        <f>IF(ISERROR(VLOOKUP(M1628,'GD rates'!$B:$C,2,FALSE)),"",VLOOKUP(M1628,'GD rates'!$B:$C,2,FALSE))</f>
        <v/>
      </c>
      <c r="O1628" s="33" t="str">
        <f>IF(OR(N1628="",COUNTIFS($C$2:C1627,C1628,$L$2:L1627,L1628)&lt;&gt;0),"",1)</f>
        <v/>
      </c>
    </row>
    <row r="1629" spans="12:15">
      <c r="L1629" s="31">
        <f t="shared" si="25"/>
        <v>0</v>
      </c>
      <c r="M1629" s="32">
        <f>IF(ISERROR(VLOOKUP(C1629,'QB Resources'!$A:$I,8,FALSE)),0,SUMIFS('QB Resources'!$I:$I,'QB Resources'!$A:$A,Timecards!C1629,'QB Resources'!$J:$J,L1629))</f>
        <v>0</v>
      </c>
      <c r="N1629" s="32" t="str">
        <f>IF(ISERROR(VLOOKUP(M1629,'GD rates'!$B:$C,2,FALSE)),"",VLOOKUP(M1629,'GD rates'!$B:$C,2,FALSE))</f>
        <v/>
      </c>
      <c r="O1629" s="33" t="str">
        <f>IF(OR(N1629="",COUNTIFS($C$2:C1628,C1629,$L$2:L1628,L1629)&lt;&gt;0),"",1)</f>
        <v/>
      </c>
    </row>
    <row r="1630" spans="12:15">
      <c r="L1630" s="31">
        <f t="shared" si="25"/>
        <v>0</v>
      </c>
      <c r="M1630" s="32">
        <f>IF(ISERROR(VLOOKUP(C1630,'QB Resources'!$A:$I,8,FALSE)),0,SUMIFS('QB Resources'!$I:$I,'QB Resources'!$A:$A,Timecards!C1630,'QB Resources'!$J:$J,L1630))</f>
        <v>0</v>
      </c>
      <c r="N1630" s="32" t="str">
        <f>IF(ISERROR(VLOOKUP(M1630,'GD rates'!$B:$C,2,FALSE)),"",VLOOKUP(M1630,'GD rates'!$B:$C,2,FALSE))</f>
        <v/>
      </c>
      <c r="O1630" s="33" t="str">
        <f>IF(OR(N1630="",COUNTIFS($C$2:C1629,C1630,$L$2:L1629,L1630)&lt;&gt;0),"",1)</f>
        <v/>
      </c>
    </row>
    <row r="1631" spans="12:15">
      <c r="L1631" s="31">
        <f t="shared" si="25"/>
        <v>0</v>
      </c>
      <c r="M1631" s="32">
        <f>IF(ISERROR(VLOOKUP(C1631,'QB Resources'!$A:$I,8,FALSE)),0,SUMIFS('QB Resources'!$I:$I,'QB Resources'!$A:$A,Timecards!C1631,'QB Resources'!$J:$J,L1631))</f>
        <v>0</v>
      </c>
      <c r="N1631" s="32" t="str">
        <f>IF(ISERROR(VLOOKUP(M1631,'GD rates'!$B:$C,2,FALSE)),"",VLOOKUP(M1631,'GD rates'!$B:$C,2,FALSE))</f>
        <v/>
      </c>
      <c r="O1631" s="33" t="str">
        <f>IF(OR(N1631="",COUNTIFS($C$2:C1630,C1631,$L$2:L1630,L1631)&lt;&gt;0),"",1)</f>
        <v/>
      </c>
    </row>
    <row r="1632" spans="12:15">
      <c r="L1632" s="31">
        <f t="shared" si="25"/>
        <v>0</v>
      </c>
      <c r="M1632" s="32">
        <f>IF(ISERROR(VLOOKUP(C1632,'QB Resources'!$A:$I,8,FALSE)),0,SUMIFS('QB Resources'!$I:$I,'QB Resources'!$A:$A,Timecards!C1632,'QB Resources'!$J:$J,L1632))</f>
        <v>0</v>
      </c>
      <c r="N1632" s="32" t="str">
        <f>IF(ISERROR(VLOOKUP(M1632,'GD rates'!$B:$C,2,FALSE)),"",VLOOKUP(M1632,'GD rates'!$B:$C,2,FALSE))</f>
        <v/>
      </c>
      <c r="O1632" s="33" t="str">
        <f>IF(OR(N1632="",COUNTIFS($C$2:C1631,C1632,$L$2:L1631,L1632)&lt;&gt;0),"",1)</f>
        <v/>
      </c>
    </row>
    <row r="1633" spans="12:15">
      <c r="L1633" s="31">
        <f t="shared" si="25"/>
        <v>0</v>
      </c>
      <c r="M1633" s="32">
        <f>IF(ISERROR(VLOOKUP(C1633,'QB Resources'!$A:$I,8,FALSE)),0,SUMIFS('QB Resources'!$I:$I,'QB Resources'!$A:$A,Timecards!C1633,'QB Resources'!$J:$J,L1633))</f>
        <v>0</v>
      </c>
      <c r="N1633" s="32" t="str">
        <f>IF(ISERROR(VLOOKUP(M1633,'GD rates'!$B:$C,2,FALSE)),"",VLOOKUP(M1633,'GD rates'!$B:$C,2,FALSE))</f>
        <v/>
      </c>
      <c r="O1633" s="33" t="str">
        <f>IF(OR(N1633="",COUNTIFS($C$2:C1632,C1633,$L$2:L1632,L1633)&lt;&gt;0),"",1)</f>
        <v/>
      </c>
    </row>
    <row r="1634" spans="12:15">
      <c r="L1634" s="31">
        <f t="shared" si="25"/>
        <v>0</v>
      </c>
      <c r="M1634" s="32">
        <f>IF(ISERROR(VLOOKUP(C1634,'QB Resources'!$A:$I,8,FALSE)),0,SUMIFS('QB Resources'!$I:$I,'QB Resources'!$A:$A,Timecards!C1634,'QB Resources'!$J:$J,L1634))</f>
        <v>0</v>
      </c>
      <c r="N1634" s="32" t="str">
        <f>IF(ISERROR(VLOOKUP(M1634,'GD rates'!$B:$C,2,FALSE)),"",VLOOKUP(M1634,'GD rates'!$B:$C,2,FALSE))</f>
        <v/>
      </c>
      <c r="O1634" s="33" t="str">
        <f>IF(OR(N1634="",COUNTIFS($C$2:C1633,C1634,$L$2:L1633,L1634)&lt;&gt;0),"",1)</f>
        <v/>
      </c>
    </row>
    <row r="1635" spans="12:15">
      <c r="L1635" s="31">
        <f t="shared" si="25"/>
        <v>0</v>
      </c>
      <c r="M1635" s="32">
        <f>IF(ISERROR(VLOOKUP(C1635,'QB Resources'!$A:$I,8,FALSE)),0,SUMIFS('QB Resources'!$I:$I,'QB Resources'!$A:$A,Timecards!C1635,'QB Resources'!$J:$J,L1635))</f>
        <v>0</v>
      </c>
      <c r="N1635" s="32" t="str">
        <f>IF(ISERROR(VLOOKUP(M1635,'GD rates'!$B:$C,2,FALSE)),"",VLOOKUP(M1635,'GD rates'!$B:$C,2,FALSE))</f>
        <v/>
      </c>
      <c r="O1635" s="33" t="str">
        <f>IF(OR(N1635="",COUNTIFS($C$2:C1634,C1635,$L$2:L1634,L1635)&lt;&gt;0),"",1)</f>
        <v/>
      </c>
    </row>
    <row r="1636" spans="12:15">
      <c r="L1636" s="31">
        <f t="shared" si="25"/>
        <v>0</v>
      </c>
      <c r="M1636" s="32">
        <f>IF(ISERROR(VLOOKUP(C1636,'QB Resources'!$A:$I,8,FALSE)),0,SUMIFS('QB Resources'!$I:$I,'QB Resources'!$A:$A,Timecards!C1636,'QB Resources'!$J:$J,L1636))</f>
        <v>0</v>
      </c>
      <c r="N1636" s="32" t="str">
        <f>IF(ISERROR(VLOOKUP(M1636,'GD rates'!$B:$C,2,FALSE)),"",VLOOKUP(M1636,'GD rates'!$B:$C,2,FALSE))</f>
        <v/>
      </c>
      <c r="O1636" s="33" t="str">
        <f>IF(OR(N1636="",COUNTIFS($C$2:C1635,C1636,$L$2:L1635,L1636)&lt;&gt;0),"",1)</f>
        <v/>
      </c>
    </row>
    <row r="1637" spans="12:15">
      <c r="L1637" s="31">
        <f t="shared" si="25"/>
        <v>0</v>
      </c>
      <c r="M1637" s="32">
        <f>IF(ISERROR(VLOOKUP(C1637,'QB Resources'!$A:$I,8,FALSE)),0,SUMIFS('QB Resources'!$I:$I,'QB Resources'!$A:$A,Timecards!C1637,'QB Resources'!$J:$J,L1637))</f>
        <v>0</v>
      </c>
      <c r="N1637" s="32" t="str">
        <f>IF(ISERROR(VLOOKUP(M1637,'GD rates'!$B:$C,2,FALSE)),"",VLOOKUP(M1637,'GD rates'!$B:$C,2,FALSE))</f>
        <v/>
      </c>
      <c r="O1637" s="33" t="str">
        <f>IF(OR(N1637="",COUNTIFS($C$2:C1636,C1637,$L$2:L1636,L1637)&lt;&gt;0),"",1)</f>
        <v/>
      </c>
    </row>
    <row r="1638" spans="12:15">
      <c r="L1638" s="31">
        <f t="shared" si="25"/>
        <v>0</v>
      </c>
      <c r="M1638" s="32">
        <f>IF(ISERROR(VLOOKUP(C1638,'QB Resources'!$A:$I,8,FALSE)),0,SUMIFS('QB Resources'!$I:$I,'QB Resources'!$A:$A,Timecards!C1638,'QB Resources'!$J:$J,L1638))</f>
        <v>0</v>
      </c>
      <c r="N1638" s="32" t="str">
        <f>IF(ISERROR(VLOOKUP(M1638,'GD rates'!$B:$C,2,FALSE)),"",VLOOKUP(M1638,'GD rates'!$B:$C,2,FALSE))</f>
        <v/>
      </c>
      <c r="O1638" s="33" t="str">
        <f>IF(OR(N1638="",COUNTIFS($C$2:C1637,C1638,$L$2:L1637,L1638)&lt;&gt;0),"",1)</f>
        <v/>
      </c>
    </row>
    <row r="1639" spans="12:15">
      <c r="L1639" s="31">
        <f t="shared" si="25"/>
        <v>0</v>
      </c>
      <c r="M1639" s="32">
        <f>IF(ISERROR(VLOOKUP(C1639,'QB Resources'!$A:$I,8,FALSE)),0,SUMIFS('QB Resources'!$I:$I,'QB Resources'!$A:$A,Timecards!C1639,'QB Resources'!$J:$J,L1639))</f>
        <v>0</v>
      </c>
      <c r="N1639" s="32" t="str">
        <f>IF(ISERROR(VLOOKUP(M1639,'GD rates'!$B:$C,2,FALSE)),"",VLOOKUP(M1639,'GD rates'!$B:$C,2,FALSE))</f>
        <v/>
      </c>
      <c r="O1639" s="33" t="str">
        <f>IF(OR(N1639="",COUNTIFS($C$2:C1638,C1639,$L$2:L1638,L1639)&lt;&gt;0),"",1)</f>
        <v/>
      </c>
    </row>
    <row r="1640" spans="12:15">
      <c r="L1640" s="31">
        <f t="shared" si="25"/>
        <v>0</v>
      </c>
      <c r="M1640" s="32">
        <f>IF(ISERROR(VLOOKUP(C1640,'QB Resources'!$A:$I,8,FALSE)),0,SUMIFS('QB Resources'!$I:$I,'QB Resources'!$A:$A,Timecards!C1640,'QB Resources'!$J:$J,L1640))</f>
        <v>0</v>
      </c>
      <c r="N1640" s="32" t="str">
        <f>IF(ISERROR(VLOOKUP(M1640,'GD rates'!$B:$C,2,FALSE)),"",VLOOKUP(M1640,'GD rates'!$B:$C,2,FALSE))</f>
        <v/>
      </c>
      <c r="O1640" s="33" t="str">
        <f>IF(OR(N1640="",COUNTIFS($C$2:C1639,C1640,$L$2:L1639,L1640)&lt;&gt;0),"",1)</f>
        <v/>
      </c>
    </row>
    <row r="1641" spans="12:15">
      <c r="L1641" s="31">
        <f t="shared" si="25"/>
        <v>0</v>
      </c>
      <c r="M1641" s="32">
        <f>IF(ISERROR(VLOOKUP(C1641,'QB Resources'!$A:$I,8,FALSE)),0,SUMIFS('QB Resources'!$I:$I,'QB Resources'!$A:$A,Timecards!C1641,'QB Resources'!$J:$J,L1641))</f>
        <v>0</v>
      </c>
      <c r="N1641" s="32" t="str">
        <f>IF(ISERROR(VLOOKUP(M1641,'GD rates'!$B:$C,2,FALSE)),"",VLOOKUP(M1641,'GD rates'!$B:$C,2,FALSE))</f>
        <v/>
      </c>
      <c r="O1641" s="33" t="str">
        <f>IF(OR(N1641="",COUNTIFS($C$2:C1640,C1641,$L$2:L1640,L1641)&lt;&gt;0),"",1)</f>
        <v/>
      </c>
    </row>
    <row r="1642" spans="12:15">
      <c r="L1642" s="31">
        <f t="shared" si="25"/>
        <v>0</v>
      </c>
      <c r="M1642" s="32">
        <f>IF(ISERROR(VLOOKUP(C1642,'QB Resources'!$A:$I,8,FALSE)),0,SUMIFS('QB Resources'!$I:$I,'QB Resources'!$A:$A,Timecards!C1642,'QB Resources'!$J:$J,L1642))</f>
        <v>0</v>
      </c>
      <c r="N1642" s="32" t="str">
        <f>IF(ISERROR(VLOOKUP(M1642,'GD rates'!$B:$C,2,FALSE)),"",VLOOKUP(M1642,'GD rates'!$B:$C,2,FALSE))</f>
        <v/>
      </c>
      <c r="O1642" s="33" t="str">
        <f>IF(OR(N1642="",COUNTIFS($C$2:C1641,C1642,$L$2:L1641,L1642)&lt;&gt;0),"",1)</f>
        <v/>
      </c>
    </row>
    <row r="1643" spans="12:15">
      <c r="L1643" s="31">
        <f t="shared" si="25"/>
        <v>0</v>
      </c>
      <c r="M1643" s="32">
        <f>IF(ISERROR(VLOOKUP(C1643,'QB Resources'!$A:$I,8,FALSE)),0,SUMIFS('QB Resources'!$I:$I,'QB Resources'!$A:$A,Timecards!C1643,'QB Resources'!$J:$J,L1643))</f>
        <v>0</v>
      </c>
      <c r="N1643" s="32" t="str">
        <f>IF(ISERROR(VLOOKUP(M1643,'GD rates'!$B:$C,2,FALSE)),"",VLOOKUP(M1643,'GD rates'!$B:$C,2,FALSE))</f>
        <v/>
      </c>
      <c r="O1643" s="33" t="str">
        <f>IF(OR(N1643="",COUNTIFS($C$2:C1642,C1643,$L$2:L1642,L1643)&lt;&gt;0),"",1)</f>
        <v/>
      </c>
    </row>
    <row r="1644" spans="12:15">
      <c r="L1644" s="31">
        <f t="shared" si="25"/>
        <v>0</v>
      </c>
      <c r="M1644" s="32">
        <f>IF(ISERROR(VLOOKUP(C1644,'QB Resources'!$A:$I,8,FALSE)),0,SUMIFS('QB Resources'!$I:$I,'QB Resources'!$A:$A,Timecards!C1644,'QB Resources'!$J:$J,L1644))</f>
        <v>0</v>
      </c>
      <c r="N1644" s="32" t="str">
        <f>IF(ISERROR(VLOOKUP(M1644,'GD rates'!$B:$C,2,FALSE)),"",VLOOKUP(M1644,'GD rates'!$B:$C,2,FALSE))</f>
        <v/>
      </c>
      <c r="O1644" s="33" t="str">
        <f>IF(OR(N1644="",COUNTIFS($C$2:C1643,C1644,$L$2:L1643,L1644)&lt;&gt;0),"",1)</f>
        <v/>
      </c>
    </row>
    <row r="1645" spans="12:15">
      <c r="L1645" s="31">
        <f t="shared" si="25"/>
        <v>0</v>
      </c>
      <c r="M1645" s="32">
        <f>IF(ISERROR(VLOOKUP(C1645,'QB Resources'!$A:$I,8,FALSE)),0,SUMIFS('QB Resources'!$I:$I,'QB Resources'!$A:$A,Timecards!C1645,'QB Resources'!$J:$J,L1645))</f>
        <v>0</v>
      </c>
      <c r="N1645" s="32" t="str">
        <f>IF(ISERROR(VLOOKUP(M1645,'GD rates'!$B:$C,2,FALSE)),"",VLOOKUP(M1645,'GD rates'!$B:$C,2,FALSE))</f>
        <v/>
      </c>
      <c r="O1645" s="33" t="str">
        <f>IF(OR(N1645="",COUNTIFS($C$2:C1644,C1645,$L$2:L1644,L1645)&lt;&gt;0),"",1)</f>
        <v/>
      </c>
    </row>
    <row r="1646" spans="12:15">
      <c r="L1646" s="31">
        <f t="shared" si="25"/>
        <v>0</v>
      </c>
      <c r="M1646" s="32">
        <f>IF(ISERROR(VLOOKUP(C1646,'QB Resources'!$A:$I,8,FALSE)),0,SUMIFS('QB Resources'!$I:$I,'QB Resources'!$A:$A,Timecards!C1646,'QB Resources'!$J:$J,L1646))</f>
        <v>0</v>
      </c>
      <c r="N1646" s="32" t="str">
        <f>IF(ISERROR(VLOOKUP(M1646,'GD rates'!$B:$C,2,FALSE)),"",VLOOKUP(M1646,'GD rates'!$B:$C,2,FALSE))</f>
        <v/>
      </c>
      <c r="O1646" s="33" t="str">
        <f>IF(OR(N1646="",COUNTIFS($C$2:C1645,C1646,$L$2:L1645,L1646)&lt;&gt;0),"",1)</f>
        <v/>
      </c>
    </row>
    <row r="1647" spans="12:15">
      <c r="L1647" s="31">
        <f t="shared" si="25"/>
        <v>0</v>
      </c>
      <c r="M1647" s="32">
        <f>IF(ISERROR(VLOOKUP(C1647,'QB Resources'!$A:$I,8,FALSE)),0,SUMIFS('QB Resources'!$I:$I,'QB Resources'!$A:$A,Timecards!C1647,'QB Resources'!$J:$J,L1647))</f>
        <v>0</v>
      </c>
      <c r="N1647" s="32" t="str">
        <f>IF(ISERROR(VLOOKUP(M1647,'GD rates'!$B:$C,2,FALSE)),"",VLOOKUP(M1647,'GD rates'!$B:$C,2,FALSE))</f>
        <v/>
      </c>
      <c r="O1647" s="33" t="str">
        <f>IF(OR(N1647="",COUNTIFS($C$2:C1646,C1647,$L$2:L1646,L1647)&lt;&gt;0),"",1)</f>
        <v/>
      </c>
    </row>
    <row r="1648" spans="12:15">
      <c r="L1648" s="31">
        <f t="shared" si="25"/>
        <v>0</v>
      </c>
      <c r="M1648" s="32">
        <f>IF(ISERROR(VLOOKUP(C1648,'QB Resources'!$A:$I,8,FALSE)),0,SUMIFS('QB Resources'!$I:$I,'QB Resources'!$A:$A,Timecards!C1648,'QB Resources'!$J:$J,L1648))</f>
        <v>0</v>
      </c>
      <c r="N1648" s="32" t="str">
        <f>IF(ISERROR(VLOOKUP(M1648,'GD rates'!$B:$C,2,FALSE)),"",VLOOKUP(M1648,'GD rates'!$B:$C,2,FALSE))</f>
        <v/>
      </c>
      <c r="O1648" s="33" t="str">
        <f>IF(OR(N1648="",COUNTIFS($C$2:C1647,C1648,$L$2:L1647,L1648)&lt;&gt;0),"",1)</f>
        <v/>
      </c>
    </row>
    <row r="1649" spans="12:15">
      <c r="L1649" s="31">
        <f t="shared" si="25"/>
        <v>0</v>
      </c>
      <c r="M1649" s="32">
        <f>IF(ISERROR(VLOOKUP(C1649,'QB Resources'!$A:$I,8,FALSE)),0,SUMIFS('QB Resources'!$I:$I,'QB Resources'!$A:$A,Timecards!C1649,'QB Resources'!$J:$J,L1649))</f>
        <v>0</v>
      </c>
      <c r="N1649" s="32" t="str">
        <f>IF(ISERROR(VLOOKUP(M1649,'GD rates'!$B:$C,2,FALSE)),"",VLOOKUP(M1649,'GD rates'!$B:$C,2,FALSE))</f>
        <v/>
      </c>
      <c r="O1649" s="33" t="str">
        <f>IF(OR(N1649="",COUNTIFS($C$2:C1648,C1649,$L$2:L1648,L1649)&lt;&gt;0),"",1)</f>
        <v/>
      </c>
    </row>
    <row r="1650" spans="12:15">
      <c r="L1650" s="31">
        <f t="shared" si="25"/>
        <v>0</v>
      </c>
      <c r="M1650" s="32">
        <f>IF(ISERROR(VLOOKUP(C1650,'QB Resources'!$A:$I,8,FALSE)),0,SUMIFS('QB Resources'!$I:$I,'QB Resources'!$A:$A,Timecards!C1650,'QB Resources'!$J:$J,L1650))</f>
        <v>0</v>
      </c>
      <c r="N1650" s="32" t="str">
        <f>IF(ISERROR(VLOOKUP(M1650,'GD rates'!$B:$C,2,FALSE)),"",VLOOKUP(M1650,'GD rates'!$B:$C,2,FALSE))</f>
        <v/>
      </c>
      <c r="O1650" s="33" t="str">
        <f>IF(OR(N1650="",COUNTIFS($C$2:C1649,C1650,$L$2:L1649,L1650)&lt;&gt;0),"",1)</f>
        <v/>
      </c>
    </row>
    <row r="1651" spans="12:15">
      <c r="L1651" s="31">
        <f t="shared" si="25"/>
        <v>0</v>
      </c>
      <c r="M1651" s="32">
        <f>IF(ISERROR(VLOOKUP(C1651,'QB Resources'!$A:$I,8,FALSE)),0,SUMIFS('QB Resources'!$I:$I,'QB Resources'!$A:$A,Timecards!C1651,'QB Resources'!$J:$J,L1651))</f>
        <v>0</v>
      </c>
      <c r="N1651" s="32" t="str">
        <f>IF(ISERROR(VLOOKUP(M1651,'GD rates'!$B:$C,2,FALSE)),"",VLOOKUP(M1651,'GD rates'!$B:$C,2,FALSE))</f>
        <v/>
      </c>
      <c r="O1651" s="33" t="str">
        <f>IF(OR(N1651="",COUNTIFS($C$2:C1650,C1651,$L$2:L1650,L1651)&lt;&gt;0),"",1)</f>
        <v/>
      </c>
    </row>
    <row r="1652" spans="12:15">
      <c r="L1652" s="31">
        <f t="shared" si="25"/>
        <v>0</v>
      </c>
      <c r="M1652" s="32">
        <f>IF(ISERROR(VLOOKUP(C1652,'QB Resources'!$A:$I,8,FALSE)),0,SUMIFS('QB Resources'!$I:$I,'QB Resources'!$A:$A,Timecards!C1652,'QB Resources'!$J:$J,L1652))</f>
        <v>0</v>
      </c>
      <c r="N1652" s="32" t="str">
        <f>IF(ISERROR(VLOOKUP(M1652,'GD rates'!$B:$C,2,FALSE)),"",VLOOKUP(M1652,'GD rates'!$B:$C,2,FALSE))</f>
        <v/>
      </c>
      <c r="O1652" s="33" t="str">
        <f>IF(OR(N1652="",COUNTIFS($C$2:C1651,C1652,$L$2:L1651,L1652)&lt;&gt;0),"",1)</f>
        <v/>
      </c>
    </row>
    <row r="1653" spans="12:15">
      <c r="L1653" s="31">
        <f t="shared" si="25"/>
        <v>0</v>
      </c>
      <c r="M1653" s="32">
        <f>IF(ISERROR(VLOOKUP(C1653,'QB Resources'!$A:$I,8,FALSE)),0,SUMIFS('QB Resources'!$I:$I,'QB Resources'!$A:$A,Timecards!C1653,'QB Resources'!$J:$J,L1653))</f>
        <v>0</v>
      </c>
      <c r="N1653" s="32" t="str">
        <f>IF(ISERROR(VLOOKUP(M1653,'GD rates'!$B:$C,2,FALSE)),"",VLOOKUP(M1653,'GD rates'!$B:$C,2,FALSE))</f>
        <v/>
      </c>
      <c r="O1653" s="33" t="str">
        <f>IF(OR(N1653="",COUNTIFS($C$2:C1652,C1653,$L$2:L1652,L1653)&lt;&gt;0),"",1)</f>
        <v/>
      </c>
    </row>
    <row r="1654" spans="12:15">
      <c r="L1654" s="31">
        <f t="shared" si="25"/>
        <v>0</v>
      </c>
      <c r="M1654" s="32">
        <f>IF(ISERROR(VLOOKUP(C1654,'QB Resources'!$A:$I,8,FALSE)),0,SUMIFS('QB Resources'!$I:$I,'QB Resources'!$A:$A,Timecards!C1654,'QB Resources'!$J:$J,L1654))</f>
        <v>0</v>
      </c>
      <c r="N1654" s="32" t="str">
        <f>IF(ISERROR(VLOOKUP(M1654,'GD rates'!$B:$C,2,FALSE)),"",VLOOKUP(M1654,'GD rates'!$B:$C,2,FALSE))</f>
        <v/>
      </c>
      <c r="O1654" s="33" t="str">
        <f>IF(OR(N1654="",COUNTIFS($C$2:C1653,C1654,$L$2:L1653,L1654)&lt;&gt;0),"",1)</f>
        <v/>
      </c>
    </row>
    <row r="1655" spans="12:15">
      <c r="L1655" s="31">
        <f t="shared" si="25"/>
        <v>0</v>
      </c>
      <c r="M1655" s="32">
        <f>IF(ISERROR(VLOOKUP(C1655,'QB Resources'!$A:$I,8,FALSE)),0,SUMIFS('QB Resources'!$I:$I,'QB Resources'!$A:$A,Timecards!C1655,'QB Resources'!$J:$J,L1655))</f>
        <v>0</v>
      </c>
      <c r="N1655" s="32" t="str">
        <f>IF(ISERROR(VLOOKUP(M1655,'GD rates'!$B:$C,2,FALSE)),"",VLOOKUP(M1655,'GD rates'!$B:$C,2,FALSE))</f>
        <v/>
      </c>
      <c r="O1655" s="33" t="str">
        <f>IF(OR(N1655="",COUNTIFS($C$2:C1654,C1655,$L$2:L1654,L1655)&lt;&gt;0),"",1)</f>
        <v/>
      </c>
    </row>
    <row r="1656" spans="12:15">
      <c r="L1656" s="31">
        <f t="shared" si="25"/>
        <v>0</v>
      </c>
      <c r="M1656" s="32">
        <f>IF(ISERROR(VLOOKUP(C1656,'QB Resources'!$A:$I,8,FALSE)),0,SUMIFS('QB Resources'!$I:$I,'QB Resources'!$A:$A,Timecards!C1656,'QB Resources'!$J:$J,L1656))</f>
        <v>0</v>
      </c>
      <c r="N1656" s="32" t="str">
        <f>IF(ISERROR(VLOOKUP(M1656,'GD rates'!$B:$C,2,FALSE)),"",VLOOKUP(M1656,'GD rates'!$B:$C,2,FALSE))</f>
        <v/>
      </c>
      <c r="O1656" s="33" t="str">
        <f>IF(OR(N1656="",COUNTIFS($C$2:C1655,C1656,$L$2:L1655,L1656)&lt;&gt;0),"",1)</f>
        <v/>
      </c>
    </row>
    <row r="1657" spans="12:15">
      <c r="L1657" s="31">
        <f t="shared" si="25"/>
        <v>0</v>
      </c>
      <c r="M1657" s="32">
        <f>IF(ISERROR(VLOOKUP(C1657,'QB Resources'!$A:$I,8,FALSE)),0,SUMIFS('QB Resources'!$I:$I,'QB Resources'!$A:$A,Timecards!C1657,'QB Resources'!$J:$J,L1657))</f>
        <v>0</v>
      </c>
      <c r="N1657" s="32" t="str">
        <f>IF(ISERROR(VLOOKUP(M1657,'GD rates'!$B:$C,2,FALSE)),"",VLOOKUP(M1657,'GD rates'!$B:$C,2,FALSE))</f>
        <v/>
      </c>
      <c r="O1657" s="33" t="str">
        <f>IF(OR(N1657="",COUNTIFS($C$2:C1656,C1657,$L$2:L1656,L1657)&lt;&gt;0),"",1)</f>
        <v/>
      </c>
    </row>
    <row r="1658" spans="12:15">
      <c r="L1658" s="31">
        <f t="shared" si="25"/>
        <v>0</v>
      </c>
      <c r="M1658" s="32">
        <f>IF(ISERROR(VLOOKUP(C1658,'QB Resources'!$A:$I,8,FALSE)),0,SUMIFS('QB Resources'!$I:$I,'QB Resources'!$A:$A,Timecards!C1658,'QB Resources'!$J:$J,L1658))</f>
        <v>0</v>
      </c>
      <c r="N1658" s="32" t="str">
        <f>IF(ISERROR(VLOOKUP(M1658,'GD rates'!$B:$C,2,FALSE)),"",VLOOKUP(M1658,'GD rates'!$B:$C,2,FALSE))</f>
        <v/>
      </c>
      <c r="O1658" s="33" t="str">
        <f>IF(OR(N1658="",COUNTIFS($C$2:C1657,C1658,$L$2:L1657,L1658)&lt;&gt;0),"",1)</f>
        <v/>
      </c>
    </row>
    <row r="1659" spans="12:15">
      <c r="L1659" s="31">
        <f t="shared" si="25"/>
        <v>0</v>
      </c>
      <c r="M1659" s="32">
        <f>IF(ISERROR(VLOOKUP(C1659,'QB Resources'!$A:$I,8,FALSE)),0,SUMIFS('QB Resources'!$I:$I,'QB Resources'!$A:$A,Timecards!C1659,'QB Resources'!$J:$J,L1659))</f>
        <v>0</v>
      </c>
      <c r="N1659" s="32" t="str">
        <f>IF(ISERROR(VLOOKUP(M1659,'GD rates'!$B:$C,2,FALSE)),"",VLOOKUP(M1659,'GD rates'!$B:$C,2,FALSE))</f>
        <v/>
      </c>
      <c r="O1659" s="33" t="str">
        <f>IF(OR(N1659="",COUNTIFS($C$2:C1658,C1659,$L$2:L1658,L1659)&lt;&gt;0),"",1)</f>
        <v/>
      </c>
    </row>
    <row r="1660" spans="12:15">
      <c r="L1660" s="31">
        <f t="shared" si="25"/>
        <v>0</v>
      </c>
      <c r="M1660" s="32">
        <f>IF(ISERROR(VLOOKUP(C1660,'QB Resources'!$A:$I,8,FALSE)),0,SUMIFS('QB Resources'!$I:$I,'QB Resources'!$A:$A,Timecards!C1660,'QB Resources'!$J:$J,L1660))</f>
        <v>0</v>
      </c>
      <c r="N1660" s="32" t="str">
        <f>IF(ISERROR(VLOOKUP(M1660,'GD rates'!$B:$C,2,FALSE)),"",VLOOKUP(M1660,'GD rates'!$B:$C,2,FALSE))</f>
        <v/>
      </c>
      <c r="O1660" s="33" t="str">
        <f>IF(OR(N1660="",COUNTIFS($C$2:C1659,C1660,$L$2:L1659,L1660)&lt;&gt;0),"",1)</f>
        <v/>
      </c>
    </row>
    <row r="1661" spans="12:15">
      <c r="L1661" s="31">
        <f t="shared" si="25"/>
        <v>0</v>
      </c>
      <c r="M1661" s="32">
        <f>IF(ISERROR(VLOOKUP(C1661,'QB Resources'!$A:$I,8,FALSE)),0,SUMIFS('QB Resources'!$I:$I,'QB Resources'!$A:$A,Timecards!C1661,'QB Resources'!$J:$J,L1661))</f>
        <v>0</v>
      </c>
      <c r="N1661" s="32" t="str">
        <f>IF(ISERROR(VLOOKUP(M1661,'GD rates'!$B:$C,2,FALSE)),"",VLOOKUP(M1661,'GD rates'!$B:$C,2,FALSE))</f>
        <v/>
      </c>
      <c r="O1661" s="33" t="str">
        <f>IF(OR(N1661="",COUNTIFS($C$2:C1660,C1661,$L$2:L1660,L1661)&lt;&gt;0),"",1)</f>
        <v/>
      </c>
    </row>
    <row r="1662" spans="12:15">
      <c r="L1662" s="31">
        <f t="shared" si="25"/>
        <v>0</v>
      </c>
      <c r="M1662" s="32">
        <f>IF(ISERROR(VLOOKUP(C1662,'QB Resources'!$A:$I,8,FALSE)),0,SUMIFS('QB Resources'!$I:$I,'QB Resources'!$A:$A,Timecards!C1662,'QB Resources'!$J:$J,L1662))</f>
        <v>0</v>
      </c>
      <c r="N1662" s="32" t="str">
        <f>IF(ISERROR(VLOOKUP(M1662,'GD rates'!$B:$C,2,FALSE)),"",VLOOKUP(M1662,'GD rates'!$B:$C,2,FALSE))</f>
        <v/>
      </c>
      <c r="O1662" s="33" t="str">
        <f>IF(OR(N1662="",COUNTIFS($C$2:C1661,C1662,$L$2:L1661,L1662)&lt;&gt;0),"",1)</f>
        <v/>
      </c>
    </row>
    <row r="1663" spans="12:15">
      <c r="L1663" s="31">
        <f t="shared" si="25"/>
        <v>0</v>
      </c>
      <c r="M1663" s="32">
        <f>IF(ISERROR(VLOOKUP(C1663,'QB Resources'!$A:$I,8,FALSE)),0,SUMIFS('QB Resources'!$I:$I,'QB Resources'!$A:$A,Timecards!C1663,'QB Resources'!$J:$J,L1663))</f>
        <v>0</v>
      </c>
      <c r="N1663" s="32" t="str">
        <f>IF(ISERROR(VLOOKUP(M1663,'GD rates'!$B:$C,2,FALSE)),"",VLOOKUP(M1663,'GD rates'!$B:$C,2,FALSE))</f>
        <v/>
      </c>
      <c r="O1663" s="33" t="str">
        <f>IF(OR(N1663="",COUNTIFS($C$2:C1662,C1663,$L$2:L1662,L1663)&lt;&gt;0),"",1)</f>
        <v/>
      </c>
    </row>
    <row r="1664" spans="12:15">
      <c r="L1664" s="31">
        <f t="shared" si="25"/>
        <v>0</v>
      </c>
      <c r="M1664" s="32">
        <f>IF(ISERROR(VLOOKUP(C1664,'QB Resources'!$A:$I,8,FALSE)),0,SUMIFS('QB Resources'!$I:$I,'QB Resources'!$A:$A,Timecards!C1664,'QB Resources'!$J:$J,L1664))</f>
        <v>0</v>
      </c>
      <c r="N1664" s="32" t="str">
        <f>IF(ISERROR(VLOOKUP(M1664,'GD rates'!$B:$C,2,FALSE)),"",VLOOKUP(M1664,'GD rates'!$B:$C,2,FALSE))</f>
        <v/>
      </c>
      <c r="O1664" s="33" t="str">
        <f>IF(OR(N1664="",COUNTIFS($C$2:C1663,C1664,$L$2:L1663,L1664)&lt;&gt;0),"",1)</f>
        <v/>
      </c>
    </row>
    <row r="1665" spans="12:15">
      <c r="L1665" s="31">
        <f t="shared" si="25"/>
        <v>0</v>
      </c>
      <c r="M1665" s="32">
        <f>IF(ISERROR(VLOOKUP(C1665,'QB Resources'!$A:$I,8,FALSE)),0,SUMIFS('QB Resources'!$I:$I,'QB Resources'!$A:$A,Timecards!C1665,'QB Resources'!$J:$J,L1665))</f>
        <v>0</v>
      </c>
      <c r="N1665" s="32" t="str">
        <f>IF(ISERROR(VLOOKUP(M1665,'GD rates'!$B:$C,2,FALSE)),"",VLOOKUP(M1665,'GD rates'!$B:$C,2,FALSE))</f>
        <v/>
      </c>
      <c r="O1665" s="33" t="str">
        <f>IF(OR(N1665="",COUNTIFS($C$2:C1664,C1665,$L$2:L1664,L1665)&lt;&gt;0),"",1)</f>
        <v/>
      </c>
    </row>
    <row r="1666" spans="12:15">
      <c r="L1666" s="31">
        <f t="shared" si="25"/>
        <v>0</v>
      </c>
      <c r="M1666" s="32">
        <f>IF(ISERROR(VLOOKUP(C1666,'QB Resources'!$A:$I,8,FALSE)),0,SUMIFS('QB Resources'!$I:$I,'QB Resources'!$A:$A,Timecards!C1666,'QB Resources'!$J:$J,L1666))</f>
        <v>0</v>
      </c>
      <c r="N1666" s="32" t="str">
        <f>IF(ISERROR(VLOOKUP(M1666,'GD rates'!$B:$C,2,FALSE)),"",VLOOKUP(M1666,'GD rates'!$B:$C,2,FALSE))</f>
        <v/>
      </c>
      <c r="O1666" s="33" t="str">
        <f>IF(OR(N1666="",COUNTIFS($C$2:C1665,C1666,$L$2:L1665,L1666)&lt;&gt;0),"",1)</f>
        <v/>
      </c>
    </row>
    <row r="1667" spans="12:15">
      <c r="L1667" s="31">
        <f t="shared" ref="L1667:L1730" si="26">IF(J1667="",H1667,J1667)</f>
        <v>0</v>
      </c>
      <c r="M1667" s="32">
        <f>IF(ISERROR(VLOOKUP(C1667,'QB Resources'!$A:$I,8,FALSE)),0,SUMIFS('QB Resources'!$I:$I,'QB Resources'!$A:$A,Timecards!C1667,'QB Resources'!$J:$J,L1667))</f>
        <v>0</v>
      </c>
      <c r="N1667" s="32" t="str">
        <f>IF(ISERROR(VLOOKUP(M1667,'GD rates'!$B:$C,2,FALSE)),"",VLOOKUP(M1667,'GD rates'!$B:$C,2,FALSE))</f>
        <v/>
      </c>
      <c r="O1667" s="33" t="str">
        <f>IF(OR(N1667="",COUNTIFS($C$2:C1666,C1667,$L$2:L1666,L1667)&lt;&gt;0),"",1)</f>
        <v/>
      </c>
    </row>
    <row r="1668" spans="12:15">
      <c r="L1668" s="31">
        <f t="shared" si="26"/>
        <v>0</v>
      </c>
      <c r="M1668" s="32">
        <f>IF(ISERROR(VLOOKUP(C1668,'QB Resources'!$A:$I,8,FALSE)),0,SUMIFS('QB Resources'!$I:$I,'QB Resources'!$A:$A,Timecards!C1668,'QB Resources'!$J:$J,L1668))</f>
        <v>0</v>
      </c>
      <c r="N1668" s="32" t="str">
        <f>IF(ISERROR(VLOOKUP(M1668,'GD rates'!$B:$C,2,FALSE)),"",VLOOKUP(M1668,'GD rates'!$B:$C,2,FALSE))</f>
        <v/>
      </c>
      <c r="O1668" s="33" t="str">
        <f>IF(OR(N1668="",COUNTIFS($C$2:C1667,C1668,$L$2:L1667,L1668)&lt;&gt;0),"",1)</f>
        <v/>
      </c>
    </row>
    <row r="1669" spans="12:15">
      <c r="L1669" s="31">
        <f t="shared" si="26"/>
        <v>0</v>
      </c>
      <c r="M1669" s="32">
        <f>IF(ISERROR(VLOOKUP(C1669,'QB Resources'!$A:$I,8,FALSE)),0,SUMIFS('QB Resources'!$I:$I,'QB Resources'!$A:$A,Timecards!C1669,'QB Resources'!$J:$J,L1669))</f>
        <v>0</v>
      </c>
      <c r="N1669" s="32" t="str">
        <f>IF(ISERROR(VLOOKUP(M1669,'GD rates'!$B:$C,2,FALSE)),"",VLOOKUP(M1669,'GD rates'!$B:$C,2,FALSE))</f>
        <v/>
      </c>
      <c r="O1669" s="33" t="str">
        <f>IF(OR(N1669="",COUNTIFS($C$2:C1668,C1669,$L$2:L1668,L1669)&lt;&gt;0),"",1)</f>
        <v/>
      </c>
    </row>
    <row r="1670" spans="12:15">
      <c r="L1670" s="31">
        <f t="shared" si="26"/>
        <v>0</v>
      </c>
      <c r="M1670" s="32">
        <f>IF(ISERROR(VLOOKUP(C1670,'QB Resources'!$A:$I,8,FALSE)),0,SUMIFS('QB Resources'!$I:$I,'QB Resources'!$A:$A,Timecards!C1670,'QB Resources'!$J:$J,L1670))</f>
        <v>0</v>
      </c>
      <c r="N1670" s="32" t="str">
        <f>IF(ISERROR(VLOOKUP(M1670,'GD rates'!$B:$C,2,FALSE)),"",VLOOKUP(M1670,'GD rates'!$B:$C,2,FALSE))</f>
        <v/>
      </c>
      <c r="O1670" s="33" t="str">
        <f>IF(OR(N1670="",COUNTIFS($C$2:C1669,C1670,$L$2:L1669,L1670)&lt;&gt;0),"",1)</f>
        <v/>
      </c>
    </row>
    <row r="1671" spans="12:15">
      <c r="L1671" s="31">
        <f t="shared" si="26"/>
        <v>0</v>
      </c>
      <c r="M1671" s="32">
        <f>IF(ISERROR(VLOOKUP(C1671,'QB Resources'!$A:$I,8,FALSE)),0,SUMIFS('QB Resources'!$I:$I,'QB Resources'!$A:$A,Timecards!C1671,'QB Resources'!$J:$J,L1671))</f>
        <v>0</v>
      </c>
      <c r="N1671" s="32" t="str">
        <f>IF(ISERROR(VLOOKUP(M1671,'GD rates'!$B:$C,2,FALSE)),"",VLOOKUP(M1671,'GD rates'!$B:$C,2,FALSE))</f>
        <v/>
      </c>
      <c r="O1671" s="33" t="str">
        <f>IF(OR(N1671="",COUNTIFS($C$2:C1670,C1671,$L$2:L1670,L1671)&lt;&gt;0),"",1)</f>
        <v/>
      </c>
    </row>
    <row r="1672" spans="12:15">
      <c r="L1672" s="31">
        <f t="shared" si="26"/>
        <v>0</v>
      </c>
      <c r="M1672" s="32">
        <f>IF(ISERROR(VLOOKUP(C1672,'QB Resources'!$A:$I,8,FALSE)),0,SUMIFS('QB Resources'!$I:$I,'QB Resources'!$A:$A,Timecards!C1672,'QB Resources'!$J:$J,L1672))</f>
        <v>0</v>
      </c>
      <c r="N1672" s="32" t="str">
        <f>IF(ISERROR(VLOOKUP(M1672,'GD rates'!$B:$C,2,FALSE)),"",VLOOKUP(M1672,'GD rates'!$B:$C,2,FALSE))</f>
        <v/>
      </c>
      <c r="O1672" s="33" t="str">
        <f>IF(OR(N1672="",COUNTIFS($C$2:C1671,C1672,$L$2:L1671,L1672)&lt;&gt;0),"",1)</f>
        <v/>
      </c>
    </row>
    <row r="1673" spans="12:15">
      <c r="L1673" s="31">
        <f t="shared" si="26"/>
        <v>0</v>
      </c>
      <c r="M1673" s="32">
        <f>IF(ISERROR(VLOOKUP(C1673,'QB Resources'!$A:$I,8,FALSE)),0,SUMIFS('QB Resources'!$I:$I,'QB Resources'!$A:$A,Timecards!C1673,'QB Resources'!$J:$J,L1673))</f>
        <v>0</v>
      </c>
      <c r="N1673" s="32" t="str">
        <f>IF(ISERROR(VLOOKUP(M1673,'GD rates'!$B:$C,2,FALSE)),"",VLOOKUP(M1673,'GD rates'!$B:$C,2,FALSE))</f>
        <v/>
      </c>
      <c r="O1673" s="33" t="str">
        <f>IF(OR(N1673="",COUNTIFS($C$2:C1672,C1673,$L$2:L1672,L1673)&lt;&gt;0),"",1)</f>
        <v/>
      </c>
    </row>
    <row r="1674" spans="12:15">
      <c r="L1674" s="31">
        <f t="shared" si="26"/>
        <v>0</v>
      </c>
      <c r="M1674" s="32">
        <f>IF(ISERROR(VLOOKUP(C1674,'QB Resources'!$A:$I,8,FALSE)),0,SUMIFS('QB Resources'!$I:$I,'QB Resources'!$A:$A,Timecards!C1674,'QB Resources'!$J:$J,L1674))</f>
        <v>0</v>
      </c>
      <c r="N1674" s="32" t="str">
        <f>IF(ISERROR(VLOOKUP(M1674,'GD rates'!$B:$C,2,FALSE)),"",VLOOKUP(M1674,'GD rates'!$B:$C,2,FALSE))</f>
        <v/>
      </c>
      <c r="O1674" s="33" t="str">
        <f>IF(OR(N1674="",COUNTIFS($C$2:C1673,C1674,$L$2:L1673,L1674)&lt;&gt;0),"",1)</f>
        <v/>
      </c>
    </row>
    <row r="1675" spans="12:15">
      <c r="L1675" s="31">
        <f t="shared" si="26"/>
        <v>0</v>
      </c>
      <c r="M1675" s="32">
        <f>IF(ISERROR(VLOOKUP(C1675,'QB Resources'!$A:$I,8,FALSE)),0,SUMIFS('QB Resources'!$I:$I,'QB Resources'!$A:$A,Timecards!C1675,'QB Resources'!$J:$J,L1675))</f>
        <v>0</v>
      </c>
      <c r="N1675" s="32" t="str">
        <f>IF(ISERROR(VLOOKUP(M1675,'GD rates'!$B:$C,2,FALSE)),"",VLOOKUP(M1675,'GD rates'!$B:$C,2,FALSE))</f>
        <v/>
      </c>
      <c r="O1675" s="33" t="str">
        <f>IF(OR(N1675="",COUNTIFS($C$2:C1674,C1675,$L$2:L1674,L1675)&lt;&gt;0),"",1)</f>
        <v/>
      </c>
    </row>
    <row r="1676" spans="12:15">
      <c r="L1676" s="31">
        <f t="shared" si="26"/>
        <v>0</v>
      </c>
      <c r="M1676" s="32">
        <f>IF(ISERROR(VLOOKUP(C1676,'QB Resources'!$A:$I,8,FALSE)),0,SUMIFS('QB Resources'!$I:$I,'QB Resources'!$A:$A,Timecards!C1676,'QB Resources'!$J:$J,L1676))</f>
        <v>0</v>
      </c>
      <c r="N1676" s="32" t="str">
        <f>IF(ISERROR(VLOOKUP(M1676,'GD rates'!$B:$C,2,FALSE)),"",VLOOKUP(M1676,'GD rates'!$B:$C,2,FALSE))</f>
        <v/>
      </c>
      <c r="O1676" s="33" t="str">
        <f>IF(OR(N1676="",COUNTIFS($C$2:C1675,C1676,$L$2:L1675,L1676)&lt;&gt;0),"",1)</f>
        <v/>
      </c>
    </row>
    <row r="1677" spans="12:15">
      <c r="L1677" s="31">
        <f t="shared" si="26"/>
        <v>0</v>
      </c>
      <c r="M1677" s="32">
        <f>IF(ISERROR(VLOOKUP(C1677,'QB Resources'!$A:$I,8,FALSE)),0,SUMIFS('QB Resources'!$I:$I,'QB Resources'!$A:$A,Timecards!C1677,'QB Resources'!$J:$J,L1677))</f>
        <v>0</v>
      </c>
      <c r="N1677" s="32" t="str">
        <f>IF(ISERROR(VLOOKUP(M1677,'GD rates'!$B:$C,2,FALSE)),"",VLOOKUP(M1677,'GD rates'!$B:$C,2,FALSE))</f>
        <v/>
      </c>
      <c r="O1677" s="33" t="str">
        <f>IF(OR(N1677="",COUNTIFS($C$2:C1676,C1677,$L$2:L1676,L1677)&lt;&gt;0),"",1)</f>
        <v/>
      </c>
    </row>
    <row r="1678" spans="12:15">
      <c r="L1678" s="31">
        <f t="shared" si="26"/>
        <v>0</v>
      </c>
      <c r="M1678" s="32">
        <f>IF(ISERROR(VLOOKUP(C1678,'QB Resources'!$A:$I,8,FALSE)),0,SUMIFS('QB Resources'!$I:$I,'QB Resources'!$A:$A,Timecards!C1678,'QB Resources'!$J:$J,L1678))</f>
        <v>0</v>
      </c>
      <c r="N1678" s="32" t="str">
        <f>IF(ISERROR(VLOOKUP(M1678,'GD rates'!$B:$C,2,FALSE)),"",VLOOKUP(M1678,'GD rates'!$B:$C,2,FALSE))</f>
        <v/>
      </c>
      <c r="O1678" s="33" t="str">
        <f>IF(OR(N1678="",COUNTIFS($C$2:C1677,C1678,$L$2:L1677,L1678)&lt;&gt;0),"",1)</f>
        <v/>
      </c>
    </row>
    <row r="1679" spans="12:15">
      <c r="L1679" s="31">
        <f t="shared" si="26"/>
        <v>0</v>
      </c>
      <c r="M1679" s="32">
        <f>IF(ISERROR(VLOOKUP(C1679,'QB Resources'!$A:$I,8,FALSE)),0,SUMIFS('QB Resources'!$I:$I,'QB Resources'!$A:$A,Timecards!C1679,'QB Resources'!$J:$J,L1679))</f>
        <v>0</v>
      </c>
      <c r="N1679" s="32" t="str">
        <f>IF(ISERROR(VLOOKUP(M1679,'GD rates'!$B:$C,2,FALSE)),"",VLOOKUP(M1679,'GD rates'!$B:$C,2,FALSE))</f>
        <v/>
      </c>
      <c r="O1679" s="33" t="str">
        <f>IF(OR(N1679="",COUNTIFS($C$2:C1678,C1679,$L$2:L1678,L1679)&lt;&gt;0),"",1)</f>
        <v/>
      </c>
    </row>
    <row r="1680" spans="12:15">
      <c r="L1680" s="31">
        <f t="shared" si="26"/>
        <v>0</v>
      </c>
      <c r="M1680" s="32">
        <f>IF(ISERROR(VLOOKUP(C1680,'QB Resources'!$A:$I,8,FALSE)),0,SUMIFS('QB Resources'!$I:$I,'QB Resources'!$A:$A,Timecards!C1680,'QB Resources'!$J:$J,L1680))</f>
        <v>0</v>
      </c>
      <c r="N1680" s="32" t="str">
        <f>IF(ISERROR(VLOOKUP(M1680,'GD rates'!$B:$C,2,FALSE)),"",VLOOKUP(M1680,'GD rates'!$B:$C,2,FALSE))</f>
        <v/>
      </c>
      <c r="O1680" s="33" t="str">
        <f>IF(OR(N1680="",COUNTIFS($C$2:C1679,C1680,$L$2:L1679,L1680)&lt;&gt;0),"",1)</f>
        <v/>
      </c>
    </row>
    <row r="1681" spans="12:15">
      <c r="L1681" s="31">
        <f t="shared" si="26"/>
        <v>0</v>
      </c>
      <c r="M1681" s="32">
        <f>IF(ISERROR(VLOOKUP(C1681,'QB Resources'!$A:$I,8,FALSE)),0,SUMIFS('QB Resources'!$I:$I,'QB Resources'!$A:$A,Timecards!C1681,'QB Resources'!$J:$J,L1681))</f>
        <v>0</v>
      </c>
      <c r="N1681" s="32" t="str">
        <f>IF(ISERROR(VLOOKUP(M1681,'GD rates'!$B:$C,2,FALSE)),"",VLOOKUP(M1681,'GD rates'!$B:$C,2,FALSE))</f>
        <v/>
      </c>
      <c r="O1681" s="33" t="str">
        <f>IF(OR(N1681="",COUNTIFS($C$2:C1680,C1681,$L$2:L1680,L1681)&lt;&gt;0),"",1)</f>
        <v/>
      </c>
    </row>
    <row r="1682" spans="12:15">
      <c r="L1682" s="31">
        <f t="shared" si="26"/>
        <v>0</v>
      </c>
      <c r="M1682" s="32">
        <f>IF(ISERROR(VLOOKUP(C1682,'QB Resources'!$A:$I,8,FALSE)),0,SUMIFS('QB Resources'!$I:$I,'QB Resources'!$A:$A,Timecards!C1682,'QB Resources'!$J:$J,L1682))</f>
        <v>0</v>
      </c>
      <c r="N1682" s="32" t="str">
        <f>IF(ISERROR(VLOOKUP(M1682,'GD rates'!$B:$C,2,FALSE)),"",VLOOKUP(M1682,'GD rates'!$B:$C,2,FALSE))</f>
        <v/>
      </c>
      <c r="O1682" s="33" t="str">
        <f>IF(OR(N1682="",COUNTIFS($C$2:C1681,C1682,$L$2:L1681,L1682)&lt;&gt;0),"",1)</f>
        <v/>
      </c>
    </row>
    <row r="1683" spans="12:15">
      <c r="L1683" s="31">
        <f t="shared" si="26"/>
        <v>0</v>
      </c>
      <c r="M1683" s="32">
        <f>IF(ISERROR(VLOOKUP(C1683,'QB Resources'!$A:$I,8,FALSE)),0,SUMIFS('QB Resources'!$I:$I,'QB Resources'!$A:$A,Timecards!C1683,'QB Resources'!$J:$J,L1683))</f>
        <v>0</v>
      </c>
      <c r="N1683" s="32" t="str">
        <f>IF(ISERROR(VLOOKUP(M1683,'GD rates'!$B:$C,2,FALSE)),"",VLOOKUP(M1683,'GD rates'!$B:$C,2,FALSE))</f>
        <v/>
      </c>
      <c r="O1683" s="33" t="str">
        <f>IF(OR(N1683="",COUNTIFS($C$2:C1682,C1683,$L$2:L1682,L1683)&lt;&gt;0),"",1)</f>
        <v/>
      </c>
    </row>
    <row r="1684" spans="12:15">
      <c r="L1684" s="31">
        <f t="shared" si="26"/>
        <v>0</v>
      </c>
      <c r="M1684" s="32">
        <f>IF(ISERROR(VLOOKUP(C1684,'QB Resources'!$A:$I,8,FALSE)),0,SUMIFS('QB Resources'!$I:$I,'QB Resources'!$A:$A,Timecards!C1684,'QB Resources'!$J:$J,L1684))</f>
        <v>0</v>
      </c>
      <c r="N1684" s="32" t="str">
        <f>IF(ISERROR(VLOOKUP(M1684,'GD rates'!$B:$C,2,FALSE)),"",VLOOKUP(M1684,'GD rates'!$B:$C,2,FALSE))</f>
        <v/>
      </c>
      <c r="O1684" s="33" t="str">
        <f>IF(OR(N1684="",COUNTIFS($C$2:C1683,C1684,$L$2:L1683,L1684)&lt;&gt;0),"",1)</f>
        <v/>
      </c>
    </row>
    <row r="1685" spans="12:15">
      <c r="L1685" s="31">
        <f t="shared" si="26"/>
        <v>0</v>
      </c>
      <c r="M1685" s="32">
        <f>IF(ISERROR(VLOOKUP(C1685,'QB Resources'!$A:$I,8,FALSE)),0,SUMIFS('QB Resources'!$I:$I,'QB Resources'!$A:$A,Timecards!C1685,'QB Resources'!$J:$J,L1685))</f>
        <v>0</v>
      </c>
      <c r="N1685" s="32" t="str">
        <f>IF(ISERROR(VLOOKUP(M1685,'GD rates'!$B:$C,2,FALSE)),"",VLOOKUP(M1685,'GD rates'!$B:$C,2,FALSE))</f>
        <v/>
      </c>
      <c r="O1685" s="33" t="str">
        <f>IF(OR(N1685="",COUNTIFS($C$2:C1684,C1685,$L$2:L1684,L1685)&lt;&gt;0),"",1)</f>
        <v/>
      </c>
    </row>
    <row r="1686" spans="12:15">
      <c r="L1686" s="31">
        <f t="shared" si="26"/>
        <v>0</v>
      </c>
      <c r="M1686" s="32">
        <f>IF(ISERROR(VLOOKUP(C1686,'QB Resources'!$A:$I,8,FALSE)),0,SUMIFS('QB Resources'!$I:$I,'QB Resources'!$A:$A,Timecards!C1686,'QB Resources'!$J:$J,L1686))</f>
        <v>0</v>
      </c>
      <c r="N1686" s="32" t="str">
        <f>IF(ISERROR(VLOOKUP(M1686,'GD rates'!$B:$C,2,FALSE)),"",VLOOKUP(M1686,'GD rates'!$B:$C,2,FALSE))</f>
        <v/>
      </c>
      <c r="O1686" s="33" t="str">
        <f>IF(OR(N1686="",COUNTIFS($C$2:C1685,C1686,$L$2:L1685,L1686)&lt;&gt;0),"",1)</f>
        <v/>
      </c>
    </row>
    <row r="1687" spans="12:15">
      <c r="L1687" s="31">
        <f t="shared" si="26"/>
        <v>0</v>
      </c>
      <c r="M1687" s="32">
        <f>IF(ISERROR(VLOOKUP(C1687,'QB Resources'!$A:$I,8,FALSE)),0,SUMIFS('QB Resources'!$I:$I,'QB Resources'!$A:$A,Timecards!C1687,'QB Resources'!$J:$J,L1687))</f>
        <v>0</v>
      </c>
      <c r="N1687" s="32" t="str">
        <f>IF(ISERROR(VLOOKUP(M1687,'GD rates'!$B:$C,2,FALSE)),"",VLOOKUP(M1687,'GD rates'!$B:$C,2,FALSE))</f>
        <v/>
      </c>
      <c r="O1687" s="33" t="str">
        <f>IF(OR(N1687="",COUNTIFS($C$2:C1686,C1687,$L$2:L1686,L1687)&lt;&gt;0),"",1)</f>
        <v/>
      </c>
    </row>
    <row r="1688" spans="12:15">
      <c r="L1688" s="31">
        <f t="shared" si="26"/>
        <v>0</v>
      </c>
      <c r="M1688" s="32">
        <f>IF(ISERROR(VLOOKUP(C1688,'QB Resources'!$A:$I,8,FALSE)),0,SUMIFS('QB Resources'!$I:$I,'QB Resources'!$A:$A,Timecards!C1688,'QB Resources'!$J:$J,L1688))</f>
        <v>0</v>
      </c>
      <c r="N1688" s="32" t="str">
        <f>IF(ISERROR(VLOOKUP(M1688,'GD rates'!$B:$C,2,FALSE)),"",VLOOKUP(M1688,'GD rates'!$B:$C,2,FALSE))</f>
        <v/>
      </c>
      <c r="O1688" s="33" t="str">
        <f>IF(OR(N1688="",COUNTIFS($C$2:C1687,C1688,$L$2:L1687,L1688)&lt;&gt;0),"",1)</f>
        <v/>
      </c>
    </row>
    <row r="1689" spans="12:15">
      <c r="L1689" s="31">
        <f t="shared" si="26"/>
        <v>0</v>
      </c>
      <c r="M1689" s="32">
        <f>IF(ISERROR(VLOOKUP(C1689,'QB Resources'!$A:$I,8,FALSE)),0,SUMIFS('QB Resources'!$I:$I,'QB Resources'!$A:$A,Timecards!C1689,'QB Resources'!$J:$J,L1689))</f>
        <v>0</v>
      </c>
      <c r="N1689" s="32" t="str">
        <f>IF(ISERROR(VLOOKUP(M1689,'GD rates'!$B:$C,2,FALSE)),"",VLOOKUP(M1689,'GD rates'!$B:$C,2,FALSE))</f>
        <v/>
      </c>
      <c r="O1689" s="33" t="str">
        <f>IF(OR(N1689="",COUNTIFS($C$2:C1688,C1689,$L$2:L1688,L1689)&lt;&gt;0),"",1)</f>
        <v/>
      </c>
    </row>
    <row r="1690" spans="12:15">
      <c r="L1690" s="31">
        <f t="shared" si="26"/>
        <v>0</v>
      </c>
      <c r="M1690" s="32">
        <f>IF(ISERROR(VLOOKUP(C1690,'QB Resources'!$A:$I,8,FALSE)),0,SUMIFS('QB Resources'!$I:$I,'QB Resources'!$A:$A,Timecards!C1690,'QB Resources'!$J:$J,L1690))</f>
        <v>0</v>
      </c>
      <c r="N1690" s="32" t="str">
        <f>IF(ISERROR(VLOOKUP(M1690,'GD rates'!$B:$C,2,FALSE)),"",VLOOKUP(M1690,'GD rates'!$B:$C,2,FALSE))</f>
        <v/>
      </c>
      <c r="O1690" s="33" t="str">
        <f>IF(OR(N1690="",COUNTIFS($C$2:C1689,C1690,$L$2:L1689,L1690)&lt;&gt;0),"",1)</f>
        <v/>
      </c>
    </row>
    <row r="1691" spans="12:15">
      <c r="L1691" s="31">
        <f t="shared" si="26"/>
        <v>0</v>
      </c>
      <c r="M1691" s="32">
        <f>IF(ISERROR(VLOOKUP(C1691,'QB Resources'!$A:$I,8,FALSE)),0,SUMIFS('QB Resources'!$I:$I,'QB Resources'!$A:$A,Timecards!C1691,'QB Resources'!$J:$J,L1691))</f>
        <v>0</v>
      </c>
      <c r="N1691" s="32" t="str">
        <f>IF(ISERROR(VLOOKUP(M1691,'GD rates'!$B:$C,2,FALSE)),"",VLOOKUP(M1691,'GD rates'!$B:$C,2,FALSE))</f>
        <v/>
      </c>
      <c r="O1691" s="33" t="str">
        <f>IF(OR(N1691="",COUNTIFS($C$2:C1690,C1691,$L$2:L1690,L1691)&lt;&gt;0),"",1)</f>
        <v/>
      </c>
    </row>
    <row r="1692" spans="12:15">
      <c r="L1692" s="31">
        <f t="shared" si="26"/>
        <v>0</v>
      </c>
      <c r="M1692" s="32">
        <f>IF(ISERROR(VLOOKUP(C1692,'QB Resources'!$A:$I,8,FALSE)),0,SUMIFS('QB Resources'!$I:$I,'QB Resources'!$A:$A,Timecards!C1692,'QB Resources'!$J:$J,L1692))</f>
        <v>0</v>
      </c>
      <c r="N1692" s="32" t="str">
        <f>IF(ISERROR(VLOOKUP(M1692,'GD rates'!$B:$C,2,FALSE)),"",VLOOKUP(M1692,'GD rates'!$B:$C,2,FALSE))</f>
        <v/>
      </c>
      <c r="O1692" s="33" t="str">
        <f>IF(OR(N1692="",COUNTIFS($C$2:C1691,C1692,$L$2:L1691,L1692)&lt;&gt;0),"",1)</f>
        <v/>
      </c>
    </row>
    <row r="1693" spans="12:15">
      <c r="L1693" s="31">
        <f t="shared" si="26"/>
        <v>0</v>
      </c>
      <c r="M1693" s="32">
        <f>IF(ISERROR(VLOOKUP(C1693,'QB Resources'!$A:$I,8,FALSE)),0,SUMIFS('QB Resources'!$I:$I,'QB Resources'!$A:$A,Timecards!C1693,'QB Resources'!$J:$J,L1693))</f>
        <v>0</v>
      </c>
      <c r="N1693" s="32" t="str">
        <f>IF(ISERROR(VLOOKUP(M1693,'GD rates'!$B:$C,2,FALSE)),"",VLOOKUP(M1693,'GD rates'!$B:$C,2,FALSE))</f>
        <v/>
      </c>
      <c r="O1693" s="33" t="str">
        <f>IF(OR(N1693="",COUNTIFS($C$2:C1692,C1693,$L$2:L1692,L1693)&lt;&gt;0),"",1)</f>
        <v/>
      </c>
    </row>
    <row r="1694" spans="12:15">
      <c r="L1694" s="31">
        <f t="shared" si="26"/>
        <v>0</v>
      </c>
      <c r="M1694" s="32">
        <f>IF(ISERROR(VLOOKUP(C1694,'QB Resources'!$A:$I,8,FALSE)),0,SUMIFS('QB Resources'!$I:$I,'QB Resources'!$A:$A,Timecards!C1694,'QB Resources'!$J:$J,L1694))</f>
        <v>0</v>
      </c>
      <c r="N1694" s="32" t="str">
        <f>IF(ISERROR(VLOOKUP(M1694,'GD rates'!$B:$C,2,FALSE)),"",VLOOKUP(M1694,'GD rates'!$B:$C,2,FALSE))</f>
        <v/>
      </c>
      <c r="O1694" s="33" t="str">
        <f>IF(OR(N1694="",COUNTIFS($C$2:C1693,C1694,$L$2:L1693,L1694)&lt;&gt;0),"",1)</f>
        <v/>
      </c>
    </row>
    <row r="1695" spans="12:15">
      <c r="L1695" s="31">
        <f t="shared" si="26"/>
        <v>0</v>
      </c>
      <c r="M1695" s="32">
        <f>IF(ISERROR(VLOOKUP(C1695,'QB Resources'!$A:$I,8,FALSE)),0,SUMIFS('QB Resources'!$I:$I,'QB Resources'!$A:$A,Timecards!C1695,'QB Resources'!$J:$J,L1695))</f>
        <v>0</v>
      </c>
      <c r="N1695" s="32" t="str">
        <f>IF(ISERROR(VLOOKUP(M1695,'GD rates'!$B:$C,2,FALSE)),"",VLOOKUP(M1695,'GD rates'!$B:$C,2,FALSE))</f>
        <v/>
      </c>
      <c r="O1695" s="33" t="str">
        <f>IF(OR(N1695="",COUNTIFS($C$2:C1694,C1695,$L$2:L1694,L1695)&lt;&gt;0),"",1)</f>
        <v/>
      </c>
    </row>
    <row r="1696" spans="12:15">
      <c r="L1696" s="31">
        <f t="shared" si="26"/>
        <v>0</v>
      </c>
      <c r="M1696" s="32">
        <f>IF(ISERROR(VLOOKUP(C1696,'QB Resources'!$A:$I,8,FALSE)),0,SUMIFS('QB Resources'!$I:$I,'QB Resources'!$A:$A,Timecards!C1696,'QB Resources'!$J:$J,L1696))</f>
        <v>0</v>
      </c>
      <c r="N1696" s="32" t="str">
        <f>IF(ISERROR(VLOOKUP(M1696,'GD rates'!$B:$C,2,FALSE)),"",VLOOKUP(M1696,'GD rates'!$B:$C,2,FALSE))</f>
        <v/>
      </c>
      <c r="O1696" s="33" t="str">
        <f>IF(OR(N1696="",COUNTIFS($C$2:C1695,C1696,$L$2:L1695,L1696)&lt;&gt;0),"",1)</f>
        <v/>
      </c>
    </row>
    <row r="1697" spans="12:15">
      <c r="L1697" s="31">
        <f t="shared" si="26"/>
        <v>0</v>
      </c>
      <c r="M1697" s="32">
        <f>IF(ISERROR(VLOOKUP(C1697,'QB Resources'!$A:$I,8,FALSE)),0,SUMIFS('QB Resources'!$I:$I,'QB Resources'!$A:$A,Timecards!C1697,'QB Resources'!$J:$J,L1697))</f>
        <v>0</v>
      </c>
      <c r="N1697" s="32" t="str">
        <f>IF(ISERROR(VLOOKUP(M1697,'GD rates'!$B:$C,2,FALSE)),"",VLOOKUP(M1697,'GD rates'!$B:$C,2,FALSE))</f>
        <v/>
      </c>
      <c r="O1697" s="33" t="str">
        <f>IF(OR(N1697="",COUNTIFS($C$2:C1696,C1697,$L$2:L1696,L1697)&lt;&gt;0),"",1)</f>
        <v/>
      </c>
    </row>
    <row r="1698" spans="12:15">
      <c r="L1698" s="31">
        <f t="shared" si="26"/>
        <v>0</v>
      </c>
      <c r="M1698" s="32">
        <f>IF(ISERROR(VLOOKUP(C1698,'QB Resources'!$A:$I,8,FALSE)),0,SUMIFS('QB Resources'!$I:$I,'QB Resources'!$A:$A,Timecards!C1698,'QB Resources'!$J:$J,L1698))</f>
        <v>0</v>
      </c>
      <c r="N1698" s="32" t="str">
        <f>IF(ISERROR(VLOOKUP(M1698,'GD rates'!$B:$C,2,FALSE)),"",VLOOKUP(M1698,'GD rates'!$B:$C,2,FALSE))</f>
        <v/>
      </c>
      <c r="O1698" s="33" t="str">
        <f>IF(OR(N1698="",COUNTIFS($C$2:C1697,C1698,$L$2:L1697,L1698)&lt;&gt;0),"",1)</f>
        <v/>
      </c>
    </row>
    <row r="1699" spans="12:15">
      <c r="L1699" s="31">
        <f t="shared" si="26"/>
        <v>0</v>
      </c>
      <c r="M1699" s="32">
        <f>IF(ISERROR(VLOOKUP(C1699,'QB Resources'!$A:$I,8,FALSE)),0,SUMIFS('QB Resources'!$I:$I,'QB Resources'!$A:$A,Timecards!C1699,'QB Resources'!$J:$J,L1699))</f>
        <v>0</v>
      </c>
      <c r="N1699" s="32" t="str">
        <f>IF(ISERROR(VLOOKUP(M1699,'GD rates'!$B:$C,2,FALSE)),"",VLOOKUP(M1699,'GD rates'!$B:$C,2,FALSE))</f>
        <v/>
      </c>
      <c r="O1699" s="33" t="str">
        <f>IF(OR(N1699="",COUNTIFS($C$2:C1698,C1699,$L$2:L1698,L1699)&lt;&gt;0),"",1)</f>
        <v/>
      </c>
    </row>
    <row r="1700" spans="12:15">
      <c r="L1700" s="31">
        <f t="shared" si="26"/>
        <v>0</v>
      </c>
      <c r="M1700" s="32">
        <f>IF(ISERROR(VLOOKUP(C1700,'QB Resources'!$A:$I,8,FALSE)),0,SUMIFS('QB Resources'!$I:$I,'QB Resources'!$A:$A,Timecards!C1700,'QB Resources'!$J:$J,L1700))</f>
        <v>0</v>
      </c>
      <c r="N1700" s="32" t="str">
        <f>IF(ISERROR(VLOOKUP(M1700,'GD rates'!$B:$C,2,FALSE)),"",VLOOKUP(M1700,'GD rates'!$B:$C,2,FALSE))</f>
        <v/>
      </c>
      <c r="O1700" s="33" t="str">
        <f>IF(OR(N1700="",COUNTIFS($C$2:C1699,C1700,$L$2:L1699,L1700)&lt;&gt;0),"",1)</f>
        <v/>
      </c>
    </row>
    <row r="1701" spans="12:15">
      <c r="L1701" s="31">
        <f t="shared" si="26"/>
        <v>0</v>
      </c>
      <c r="M1701" s="32">
        <f>IF(ISERROR(VLOOKUP(C1701,'QB Resources'!$A:$I,8,FALSE)),0,SUMIFS('QB Resources'!$I:$I,'QB Resources'!$A:$A,Timecards!C1701,'QB Resources'!$J:$J,L1701))</f>
        <v>0</v>
      </c>
      <c r="N1701" s="32" t="str">
        <f>IF(ISERROR(VLOOKUP(M1701,'GD rates'!$B:$C,2,FALSE)),"",VLOOKUP(M1701,'GD rates'!$B:$C,2,FALSE))</f>
        <v/>
      </c>
      <c r="O1701" s="33" t="str">
        <f>IF(OR(N1701="",COUNTIFS($C$2:C1700,C1701,$L$2:L1700,L1701)&lt;&gt;0),"",1)</f>
        <v/>
      </c>
    </row>
    <row r="1702" spans="12:15">
      <c r="L1702" s="31">
        <f t="shared" si="26"/>
        <v>0</v>
      </c>
      <c r="M1702" s="32">
        <f>IF(ISERROR(VLOOKUP(C1702,'QB Resources'!$A:$I,8,FALSE)),0,SUMIFS('QB Resources'!$I:$I,'QB Resources'!$A:$A,Timecards!C1702,'QB Resources'!$J:$J,L1702))</f>
        <v>0</v>
      </c>
      <c r="N1702" s="32" t="str">
        <f>IF(ISERROR(VLOOKUP(M1702,'GD rates'!$B:$C,2,FALSE)),"",VLOOKUP(M1702,'GD rates'!$B:$C,2,FALSE))</f>
        <v/>
      </c>
      <c r="O1702" s="33" t="str">
        <f>IF(OR(N1702="",COUNTIFS($C$2:C1701,C1702,$L$2:L1701,L1702)&lt;&gt;0),"",1)</f>
        <v/>
      </c>
    </row>
    <row r="1703" spans="12:15">
      <c r="L1703" s="31">
        <f t="shared" si="26"/>
        <v>0</v>
      </c>
      <c r="M1703" s="32">
        <f>IF(ISERROR(VLOOKUP(C1703,'QB Resources'!$A:$I,8,FALSE)),0,SUMIFS('QB Resources'!$I:$I,'QB Resources'!$A:$A,Timecards!C1703,'QB Resources'!$J:$J,L1703))</f>
        <v>0</v>
      </c>
      <c r="N1703" s="32" t="str">
        <f>IF(ISERROR(VLOOKUP(M1703,'GD rates'!$B:$C,2,FALSE)),"",VLOOKUP(M1703,'GD rates'!$B:$C,2,FALSE))</f>
        <v/>
      </c>
      <c r="O1703" s="33" t="str">
        <f>IF(OR(N1703="",COUNTIFS($C$2:C1702,C1703,$L$2:L1702,L1703)&lt;&gt;0),"",1)</f>
        <v/>
      </c>
    </row>
    <row r="1704" spans="12:15">
      <c r="L1704" s="31">
        <f t="shared" si="26"/>
        <v>0</v>
      </c>
      <c r="M1704" s="32">
        <f>IF(ISERROR(VLOOKUP(C1704,'QB Resources'!$A:$I,8,FALSE)),0,SUMIFS('QB Resources'!$I:$I,'QB Resources'!$A:$A,Timecards!C1704,'QB Resources'!$J:$J,L1704))</f>
        <v>0</v>
      </c>
      <c r="N1704" s="32" t="str">
        <f>IF(ISERROR(VLOOKUP(M1704,'GD rates'!$B:$C,2,FALSE)),"",VLOOKUP(M1704,'GD rates'!$B:$C,2,FALSE))</f>
        <v/>
      </c>
      <c r="O1704" s="33" t="str">
        <f>IF(OR(N1704="",COUNTIFS($C$2:C1703,C1704,$L$2:L1703,L1704)&lt;&gt;0),"",1)</f>
        <v/>
      </c>
    </row>
    <row r="1705" spans="12:15">
      <c r="L1705" s="31">
        <f t="shared" si="26"/>
        <v>0</v>
      </c>
      <c r="M1705" s="32">
        <f>IF(ISERROR(VLOOKUP(C1705,'QB Resources'!$A:$I,8,FALSE)),0,SUMIFS('QB Resources'!$I:$I,'QB Resources'!$A:$A,Timecards!C1705,'QB Resources'!$J:$J,L1705))</f>
        <v>0</v>
      </c>
      <c r="N1705" s="32" t="str">
        <f>IF(ISERROR(VLOOKUP(M1705,'GD rates'!$B:$C,2,FALSE)),"",VLOOKUP(M1705,'GD rates'!$B:$C,2,FALSE))</f>
        <v/>
      </c>
      <c r="O1705" s="33" t="str">
        <f>IF(OR(N1705="",COUNTIFS($C$2:C1704,C1705,$L$2:L1704,L1705)&lt;&gt;0),"",1)</f>
        <v/>
      </c>
    </row>
    <row r="1706" spans="12:15">
      <c r="L1706" s="31">
        <f t="shared" si="26"/>
        <v>0</v>
      </c>
      <c r="M1706" s="32">
        <f>IF(ISERROR(VLOOKUP(C1706,'QB Resources'!$A:$I,8,FALSE)),0,SUMIFS('QB Resources'!$I:$I,'QB Resources'!$A:$A,Timecards!C1706,'QB Resources'!$J:$J,L1706))</f>
        <v>0</v>
      </c>
      <c r="N1706" s="32" t="str">
        <f>IF(ISERROR(VLOOKUP(M1706,'GD rates'!$B:$C,2,FALSE)),"",VLOOKUP(M1706,'GD rates'!$B:$C,2,FALSE))</f>
        <v/>
      </c>
      <c r="O1706" s="33" t="str">
        <f>IF(OR(N1706="",COUNTIFS($C$2:C1705,C1706,$L$2:L1705,L1706)&lt;&gt;0),"",1)</f>
        <v/>
      </c>
    </row>
    <row r="1707" spans="12:15">
      <c r="L1707" s="31">
        <f t="shared" si="26"/>
        <v>0</v>
      </c>
      <c r="M1707" s="32">
        <f>IF(ISERROR(VLOOKUP(C1707,'QB Resources'!$A:$I,8,FALSE)),0,SUMIFS('QB Resources'!$I:$I,'QB Resources'!$A:$A,Timecards!C1707,'QB Resources'!$J:$J,L1707))</f>
        <v>0</v>
      </c>
      <c r="N1707" s="32" t="str">
        <f>IF(ISERROR(VLOOKUP(M1707,'GD rates'!$B:$C,2,FALSE)),"",VLOOKUP(M1707,'GD rates'!$B:$C,2,FALSE))</f>
        <v/>
      </c>
      <c r="O1707" s="33" t="str">
        <f>IF(OR(N1707="",COUNTIFS($C$2:C1706,C1707,$L$2:L1706,L1707)&lt;&gt;0),"",1)</f>
        <v/>
      </c>
    </row>
    <row r="1708" spans="12:15">
      <c r="L1708" s="31">
        <f t="shared" si="26"/>
        <v>0</v>
      </c>
      <c r="M1708" s="32">
        <f>IF(ISERROR(VLOOKUP(C1708,'QB Resources'!$A:$I,8,FALSE)),0,SUMIFS('QB Resources'!$I:$I,'QB Resources'!$A:$A,Timecards!C1708,'QB Resources'!$J:$J,L1708))</f>
        <v>0</v>
      </c>
      <c r="N1708" s="32" t="str">
        <f>IF(ISERROR(VLOOKUP(M1708,'GD rates'!$B:$C,2,FALSE)),"",VLOOKUP(M1708,'GD rates'!$B:$C,2,FALSE))</f>
        <v/>
      </c>
      <c r="O1708" s="33" t="str">
        <f>IF(OR(N1708="",COUNTIFS($C$2:C1707,C1708,$L$2:L1707,L1708)&lt;&gt;0),"",1)</f>
        <v/>
      </c>
    </row>
    <row r="1709" spans="12:15">
      <c r="L1709" s="31">
        <f t="shared" si="26"/>
        <v>0</v>
      </c>
      <c r="M1709" s="32">
        <f>IF(ISERROR(VLOOKUP(C1709,'QB Resources'!$A:$I,8,FALSE)),0,SUMIFS('QB Resources'!$I:$I,'QB Resources'!$A:$A,Timecards!C1709,'QB Resources'!$J:$J,L1709))</f>
        <v>0</v>
      </c>
      <c r="N1709" s="32" t="str">
        <f>IF(ISERROR(VLOOKUP(M1709,'GD rates'!$B:$C,2,FALSE)),"",VLOOKUP(M1709,'GD rates'!$B:$C,2,FALSE))</f>
        <v/>
      </c>
      <c r="O1709" s="33" t="str">
        <f>IF(OR(N1709="",COUNTIFS($C$2:C1708,C1709,$L$2:L1708,L1709)&lt;&gt;0),"",1)</f>
        <v/>
      </c>
    </row>
    <row r="1710" spans="12:15">
      <c r="L1710" s="31">
        <f t="shared" si="26"/>
        <v>0</v>
      </c>
      <c r="M1710" s="32">
        <f>IF(ISERROR(VLOOKUP(C1710,'QB Resources'!$A:$I,8,FALSE)),0,SUMIFS('QB Resources'!$I:$I,'QB Resources'!$A:$A,Timecards!C1710,'QB Resources'!$J:$J,L1710))</f>
        <v>0</v>
      </c>
      <c r="N1710" s="32" t="str">
        <f>IF(ISERROR(VLOOKUP(M1710,'GD rates'!$B:$C,2,FALSE)),"",VLOOKUP(M1710,'GD rates'!$B:$C,2,FALSE))</f>
        <v/>
      </c>
      <c r="O1710" s="33" t="str">
        <f>IF(OR(N1710="",COUNTIFS($C$2:C1709,C1710,$L$2:L1709,L1710)&lt;&gt;0),"",1)</f>
        <v/>
      </c>
    </row>
    <row r="1711" spans="12:15">
      <c r="L1711" s="31">
        <f t="shared" si="26"/>
        <v>0</v>
      </c>
      <c r="M1711" s="32">
        <f>IF(ISERROR(VLOOKUP(C1711,'QB Resources'!$A:$I,8,FALSE)),0,SUMIFS('QB Resources'!$I:$I,'QB Resources'!$A:$A,Timecards!C1711,'QB Resources'!$J:$J,L1711))</f>
        <v>0</v>
      </c>
      <c r="N1711" s="32" t="str">
        <f>IF(ISERROR(VLOOKUP(M1711,'GD rates'!$B:$C,2,FALSE)),"",VLOOKUP(M1711,'GD rates'!$B:$C,2,FALSE))</f>
        <v/>
      </c>
      <c r="O1711" s="33" t="str">
        <f>IF(OR(N1711="",COUNTIFS($C$2:C1710,C1711,$L$2:L1710,L1711)&lt;&gt;0),"",1)</f>
        <v/>
      </c>
    </row>
    <row r="1712" spans="12:15">
      <c r="L1712" s="31">
        <f t="shared" si="26"/>
        <v>0</v>
      </c>
      <c r="M1712" s="32">
        <f>IF(ISERROR(VLOOKUP(C1712,'QB Resources'!$A:$I,8,FALSE)),0,SUMIFS('QB Resources'!$I:$I,'QB Resources'!$A:$A,Timecards!C1712,'QB Resources'!$J:$J,L1712))</f>
        <v>0</v>
      </c>
      <c r="N1712" s="32" t="str">
        <f>IF(ISERROR(VLOOKUP(M1712,'GD rates'!$B:$C,2,FALSE)),"",VLOOKUP(M1712,'GD rates'!$B:$C,2,FALSE))</f>
        <v/>
      </c>
      <c r="O1712" s="33" t="str">
        <f>IF(OR(N1712="",COUNTIFS($C$2:C1711,C1712,$L$2:L1711,L1712)&lt;&gt;0),"",1)</f>
        <v/>
      </c>
    </row>
    <row r="1713" spans="12:15">
      <c r="L1713" s="31">
        <f t="shared" si="26"/>
        <v>0</v>
      </c>
      <c r="M1713" s="32">
        <f>IF(ISERROR(VLOOKUP(C1713,'QB Resources'!$A:$I,8,FALSE)),0,SUMIFS('QB Resources'!$I:$I,'QB Resources'!$A:$A,Timecards!C1713,'QB Resources'!$J:$J,L1713))</f>
        <v>0</v>
      </c>
      <c r="N1713" s="32" t="str">
        <f>IF(ISERROR(VLOOKUP(M1713,'GD rates'!$B:$C,2,FALSE)),"",VLOOKUP(M1713,'GD rates'!$B:$C,2,FALSE))</f>
        <v/>
      </c>
      <c r="O1713" s="33" t="str">
        <f>IF(OR(N1713="",COUNTIFS($C$2:C1712,C1713,$L$2:L1712,L1713)&lt;&gt;0),"",1)</f>
        <v/>
      </c>
    </row>
    <row r="1714" spans="12:15">
      <c r="L1714" s="31">
        <f t="shared" si="26"/>
        <v>0</v>
      </c>
      <c r="M1714" s="32">
        <f>IF(ISERROR(VLOOKUP(C1714,'QB Resources'!$A:$I,8,FALSE)),0,SUMIFS('QB Resources'!$I:$I,'QB Resources'!$A:$A,Timecards!C1714,'QB Resources'!$J:$J,L1714))</f>
        <v>0</v>
      </c>
      <c r="N1714" s="32" t="str">
        <f>IF(ISERROR(VLOOKUP(M1714,'GD rates'!$B:$C,2,FALSE)),"",VLOOKUP(M1714,'GD rates'!$B:$C,2,FALSE))</f>
        <v/>
      </c>
      <c r="O1714" s="33" t="str">
        <f>IF(OR(N1714="",COUNTIFS($C$2:C1713,C1714,$L$2:L1713,L1714)&lt;&gt;0),"",1)</f>
        <v/>
      </c>
    </row>
    <row r="1715" spans="12:15">
      <c r="L1715" s="31">
        <f t="shared" si="26"/>
        <v>0</v>
      </c>
      <c r="M1715" s="32">
        <f>IF(ISERROR(VLOOKUP(C1715,'QB Resources'!$A:$I,8,FALSE)),0,SUMIFS('QB Resources'!$I:$I,'QB Resources'!$A:$A,Timecards!C1715,'QB Resources'!$J:$J,L1715))</f>
        <v>0</v>
      </c>
      <c r="N1715" s="32" t="str">
        <f>IF(ISERROR(VLOOKUP(M1715,'GD rates'!$B:$C,2,FALSE)),"",VLOOKUP(M1715,'GD rates'!$B:$C,2,FALSE))</f>
        <v/>
      </c>
      <c r="O1715" s="33" t="str">
        <f>IF(OR(N1715="",COUNTIFS($C$2:C1714,C1715,$L$2:L1714,L1715)&lt;&gt;0),"",1)</f>
        <v/>
      </c>
    </row>
    <row r="1716" spans="12:15">
      <c r="L1716" s="31">
        <f t="shared" si="26"/>
        <v>0</v>
      </c>
      <c r="M1716" s="32">
        <f>IF(ISERROR(VLOOKUP(C1716,'QB Resources'!$A:$I,8,FALSE)),0,SUMIFS('QB Resources'!$I:$I,'QB Resources'!$A:$A,Timecards!C1716,'QB Resources'!$J:$J,L1716))</f>
        <v>0</v>
      </c>
      <c r="N1716" s="32" t="str">
        <f>IF(ISERROR(VLOOKUP(M1716,'GD rates'!$B:$C,2,FALSE)),"",VLOOKUP(M1716,'GD rates'!$B:$C,2,FALSE))</f>
        <v/>
      </c>
      <c r="O1716" s="33" t="str">
        <f>IF(OR(N1716="",COUNTIFS($C$2:C1715,C1716,$L$2:L1715,L1716)&lt;&gt;0),"",1)</f>
        <v/>
      </c>
    </row>
    <row r="1717" spans="12:15">
      <c r="L1717" s="31">
        <f t="shared" si="26"/>
        <v>0</v>
      </c>
      <c r="M1717" s="32">
        <f>IF(ISERROR(VLOOKUP(C1717,'QB Resources'!$A:$I,8,FALSE)),0,SUMIFS('QB Resources'!$I:$I,'QB Resources'!$A:$A,Timecards!C1717,'QB Resources'!$J:$J,L1717))</f>
        <v>0</v>
      </c>
      <c r="N1717" s="32" t="str">
        <f>IF(ISERROR(VLOOKUP(M1717,'GD rates'!$B:$C,2,FALSE)),"",VLOOKUP(M1717,'GD rates'!$B:$C,2,FALSE))</f>
        <v/>
      </c>
      <c r="O1717" s="33" t="str">
        <f>IF(OR(N1717="",COUNTIFS($C$2:C1716,C1717,$L$2:L1716,L1717)&lt;&gt;0),"",1)</f>
        <v/>
      </c>
    </row>
    <row r="1718" spans="12:15">
      <c r="L1718" s="31">
        <f t="shared" si="26"/>
        <v>0</v>
      </c>
      <c r="M1718" s="32">
        <f>IF(ISERROR(VLOOKUP(C1718,'QB Resources'!$A:$I,8,FALSE)),0,SUMIFS('QB Resources'!$I:$I,'QB Resources'!$A:$A,Timecards!C1718,'QB Resources'!$J:$J,L1718))</f>
        <v>0</v>
      </c>
      <c r="N1718" s="32" t="str">
        <f>IF(ISERROR(VLOOKUP(M1718,'GD rates'!$B:$C,2,FALSE)),"",VLOOKUP(M1718,'GD rates'!$B:$C,2,FALSE))</f>
        <v/>
      </c>
      <c r="O1718" s="33" t="str">
        <f>IF(OR(N1718="",COUNTIFS($C$2:C1717,C1718,$L$2:L1717,L1718)&lt;&gt;0),"",1)</f>
        <v/>
      </c>
    </row>
    <row r="1719" spans="12:15">
      <c r="L1719" s="31">
        <f t="shared" si="26"/>
        <v>0</v>
      </c>
      <c r="M1719" s="32">
        <f>IF(ISERROR(VLOOKUP(C1719,'QB Resources'!$A:$I,8,FALSE)),0,SUMIFS('QB Resources'!$I:$I,'QB Resources'!$A:$A,Timecards!C1719,'QB Resources'!$J:$J,L1719))</f>
        <v>0</v>
      </c>
      <c r="N1719" s="32" t="str">
        <f>IF(ISERROR(VLOOKUP(M1719,'GD rates'!$B:$C,2,FALSE)),"",VLOOKUP(M1719,'GD rates'!$B:$C,2,FALSE))</f>
        <v/>
      </c>
      <c r="O1719" s="33" t="str">
        <f>IF(OR(N1719="",COUNTIFS($C$2:C1718,C1719,$L$2:L1718,L1719)&lt;&gt;0),"",1)</f>
        <v/>
      </c>
    </row>
    <row r="1720" spans="12:15">
      <c r="L1720" s="31">
        <f t="shared" si="26"/>
        <v>0</v>
      </c>
      <c r="M1720" s="32">
        <f>IF(ISERROR(VLOOKUP(C1720,'QB Resources'!$A:$I,8,FALSE)),0,SUMIFS('QB Resources'!$I:$I,'QB Resources'!$A:$A,Timecards!C1720,'QB Resources'!$J:$J,L1720))</f>
        <v>0</v>
      </c>
      <c r="N1720" s="32" t="str">
        <f>IF(ISERROR(VLOOKUP(M1720,'GD rates'!$B:$C,2,FALSE)),"",VLOOKUP(M1720,'GD rates'!$B:$C,2,FALSE))</f>
        <v/>
      </c>
      <c r="O1720" s="33" t="str">
        <f>IF(OR(N1720="",COUNTIFS($C$2:C1719,C1720,$L$2:L1719,L1720)&lt;&gt;0),"",1)</f>
        <v/>
      </c>
    </row>
    <row r="1721" spans="12:15">
      <c r="L1721" s="31">
        <f t="shared" si="26"/>
        <v>0</v>
      </c>
      <c r="M1721" s="32">
        <f>IF(ISERROR(VLOOKUP(C1721,'QB Resources'!$A:$I,8,FALSE)),0,SUMIFS('QB Resources'!$I:$I,'QB Resources'!$A:$A,Timecards!C1721,'QB Resources'!$J:$J,L1721))</f>
        <v>0</v>
      </c>
      <c r="N1721" s="32" t="str">
        <f>IF(ISERROR(VLOOKUP(M1721,'GD rates'!$B:$C,2,FALSE)),"",VLOOKUP(M1721,'GD rates'!$B:$C,2,FALSE))</f>
        <v/>
      </c>
      <c r="O1721" s="33" t="str">
        <f>IF(OR(N1721="",COUNTIFS($C$2:C1720,C1721,$L$2:L1720,L1721)&lt;&gt;0),"",1)</f>
        <v/>
      </c>
    </row>
    <row r="1722" spans="12:15">
      <c r="L1722" s="31">
        <f t="shared" si="26"/>
        <v>0</v>
      </c>
      <c r="M1722" s="32">
        <f>IF(ISERROR(VLOOKUP(C1722,'QB Resources'!$A:$I,8,FALSE)),0,SUMIFS('QB Resources'!$I:$I,'QB Resources'!$A:$A,Timecards!C1722,'QB Resources'!$J:$J,L1722))</f>
        <v>0</v>
      </c>
      <c r="N1722" s="32" t="str">
        <f>IF(ISERROR(VLOOKUP(M1722,'GD rates'!$B:$C,2,FALSE)),"",VLOOKUP(M1722,'GD rates'!$B:$C,2,FALSE))</f>
        <v/>
      </c>
      <c r="O1722" s="33" t="str">
        <f>IF(OR(N1722="",COUNTIFS($C$2:C1721,C1722,$L$2:L1721,L1722)&lt;&gt;0),"",1)</f>
        <v/>
      </c>
    </row>
    <row r="1723" spans="12:15">
      <c r="L1723" s="31">
        <f t="shared" si="26"/>
        <v>0</v>
      </c>
      <c r="M1723" s="32">
        <f>IF(ISERROR(VLOOKUP(C1723,'QB Resources'!$A:$I,8,FALSE)),0,SUMIFS('QB Resources'!$I:$I,'QB Resources'!$A:$A,Timecards!C1723,'QB Resources'!$J:$J,L1723))</f>
        <v>0</v>
      </c>
      <c r="N1723" s="32" t="str">
        <f>IF(ISERROR(VLOOKUP(M1723,'GD rates'!$B:$C,2,FALSE)),"",VLOOKUP(M1723,'GD rates'!$B:$C,2,FALSE))</f>
        <v/>
      </c>
      <c r="O1723" s="33" t="str">
        <f>IF(OR(N1723="",COUNTIFS($C$2:C1722,C1723,$L$2:L1722,L1723)&lt;&gt;0),"",1)</f>
        <v/>
      </c>
    </row>
    <row r="1724" spans="12:15">
      <c r="L1724" s="31">
        <f t="shared" si="26"/>
        <v>0</v>
      </c>
      <c r="M1724" s="32">
        <f>IF(ISERROR(VLOOKUP(C1724,'QB Resources'!$A:$I,8,FALSE)),0,SUMIFS('QB Resources'!$I:$I,'QB Resources'!$A:$A,Timecards!C1724,'QB Resources'!$J:$J,L1724))</f>
        <v>0</v>
      </c>
      <c r="N1724" s="32" t="str">
        <f>IF(ISERROR(VLOOKUP(M1724,'GD rates'!$B:$C,2,FALSE)),"",VLOOKUP(M1724,'GD rates'!$B:$C,2,FALSE))</f>
        <v/>
      </c>
      <c r="O1724" s="33" t="str">
        <f>IF(OR(N1724="",COUNTIFS($C$2:C1723,C1724,$L$2:L1723,L1724)&lt;&gt;0),"",1)</f>
        <v/>
      </c>
    </row>
    <row r="1725" spans="12:15">
      <c r="L1725" s="31">
        <f t="shared" si="26"/>
        <v>0</v>
      </c>
      <c r="M1725" s="32">
        <f>IF(ISERROR(VLOOKUP(C1725,'QB Resources'!$A:$I,8,FALSE)),0,SUMIFS('QB Resources'!$I:$I,'QB Resources'!$A:$A,Timecards!C1725,'QB Resources'!$J:$J,L1725))</f>
        <v>0</v>
      </c>
      <c r="N1725" s="32" t="str">
        <f>IF(ISERROR(VLOOKUP(M1725,'GD rates'!$B:$C,2,FALSE)),"",VLOOKUP(M1725,'GD rates'!$B:$C,2,FALSE))</f>
        <v/>
      </c>
      <c r="O1725" s="33" t="str">
        <f>IF(OR(N1725="",COUNTIFS($C$2:C1724,C1725,$L$2:L1724,L1725)&lt;&gt;0),"",1)</f>
        <v/>
      </c>
    </row>
    <row r="1726" spans="12:15">
      <c r="L1726" s="31">
        <f t="shared" si="26"/>
        <v>0</v>
      </c>
      <c r="M1726" s="32">
        <f>IF(ISERROR(VLOOKUP(C1726,'QB Resources'!$A:$I,8,FALSE)),0,SUMIFS('QB Resources'!$I:$I,'QB Resources'!$A:$A,Timecards!C1726,'QB Resources'!$J:$J,L1726))</f>
        <v>0</v>
      </c>
      <c r="N1726" s="32" t="str">
        <f>IF(ISERROR(VLOOKUP(M1726,'GD rates'!$B:$C,2,FALSE)),"",VLOOKUP(M1726,'GD rates'!$B:$C,2,FALSE))</f>
        <v/>
      </c>
      <c r="O1726" s="33" t="str">
        <f>IF(OR(N1726="",COUNTIFS($C$2:C1725,C1726,$L$2:L1725,L1726)&lt;&gt;0),"",1)</f>
        <v/>
      </c>
    </row>
    <row r="1727" spans="12:15">
      <c r="L1727" s="31">
        <f t="shared" si="26"/>
        <v>0</v>
      </c>
      <c r="M1727" s="32">
        <f>IF(ISERROR(VLOOKUP(C1727,'QB Resources'!$A:$I,8,FALSE)),0,SUMIFS('QB Resources'!$I:$I,'QB Resources'!$A:$A,Timecards!C1727,'QB Resources'!$J:$J,L1727))</f>
        <v>0</v>
      </c>
      <c r="N1727" s="32" t="str">
        <f>IF(ISERROR(VLOOKUP(M1727,'GD rates'!$B:$C,2,FALSE)),"",VLOOKUP(M1727,'GD rates'!$B:$C,2,FALSE))</f>
        <v/>
      </c>
      <c r="O1727" s="33" t="str">
        <f>IF(OR(N1727="",COUNTIFS($C$2:C1726,C1727,$L$2:L1726,L1727)&lt;&gt;0),"",1)</f>
        <v/>
      </c>
    </row>
    <row r="1728" spans="12:15">
      <c r="L1728" s="31">
        <f t="shared" si="26"/>
        <v>0</v>
      </c>
      <c r="M1728" s="32">
        <f>IF(ISERROR(VLOOKUP(C1728,'QB Resources'!$A:$I,8,FALSE)),0,SUMIFS('QB Resources'!$I:$I,'QB Resources'!$A:$A,Timecards!C1728,'QB Resources'!$J:$J,L1728))</f>
        <v>0</v>
      </c>
      <c r="N1728" s="32" t="str">
        <f>IF(ISERROR(VLOOKUP(M1728,'GD rates'!$B:$C,2,FALSE)),"",VLOOKUP(M1728,'GD rates'!$B:$C,2,FALSE))</f>
        <v/>
      </c>
      <c r="O1728" s="33" t="str">
        <f>IF(OR(N1728="",COUNTIFS($C$2:C1727,C1728,$L$2:L1727,L1728)&lt;&gt;0),"",1)</f>
        <v/>
      </c>
    </row>
    <row r="1729" spans="12:15">
      <c r="L1729" s="31">
        <f t="shared" si="26"/>
        <v>0</v>
      </c>
      <c r="M1729" s="32">
        <f>IF(ISERROR(VLOOKUP(C1729,'QB Resources'!$A:$I,8,FALSE)),0,SUMIFS('QB Resources'!$I:$I,'QB Resources'!$A:$A,Timecards!C1729,'QB Resources'!$J:$J,L1729))</f>
        <v>0</v>
      </c>
      <c r="N1729" s="32" t="str">
        <f>IF(ISERROR(VLOOKUP(M1729,'GD rates'!$B:$C,2,FALSE)),"",VLOOKUP(M1729,'GD rates'!$B:$C,2,FALSE))</f>
        <v/>
      </c>
      <c r="O1729" s="33" t="str">
        <f>IF(OR(N1729="",COUNTIFS($C$2:C1728,C1729,$L$2:L1728,L1729)&lt;&gt;0),"",1)</f>
        <v/>
      </c>
    </row>
    <row r="1730" spans="12:15">
      <c r="L1730" s="31">
        <f t="shared" si="26"/>
        <v>0</v>
      </c>
      <c r="M1730" s="32">
        <f>IF(ISERROR(VLOOKUP(C1730,'QB Resources'!$A:$I,8,FALSE)),0,SUMIFS('QB Resources'!$I:$I,'QB Resources'!$A:$A,Timecards!C1730,'QB Resources'!$J:$J,L1730))</f>
        <v>0</v>
      </c>
      <c r="N1730" s="32" t="str">
        <f>IF(ISERROR(VLOOKUP(M1730,'GD rates'!$B:$C,2,FALSE)),"",VLOOKUP(M1730,'GD rates'!$B:$C,2,FALSE))</f>
        <v/>
      </c>
      <c r="O1730" s="33" t="str">
        <f>IF(OR(N1730="",COUNTIFS($C$2:C1729,C1730,$L$2:L1729,L1730)&lt;&gt;0),"",1)</f>
        <v/>
      </c>
    </row>
    <row r="1731" spans="12:15">
      <c r="L1731" s="31">
        <f t="shared" ref="L1731:L1794" si="27">IF(J1731="",H1731,J1731)</f>
        <v>0</v>
      </c>
      <c r="M1731" s="32">
        <f>IF(ISERROR(VLOOKUP(C1731,'QB Resources'!$A:$I,8,FALSE)),0,SUMIFS('QB Resources'!$I:$I,'QB Resources'!$A:$A,Timecards!C1731,'QB Resources'!$J:$J,L1731))</f>
        <v>0</v>
      </c>
      <c r="N1731" s="32" t="str">
        <f>IF(ISERROR(VLOOKUP(M1731,'GD rates'!$B:$C,2,FALSE)),"",VLOOKUP(M1731,'GD rates'!$B:$C,2,FALSE))</f>
        <v/>
      </c>
      <c r="O1731" s="33" t="str">
        <f>IF(OR(N1731="",COUNTIFS($C$2:C1730,C1731,$L$2:L1730,L1731)&lt;&gt;0),"",1)</f>
        <v/>
      </c>
    </row>
    <row r="1732" spans="12:15">
      <c r="L1732" s="31">
        <f t="shared" si="27"/>
        <v>0</v>
      </c>
      <c r="M1732" s="32">
        <f>IF(ISERROR(VLOOKUP(C1732,'QB Resources'!$A:$I,8,FALSE)),0,SUMIFS('QB Resources'!$I:$I,'QB Resources'!$A:$A,Timecards!C1732,'QB Resources'!$J:$J,L1732))</f>
        <v>0</v>
      </c>
      <c r="N1732" s="32" t="str">
        <f>IF(ISERROR(VLOOKUP(M1732,'GD rates'!$B:$C,2,FALSE)),"",VLOOKUP(M1732,'GD rates'!$B:$C,2,FALSE))</f>
        <v/>
      </c>
      <c r="O1732" s="33" t="str">
        <f>IF(OR(N1732="",COUNTIFS($C$2:C1731,C1732,$L$2:L1731,L1732)&lt;&gt;0),"",1)</f>
        <v/>
      </c>
    </row>
    <row r="1733" spans="12:15">
      <c r="L1733" s="31">
        <f t="shared" si="27"/>
        <v>0</v>
      </c>
      <c r="M1733" s="32">
        <f>IF(ISERROR(VLOOKUP(C1733,'QB Resources'!$A:$I,8,FALSE)),0,SUMIFS('QB Resources'!$I:$I,'QB Resources'!$A:$A,Timecards!C1733,'QB Resources'!$J:$J,L1733))</f>
        <v>0</v>
      </c>
      <c r="N1733" s="32" t="str">
        <f>IF(ISERROR(VLOOKUP(M1733,'GD rates'!$B:$C,2,FALSE)),"",VLOOKUP(M1733,'GD rates'!$B:$C,2,FALSE))</f>
        <v/>
      </c>
      <c r="O1733" s="33" t="str">
        <f>IF(OR(N1733="",COUNTIFS($C$2:C1732,C1733,$L$2:L1732,L1733)&lt;&gt;0),"",1)</f>
        <v/>
      </c>
    </row>
    <row r="1734" spans="12:15">
      <c r="L1734" s="31">
        <f t="shared" si="27"/>
        <v>0</v>
      </c>
      <c r="M1734" s="32">
        <f>IF(ISERROR(VLOOKUP(C1734,'QB Resources'!$A:$I,8,FALSE)),0,SUMIFS('QB Resources'!$I:$I,'QB Resources'!$A:$A,Timecards!C1734,'QB Resources'!$J:$J,L1734))</f>
        <v>0</v>
      </c>
      <c r="N1734" s="32" t="str">
        <f>IF(ISERROR(VLOOKUP(M1734,'GD rates'!$B:$C,2,FALSE)),"",VLOOKUP(M1734,'GD rates'!$B:$C,2,FALSE))</f>
        <v/>
      </c>
      <c r="O1734" s="33" t="str">
        <f>IF(OR(N1734="",COUNTIFS($C$2:C1733,C1734,$L$2:L1733,L1734)&lt;&gt;0),"",1)</f>
        <v/>
      </c>
    </row>
    <row r="1735" spans="12:15">
      <c r="L1735" s="31">
        <f t="shared" si="27"/>
        <v>0</v>
      </c>
      <c r="M1735" s="32">
        <f>IF(ISERROR(VLOOKUP(C1735,'QB Resources'!$A:$I,8,FALSE)),0,SUMIFS('QB Resources'!$I:$I,'QB Resources'!$A:$A,Timecards!C1735,'QB Resources'!$J:$J,L1735))</f>
        <v>0</v>
      </c>
      <c r="N1735" s="32" t="str">
        <f>IF(ISERROR(VLOOKUP(M1735,'GD rates'!$B:$C,2,FALSE)),"",VLOOKUP(M1735,'GD rates'!$B:$C,2,FALSE))</f>
        <v/>
      </c>
      <c r="O1735" s="33" t="str">
        <f>IF(OR(N1735="",COUNTIFS($C$2:C1734,C1735,$L$2:L1734,L1735)&lt;&gt;0),"",1)</f>
        <v/>
      </c>
    </row>
    <row r="1736" spans="12:15">
      <c r="L1736" s="31">
        <f t="shared" si="27"/>
        <v>0</v>
      </c>
      <c r="M1736" s="32">
        <f>IF(ISERROR(VLOOKUP(C1736,'QB Resources'!$A:$I,8,FALSE)),0,SUMIFS('QB Resources'!$I:$I,'QB Resources'!$A:$A,Timecards!C1736,'QB Resources'!$J:$J,L1736))</f>
        <v>0</v>
      </c>
      <c r="N1736" s="32" t="str">
        <f>IF(ISERROR(VLOOKUP(M1736,'GD rates'!$B:$C,2,FALSE)),"",VLOOKUP(M1736,'GD rates'!$B:$C,2,FALSE))</f>
        <v/>
      </c>
      <c r="O1736" s="33" t="str">
        <f>IF(OR(N1736="",COUNTIFS($C$2:C1735,C1736,$L$2:L1735,L1736)&lt;&gt;0),"",1)</f>
        <v/>
      </c>
    </row>
    <row r="1737" spans="12:15">
      <c r="L1737" s="31">
        <f t="shared" si="27"/>
        <v>0</v>
      </c>
      <c r="M1737" s="32">
        <f>IF(ISERROR(VLOOKUP(C1737,'QB Resources'!$A:$I,8,FALSE)),0,SUMIFS('QB Resources'!$I:$I,'QB Resources'!$A:$A,Timecards!C1737,'QB Resources'!$J:$J,L1737))</f>
        <v>0</v>
      </c>
      <c r="N1737" s="32" t="str">
        <f>IF(ISERROR(VLOOKUP(M1737,'GD rates'!$B:$C,2,FALSE)),"",VLOOKUP(M1737,'GD rates'!$B:$C,2,FALSE))</f>
        <v/>
      </c>
      <c r="O1737" s="33" t="str">
        <f>IF(OR(N1737="",COUNTIFS($C$2:C1736,C1737,$L$2:L1736,L1737)&lt;&gt;0),"",1)</f>
        <v/>
      </c>
    </row>
    <row r="1738" spans="12:15">
      <c r="L1738" s="31">
        <f t="shared" si="27"/>
        <v>0</v>
      </c>
      <c r="M1738" s="32">
        <f>IF(ISERROR(VLOOKUP(C1738,'QB Resources'!$A:$I,8,FALSE)),0,SUMIFS('QB Resources'!$I:$I,'QB Resources'!$A:$A,Timecards!C1738,'QB Resources'!$J:$J,L1738))</f>
        <v>0</v>
      </c>
      <c r="N1738" s="32" t="str">
        <f>IF(ISERROR(VLOOKUP(M1738,'GD rates'!$B:$C,2,FALSE)),"",VLOOKUP(M1738,'GD rates'!$B:$C,2,FALSE))</f>
        <v/>
      </c>
      <c r="O1738" s="33" t="str">
        <f>IF(OR(N1738="",COUNTIFS($C$2:C1737,C1738,$L$2:L1737,L1738)&lt;&gt;0),"",1)</f>
        <v/>
      </c>
    </row>
    <row r="1739" spans="12:15">
      <c r="L1739" s="31">
        <f t="shared" si="27"/>
        <v>0</v>
      </c>
      <c r="M1739" s="32">
        <f>IF(ISERROR(VLOOKUP(C1739,'QB Resources'!$A:$I,8,FALSE)),0,SUMIFS('QB Resources'!$I:$I,'QB Resources'!$A:$A,Timecards!C1739,'QB Resources'!$J:$J,L1739))</f>
        <v>0</v>
      </c>
      <c r="N1739" s="32" t="str">
        <f>IF(ISERROR(VLOOKUP(M1739,'GD rates'!$B:$C,2,FALSE)),"",VLOOKUP(M1739,'GD rates'!$B:$C,2,FALSE))</f>
        <v/>
      </c>
      <c r="O1739" s="33" t="str">
        <f>IF(OR(N1739="",COUNTIFS($C$2:C1738,C1739,$L$2:L1738,L1739)&lt;&gt;0),"",1)</f>
        <v/>
      </c>
    </row>
    <row r="1740" spans="12:15">
      <c r="L1740" s="31">
        <f t="shared" si="27"/>
        <v>0</v>
      </c>
      <c r="M1740" s="32">
        <f>IF(ISERROR(VLOOKUP(C1740,'QB Resources'!$A:$I,8,FALSE)),0,SUMIFS('QB Resources'!$I:$I,'QB Resources'!$A:$A,Timecards!C1740,'QB Resources'!$J:$J,L1740))</f>
        <v>0</v>
      </c>
      <c r="N1740" s="32" t="str">
        <f>IF(ISERROR(VLOOKUP(M1740,'GD rates'!$B:$C,2,FALSE)),"",VLOOKUP(M1740,'GD rates'!$B:$C,2,FALSE))</f>
        <v/>
      </c>
      <c r="O1740" s="33" t="str">
        <f>IF(OR(N1740="",COUNTIFS($C$2:C1739,C1740,$L$2:L1739,L1740)&lt;&gt;0),"",1)</f>
        <v/>
      </c>
    </row>
    <row r="1741" spans="12:15">
      <c r="L1741" s="31">
        <f t="shared" si="27"/>
        <v>0</v>
      </c>
      <c r="M1741" s="32">
        <f>IF(ISERROR(VLOOKUP(C1741,'QB Resources'!$A:$I,8,FALSE)),0,SUMIFS('QB Resources'!$I:$I,'QB Resources'!$A:$A,Timecards!C1741,'QB Resources'!$J:$J,L1741))</f>
        <v>0</v>
      </c>
      <c r="N1741" s="32" t="str">
        <f>IF(ISERROR(VLOOKUP(M1741,'GD rates'!$B:$C,2,FALSE)),"",VLOOKUP(M1741,'GD rates'!$B:$C,2,FALSE))</f>
        <v/>
      </c>
      <c r="O1741" s="33" t="str">
        <f>IF(OR(N1741="",COUNTIFS($C$2:C1740,C1741,$L$2:L1740,L1741)&lt;&gt;0),"",1)</f>
        <v/>
      </c>
    </row>
    <row r="1742" spans="12:15">
      <c r="L1742" s="31">
        <f t="shared" si="27"/>
        <v>0</v>
      </c>
      <c r="M1742" s="32">
        <f>IF(ISERROR(VLOOKUP(C1742,'QB Resources'!$A:$I,8,FALSE)),0,SUMIFS('QB Resources'!$I:$I,'QB Resources'!$A:$A,Timecards!C1742,'QB Resources'!$J:$J,L1742))</f>
        <v>0</v>
      </c>
      <c r="N1742" s="32" t="str">
        <f>IF(ISERROR(VLOOKUP(M1742,'GD rates'!$B:$C,2,FALSE)),"",VLOOKUP(M1742,'GD rates'!$B:$C,2,FALSE))</f>
        <v/>
      </c>
      <c r="O1742" s="33" t="str">
        <f>IF(OR(N1742="",COUNTIFS($C$2:C1741,C1742,$L$2:L1741,L1742)&lt;&gt;0),"",1)</f>
        <v/>
      </c>
    </row>
    <row r="1743" spans="12:15">
      <c r="L1743" s="31">
        <f t="shared" si="27"/>
        <v>0</v>
      </c>
      <c r="M1743" s="32">
        <f>IF(ISERROR(VLOOKUP(C1743,'QB Resources'!$A:$I,8,FALSE)),0,SUMIFS('QB Resources'!$I:$I,'QB Resources'!$A:$A,Timecards!C1743,'QB Resources'!$J:$J,L1743))</f>
        <v>0</v>
      </c>
      <c r="N1743" s="32" t="str">
        <f>IF(ISERROR(VLOOKUP(M1743,'GD rates'!$B:$C,2,FALSE)),"",VLOOKUP(M1743,'GD rates'!$B:$C,2,FALSE))</f>
        <v/>
      </c>
      <c r="O1743" s="33" t="str">
        <f>IF(OR(N1743="",COUNTIFS($C$2:C1742,C1743,$L$2:L1742,L1743)&lt;&gt;0),"",1)</f>
        <v/>
      </c>
    </row>
    <row r="1744" spans="12:15">
      <c r="L1744" s="31">
        <f t="shared" si="27"/>
        <v>0</v>
      </c>
      <c r="M1744" s="32">
        <f>IF(ISERROR(VLOOKUP(C1744,'QB Resources'!$A:$I,8,FALSE)),0,SUMIFS('QB Resources'!$I:$I,'QB Resources'!$A:$A,Timecards!C1744,'QB Resources'!$J:$J,L1744))</f>
        <v>0</v>
      </c>
      <c r="N1744" s="32" t="str">
        <f>IF(ISERROR(VLOOKUP(M1744,'GD rates'!$B:$C,2,FALSE)),"",VLOOKUP(M1744,'GD rates'!$B:$C,2,FALSE))</f>
        <v/>
      </c>
      <c r="O1744" s="33" t="str">
        <f>IF(OR(N1744="",COUNTIFS($C$2:C1743,C1744,$L$2:L1743,L1744)&lt;&gt;0),"",1)</f>
        <v/>
      </c>
    </row>
    <row r="1745" spans="12:15">
      <c r="L1745" s="31">
        <f t="shared" si="27"/>
        <v>0</v>
      </c>
      <c r="M1745" s="32">
        <f>IF(ISERROR(VLOOKUP(C1745,'QB Resources'!$A:$I,8,FALSE)),0,SUMIFS('QB Resources'!$I:$I,'QB Resources'!$A:$A,Timecards!C1745,'QB Resources'!$J:$J,L1745))</f>
        <v>0</v>
      </c>
      <c r="N1745" s="32" t="str">
        <f>IF(ISERROR(VLOOKUP(M1745,'GD rates'!$B:$C,2,FALSE)),"",VLOOKUP(M1745,'GD rates'!$B:$C,2,FALSE))</f>
        <v/>
      </c>
      <c r="O1745" s="33" t="str">
        <f>IF(OR(N1745="",COUNTIFS($C$2:C1744,C1745,$L$2:L1744,L1745)&lt;&gt;0),"",1)</f>
        <v/>
      </c>
    </row>
    <row r="1746" spans="12:15">
      <c r="L1746" s="31">
        <f t="shared" si="27"/>
        <v>0</v>
      </c>
      <c r="M1746" s="32">
        <f>IF(ISERROR(VLOOKUP(C1746,'QB Resources'!$A:$I,8,FALSE)),0,SUMIFS('QB Resources'!$I:$I,'QB Resources'!$A:$A,Timecards!C1746,'QB Resources'!$J:$J,L1746))</f>
        <v>0</v>
      </c>
      <c r="N1746" s="32" t="str">
        <f>IF(ISERROR(VLOOKUP(M1746,'GD rates'!$B:$C,2,FALSE)),"",VLOOKUP(M1746,'GD rates'!$B:$C,2,FALSE))</f>
        <v/>
      </c>
      <c r="O1746" s="33" t="str">
        <f>IF(OR(N1746="",COUNTIFS($C$2:C1745,C1746,$L$2:L1745,L1746)&lt;&gt;0),"",1)</f>
        <v/>
      </c>
    </row>
    <row r="1747" spans="12:15">
      <c r="L1747" s="31">
        <f t="shared" si="27"/>
        <v>0</v>
      </c>
      <c r="M1747" s="32">
        <f>IF(ISERROR(VLOOKUP(C1747,'QB Resources'!$A:$I,8,FALSE)),0,SUMIFS('QB Resources'!$I:$I,'QB Resources'!$A:$A,Timecards!C1747,'QB Resources'!$J:$J,L1747))</f>
        <v>0</v>
      </c>
      <c r="N1747" s="32" t="str">
        <f>IF(ISERROR(VLOOKUP(M1747,'GD rates'!$B:$C,2,FALSE)),"",VLOOKUP(M1747,'GD rates'!$B:$C,2,FALSE))</f>
        <v/>
      </c>
      <c r="O1747" s="33" t="str">
        <f>IF(OR(N1747="",COUNTIFS($C$2:C1746,C1747,$L$2:L1746,L1747)&lt;&gt;0),"",1)</f>
        <v/>
      </c>
    </row>
    <row r="1748" spans="12:15">
      <c r="L1748" s="31">
        <f t="shared" si="27"/>
        <v>0</v>
      </c>
      <c r="M1748" s="32">
        <f>IF(ISERROR(VLOOKUP(C1748,'QB Resources'!$A:$I,8,FALSE)),0,SUMIFS('QB Resources'!$I:$I,'QB Resources'!$A:$A,Timecards!C1748,'QB Resources'!$J:$J,L1748))</f>
        <v>0</v>
      </c>
      <c r="N1748" s="32" t="str">
        <f>IF(ISERROR(VLOOKUP(M1748,'GD rates'!$B:$C,2,FALSE)),"",VLOOKUP(M1748,'GD rates'!$B:$C,2,FALSE))</f>
        <v/>
      </c>
      <c r="O1748" s="33" t="str">
        <f>IF(OR(N1748="",COUNTIFS($C$2:C1747,C1748,$L$2:L1747,L1748)&lt;&gt;0),"",1)</f>
        <v/>
      </c>
    </row>
    <row r="1749" spans="12:15">
      <c r="L1749" s="31">
        <f t="shared" si="27"/>
        <v>0</v>
      </c>
      <c r="M1749" s="32">
        <f>IF(ISERROR(VLOOKUP(C1749,'QB Resources'!$A:$I,8,FALSE)),0,SUMIFS('QB Resources'!$I:$I,'QB Resources'!$A:$A,Timecards!C1749,'QB Resources'!$J:$J,L1749))</f>
        <v>0</v>
      </c>
      <c r="N1749" s="32" t="str">
        <f>IF(ISERROR(VLOOKUP(M1749,'GD rates'!$B:$C,2,FALSE)),"",VLOOKUP(M1749,'GD rates'!$B:$C,2,FALSE))</f>
        <v/>
      </c>
      <c r="O1749" s="33" t="str">
        <f>IF(OR(N1749="",COUNTIFS($C$2:C1748,C1749,$L$2:L1748,L1749)&lt;&gt;0),"",1)</f>
        <v/>
      </c>
    </row>
    <row r="1750" spans="12:15">
      <c r="L1750" s="31">
        <f t="shared" si="27"/>
        <v>0</v>
      </c>
      <c r="M1750" s="32">
        <f>IF(ISERROR(VLOOKUP(C1750,'QB Resources'!$A:$I,8,FALSE)),0,SUMIFS('QB Resources'!$I:$I,'QB Resources'!$A:$A,Timecards!C1750,'QB Resources'!$J:$J,L1750))</f>
        <v>0</v>
      </c>
      <c r="N1750" s="32" t="str">
        <f>IF(ISERROR(VLOOKUP(M1750,'GD rates'!$B:$C,2,FALSE)),"",VLOOKUP(M1750,'GD rates'!$B:$C,2,FALSE))</f>
        <v/>
      </c>
      <c r="O1750" s="33" t="str">
        <f>IF(OR(N1750="",COUNTIFS($C$2:C1749,C1750,$L$2:L1749,L1750)&lt;&gt;0),"",1)</f>
        <v/>
      </c>
    </row>
    <row r="1751" spans="12:15">
      <c r="L1751" s="31">
        <f t="shared" si="27"/>
        <v>0</v>
      </c>
      <c r="M1751" s="32">
        <f>IF(ISERROR(VLOOKUP(C1751,'QB Resources'!$A:$I,8,FALSE)),0,SUMIFS('QB Resources'!$I:$I,'QB Resources'!$A:$A,Timecards!C1751,'QB Resources'!$J:$J,L1751))</f>
        <v>0</v>
      </c>
      <c r="N1751" s="32" t="str">
        <f>IF(ISERROR(VLOOKUP(M1751,'GD rates'!$B:$C,2,FALSE)),"",VLOOKUP(M1751,'GD rates'!$B:$C,2,FALSE))</f>
        <v/>
      </c>
      <c r="O1751" s="33" t="str">
        <f>IF(OR(N1751="",COUNTIFS($C$2:C1750,C1751,$L$2:L1750,L1751)&lt;&gt;0),"",1)</f>
        <v/>
      </c>
    </row>
    <row r="1752" spans="12:15">
      <c r="L1752" s="31">
        <f t="shared" si="27"/>
        <v>0</v>
      </c>
      <c r="M1752" s="32">
        <f>IF(ISERROR(VLOOKUP(C1752,'QB Resources'!$A:$I,8,FALSE)),0,SUMIFS('QB Resources'!$I:$I,'QB Resources'!$A:$A,Timecards!C1752,'QB Resources'!$J:$J,L1752))</f>
        <v>0</v>
      </c>
      <c r="N1752" s="32" t="str">
        <f>IF(ISERROR(VLOOKUP(M1752,'GD rates'!$B:$C,2,FALSE)),"",VLOOKUP(M1752,'GD rates'!$B:$C,2,FALSE))</f>
        <v/>
      </c>
      <c r="O1752" s="33" t="str">
        <f>IF(OR(N1752="",COUNTIFS($C$2:C1751,C1752,$L$2:L1751,L1752)&lt;&gt;0),"",1)</f>
        <v/>
      </c>
    </row>
    <row r="1753" spans="12:15">
      <c r="L1753" s="31">
        <f t="shared" si="27"/>
        <v>0</v>
      </c>
      <c r="M1753" s="32">
        <f>IF(ISERROR(VLOOKUP(C1753,'QB Resources'!$A:$I,8,FALSE)),0,SUMIFS('QB Resources'!$I:$I,'QB Resources'!$A:$A,Timecards!C1753,'QB Resources'!$J:$J,L1753))</f>
        <v>0</v>
      </c>
      <c r="N1753" s="32" t="str">
        <f>IF(ISERROR(VLOOKUP(M1753,'GD rates'!$B:$C,2,FALSE)),"",VLOOKUP(M1753,'GD rates'!$B:$C,2,FALSE))</f>
        <v/>
      </c>
      <c r="O1753" s="33" t="str">
        <f>IF(OR(N1753="",COUNTIFS($C$2:C1752,C1753,$L$2:L1752,L1753)&lt;&gt;0),"",1)</f>
        <v/>
      </c>
    </row>
    <row r="1754" spans="12:15">
      <c r="L1754" s="31">
        <f t="shared" si="27"/>
        <v>0</v>
      </c>
      <c r="M1754" s="32">
        <f>IF(ISERROR(VLOOKUP(C1754,'QB Resources'!$A:$I,8,FALSE)),0,SUMIFS('QB Resources'!$I:$I,'QB Resources'!$A:$A,Timecards!C1754,'QB Resources'!$J:$J,L1754))</f>
        <v>0</v>
      </c>
      <c r="N1754" s="32" t="str">
        <f>IF(ISERROR(VLOOKUP(M1754,'GD rates'!$B:$C,2,FALSE)),"",VLOOKUP(M1754,'GD rates'!$B:$C,2,FALSE))</f>
        <v/>
      </c>
      <c r="O1754" s="33" t="str">
        <f>IF(OR(N1754="",COUNTIFS($C$2:C1753,C1754,$L$2:L1753,L1754)&lt;&gt;0),"",1)</f>
        <v/>
      </c>
    </row>
    <row r="1755" spans="12:15">
      <c r="L1755" s="31">
        <f t="shared" si="27"/>
        <v>0</v>
      </c>
      <c r="M1755" s="32">
        <f>IF(ISERROR(VLOOKUP(C1755,'QB Resources'!$A:$I,8,FALSE)),0,SUMIFS('QB Resources'!$I:$I,'QB Resources'!$A:$A,Timecards!C1755,'QB Resources'!$J:$J,L1755))</f>
        <v>0</v>
      </c>
      <c r="N1755" s="32" t="str">
        <f>IF(ISERROR(VLOOKUP(M1755,'GD rates'!$B:$C,2,FALSE)),"",VLOOKUP(M1755,'GD rates'!$B:$C,2,FALSE))</f>
        <v/>
      </c>
      <c r="O1755" s="33" t="str">
        <f>IF(OR(N1755="",COUNTIFS($C$2:C1754,C1755,$L$2:L1754,L1755)&lt;&gt;0),"",1)</f>
        <v/>
      </c>
    </row>
    <row r="1756" spans="12:15">
      <c r="L1756" s="31">
        <f t="shared" si="27"/>
        <v>0</v>
      </c>
      <c r="M1756" s="32">
        <f>IF(ISERROR(VLOOKUP(C1756,'QB Resources'!$A:$I,8,FALSE)),0,SUMIFS('QB Resources'!$I:$I,'QB Resources'!$A:$A,Timecards!C1756,'QB Resources'!$J:$J,L1756))</f>
        <v>0</v>
      </c>
      <c r="N1756" s="32" t="str">
        <f>IF(ISERROR(VLOOKUP(M1756,'GD rates'!$B:$C,2,FALSE)),"",VLOOKUP(M1756,'GD rates'!$B:$C,2,FALSE))</f>
        <v/>
      </c>
      <c r="O1756" s="33" t="str">
        <f>IF(OR(N1756="",COUNTIFS($C$2:C1755,C1756,$L$2:L1755,L1756)&lt;&gt;0),"",1)</f>
        <v/>
      </c>
    </row>
    <row r="1757" spans="12:15">
      <c r="L1757" s="31">
        <f t="shared" si="27"/>
        <v>0</v>
      </c>
      <c r="M1757" s="32">
        <f>IF(ISERROR(VLOOKUP(C1757,'QB Resources'!$A:$I,8,FALSE)),0,SUMIFS('QB Resources'!$I:$I,'QB Resources'!$A:$A,Timecards!C1757,'QB Resources'!$J:$J,L1757))</f>
        <v>0</v>
      </c>
      <c r="N1757" s="32" t="str">
        <f>IF(ISERROR(VLOOKUP(M1757,'GD rates'!$B:$C,2,FALSE)),"",VLOOKUP(M1757,'GD rates'!$B:$C,2,FALSE))</f>
        <v/>
      </c>
      <c r="O1757" s="33" t="str">
        <f>IF(OR(N1757="",COUNTIFS($C$2:C1756,C1757,$L$2:L1756,L1757)&lt;&gt;0),"",1)</f>
        <v/>
      </c>
    </row>
    <row r="1758" spans="12:15">
      <c r="L1758" s="31">
        <f t="shared" si="27"/>
        <v>0</v>
      </c>
      <c r="M1758" s="32">
        <f>IF(ISERROR(VLOOKUP(C1758,'QB Resources'!$A:$I,8,FALSE)),0,SUMIFS('QB Resources'!$I:$I,'QB Resources'!$A:$A,Timecards!C1758,'QB Resources'!$J:$J,L1758))</f>
        <v>0</v>
      </c>
      <c r="N1758" s="32" t="str">
        <f>IF(ISERROR(VLOOKUP(M1758,'GD rates'!$B:$C,2,FALSE)),"",VLOOKUP(M1758,'GD rates'!$B:$C,2,FALSE))</f>
        <v/>
      </c>
      <c r="O1758" s="33" t="str">
        <f>IF(OR(N1758="",COUNTIFS($C$2:C1757,C1758,$L$2:L1757,L1758)&lt;&gt;0),"",1)</f>
        <v/>
      </c>
    </row>
    <row r="1759" spans="12:15">
      <c r="L1759" s="31">
        <f t="shared" si="27"/>
        <v>0</v>
      </c>
      <c r="M1759" s="32">
        <f>IF(ISERROR(VLOOKUP(C1759,'QB Resources'!$A:$I,8,FALSE)),0,SUMIFS('QB Resources'!$I:$I,'QB Resources'!$A:$A,Timecards!C1759,'QB Resources'!$J:$J,L1759))</f>
        <v>0</v>
      </c>
      <c r="N1759" s="32" t="str">
        <f>IF(ISERROR(VLOOKUP(M1759,'GD rates'!$B:$C,2,FALSE)),"",VLOOKUP(M1759,'GD rates'!$B:$C,2,FALSE))</f>
        <v/>
      </c>
      <c r="O1759" s="33" t="str">
        <f>IF(OR(N1759="",COUNTIFS($C$2:C1758,C1759,$L$2:L1758,L1759)&lt;&gt;0),"",1)</f>
        <v/>
      </c>
    </row>
    <row r="1760" spans="12:15">
      <c r="L1760" s="31">
        <f t="shared" si="27"/>
        <v>0</v>
      </c>
      <c r="M1760" s="32">
        <f>IF(ISERROR(VLOOKUP(C1760,'QB Resources'!$A:$I,8,FALSE)),0,SUMIFS('QB Resources'!$I:$I,'QB Resources'!$A:$A,Timecards!C1760,'QB Resources'!$J:$J,L1760))</f>
        <v>0</v>
      </c>
      <c r="N1760" s="32" t="str">
        <f>IF(ISERROR(VLOOKUP(M1760,'GD rates'!$B:$C,2,FALSE)),"",VLOOKUP(M1760,'GD rates'!$B:$C,2,FALSE))</f>
        <v/>
      </c>
      <c r="O1760" s="33" t="str">
        <f>IF(OR(N1760="",COUNTIFS($C$2:C1759,C1760,$L$2:L1759,L1760)&lt;&gt;0),"",1)</f>
        <v/>
      </c>
    </row>
    <row r="1761" spans="12:15">
      <c r="L1761" s="31">
        <f t="shared" si="27"/>
        <v>0</v>
      </c>
      <c r="M1761" s="32">
        <f>IF(ISERROR(VLOOKUP(C1761,'QB Resources'!$A:$I,8,FALSE)),0,SUMIFS('QB Resources'!$I:$I,'QB Resources'!$A:$A,Timecards!C1761,'QB Resources'!$J:$J,L1761))</f>
        <v>0</v>
      </c>
      <c r="N1761" s="32" t="str">
        <f>IF(ISERROR(VLOOKUP(M1761,'GD rates'!$B:$C,2,FALSE)),"",VLOOKUP(M1761,'GD rates'!$B:$C,2,FALSE))</f>
        <v/>
      </c>
      <c r="O1761" s="33" t="str">
        <f>IF(OR(N1761="",COUNTIFS($C$2:C1760,C1761,$L$2:L1760,L1761)&lt;&gt;0),"",1)</f>
        <v/>
      </c>
    </row>
    <row r="1762" spans="12:15">
      <c r="L1762" s="31">
        <f t="shared" si="27"/>
        <v>0</v>
      </c>
      <c r="M1762" s="32">
        <f>IF(ISERROR(VLOOKUP(C1762,'QB Resources'!$A:$I,8,FALSE)),0,SUMIFS('QB Resources'!$I:$I,'QB Resources'!$A:$A,Timecards!C1762,'QB Resources'!$J:$J,L1762))</f>
        <v>0</v>
      </c>
      <c r="N1762" s="32" t="str">
        <f>IF(ISERROR(VLOOKUP(M1762,'GD rates'!$B:$C,2,FALSE)),"",VLOOKUP(M1762,'GD rates'!$B:$C,2,FALSE))</f>
        <v/>
      </c>
      <c r="O1762" s="33" t="str">
        <f>IF(OR(N1762="",COUNTIFS($C$2:C1761,C1762,$L$2:L1761,L1762)&lt;&gt;0),"",1)</f>
        <v/>
      </c>
    </row>
    <row r="1763" spans="12:15">
      <c r="L1763" s="31">
        <f t="shared" si="27"/>
        <v>0</v>
      </c>
      <c r="M1763" s="32">
        <f>IF(ISERROR(VLOOKUP(C1763,'QB Resources'!$A:$I,8,FALSE)),0,SUMIFS('QB Resources'!$I:$I,'QB Resources'!$A:$A,Timecards!C1763,'QB Resources'!$J:$J,L1763))</f>
        <v>0</v>
      </c>
      <c r="N1763" s="32" t="str">
        <f>IF(ISERROR(VLOOKUP(M1763,'GD rates'!$B:$C,2,FALSE)),"",VLOOKUP(M1763,'GD rates'!$B:$C,2,FALSE))</f>
        <v/>
      </c>
      <c r="O1763" s="33" t="str">
        <f>IF(OR(N1763="",COUNTIFS($C$2:C1762,C1763,$L$2:L1762,L1763)&lt;&gt;0),"",1)</f>
        <v/>
      </c>
    </row>
    <row r="1764" spans="12:15">
      <c r="L1764" s="31">
        <f t="shared" si="27"/>
        <v>0</v>
      </c>
      <c r="M1764" s="32">
        <f>IF(ISERROR(VLOOKUP(C1764,'QB Resources'!$A:$I,8,FALSE)),0,SUMIFS('QB Resources'!$I:$I,'QB Resources'!$A:$A,Timecards!C1764,'QB Resources'!$J:$J,L1764))</f>
        <v>0</v>
      </c>
      <c r="N1764" s="32" t="str">
        <f>IF(ISERROR(VLOOKUP(M1764,'GD rates'!$B:$C,2,FALSE)),"",VLOOKUP(M1764,'GD rates'!$B:$C,2,FALSE))</f>
        <v/>
      </c>
      <c r="O1764" s="33" t="str">
        <f>IF(OR(N1764="",COUNTIFS($C$2:C1763,C1764,$L$2:L1763,L1764)&lt;&gt;0),"",1)</f>
        <v/>
      </c>
    </row>
    <row r="1765" spans="12:15">
      <c r="L1765" s="31">
        <f t="shared" si="27"/>
        <v>0</v>
      </c>
      <c r="M1765" s="32">
        <f>IF(ISERROR(VLOOKUP(C1765,'QB Resources'!$A:$I,8,FALSE)),0,SUMIFS('QB Resources'!$I:$I,'QB Resources'!$A:$A,Timecards!C1765,'QB Resources'!$J:$J,L1765))</f>
        <v>0</v>
      </c>
      <c r="N1765" s="32" t="str">
        <f>IF(ISERROR(VLOOKUP(M1765,'GD rates'!$B:$C,2,FALSE)),"",VLOOKUP(M1765,'GD rates'!$B:$C,2,FALSE))</f>
        <v/>
      </c>
      <c r="O1765" s="33" t="str">
        <f>IF(OR(N1765="",COUNTIFS($C$2:C1764,C1765,$L$2:L1764,L1765)&lt;&gt;0),"",1)</f>
        <v/>
      </c>
    </row>
    <row r="1766" spans="12:15">
      <c r="L1766" s="31">
        <f t="shared" si="27"/>
        <v>0</v>
      </c>
      <c r="M1766" s="32">
        <f>IF(ISERROR(VLOOKUP(C1766,'QB Resources'!$A:$I,8,FALSE)),0,SUMIFS('QB Resources'!$I:$I,'QB Resources'!$A:$A,Timecards!C1766,'QB Resources'!$J:$J,L1766))</f>
        <v>0</v>
      </c>
      <c r="N1766" s="32" t="str">
        <f>IF(ISERROR(VLOOKUP(M1766,'GD rates'!$B:$C,2,FALSE)),"",VLOOKUP(M1766,'GD rates'!$B:$C,2,FALSE))</f>
        <v/>
      </c>
      <c r="O1766" s="33" t="str">
        <f>IF(OR(N1766="",COUNTIFS($C$2:C1765,C1766,$L$2:L1765,L1766)&lt;&gt;0),"",1)</f>
        <v/>
      </c>
    </row>
    <row r="1767" spans="12:15">
      <c r="L1767" s="31">
        <f t="shared" si="27"/>
        <v>0</v>
      </c>
      <c r="M1767" s="32">
        <f>IF(ISERROR(VLOOKUP(C1767,'QB Resources'!$A:$I,8,FALSE)),0,SUMIFS('QB Resources'!$I:$I,'QB Resources'!$A:$A,Timecards!C1767,'QB Resources'!$J:$J,L1767))</f>
        <v>0</v>
      </c>
      <c r="N1767" s="32" t="str">
        <f>IF(ISERROR(VLOOKUP(M1767,'GD rates'!$B:$C,2,FALSE)),"",VLOOKUP(M1767,'GD rates'!$B:$C,2,FALSE))</f>
        <v/>
      </c>
      <c r="O1767" s="33" t="str">
        <f>IF(OR(N1767="",COUNTIFS($C$2:C1766,C1767,$L$2:L1766,L1767)&lt;&gt;0),"",1)</f>
        <v/>
      </c>
    </row>
    <row r="1768" spans="12:15">
      <c r="L1768" s="31">
        <f t="shared" si="27"/>
        <v>0</v>
      </c>
      <c r="M1768" s="32">
        <f>IF(ISERROR(VLOOKUP(C1768,'QB Resources'!$A:$I,8,FALSE)),0,SUMIFS('QB Resources'!$I:$I,'QB Resources'!$A:$A,Timecards!C1768,'QB Resources'!$J:$J,L1768))</f>
        <v>0</v>
      </c>
      <c r="N1768" s="32" t="str">
        <f>IF(ISERROR(VLOOKUP(M1768,'GD rates'!$B:$C,2,FALSE)),"",VLOOKUP(M1768,'GD rates'!$B:$C,2,FALSE))</f>
        <v/>
      </c>
      <c r="O1768" s="33" t="str">
        <f>IF(OR(N1768="",COUNTIFS($C$2:C1767,C1768,$L$2:L1767,L1768)&lt;&gt;0),"",1)</f>
        <v/>
      </c>
    </row>
    <row r="1769" spans="12:15">
      <c r="L1769" s="31">
        <f t="shared" si="27"/>
        <v>0</v>
      </c>
      <c r="M1769" s="32">
        <f>IF(ISERROR(VLOOKUP(C1769,'QB Resources'!$A:$I,8,FALSE)),0,SUMIFS('QB Resources'!$I:$I,'QB Resources'!$A:$A,Timecards!C1769,'QB Resources'!$J:$J,L1769))</f>
        <v>0</v>
      </c>
      <c r="N1769" s="32" t="str">
        <f>IF(ISERROR(VLOOKUP(M1769,'GD rates'!$B:$C,2,FALSE)),"",VLOOKUP(M1769,'GD rates'!$B:$C,2,FALSE))</f>
        <v/>
      </c>
      <c r="O1769" s="33" t="str">
        <f>IF(OR(N1769="",COUNTIFS($C$2:C1768,C1769,$L$2:L1768,L1769)&lt;&gt;0),"",1)</f>
        <v/>
      </c>
    </row>
    <row r="1770" spans="12:15">
      <c r="L1770" s="31">
        <f t="shared" si="27"/>
        <v>0</v>
      </c>
      <c r="M1770" s="32">
        <f>IF(ISERROR(VLOOKUP(C1770,'QB Resources'!$A:$I,8,FALSE)),0,SUMIFS('QB Resources'!$I:$I,'QB Resources'!$A:$A,Timecards!C1770,'QB Resources'!$J:$J,L1770))</f>
        <v>0</v>
      </c>
      <c r="N1770" s="32" t="str">
        <f>IF(ISERROR(VLOOKUP(M1770,'GD rates'!$B:$C,2,FALSE)),"",VLOOKUP(M1770,'GD rates'!$B:$C,2,FALSE))</f>
        <v/>
      </c>
      <c r="O1770" s="33" t="str">
        <f>IF(OR(N1770="",COUNTIFS($C$2:C1769,C1770,$L$2:L1769,L1770)&lt;&gt;0),"",1)</f>
        <v/>
      </c>
    </row>
    <row r="1771" spans="12:15">
      <c r="L1771" s="31">
        <f t="shared" si="27"/>
        <v>0</v>
      </c>
      <c r="M1771" s="32">
        <f>IF(ISERROR(VLOOKUP(C1771,'QB Resources'!$A:$I,8,FALSE)),0,SUMIFS('QB Resources'!$I:$I,'QB Resources'!$A:$A,Timecards!C1771,'QB Resources'!$J:$J,L1771))</f>
        <v>0</v>
      </c>
      <c r="N1771" s="32" t="str">
        <f>IF(ISERROR(VLOOKUP(M1771,'GD rates'!$B:$C,2,FALSE)),"",VLOOKUP(M1771,'GD rates'!$B:$C,2,FALSE))</f>
        <v/>
      </c>
      <c r="O1771" s="33" t="str">
        <f>IF(OR(N1771="",COUNTIFS($C$2:C1770,C1771,$L$2:L1770,L1771)&lt;&gt;0),"",1)</f>
        <v/>
      </c>
    </row>
    <row r="1772" spans="12:15">
      <c r="L1772" s="31">
        <f t="shared" si="27"/>
        <v>0</v>
      </c>
      <c r="M1772" s="32">
        <f>IF(ISERROR(VLOOKUP(C1772,'QB Resources'!$A:$I,8,FALSE)),0,SUMIFS('QB Resources'!$I:$I,'QB Resources'!$A:$A,Timecards!C1772,'QB Resources'!$J:$J,L1772))</f>
        <v>0</v>
      </c>
      <c r="N1772" s="32" t="str">
        <f>IF(ISERROR(VLOOKUP(M1772,'GD rates'!$B:$C,2,FALSE)),"",VLOOKUP(M1772,'GD rates'!$B:$C,2,FALSE))</f>
        <v/>
      </c>
      <c r="O1772" s="33" t="str">
        <f>IF(OR(N1772="",COUNTIFS($C$2:C1771,C1772,$L$2:L1771,L1772)&lt;&gt;0),"",1)</f>
        <v/>
      </c>
    </row>
    <row r="1773" spans="12:15">
      <c r="L1773" s="31">
        <f t="shared" si="27"/>
        <v>0</v>
      </c>
      <c r="M1773" s="32">
        <f>IF(ISERROR(VLOOKUP(C1773,'QB Resources'!$A:$I,8,FALSE)),0,SUMIFS('QB Resources'!$I:$I,'QB Resources'!$A:$A,Timecards!C1773,'QB Resources'!$J:$J,L1773))</f>
        <v>0</v>
      </c>
      <c r="N1773" s="32" t="str">
        <f>IF(ISERROR(VLOOKUP(M1773,'GD rates'!$B:$C,2,FALSE)),"",VLOOKUP(M1773,'GD rates'!$B:$C,2,FALSE))</f>
        <v/>
      </c>
      <c r="O1773" s="33" t="str">
        <f>IF(OR(N1773="",COUNTIFS($C$2:C1772,C1773,$L$2:L1772,L1773)&lt;&gt;0),"",1)</f>
        <v/>
      </c>
    </row>
    <row r="1774" spans="12:15">
      <c r="L1774" s="31">
        <f t="shared" si="27"/>
        <v>0</v>
      </c>
      <c r="M1774" s="32">
        <f>IF(ISERROR(VLOOKUP(C1774,'QB Resources'!$A:$I,8,FALSE)),0,SUMIFS('QB Resources'!$I:$I,'QB Resources'!$A:$A,Timecards!C1774,'QB Resources'!$J:$J,L1774))</f>
        <v>0</v>
      </c>
      <c r="N1774" s="32" t="str">
        <f>IF(ISERROR(VLOOKUP(M1774,'GD rates'!$B:$C,2,FALSE)),"",VLOOKUP(M1774,'GD rates'!$B:$C,2,FALSE))</f>
        <v/>
      </c>
      <c r="O1774" s="33" t="str">
        <f>IF(OR(N1774="",COUNTIFS($C$2:C1773,C1774,$L$2:L1773,L1774)&lt;&gt;0),"",1)</f>
        <v/>
      </c>
    </row>
    <row r="1775" spans="12:15">
      <c r="L1775" s="31">
        <f t="shared" si="27"/>
        <v>0</v>
      </c>
      <c r="M1775" s="32">
        <f>IF(ISERROR(VLOOKUP(C1775,'QB Resources'!$A:$I,8,FALSE)),0,SUMIFS('QB Resources'!$I:$I,'QB Resources'!$A:$A,Timecards!C1775,'QB Resources'!$J:$J,L1775))</f>
        <v>0</v>
      </c>
      <c r="N1775" s="32" t="str">
        <f>IF(ISERROR(VLOOKUP(M1775,'GD rates'!$B:$C,2,FALSE)),"",VLOOKUP(M1775,'GD rates'!$B:$C,2,FALSE))</f>
        <v/>
      </c>
      <c r="O1775" s="33" t="str">
        <f>IF(OR(N1775="",COUNTIFS($C$2:C1774,C1775,$L$2:L1774,L1775)&lt;&gt;0),"",1)</f>
        <v/>
      </c>
    </row>
    <row r="1776" spans="12:15">
      <c r="L1776" s="31">
        <f t="shared" si="27"/>
        <v>0</v>
      </c>
      <c r="M1776" s="32">
        <f>IF(ISERROR(VLOOKUP(C1776,'QB Resources'!$A:$I,8,FALSE)),0,SUMIFS('QB Resources'!$I:$I,'QB Resources'!$A:$A,Timecards!C1776,'QB Resources'!$J:$J,L1776))</f>
        <v>0</v>
      </c>
      <c r="N1776" s="32" t="str">
        <f>IF(ISERROR(VLOOKUP(M1776,'GD rates'!$B:$C,2,FALSE)),"",VLOOKUP(M1776,'GD rates'!$B:$C,2,FALSE))</f>
        <v/>
      </c>
      <c r="O1776" s="33" t="str">
        <f>IF(OR(N1776="",COUNTIFS($C$2:C1775,C1776,$L$2:L1775,L1776)&lt;&gt;0),"",1)</f>
        <v/>
      </c>
    </row>
    <row r="1777" spans="12:15">
      <c r="L1777" s="31">
        <f t="shared" si="27"/>
        <v>0</v>
      </c>
      <c r="M1777" s="32">
        <f>IF(ISERROR(VLOOKUP(C1777,'QB Resources'!$A:$I,8,FALSE)),0,SUMIFS('QB Resources'!$I:$I,'QB Resources'!$A:$A,Timecards!C1777,'QB Resources'!$J:$J,L1777))</f>
        <v>0</v>
      </c>
      <c r="N1777" s="32" t="str">
        <f>IF(ISERROR(VLOOKUP(M1777,'GD rates'!$B:$C,2,FALSE)),"",VLOOKUP(M1777,'GD rates'!$B:$C,2,FALSE))</f>
        <v/>
      </c>
      <c r="O1777" s="33" t="str">
        <f>IF(OR(N1777="",COUNTIFS($C$2:C1776,C1777,$L$2:L1776,L1777)&lt;&gt;0),"",1)</f>
        <v/>
      </c>
    </row>
    <row r="1778" spans="12:15">
      <c r="L1778" s="31">
        <f t="shared" si="27"/>
        <v>0</v>
      </c>
      <c r="M1778" s="32">
        <f>IF(ISERROR(VLOOKUP(C1778,'QB Resources'!$A:$I,8,FALSE)),0,SUMIFS('QB Resources'!$I:$I,'QB Resources'!$A:$A,Timecards!C1778,'QB Resources'!$J:$J,L1778))</f>
        <v>0</v>
      </c>
      <c r="N1778" s="32" t="str">
        <f>IF(ISERROR(VLOOKUP(M1778,'GD rates'!$B:$C,2,FALSE)),"",VLOOKUP(M1778,'GD rates'!$B:$C,2,FALSE))</f>
        <v/>
      </c>
      <c r="O1778" s="33" t="str">
        <f>IF(OR(N1778="",COUNTIFS($C$2:C1777,C1778,$L$2:L1777,L1778)&lt;&gt;0),"",1)</f>
        <v/>
      </c>
    </row>
    <row r="1779" spans="12:15">
      <c r="L1779" s="31">
        <f t="shared" si="27"/>
        <v>0</v>
      </c>
      <c r="M1779" s="32">
        <f>IF(ISERROR(VLOOKUP(C1779,'QB Resources'!$A:$I,8,FALSE)),0,SUMIFS('QB Resources'!$I:$I,'QB Resources'!$A:$A,Timecards!C1779,'QB Resources'!$J:$J,L1779))</f>
        <v>0</v>
      </c>
      <c r="N1779" s="32" t="str">
        <f>IF(ISERROR(VLOOKUP(M1779,'GD rates'!$B:$C,2,FALSE)),"",VLOOKUP(M1779,'GD rates'!$B:$C,2,FALSE))</f>
        <v/>
      </c>
      <c r="O1779" s="33" t="str">
        <f>IF(OR(N1779="",COUNTIFS($C$2:C1778,C1779,$L$2:L1778,L1779)&lt;&gt;0),"",1)</f>
        <v/>
      </c>
    </row>
    <row r="1780" spans="12:15">
      <c r="L1780" s="31">
        <f t="shared" si="27"/>
        <v>0</v>
      </c>
      <c r="M1780" s="32">
        <f>IF(ISERROR(VLOOKUP(C1780,'QB Resources'!$A:$I,8,FALSE)),0,SUMIFS('QB Resources'!$I:$I,'QB Resources'!$A:$A,Timecards!C1780,'QB Resources'!$J:$J,L1780))</f>
        <v>0</v>
      </c>
      <c r="N1780" s="32" t="str">
        <f>IF(ISERROR(VLOOKUP(M1780,'GD rates'!$B:$C,2,FALSE)),"",VLOOKUP(M1780,'GD rates'!$B:$C,2,FALSE))</f>
        <v/>
      </c>
      <c r="O1780" s="33" t="str">
        <f>IF(OR(N1780="",COUNTIFS($C$2:C1779,C1780,$L$2:L1779,L1780)&lt;&gt;0),"",1)</f>
        <v/>
      </c>
    </row>
    <row r="1781" spans="12:15">
      <c r="L1781" s="31">
        <f t="shared" si="27"/>
        <v>0</v>
      </c>
      <c r="M1781" s="32">
        <f>IF(ISERROR(VLOOKUP(C1781,'QB Resources'!$A:$I,8,FALSE)),0,SUMIFS('QB Resources'!$I:$I,'QB Resources'!$A:$A,Timecards!C1781,'QB Resources'!$J:$J,L1781))</f>
        <v>0</v>
      </c>
      <c r="N1781" s="32" t="str">
        <f>IF(ISERROR(VLOOKUP(M1781,'GD rates'!$B:$C,2,FALSE)),"",VLOOKUP(M1781,'GD rates'!$B:$C,2,FALSE))</f>
        <v/>
      </c>
      <c r="O1781" s="33" t="str">
        <f>IF(OR(N1781="",COUNTIFS($C$2:C1780,C1781,$L$2:L1780,L1781)&lt;&gt;0),"",1)</f>
        <v/>
      </c>
    </row>
    <row r="1782" spans="12:15">
      <c r="L1782" s="31">
        <f t="shared" si="27"/>
        <v>0</v>
      </c>
      <c r="M1782" s="32">
        <f>IF(ISERROR(VLOOKUP(C1782,'QB Resources'!$A:$I,8,FALSE)),0,SUMIFS('QB Resources'!$I:$I,'QB Resources'!$A:$A,Timecards!C1782,'QB Resources'!$J:$J,L1782))</f>
        <v>0</v>
      </c>
      <c r="N1782" s="32" t="str">
        <f>IF(ISERROR(VLOOKUP(M1782,'GD rates'!$B:$C,2,FALSE)),"",VLOOKUP(M1782,'GD rates'!$B:$C,2,FALSE))</f>
        <v/>
      </c>
      <c r="O1782" s="33" t="str">
        <f>IF(OR(N1782="",COUNTIFS($C$2:C1781,C1782,$L$2:L1781,L1782)&lt;&gt;0),"",1)</f>
        <v/>
      </c>
    </row>
    <row r="1783" spans="12:15">
      <c r="L1783" s="31">
        <f t="shared" si="27"/>
        <v>0</v>
      </c>
      <c r="M1783" s="32">
        <f>IF(ISERROR(VLOOKUP(C1783,'QB Resources'!$A:$I,8,FALSE)),0,SUMIFS('QB Resources'!$I:$I,'QB Resources'!$A:$A,Timecards!C1783,'QB Resources'!$J:$J,L1783))</f>
        <v>0</v>
      </c>
      <c r="N1783" s="32" t="str">
        <f>IF(ISERROR(VLOOKUP(M1783,'GD rates'!$B:$C,2,FALSE)),"",VLOOKUP(M1783,'GD rates'!$B:$C,2,FALSE))</f>
        <v/>
      </c>
      <c r="O1783" s="33" t="str">
        <f>IF(OR(N1783="",COUNTIFS($C$2:C1782,C1783,$L$2:L1782,L1783)&lt;&gt;0),"",1)</f>
        <v/>
      </c>
    </row>
    <row r="1784" spans="12:15">
      <c r="L1784" s="31">
        <f t="shared" si="27"/>
        <v>0</v>
      </c>
      <c r="M1784" s="32">
        <f>IF(ISERROR(VLOOKUP(C1784,'QB Resources'!$A:$I,8,FALSE)),0,SUMIFS('QB Resources'!$I:$I,'QB Resources'!$A:$A,Timecards!C1784,'QB Resources'!$J:$J,L1784))</f>
        <v>0</v>
      </c>
      <c r="N1784" s="32" t="str">
        <f>IF(ISERROR(VLOOKUP(M1784,'GD rates'!$B:$C,2,FALSE)),"",VLOOKUP(M1784,'GD rates'!$B:$C,2,FALSE))</f>
        <v/>
      </c>
      <c r="O1784" s="33" t="str">
        <f>IF(OR(N1784="",COUNTIFS($C$2:C1783,C1784,$L$2:L1783,L1784)&lt;&gt;0),"",1)</f>
        <v/>
      </c>
    </row>
    <row r="1785" spans="12:15">
      <c r="L1785" s="31">
        <f t="shared" si="27"/>
        <v>0</v>
      </c>
      <c r="M1785" s="32">
        <f>IF(ISERROR(VLOOKUP(C1785,'QB Resources'!$A:$I,8,FALSE)),0,SUMIFS('QB Resources'!$I:$I,'QB Resources'!$A:$A,Timecards!C1785,'QB Resources'!$J:$J,L1785))</f>
        <v>0</v>
      </c>
      <c r="N1785" s="32" t="str">
        <f>IF(ISERROR(VLOOKUP(M1785,'GD rates'!$B:$C,2,FALSE)),"",VLOOKUP(M1785,'GD rates'!$B:$C,2,FALSE))</f>
        <v/>
      </c>
      <c r="O1785" s="33" t="str">
        <f>IF(OR(N1785="",COUNTIFS($C$2:C1784,C1785,$L$2:L1784,L1785)&lt;&gt;0),"",1)</f>
        <v/>
      </c>
    </row>
    <row r="1786" spans="12:15">
      <c r="L1786" s="31">
        <f t="shared" si="27"/>
        <v>0</v>
      </c>
      <c r="M1786" s="32">
        <f>IF(ISERROR(VLOOKUP(C1786,'QB Resources'!$A:$I,8,FALSE)),0,SUMIFS('QB Resources'!$I:$I,'QB Resources'!$A:$A,Timecards!C1786,'QB Resources'!$J:$J,L1786))</f>
        <v>0</v>
      </c>
      <c r="N1786" s="32" t="str">
        <f>IF(ISERROR(VLOOKUP(M1786,'GD rates'!$B:$C,2,FALSE)),"",VLOOKUP(M1786,'GD rates'!$B:$C,2,FALSE))</f>
        <v/>
      </c>
      <c r="O1786" s="33" t="str">
        <f>IF(OR(N1786="",COUNTIFS($C$2:C1785,C1786,$L$2:L1785,L1786)&lt;&gt;0),"",1)</f>
        <v/>
      </c>
    </row>
    <row r="1787" spans="12:15">
      <c r="L1787" s="31">
        <f t="shared" si="27"/>
        <v>0</v>
      </c>
      <c r="M1787" s="32">
        <f>IF(ISERROR(VLOOKUP(C1787,'QB Resources'!$A:$I,8,FALSE)),0,SUMIFS('QB Resources'!$I:$I,'QB Resources'!$A:$A,Timecards!C1787,'QB Resources'!$J:$J,L1787))</f>
        <v>0</v>
      </c>
      <c r="N1787" s="32" t="str">
        <f>IF(ISERROR(VLOOKUP(M1787,'GD rates'!$B:$C,2,FALSE)),"",VLOOKUP(M1787,'GD rates'!$B:$C,2,FALSE))</f>
        <v/>
      </c>
      <c r="O1787" s="33" t="str">
        <f>IF(OR(N1787="",COUNTIFS($C$2:C1786,C1787,$L$2:L1786,L1787)&lt;&gt;0),"",1)</f>
        <v/>
      </c>
    </row>
    <row r="1788" spans="12:15">
      <c r="L1788" s="31">
        <f t="shared" si="27"/>
        <v>0</v>
      </c>
      <c r="M1788" s="32">
        <f>IF(ISERROR(VLOOKUP(C1788,'QB Resources'!$A:$I,8,FALSE)),0,SUMIFS('QB Resources'!$I:$I,'QB Resources'!$A:$A,Timecards!C1788,'QB Resources'!$J:$J,L1788))</f>
        <v>0</v>
      </c>
      <c r="N1788" s="32" t="str">
        <f>IF(ISERROR(VLOOKUP(M1788,'GD rates'!$B:$C,2,FALSE)),"",VLOOKUP(M1788,'GD rates'!$B:$C,2,FALSE))</f>
        <v/>
      </c>
      <c r="O1788" s="33" t="str">
        <f>IF(OR(N1788="",COUNTIFS($C$2:C1787,C1788,$L$2:L1787,L1788)&lt;&gt;0),"",1)</f>
        <v/>
      </c>
    </row>
    <row r="1789" spans="12:15">
      <c r="L1789" s="31">
        <f t="shared" si="27"/>
        <v>0</v>
      </c>
      <c r="M1789" s="32">
        <f>IF(ISERROR(VLOOKUP(C1789,'QB Resources'!$A:$I,8,FALSE)),0,SUMIFS('QB Resources'!$I:$I,'QB Resources'!$A:$A,Timecards!C1789,'QB Resources'!$J:$J,L1789))</f>
        <v>0</v>
      </c>
      <c r="N1789" s="32" t="str">
        <f>IF(ISERROR(VLOOKUP(M1789,'GD rates'!$B:$C,2,FALSE)),"",VLOOKUP(M1789,'GD rates'!$B:$C,2,FALSE))</f>
        <v/>
      </c>
      <c r="O1789" s="33" t="str">
        <f>IF(OR(N1789="",COUNTIFS($C$2:C1788,C1789,$L$2:L1788,L1789)&lt;&gt;0),"",1)</f>
        <v/>
      </c>
    </row>
    <row r="1790" spans="12:15">
      <c r="L1790" s="31">
        <f t="shared" si="27"/>
        <v>0</v>
      </c>
      <c r="M1790" s="32">
        <f>IF(ISERROR(VLOOKUP(C1790,'QB Resources'!$A:$I,8,FALSE)),0,SUMIFS('QB Resources'!$I:$I,'QB Resources'!$A:$A,Timecards!C1790,'QB Resources'!$J:$J,L1790))</f>
        <v>0</v>
      </c>
      <c r="N1790" s="32" t="str">
        <f>IF(ISERROR(VLOOKUP(M1790,'GD rates'!$B:$C,2,FALSE)),"",VLOOKUP(M1790,'GD rates'!$B:$C,2,FALSE))</f>
        <v/>
      </c>
      <c r="O1790" s="33" t="str">
        <f>IF(OR(N1790="",COUNTIFS($C$2:C1789,C1790,$L$2:L1789,L1790)&lt;&gt;0),"",1)</f>
        <v/>
      </c>
    </row>
    <row r="1791" spans="12:15">
      <c r="L1791" s="31">
        <f t="shared" si="27"/>
        <v>0</v>
      </c>
      <c r="M1791" s="32">
        <f>IF(ISERROR(VLOOKUP(C1791,'QB Resources'!$A:$I,8,FALSE)),0,SUMIFS('QB Resources'!$I:$I,'QB Resources'!$A:$A,Timecards!C1791,'QB Resources'!$J:$J,L1791))</f>
        <v>0</v>
      </c>
      <c r="N1791" s="32" t="str">
        <f>IF(ISERROR(VLOOKUP(M1791,'GD rates'!$B:$C,2,FALSE)),"",VLOOKUP(M1791,'GD rates'!$B:$C,2,FALSE))</f>
        <v/>
      </c>
      <c r="O1791" s="33" t="str">
        <f>IF(OR(N1791="",COUNTIFS($C$2:C1790,C1791,$L$2:L1790,L1791)&lt;&gt;0),"",1)</f>
        <v/>
      </c>
    </row>
    <row r="1792" spans="12:15">
      <c r="L1792" s="31">
        <f t="shared" si="27"/>
        <v>0</v>
      </c>
      <c r="M1792" s="32">
        <f>IF(ISERROR(VLOOKUP(C1792,'QB Resources'!$A:$I,8,FALSE)),0,SUMIFS('QB Resources'!$I:$I,'QB Resources'!$A:$A,Timecards!C1792,'QB Resources'!$J:$J,L1792))</f>
        <v>0</v>
      </c>
      <c r="N1792" s="32" t="str">
        <f>IF(ISERROR(VLOOKUP(M1792,'GD rates'!$B:$C,2,FALSE)),"",VLOOKUP(M1792,'GD rates'!$B:$C,2,FALSE))</f>
        <v/>
      </c>
      <c r="O1792" s="33" t="str">
        <f>IF(OR(N1792="",COUNTIFS($C$2:C1791,C1792,$L$2:L1791,L1792)&lt;&gt;0),"",1)</f>
        <v/>
      </c>
    </row>
    <row r="1793" spans="12:15">
      <c r="L1793" s="31">
        <f t="shared" si="27"/>
        <v>0</v>
      </c>
      <c r="M1793" s="32">
        <f>IF(ISERROR(VLOOKUP(C1793,'QB Resources'!$A:$I,8,FALSE)),0,SUMIFS('QB Resources'!$I:$I,'QB Resources'!$A:$A,Timecards!C1793,'QB Resources'!$J:$J,L1793))</f>
        <v>0</v>
      </c>
      <c r="N1793" s="32" t="str">
        <f>IF(ISERROR(VLOOKUP(M1793,'GD rates'!$B:$C,2,FALSE)),"",VLOOKUP(M1793,'GD rates'!$B:$C,2,FALSE))</f>
        <v/>
      </c>
      <c r="O1793" s="33" t="str">
        <f>IF(OR(N1793="",COUNTIFS($C$2:C1792,C1793,$L$2:L1792,L1793)&lt;&gt;0),"",1)</f>
        <v/>
      </c>
    </row>
    <row r="1794" spans="12:15">
      <c r="L1794" s="31">
        <f t="shared" si="27"/>
        <v>0</v>
      </c>
      <c r="M1794" s="32">
        <f>IF(ISERROR(VLOOKUP(C1794,'QB Resources'!$A:$I,8,FALSE)),0,SUMIFS('QB Resources'!$I:$I,'QB Resources'!$A:$A,Timecards!C1794,'QB Resources'!$J:$J,L1794))</f>
        <v>0</v>
      </c>
      <c r="N1794" s="32" t="str">
        <f>IF(ISERROR(VLOOKUP(M1794,'GD rates'!$B:$C,2,FALSE)),"",VLOOKUP(M1794,'GD rates'!$B:$C,2,FALSE))</f>
        <v/>
      </c>
      <c r="O1794" s="33" t="str">
        <f>IF(OR(N1794="",COUNTIFS($C$2:C1793,C1794,$L$2:L1793,L1794)&lt;&gt;0),"",1)</f>
        <v/>
      </c>
    </row>
    <row r="1795" spans="12:15">
      <c r="L1795" s="31">
        <f t="shared" ref="L1795:L1858" si="28">IF(J1795="",H1795,J1795)</f>
        <v>0</v>
      </c>
      <c r="M1795" s="32">
        <f>IF(ISERROR(VLOOKUP(C1795,'QB Resources'!$A:$I,8,FALSE)),0,SUMIFS('QB Resources'!$I:$I,'QB Resources'!$A:$A,Timecards!C1795,'QB Resources'!$J:$J,L1795))</f>
        <v>0</v>
      </c>
      <c r="N1795" s="32" t="str">
        <f>IF(ISERROR(VLOOKUP(M1795,'GD rates'!$B:$C,2,FALSE)),"",VLOOKUP(M1795,'GD rates'!$B:$C,2,FALSE))</f>
        <v/>
      </c>
      <c r="O1795" s="33" t="str">
        <f>IF(OR(N1795="",COUNTIFS($C$2:C1794,C1795,$L$2:L1794,L1795)&lt;&gt;0),"",1)</f>
        <v/>
      </c>
    </row>
    <row r="1796" spans="12:15">
      <c r="L1796" s="31">
        <f t="shared" si="28"/>
        <v>0</v>
      </c>
      <c r="M1796" s="32">
        <f>IF(ISERROR(VLOOKUP(C1796,'QB Resources'!$A:$I,8,FALSE)),0,SUMIFS('QB Resources'!$I:$I,'QB Resources'!$A:$A,Timecards!C1796,'QB Resources'!$J:$J,L1796))</f>
        <v>0</v>
      </c>
      <c r="N1796" s="32" t="str">
        <f>IF(ISERROR(VLOOKUP(M1796,'GD rates'!$B:$C,2,FALSE)),"",VLOOKUP(M1796,'GD rates'!$B:$C,2,FALSE))</f>
        <v/>
      </c>
      <c r="O1796" s="33" t="str">
        <f>IF(OR(N1796="",COUNTIFS($C$2:C1795,C1796,$L$2:L1795,L1796)&lt;&gt;0),"",1)</f>
        <v/>
      </c>
    </row>
    <row r="1797" spans="12:15">
      <c r="L1797" s="31">
        <f t="shared" si="28"/>
        <v>0</v>
      </c>
      <c r="M1797" s="32">
        <f>IF(ISERROR(VLOOKUP(C1797,'QB Resources'!$A:$I,8,FALSE)),0,SUMIFS('QB Resources'!$I:$I,'QB Resources'!$A:$A,Timecards!C1797,'QB Resources'!$J:$J,L1797))</f>
        <v>0</v>
      </c>
      <c r="N1797" s="32" t="str">
        <f>IF(ISERROR(VLOOKUP(M1797,'GD rates'!$B:$C,2,FALSE)),"",VLOOKUP(M1797,'GD rates'!$B:$C,2,FALSE))</f>
        <v/>
      </c>
      <c r="O1797" s="33" t="str">
        <f>IF(OR(N1797="",COUNTIFS($C$2:C1796,C1797,$L$2:L1796,L1797)&lt;&gt;0),"",1)</f>
        <v/>
      </c>
    </row>
    <row r="1798" spans="12:15">
      <c r="L1798" s="31">
        <f t="shared" si="28"/>
        <v>0</v>
      </c>
      <c r="M1798" s="32">
        <f>IF(ISERROR(VLOOKUP(C1798,'QB Resources'!$A:$I,8,FALSE)),0,SUMIFS('QB Resources'!$I:$I,'QB Resources'!$A:$A,Timecards!C1798,'QB Resources'!$J:$J,L1798))</f>
        <v>0</v>
      </c>
      <c r="N1798" s="32" t="str">
        <f>IF(ISERROR(VLOOKUP(M1798,'GD rates'!$B:$C,2,FALSE)),"",VLOOKUP(M1798,'GD rates'!$B:$C,2,FALSE))</f>
        <v/>
      </c>
      <c r="O1798" s="33" t="str">
        <f>IF(OR(N1798="",COUNTIFS($C$2:C1797,C1798,$L$2:L1797,L1798)&lt;&gt;0),"",1)</f>
        <v/>
      </c>
    </row>
    <row r="1799" spans="12:15">
      <c r="L1799" s="31">
        <f t="shared" si="28"/>
        <v>0</v>
      </c>
      <c r="M1799" s="32">
        <f>IF(ISERROR(VLOOKUP(C1799,'QB Resources'!$A:$I,8,FALSE)),0,SUMIFS('QB Resources'!$I:$I,'QB Resources'!$A:$A,Timecards!C1799,'QB Resources'!$J:$J,L1799))</f>
        <v>0</v>
      </c>
      <c r="N1799" s="32" t="str">
        <f>IF(ISERROR(VLOOKUP(M1799,'GD rates'!$B:$C,2,FALSE)),"",VLOOKUP(M1799,'GD rates'!$B:$C,2,FALSE))</f>
        <v/>
      </c>
      <c r="O1799" s="33" t="str">
        <f>IF(OR(N1799="",COUNTIFS($C$2:C1798,C1799,$L$2:L1798,L1799)&lt;&gt;0),"",1)</f>
        <v/>
      </c>
    </row>
    <row r="1800" spans="12:15">
      <c r="L1800" s="31">
        <f t="shared" si="28"/>
        <v>0</v>
      </c>
      <c r="M1800" s="32">
        <f>IF(ISERROR(VLOOKUP(C1800,'QB Resources'!$A:$I,8,FALSE)),0,SUMIFS('QB Resources'!$I:$I,'QB Resources'!$A:$A,Timecards!C1800,'QB Resources'!$J:$J,L1800))</f>
        <v>0</v>
      </c>
      <c r="N1800" s="32" t="str">
        <f>IF(ISERROR(VLOOKUP(M1800,'GD rates'!$B:$C,2,FALSE)),"",VLOOKUP(M1800,'GD rates'!$B:$C,2,FALSE))</f>
        <v/>
      </c>
      <c r="O1800" s="33" t="str">
        <f>IF(OR(N1800="",COUNTIFS($C$2:C1799,C1800,$L$2:L1799,L1800)&lt;&gt;0),"",1)</f>
        <v/>
      </c>
    </row>
    <row r="1801" spans="12:15">
      <c r="L1801" s="31">
        <f t="shared" si="28"/>
        <v>0</v>
      </c>
      <c r="M1801" s="32">
        <f>IF(ISERROR(VLOOKUP(C1801,'QB Resources'!$A:$I,8,FALSE)),0,SUMIFS('QB Resources'!$I:$I,'QB Resources'!$A:$A,Timecards!C1801,'QB Resources'!$J:$J,L1801))</f>
        <v>0</v>
      </c>
      <c r="N1801" s="32" t="str">
        <f>IF(ISERROR(VLOOKUP(M1801,'GD rates'!$B:$C,2,FALSE)),"",VLOOKUP(M1801,'GD rates'!$B:$C,2,FALSE))</f>
        <v/>
      </c>
      <c r="O1801" s="33" t="str">
        <f>IF(OR(N1801="",COUNTIFS($C$2:C1800,C1801,$L$2:L1800,L1801)&lt;&gt;0),"",1)</f>
        <v/>
      </c>
    </row>
    <row r="1802" spans="12:15">
      <c r="L1802" s="31">
        <f t="shared" si="28"/>
        <v>0</v>
      </c>
      <c r="M1802" s="32">
        <f>IF(ISERROR(VLOOKUP(C1802,'QB Resources'!$A:$I,8,FALSE)),0,SUMIFS('QB Resources'!$I:$I,'QB Resources'!$A:$A,Timecards!C1802,'QB Resources'!$J:$J,L1802))</f>
        <v>0</v>
      </c>
      <c r="N1802" s="32" t="str">
        <f>IF(ISERROR(VLOOKUP(M1802,'GD rates'!$B:$C,2,FALSE)),"",VLOOKUP(M1802,'GD rates'!$B:$C,2,FALSE))</f>
        <v/>
      </c>
      <c r="O1802" s="33" t="str">
        <f>IF(OR(N1802="",COUNTIFS($C$2:C1801,C1802,$L$2:L1801,L1802)&lt;&gt;0),"",1)</f>
        <v/>
      </c>
    </row>
    <row r="1803" spans="12:15">
      <c r="L1803" s="31">
        <f t="shared" si="28"/>
        <v>0</v>
      </c>
      <c r="M1803" s="32">
        <f>IF(ISERROR(VLOOKUP(C1803,'QB Resources'!$A:$I,8,FALSE)),0,SUMIFS('QB Resources'!$I:$I,'QB Resources'!$A:$A,Timecards!C1803,'QB Resources'!$J:$J,L1803))</f>
        <v>0</v>
      </c>
      <c r="N1803" s="32" t="str">
        <f>IF(ISERROR(VLOOKUP(M1803,'GD rates'!$B:$C,2,FALSE)),"",VLOOKUP(M1803,'GD rates'!$B:$C,2,FALSE))</f>
        <v/>
      </c>
      <c r="O1803" s="33" t="str">
        <f>IF(OR(N1803="",COUNTIFS($C$2:C1802,C1803,$L$2:L1802,L1803)&lt;&gt;0),"",1)</f>
        <v/>
      </c>
    </row>
    <row r="1804" spans="12:15">
      <c r="L1804" s="31">
        <f t="shared" si="28"/>
        <v>0</v>
      </c>
      <c r="M1804" s="32">
        <f>IF(ISERROR(VLOOKUP(C1804,'QB Resources'!$A:$I,8,FALSE)),0,SUMIFS('QB Resources'!$I:$I,'QB Resources'!$A:$A,Timecards!C1804,'QB Resources'!$J:$J,L1804))</f>
        <v>0</v>
      </c>
      <c r="N1804" s="32" t="str">
        <f>IF(ISERROR(VLOOKUP(M1804,'GD rates'!$B:$C,2,FALSE)),"",VLOOKUP(M1804,'GD rates'!$B:$C,2,FALSE))</f>
        <v/>
      </c>
      <c r="O1804" s="33" t="str">
        <f>IF(OR(N1804="",COUNTIFS($C$2:C1803,C1804,$L$2:L1803,L1804)&lt;&gt;0),"",1)</f>
        <v/>
      </c>
    </row>
    <row r="1805" spans="12:15">
      <c r="L1805" s="31">
        <f t="shared" si="28"/>
        <v>0</v>
      </c>
      <c r="M1805" s="32">
        <f>IF(ISERROR(VLOOKUP(C1805,'QB Resources'!$A:$I,8,FALSE)),0,SUMIFS('QB Resources'!$I:$I,'QB Resources'!$A:$A,Timecards!C1805,'QB Resources'!$J:$J,L1805))</f>
        <v>0</v>
      </c>
      <c r="N1805" s="32" t="str">
        <f>IF(ISERROR(VLOOKUP(M1805,'GD rates'!$B:$C,2,FALSE)),"",VLOOKUP(M1805,'GD rates'!$B:$C,2,FALSE))</f>
        <v/>
      </c>
      <c r="O1805" s="33" t="str">
        <f>IF(OR(N1805="",COUNTIFS($C$2:C1804,C1805,$L$2:L1804,L1805)&lt;&gt;0),"",1)</f>
        <v/>
      </c>
    </row>
    <row r="1806" spans="12:15">
      <c r="L1806" s="31">
        <f t="shared" si="28"/>
        <v>0</v>
      </c>
      <c r="M1806" s="32">
        <f>IF(ISERROR(VLOOKUP(C1806,'QB Resources'!$A:$I,8,FALSE)),0,SUMIFS('QB Resources'!$I:$I,'QB Resources'!$A:$A,Timecards!C1806,'QB Resources'!$J:$J,L1806))</f>
        <v>0</v>
      </c>
      <c r="N1806" s="32" t="str">
        <f>IF(ISERROR(VLOOKUP(M1806,'GD rates'!$B:$C,2,FALSE)),"",VLOOKUP(M1806,'GD rates'!$B:$C,2,FALSE))</f>
        <v/>
      </c>
      <c r="O1806" s="33" t="str">
        <f>IF(OR(N1806="",COUNTIFS($C$2:C1805,C1806,$L$2:L1805,L1806)&lt;&gt;0),"",1)</f>
        <v/>
      </c>
    </row>
    <row r="1807" spans="12:15">
      <c r="L1807" s="31">
        <f t="shared" si="28"/>
        <v>0</v>
      </c>
      <c r="M1807" s="32">
        <f>IF(ISERROR(VLOOKUP(C1807,'QB Resources'!$A:$I,8,FALSE)),0,SUMIFS('QB Resources'!$I:$I,'QB Resources'!$A:$A,Timecards!C1807,'QB Resources'!$J:$J,L1807))</f>
        <v>0</v>
      </c>
      <c r="N1807" s="32" t="str">
        <f>IF(ISERROR(VLOOKUP(M1807,'GD rates'!$B:$C,2,FALSE)),"",VLOOKUP(M1807,'GD rates'!$B:$C,2,FALSE))</f>
        <v/>
      </c>
      <c r="O1807" s="33" t="str">
        <f>IF(OR(N1807="",COUNTIFS($C$2:C1806,C1807,$L$2:L1806,L1807)&lt;&gt;0),"",1)</f>
        <v/>
      </c>
    </row>
    <row r="1808" spans="12:15">
      <c r="L1808" s="31">
        <f t="shared" si="28"/>
        <v>0</v>
      </c>
      <c r="M1808" s="32">
        <f>IF(ISERROR(VLOOKUP(C1808,'QB Resources'!$A:$I,8,FALSE)),0,SUMIFS('QB Resources'!$I:$I,'QB Resources'!$A:$A,Timecards!C1808,'QB Resources'!$J:$J,L1808))</f>
        <v>0</v>
      </c>
      <c r="N1808" s="32" t="str">
        <f>IF(ISERROR(VLOOKUP(M1808,'GD rates'!$B:$C,2,FALSE)),"",VLOOKUP(M1808,'GD rates'!$B:$C,2,FALSE))</f>
        <v/>
      </c>
      <c r="O1808" s="33" t="str">
        <f>IF(OR(N1808="",COUNTIFS($C$2:C1807,C1808,$L$2:L1807,L1808)&lt;&gt;0),"",1)</f>
        <v/>
      </c>
    </row>
    <row r="1809" spans="12:15">
      <c r="L1809" s="31">
        <f t="shared" si="28"/>
        <v>0</v>
      </c>
      <c r="M1809" s="32">
        <f>IF(ISERROR(VLOOKUP(C1809,'QB Resources'!$A:$I,8,FALSE)),0,SUMIFS('QB Resources'!$I:$I,'QB Resources'!$A:$A,Timecards!C1809,'QB Resources'!$J:$J,L1809))</f>
        <v>0</v>
      </c>
      <c r="N1809" s="32" t="str">
        <f>IF(ISERROR(VLOOKUP(M1809,'GD rates'!$B:$C,2,FALSE)),"",VLOOKUP(M1809,'GD rates'!$B:$C,2,FALSE))</f>
        <v/>
      </c>
      <c r="O1809" s="33" t="str">
        <f>IF(OR(N1809="",COUNTIFS($C$2:C1808,C1809,$L$2:L1808,L1809)&lt;&gt;0),"",1)</f>
        <v/>
      </c>
    </row>
    <row r="1810" spans="12:15">
      <c r="L1810" s="31">
        <f t="shared" si="28"/>
        <v>0</v>
      </c>
      <c r="M1810" s="32">
        <f>IF(ISERROR(VLOOKUP(C1810,'QB Resources'!$A:$I,8,FALSE)),0,SUMIFS('QB Resources'!$I:$I,'QB Resources'!$A:$A,Timecards!C1810,'QB Resources'!$J:$J,L1810))</f>
        <v>0</v>
      </c>
      <c r="N1810" s="32" t="str">
        <f>IF(ISERROR(VLOOKUP(M1810,'GD rates'!$B:$C,2,FALSE)),"",VLOOKUP(M1810,'GD rates'!$B:$C,2,FALSE))</f>
        <v/>
      </c>
      <c r="O1810" s="33" t="str">
        <f>IF(OR(N1810="",COUNTIFS($C$2:C1809,C1810,$L$2:L1809,L1810)&lt;&gt;0),"",1)</f>
        <v/>
      </c>
    </row>
    <row r="1811" spans="12:15">
      <c r="L1811" s="31">
        <f t="shared" si="28"/>
        <v>0</v>
      </c>
      <c r="M1811" s="32">
        <f>IF(ISERROR(VLOOKUP(C1811,'QB Resources'!$A:$I,8,FALSE)),0,SUMIFS('QB Resources'!$I:$I,'QB Resources'!$A:$A,Timecards!C1811,'QB Resources'!$J:$J,L1811))</f>
        <v>0</v>
      </c>
      <c r="N1811" s="32" t="str">
        <f>IF(ISERROR(VLOOKUP(M1811,'GD rates'!$B:$C,2,FALSE)),"",VLOOKUP(M1811,'GD rates'!$B:$C,2,FALSE))</f>
        <v/>
      </c>
      <c r="O1811" s="33" t="str">
        <f>IF(OR(N1811="",COUNTIFS($C$2:C1810,C1811,$L$2:L1810,L1811)&lt;&gt;0),"",1)</f>
        <v/>
      </c>
    </row>
    <row r="1812" spans="12:15">
      <c r="L1812" s="31">
        <f t="shared" si="28"/>
        <v>0</v>
      </c>
      <c r="M1812" s="32">
        <f>IF(ISERROR(VLOOKUP(C1812,'QB Resources'!$A:$I,8,FALSE)),0,SUMIFS('QB Resources'!$I:$I,'QB Resources'!$A:$A,Timecards!C1812,'QB Resources'!$J:$J,L1812))</f>
        <v>0</v>
      </c>
      <c r="N1812" s="32" t="str">
        <f>IF(ISERROR(VLOOKUP(M1812,'GD rates'!$B:$C,2,FALSE)),"",VLOOKUP(M1812,'GD rates'!$B:$C,2,FALSE))</f>
        <v/>
      </c>
      <c r="O1812" s="33" t="str">
        <f>IF(OR(N1812="",COUNTIFS($C$2:C1811,C1812,$L$2:L1811,L1812)&lt;&gt;0),"",1)</f>
        <v/>
      </c>
    </row>
    <row r="1813" spans="12:15">
      <c r="L1813" s="31">
        <f t="shared" si="28"/>
        <v>0</v>
      </c>
      <c r="M1813" s="32">
        <f>IF(ISERROR(VLOOKUP(C1813,'QB Resources'!$A:$I,8,FALSE)),0,SUMIFS('QB Resources'!$I:$I,'QB Resources'!$A:$A,Timecards!C1813,'QB Resources'!$J:$J,L1813))</f>
        <v>0</v>
      </c>
      <c r="N1813" s="32" t="str">
        <f>IF(ISERROR(VLOOKUP(M1813,'GD rates'!$B:$C,2,FALSE)),"",VLOOKUP(M1813,'GD rates'!$B:$C,2,FALSE))</f>
        <v/>
      </c>
      <c r="O1813" s="33" t="str">
        <f>IF(OR(N1813="",COUNTIFS($C$2:C1812,C1813,$L$2:L1812,L1813)&lt;&gt;0),"",1)</f>
        <v/>
      </c>
    </row>
    <row r="1814" spans="12:15">
      <c r="L1814" s="31">
        <f t="shared" si="28"/>
        <v>0</v>
      </c>
      <c r="M1814" s="32">
        <f>IF(ISERROR(VLOOKUP(C1814,'QB Resources'!$A:$I,8,FALSE)),0,SUMIFS('QB Resources'!$I:$I,'QB Resources'!$A:$A,Timecards!C1814,'QB Resources'!$J:$J,L1814))</f>
        <v>0</v>
      </c>
      <c r="N1814" s="32" t="str">
        <f>IF(ISERROR(VLOOKUP(M1814,'GD rates'!$B:$C,2,FALSE)),"",VLOOKUP(M1814,'GD rates'!$B:$C,2,FALSE))</f>
        <v/>
      </c>
      <c r="O1814" s="33" t="str">
        <f>IF(OR(N1814="",COUNTIFS($C$2:C1813,C1814,$L$2:L1813,L1814)&lt;&gt;0),"",1)</f>
        <v/>
      </c>
    </row>
    <row r="1815" spans="12:15">
      <c r="L1815" s="31">
        <f t="shared" si="28"/>
        <v>0</v>
      </c>
      <c r="M1815" s="32">
        <f>IF(ISERROR(VLOOKUP(C1815,'QB Resources'!$A:$I,8,FALSE)),0,SUMIFS('QB Resources'!$I:$I,'QB Resources'!$A:$A,Timecards!C1815,'QB Resources'!$J:$J,L1815))</f>
        <v>0</v>
      </c>
      <c r="N1815" s="32" t="str">
        <f>IF(ISERROR(VLOOKUP(M1815,'GD rates'!$B:$C,2,FALSE)),"",VLOOKUP(M1815,'GD rates'!$B:$C,2,FALSE))</f>
        <v/>
      </c>
      <c r="O1815" s="33" t="str">
        <f>IF(OR(N1815="",COUNTIFS($C$2:C1814,C1815,$L$2:L1814,L1815)&lt;&gt;0),"",1)</f>
        <v/>
      </c>
    </row>
    <row r="1816" spans="12:15">
      <c r="L1816" s="31">
        <f t="shared" si="28"/>
        <v>0</v>
      </c>
      <c r="M1816" s="32">
        <f>IF(ISERROR(VLOOKUP(C1816,'QB Resources'!$A:$I,8,FALSE)),0,SUMIFS('QB Resources'!$I:$I,'QB Resources'!$A:$A,Timecards!C1816,'QB Resources'!$J:$J,L1816))</f>
        <v>0</v>
      </c>
      <c r="N1816" s="32" t="str">
        <f>IF(ISERROR(VLOOKUP(M1816,'GD rates'!$B:$C,2,FALSE)),"",VLOOKUP(M1816,'GD rates'!$B:$C,2,FALSE))</f>
        <v/>
      </c>
      <c r="O1816" s="33" t="str">
        <f>IF(OR(N1816="",COUNTIFS($C$2:C1815,C1816,$L$2:L1815,L1816)&lt;&gt;0),"",1)</f>
        <v/>
      </c>
    </row>
    <row r="1817" spans="12:15">
      <c r="L1817" s="31">
        <f t="shared" si="28"/>
        <v>0</v>
      </c>
      <c r="M1817" s="32">
        <f>IF(ISERROR(VLOOKUP(C1817,'QB Resources'!$A:$I,8,FALSE)),0,SUMIFS('QB Resources'!$I:$I,'QB Resources'!$A:$A,Timecards!C1817,'QB Resources'!$J:$J,L1817))</f>
        <v>0</v>
      </c>
      <c r="N1817" s="32" t="str">
        <f>IF(ISERROR(VLOOKUP(M1817,'GD rates'!$B:$C,2,FALSE)),"",VLOOKUP(M1817,'GD rates'!$B:$C,2,FALSE))</f>
        <v/>
      </c>
      <c r="O1817" s="33" t="str">
        <f>IF(OR(N1817="",COUNTIFS($C$2:C1816,C1817,$L$2:L1816,L1817)&lt;&gt;0),"",1)</f>
        <v/>
      </c>
    </row>
    <row r="1818" spans="12:15">
      <c r="L1818" s="31">
        <f t="shared" si="28"/>
        <v>0</v>
      </c>
      <c r="M1818" s="32">
        <f>IF(ISERROR(VLOOKUP(C1818,'QB Resources'!$A:$I,8,FALSE)),0,SUMIFS('QB Resources'!$I:$I,'QB Resources'!$A:$A,Timecards!C1818,'QB Resources'!$J:$J,L1818))</f>
        <v>0</v>
      </c>
      <c r="N1818" s="32" t="str">
        <f>IF(ISERROR(VLOOKUP(M1818,'GD rates'!$B:$C,2,FALSE)),"",VLOOKUP(M1818,'GD rates'!$B:$C,2,FALSE))</f>
        <v/>
      </c>
      <c r="O1818" s="33" t="str">
        <f>IF(OR(N1818="",COUNTIFS($C$2:C1817,C1818,$L$2:L1817,L1818)&lt;&gt;0),"",1)</f>
        <v/>
      </c>
    </row>
    <row r="1819" spans="12:15">
      <c r="L1819" s="31">
        <f t="shared" si="28"/>
        <v>0</v>
      </c>
      <c r="M1819" s="32">
        <f>IF(ISERROR(VLOOKUP(C1819,'QB Resources'!$A:$I,8,FALSE)),0,SUMIFS('QB Resources'!$I:$I,'QB Resources'!$A:$A,Timecards!C1819,'QB Resources'!$J:$J,L1819))</f>
        <v>0</v>
      </c>
      <c r="N1819" s="32" t="str">
        <f>IF(ISERROR(VLOOKUP(M1819,'GD rates'!$B:$C,2,FALSE)),"",VLOOKUP(M1819,'GD rates'!$B:$C,2,FALSE))</f>
        <v/>
      </c>
      <c r="O1819" s="33" t="str">
        <f>IF(OR(N1819="",COUNTIFS($C$2:C1818,C1819,$L$2:L1818,L1819)&lt;&gt;0),"",1)</f>
        <v/>
      </c>
    </row>
    <row r="1820" spans="12:15">
      <c r="L1820" s="31">
        <f t="shared" si="28"/>
        <v>0</v>
      </c>
      <c r="M1820" s="32">
        <f>IF(ISERROR(VLOOKUP(C1820,'QB Resources'!$A:$I,8,FALSE)),0,SUMIFS('QB Resources'!$I:$I,'QB Resources'!$A:$A,Timecards!C1820,'QB Resources'!$J:$J,L1820))</f>
        <v>0</v>
      </c>
      <c r="N1820" s="32" t="str">
        <f>IF(ISERROR(VLOOKUP(M1820,'GD rates'!$B:$C,2,FALSE)),"",VLOOKUP(M1820,'GD rates'!$B:$C,2,FALSE))</f>
        <v/>
      </c>
      <c r="O1820" s="33" t="str">
        <f>IF(OR(N1820="",COUNTIFS($C$2:C1819,C1820,$L$2:L1819,L1820)&lt;&gt;0),"",1)</f>
        <v/>
      </c>
    </row>
    <row r="1821" spans="12:15">
      <c r="L1821" s="31">
        <f t="shared" si="28"/>
        <v>0</v>
      </c>
      <c r="M1821" s="32">
        <f>IF(ISERROR(VLOOKUP(C1821,'QB Resources'!$A:$I,8,FALSE)),0,SUMIFS('QB Resources'!$I:$I,'QB Resources'!$A:$A,Timecards!C1821,'QB Resources'!$J:$J,L1821))</f>
        <v>0</v>
      </c>
      <c r="N1821" s="32" t="str">
        <f>IF(ISERROR(VLOOKUP(M1821,'GD rates'!$B:$C,2,FALSE)),"",VLOOKUP(M1821,'GD rates'!$B:$C,2,FALSE))</f>
        <v/>
      </c>
      <c r="O1821" s="33" t="str">
        <f>IF(OR(N1821="",COUNTIFS($C$2:C1820,C1821,$L$2:L1820,L1821)&lt;&gt;0),"",1)</f>
        <v/>
      </c>
    </row>
    <row r="1822" spans="12:15">
      <c r="L1822" s="31">
        <f t="shared" si="28"/>
        <v>0</v>
      </c>
      <c r="M1822" s="32">
        <f>IF(ISERROR(VLOOKUP(C1822,'QB Resources'!$A:$I,8,FALSE)),0,SUMIFS('QB Resources'!$I:$I,'QB Resources'!$A:$A,Timecards!C1822,'QB Resources'!$J:$J,L1822))</f>
        <v>0</v>
      </c>
      <c r="N1822" s="32" t="str">
        <f>IF(ISERROR(VLOOKUP(M1822,'GD rates'!$B:$C,2,FALSE)),"",VLOOKUP(M1822,'GD rates'!$B:$C,2,FALSE))</f>
        <v/>
      </c>
      <c r="O1822" s="33" t="str">
        <f>IF(OR(N1822="",COUNTIFS($C$2:C1821,C1822,$L$2:L1821,L1822)&lt;&gt;0),"",1)</f>
        <v/>
      </c>
    </row>
    <row r="1823" spans="12:15">
      <c r="L1823" s="31">
        <f t="shared" si="28"/>
        <v>0</v>
      </c>
      <c r="M1823" s="32">
        <f>IF(ISERROR(VLOOKUP(C1823,'QB Resources'!$A:$I,8,FALSE)),0,SUMIFS('QB Resources'!$I:$I,'QB Resources'!$A:$A,Timecards!C1823,'QB Resources'!$J:$J,L1823))</f>
        <v>0</v>
      </c>
      <c r="N1823" s="32" t="str">
        <f>IF(ISERROR(VLOOKUP(M1823,'GD rates'!$B:$C,2,FALSE)),"",VLOOKUP(M1823,'GD rates'!$B:$C,2,FALSE))</f>
        <v/>
      </c>
      <c r="O1823" s="33" t="str">
        <f>IF(OR(N1823="",COUNTIFS($C$2:C1822,C1823,$L$2:L1822,L1823)&lt;&gt;0),"",1)</f>
        <v/>
      </c>
    </row>
    <row r="1824" spans="12:15">
      <c r="L1824" s="31">
        <f t="shared" si="28"/>
        <v>0</v>
      </c>
      <c r="M1824" s="32">
        <f>IF(ISERROR(VLOOKUP(C1824,'QB Resources'!$A:$I,8,FALSE)),0,SUMIFS('QB Resources'!$I:$I,'QB Resources'!$A:$A,Timecards!C1824,'QB Resources'!$J:$J,L1824))</f>
        <v>0</v>
      </c>
      <c r="N1824" s="32" t="str">
        <f>IF(ISERROR(VLOOKUP(M1824,'GD rates'!$B:$C,2,FALSE)),"",VLOOKUP(M1824,'GD rates'!$B:$C,2,FALSE))</f>
        <v/>
      </c>
      <c r="O1824" s="33" t="str">
        <f>IF(OR(N1824="",COUNTIFS($C$2:C1823,C1824,$L$2:L1823,L1824)&lt;&gt;0),"",1)</f>
        <v/>
      </c>
    </row>
    <row r="1825" spans="12:15">
      <c r="L1825" s="31">
        <f t="shared" si="28"/>
        <v>0</v>
      </c>
      <c r="M1825" s="32">
        <f>IF(ISERROR(VLOOKUP(C1825,'QB Resources'!$A:$I,8,FALSE)),0,SUMIFS('QB Resources'!$I:$I,'QB Resources'!$A:$A,Timecards!C1825,'QB Resources'!$J:$J,L1825))</f>
        <v>0</v>
      </c>
      <c r="N1825" s="32" t="str">
        <f>IF(ISERROR(VLOOKUP(M1825,'GD rates'!$B:$C,2,FALSE)),"",VLOOKUP(M1825,'GD rates'!$B:$C,2,FALSE))</f>
        <v/>
      </c>
      <c r="O1825" s="33" t="str">
        <f>IF(OR(N1825="",COUNTIFS($C$2:C1824,C1825,$L$2:L1824,L1825)&lt;&gt;0),"",1)</f>
        <v/>
      </c>
    </row>
    <row r="1826" spans="12:15">
      <c r="L1826" s="31">
        <f t="shared" si="28"/>
        <v>0</v>
      </c>
      <c r="M1826" s="32">
        <f>IF(ISERROR(VLOOKUP(C1826,'QB Resources'!$A:$I,8,FALSE)),0,SUMIFS('QB Resources'!$I:$I,'QB Resources'!$A:$A,Timecards!C1826,'QB Resources'!$J:$J,L1826))</f>
        <v>0</v>
      </c>
      <c r="N1826" s="32" t="str">
        <f>IF(ISERROR(VLOOKUP(M1826,'GD rates'!$B:$C,2,FALSE)),"",VLOOKUP(M1826,'GD rates'!$B:$C,2,FALSE))</f>
        <v/>
      </c>
      <c r="O1826" s="33" t="str">
        <f>IF(OR(N1826="",COUNTIFS($C$2:C1825,C1826,$L$2:L1825,L1826)&lt;&gt;0),"",1)</f>
        <v/>
      </c>
    </row>
    <row r="1827" spans="12:15">
      <c r="L1827" s="31">
        <f t="shared" si="28"/>
        <v>0</v>
      </c>
      <c r="M1827" s="32">
        <f>IF(ISERROR(VLOOKUP(C1827,'QB Resources'!$A:$I,8,FALSE)),0,SUMIFS('QB Resources'!$I:$I,'QB Resources'!$A:$A,Timecards!C1827,'QB Resources'!$J:$J,L1827))</f>
        <v>0</v>
      </c>
      <c r="N1827" s="32" t="str">
        <f>IF(ISERROR(VLOOKUP(M1827,'GD rates'!$B:$C,2,FALSE)),"",VLOOKUP(M1827,'GD rates'!$B:$C,2,FALSE))</f>
        <v/>
      </c>
      <c r="O1827" s="33" t="str">
        <f>IF(OR(N1827="",COUNTIFS($C$2:C1826,C1827,$L$2:L1826,L1827)&lt;&gt;0),"",1)</f>
        <v/>
      </c>
    </row>
    <row r="1828" spans="12:15">
      <c r="L1828" s="31">
        <f t="shared" si="28"/>
        <v>0</v>
      </c>
      <c r="M1828" s="32">
        <f>IF(ISERROR(VLOOKUP(C1828,'QB Resources'!$A:$I,8,FALSE)),0,SUMIFS('QB Resources'!$I:$I,'QB Resources'!$A:$A,Timecards!C1828,'QB Resources'!$J:$J,L1828))</f>
        <v>0</v>
      </c>
      <c r="N1828" s="32" t="str">
        <f>IF(ISERROR(VLOOKUP(M1828,'GD rates'!$B:$C,2,FALSE)),"",VLOOKUP(M1828,'GD rates'!$B:$C,2,FALSE))</f>
        <v/>
      </c>
      <c r="O1828" s="33" t="str">
        <f>IF(OR(N1828="",COUNTIFS($C$2:C1827,C1828,$L$2:L1827,L1828)&lt;&gt;0),"",1)</f>
        <v/>
      </c>
    </row>
    <row r="1829" spans="12:15">
      <c r="L1829" s="31">
        <f t="shared" si="28"/>
        <v>0</v>
      </c>
      <c r="M1829" s="32">
        <f>IF(ISERROR(VLOOKUP(C1829,'QB Resources'!$A:$I,8,FALSE)),0,SUMIFS('QB Resources'!$I:$I,'QB Resources'!$A:$A,Timecards!C1829,'QB Resources'!$J:$J,L1829))</f>
        <v>0</v>
      </c>
      <c r="N1829" s="32" t="str">
        <f>IF(ISERROR(VLOOKUP(M1829,'GD rates'!$B:$C,2,FALSE)),"",VLOOKUP(M1829,'GD rates'!$B:$C,2,FALSE))</f>
        <v/>
      </c>
      <c r="O1829" s="33" t="str">
        <f>IF(OR(N1829="",COUNTIFS($C$2:C1828,C1829,$L$2:L1828,L1829)&lt;&gt;0),"",1)</f>
        <v/>
      </c>
    </row>
    <row r="1830" spans="12:15">
      <c r="L1830" s="31">
        <f t="shared" si="28"/>
        <v>0</v>
      </c>
      <c r="M1830" s="32">
        <f>IF(ISERROR(VLOOKUP(C1830,'QB Resources'!$A:$I,8,FALSE)),0,SUMIFS('QB Resources'!$I:$I,'QB Resources'!$A:$A,Timecards!C1830,'QB Resources'!$J:$J,L1830))</f>
        <v>0</v>
      </c>
      <c r="N1830" s="32" t="str">
        <f>IF(ISERROR(VLOOKUP(M1830,'GD rates'!$B:$C,2,FALSE)),"",VLOOKUP(M1830,'GD rates'!$B:$C,2,FALSE))</f>
        <v/>
      </c>
      <c r="O1830" s="33" t="str">
        <f>IF(OR(N1830="",COUNTIFS($C$2:C1829,C1830,$L$2:L1829,L1830)&lt;&gt;0),"",1)</f>
        <v/>
      </c>
    </row>
    <row r="1831" spans="12:15">
      <c r="L1831" s="31">
        <f t="shared" si="28"/>
        <v>0</v>
      </c>
      <c r="M1831" s="32">
        <f>IF(ISERROR(VLOOKUP(C1831,'QB Resources'!$A:$I,8,FALSE)),0,SUMIFS('QB Resources'!$I:$I,'QB Resources'!$A:$A,Timecards!C1831,'QB Resources'!$J:$J,L1831))</f>
        <v>0</v>
      </c>
      <c r="N1831" s="32" t="str">
        <f>IF(ISERROR(VLOOKUP(M1831,'GD rates'!$B:$C,2,FALSE)),"",VLOOKUP(M1831,'GD rates'!$B:$C,2,FALSE))</f>
        <v/>
      </c>
      <c r="O1831" s="33" t="str">
        <f>IF(OR(N1831="",COUNTIFS($C$2:C1830,C1831,$L$2:L1830,L1831)&lt;&gt;0),"",1)</f>
        <v/>
      </c>
    </row>
    <row r="1832" spans="12:15">
      <c r="L1832" s="31">
        <f t="shared" si="28"/>
        <v>0</v>
      </c>
      <c r="M1832" s="32">
        <f>IF(ISERROR(VLOOKUP(C1832,'QB Resources'!$A:$I,8,FALSE)),0,SUMIFS('QB Resources'!$I:$I,'QB Resources'!$A:$A,Timecards!C1832,'QB Resources'!$J:$J,L1832))</f>
        <v>0</v>
      </c>
      <c r="N1832" s="32" t="str">
        <f>IF(ISERROR(VLOOKUP(M1832,'GD rates'!$B:$C,2,FALSE)),"",VLOOKUP(M1832,'GD rates'!$B:$C,2,FALSE))</f>
        <v/>
      </c>
      <c r="O1832" s="33" t="str">
        <f>IF(OR(N1832="",COUNTIFS($C$2:C1831,C1832,$L$2:L1831,L1832)&lt;&gt;0),"",1)</f>
        <v/>
      </c>
    </row>
    <row r="1833" spans="12:15">
      <c r="L1833" s="31">
        <f t="shared" si="28"/>
        <v>0</v>
      </c>
      <c r="M1833" s="32">
        <f>IF(ISERROR(VLOOKUP(C1833,'QB Resources'!$A:$I,8,FALSE)),0,SUMIFS('QB Resources'!$I:$I,'QB Resources'!$A:$A,Timecards!C1833,'QB Resources'!$J:$J,L1833))</f>
        <v>0</v>
      </c>
      <c r="N1833" s="32" t="str">
        <f>IF(ISERROR(VLOOKUP(M1833,'GD rates'!$B:$C,2,FALSE)),"",VLOOKUP(M1833,'GD rates'!$B:$C,2,FALSE))</f>
        <v/>
      </c>
      <c r="O1833" s="33" t="str">
        <f>IF(OR(N1833="",COUNTIFS($C$2:C1832,C1833,$L$2:L1832,L1833)&lt;&gt;0),"",1)</f>
        <v/>
      </c>
    </row>
    <row r="1834" spans="12:15">
      <c r="L1834" s="31">
        <f t="shared" si="28"/>
        <v>0</v>
      </c>
      <c r="M1834" s="32">
        <f>IF(ISERROR(VLOOKUP(C1834,'QB Resources'!$A:$I,8,FALSE)),0,SUMIFS('QB Resources'!$I:$I,'QB Resources'!$A:$A,Timecards!C1834,'QB Resources'!$J:$J,L1834))</f>
        <v>0</v>
      </c>
      <c r="N1834" s="32" t="str">
        <f>IF(ISERROR(VLOOKUP(M1834,'GD rates'!$B:$C,2,FALSE)),"",VLOOKUP(M1834,'GD rates'!$B:$C,2,FALSE))</f>
        <v/>
      </c>
      <c r="O1834" s="33" t="str">
        <f>IF(OR(N1834="",COUNTIFS($C$2:C1833,C1834,$L$2:L1833,L1834)&lt;&gt;0),"",1)</f>
        <v/>
      </c>
    </row>
    <row r="1835" spans="12:15">
      <c r="L1835" s="31">
        <f t="shared" si="28"/>
        <v>0</v>
      </c>
      <c r="M1835" s="32">
        <f>IF(ISERROR(VLOOKUP(C1835,'QB Resources'!$A:$I,8,FALSE)),0,SUMIFS('QB Resources'!$I:$I,'QB Resources'!$A:$A,Timecards!C1835,'QB Resources'!$J:$J,L1835))</f>
        <v>0</v>
      </c>
      <c r="N1835" s="32" t="str">
        <f>IF(ISERROR(VLOOKUP(M1835,'GD rates'!$B:$C,2,FALSE)),"",VLOOKUP(M1835,'GD rates'!$B:$C,2,FALSE))</f>
        <v/>
      </c>
      <c r="O1835" s="33" t="str">
        <f>IF(OR(N1835="",COUNTIFS($C$2:C1834,C1835,$L$2:L1834,L1835)&lt;&gt;0),"",1)</f>
        <v/>
      </c>
    </row>
    <row r="1836" spans="12:15">
      <c r="L1836" s="31">
        <f t="shared" si="28"/>
        <v>0</v>
      </c>
      <c r="M1836" s="32">
        <f>IF(ISERROR(VLOOKUP(C1836,'QB Resources'!$A:$I,8,FALSE)),0,SUMIFS('QB Resources'!$I:$I,'QB Resources'!$A:$A,Timecards!C1836,'QB Resources'!$J:$J,L1836))</f>
        <v>0</v>
      </c>
      <c r="N1836" s="32" t="str">
        <f>IF(ISERROR(VLOOKUP(M1836,'GD rates'!$B:$C,2,FALSE)),"",VLOOKUP(M1836,'GD rates'!$B:$C,2,FALSE))</f>
        <v/>
      </c>
      <c r="O1836" s="33" t="str">
        <f>IF(OR(N1836="",COUNTIFS($C$2:C1835,C1836,$L$2:L1835,L1836)&lt;&gt;0),"",1)</f>
        <v/>
      </c>
    </row>
    <row r="1837" spans="12:15">
      <c r="L1837" s="31">
        <f t="shared" si="28"/>
        <v>0</v>
      </c>
      <c r="M1837" s="32">
        <f>IF(ISERROR(VLOOKUP(C1837,'QB Resources'!$A:$I,8,FALSE)),0,SUMIFS('QB Resources'!$I:$I,'QB Resources'!$A:$A,Timecards!C1837,'QB Resources'!$J:$J,L1837))</f>
        <v>0</v>
      </c>
      <c r="N1837" s="32" t="str">
        <f>IF(ISERROR(VLOOKUP(M1837,'GD rates'!$B:$C,2,FALSE)),"",VLOOKUP(M1837,'GD rates'!$B:$C,2,FALSE))</f>
        <v/>
      </c>
      <c r="O1837" s="33" t="str">
        <f>IF(OR(N1837="",COUNTIFS($C$2:C1836,C1837,$L$2:L1836,L1837)&lt;&gt;0),"",1)</f>
        <v/>
      </c>
    </row>
    <row r="1838" spans="12:15">
      <c r="L1838" s="31">
        <f t="shared" si="28"/>
        <v>0</v>
      </c>
      <c r="M1838" s="32">
        <f>IF(ISERROR(VLOOKUP(C1838,'QB Resources'!$A:$I,8,FALSE)),0,SUMIFS('QB Resources'!$I:$I,'QB Resources'!$A:$A,Timecards!C1838,'QB Resources'!$J:$J,L1838))</f>
        <v>0</v>
      </c>
      <c r="N1838" s="32" t="str">
        <f>IF(ISERROR(VLOOKUP(M1838,'GD rates'!$B:$C,2,FALSE)),"",VLOOKUP(M1838,'GD rates'!$B:$C,2,FALSE))</f>
        <v/>
      </c>
      <c r="O1838" s="33" t="str">
        <f>IF(OR(N1838="",COUNTIFS($C$2:C1837,C1838,$L$2:L1837,L1838)&lt;&gt;0),"",1)</f>
        <v/>
      </c>
    </row>
    <row r="1839" spans="12:15">
      <c r="L1839" s="31">
        <f t="shared" si="28"/>
        <v>0</v>
      </c>
      <c r="M1839" s="32">
        <f>IF(ISERROR(VLOOKUP(C1839,'QB Resources'!$A:$I,8,FALSE)),0,SUMIFS('QB Resources'!$I:$I,'QB Resources'!$A:$A,Timecards!C1839,'QB Resources'!$J:$J,L1839))</f>
        <v>0</v>
      </c>
      <c r="N1839" s="32" t="str">
        <f>IF(ISERROR(VLOOKUP(M1839,'GD rates'!$B:$C,2,FALSE)),"",VLOOKUP(M1839,'GD rates'!$B:$C,2,FALSE))</f>
        <v/>
      </c>
      <c r="O1839" s="33" t="str">
        <f>IF(OR(N1839="",COUNTIFS($C$2:C1838,C1839,$L$2:L1838,L1839)&lt;&gt;0),"",1)</f>
        <v/>
      </c>
    </row>
    <row r="1840" spans="12:15">
      <c r="L1840" s="31">
        <f t="shared" si="28"/>
        <v>0</v>
      </c>
      <c r="M1840" s="32">
        <f>IF(ISERROR(VLOOKUP(C1840,'QB Resources'!$A:$I,8,FALSE)),0,SUMIFS('QB Resources'!$I:$I,'QB Resources'!$A:$A,Timecards!C1840,'QB Resources'!$J:$J,L1840))</f>
        <v>0</v>
      </c>
      <c r="N1840" s="32" t="str">
        <f>IF(ISERROR(VLOOKUP(M1840,'GD rates'!$B:$C,2,FALSE)),"",VLOOKUP(M1840,'GD rates'!$B:$C,2,FALSE))</f>
        <v/>
      </c>
      <c r="O1840" s="33" t="str">
        <f>IF(OR(N1840="",COUNTIFS($C$2:C1839,C1840,$L$2:L1839,L1840)&lt;&gt;0),"",1)</f>
        <v/>
      </c>
    </row>
    <row r="1841" spans="12:15">
      <c r="L1841" s="31">
        <f t="shared" si="28"/>
        <v>0</v>
      </c>
      <c r="M1841" s="32">
        <f>IF(ISERROR(VLOOKUP(C1841,'QB Resources'!$A:$I,8,FALSE)),0,SUMIFS('QB Resources'!$I:$I,'QB Resources'!$A:$A,Timecards!C1841,'QB Resources'!$J:$J,L1841))</f>
        <v>0</v>
      </c>
      <c r="N1841" s="32" t="str">
        <f>IF(ISERROR(VLOOKUP(M1841,'GD rates'!$B:$C,2,FALSE)),"",VLOOKUP(M1841,'GD rates'!$B:$C,2,FALSE))</f>
        <v/>
      </c>
      <c r="O1841" s="33" t="str">
        <f>IF(OR(N1841="",COUNTIFS($C$2:C1840,C1841,$L$2:L1840,L1841)&lt;&gt;0),"",1)</f>
        <v/>
      </c>
    </row>
    <row r="1842" spans="12:15">
      <c r="L1842" s="31">
        <f t="shared" si="28"/>
        <v>0</v>
      </c>
      <c r="M1842" s="32">
        <f>IF(ISERROR(VLOOKUP(C1842,'QB Resources'!$A:$I,8,FALSE)),0,SUMIFS('QB Resources'!$I:$I,'QB Resources'!$A:$A,Timecards!C1842,'QB Resources'!$J:$J,L1842))</f>
        <v>0</v>
      </c>
      <c r="N1842" s="32" t="str">
        <f>IF(ISERROR(VLOOKUP(M1842,'GD rates'!$B:$C,2,FALSE)),"",VLOOKUP(M1842,'GD rates'!$B:$C,2,FALSE))</f>
        <v/>
      </c>
      <c r="O1842" s="33" t="str">
        <f>IF(OR(N1842="",COUNTIFS($C$2:C1841,C1842,$L$2:L1841,L1842)&lt;&gt;0),"",1)</f>
        <v/>
      </c>
    </row>
    <row r="1843" spans="12:15">
      <c r="L1843" s="31">
        <f t="shared" si="28"/>
        <v>0</v>
      </c>
      <c r="M1843" s="32">
        <f>IF(ISERROR(VLOOKUP(C1843,'QB Resources'!$A:$I,8,FALSE)),0,SUMIFS('QB Resources'!$I:$I,'QB Resources'!$A:$A,Timecards!C1843,'QB Resources'!$J:$J,L1843))</f>
        <v>0</v>
      </c>
      <c r="N1843" s="32" t="str">
        <f>IF(ISERROR(VLOOKUP(M1843,'GD rates'!$B:$C,2,FALSE)),"",VLOOKUP(M1843,'GD rates'!$B:$C,2,FALSE))</f>
        <v/>
      </c>
      <c r="O1843" s="33" t="str">
        <f>IF(OR(N1843="",COUNTIFS($C$2:C1842,C1843,$L$2:L1842,L1843)&lt;&gt;0),"",1)</f>
        <v/>
      </c>
    </row>
    <row r="1844" spans="12:15">
      <c r="L1844" s="31">
        <f t="shared" si="28"/>
        <v>0</v>
      </c>
      <c r="M1844" s="32">
        <f>IF(ISERROR(VLOOKUP(C1844,'QB Resources'!$A:$I,8,FALSE)),0,SUMIFS('QB Resources'!$I:$I,'QB Resources'!$A:$A,Timecards!C1844,'QB Resources'!$J:$J,L1844))</f>
        <v>0</v>
      </c>
      <c r="N1844" s="32" t="str">
        <f>IF(ISERROR(VLOOKUP(M1844,'GD rates'!$B:$C,2,FALSE)),"",VLOOKUP(M1844,'GD rates'!$B:$C,2,FALSE))</f>
        <v/>
      </c>
      <c r="O1844" s="33" t="str">
        <f>IF(OR(N1844="",COUNTIFS($C$2:C1843,C1844,$L$2:L1843,L1844)&lt;&gt;0),"",1)</f>
        <v/>
      </c>
    </row>
    <row r="1845" spans="12:15">
      <c r="L1845" s="31">
        <f t="shared" si="28"/>
        <v>0</v>
      </c>
      <c r="M1845" s="32">
        <f>IF(ISERROR(VLOOKUP(C1845,'QB Resources'!$A:$I,8,FALSE)),0,SUMIFS('QB Resources'!$I:$I,'QB Resources'!$A:$A,Timecards!C1845,'QB Resources'!$J:$J,L1845))</f>
        <v>0</v>
      </c>
      <c r="N1845" s="32" t="str">
        <f>IF(ISERROR(VLOOKUP(M1845,'GD rates'!$B:$C,2,FALSE)),"",VLOOKUP(M1845,'GD rates'!$B:$C,2,FALSE))</f>
        <v/>
      </c>
      <c r="O1845" s="33" t="str">
        <f>IF(OR(N1845="",COUNTIFS($C$2:C1844,C1845,$L$2:L1844,L1845)&lt;&gt;0),"",1)</f>
        <v/>
      </c>
    </row>
    <row r="1846" spans="12:15">
      <c r="L1846" s="31">
        <f t="shared" si="28"/>
        <v>0</v>
      </c>
      <c r="M1846" s="32">
        <f>IF(ISERROR(VLOOKUP(C1846,'QB Resources'!$A:$I,8,FALSE)),0,SUMIFS('QB Resources'!$I:$I,'QB Resources'!$A:$A,Timecards!C1846,'QB Resources'!$J:$J,L1846))</f>
        <v>0</v>
      </c>
      <c r="N1846" s="32" t="str">
        <f>IF(ISERROR(VLOOKUP(M1846,'GD rates'!$B:$C,2,FALSE)),"",VLOOKUP(M1846,'GD rates'!$B:$C,2,FALSE))</f>
        <v/>
      </c>
      <c r="O1846" s="33" t="str">
        <f>IF(OR(N1846="",COUNTIFS($C$2:C1845,C1846,$L$2:L1845,L1846)&lt;&gt;0),"",1)</f>
        <v/>
      </c>
    </row>
    <row r="1847" spans="12:15">
      <c r="L1847" s="31">
        <f t="shared" si="28"/>
        <v>0</v>
      </c>
      <c r="M1847" s="32">
        <f>IF(ISERROR(VLOOKUP(C1847,'QB Resources'!$A:$I,8,FALSE)),0,SUMIFS('QB Resources'!$I:$I,'QB Resources'!$A:$A,Timecards!C1847,'QB Resources'!$J:$J,L1847))</f>
        <v>0</v>
      </c>
      <c r="N1847" s="32" t="str">
        <f>IF(ISERROR(VLOOKUP(M1847,'GD rates'!$B:$C,2,FALSE)),"",VLOOKUP(M1847,'GD rates'!$B:$C,2,FALSE))</f>
        <v/>
      </c>
      <c r="O1847" s="33" t="str">
        <f>IF(OR(N1847="",COUNTIFS($C$2:C1846,C1847,$L$2:L1846,L1847)&lt;&gt;0),"",1)</f>
        <v/>
      </c>
    </row>
    <row r="1848" spans="12:15">
      <c r="L1848" s="31">
        <f t="shared" si="28"/>
        <v>0</v>
      </c>
      <c r="M1848" s="32">
        <f>IF(ISERROR(VLOOKUP(C1848,'QB Resources'!$A:$I,8,FALSE)),0,SUMIFS('QB Resources'!$I:$I,'QB Resources'!$A:$A,Timecards!C1848,'QB Resources'!$J:$J,L1848))</f>
        <v>0</v>
      </c>
      <c r="N1848" s="32" t="str">
        <f>IF(ISERROR(VLOOKUP(M1848,'GD rates'!$B:$C,2,FALSE)),"",VLOOKUP(M1848,'GD rates'!$B:$C,2,FALSE))</f>
        <v/>
      </c>
      <c r="O1848" s="33" t="str">
        <f>IF(OR(N1848="",COUNTIFS($C$2:C1847,C1848,$L$2:L1847,L1848)&lt;&gt;0),"",1)</f>
        <v/>
      </c>
    </row>
    <row r="1849" spans="12:15">
      <c r="L1849" s="31">
        <f t="shared" si="28"/>
        <v>0</v>
      </c>
      <c r="M1849" s="32">
        <f>IF(ISERROR(VLOOKUP(C1849,'QB Resources'!$A:$I,8,FALSE)),0,SUMIFS('QB Resources'!$I:$I,'QB Resources'!$A:$A,Timecards!C1849,'QB Resources'!$J:$J,L1849))</f>
        <v>0</v>
      </c>
      <c r="N1849" s="32" t="str">
        <f>IF(ISERROR(VLOOKUP(M1849,'GD rates'!$B:$C,2,FALSE)),"",VLOOKUP(M1849,'GD rates'!$B:$C,2,FALSE))</f>
        <v/>
      </c>
      <c r="O1849" s="33" t="str">
        <f>IF(OR(N1849="",COUNTIFS($C$2:C1848,C1849,$L$2:L1848,L1849)&lt;&gt;0),"",1)</f>
        <v/>
      </c>
    </row>
    <row r="1850" spans="12:15">
      <c r="L1850" s="31">
        <f t="shared" si="28"/>
        <v>0</v>
      </c>
      <c r="M1850" s="32">
        <f>IF(ISERROR(VLOOKUP(C1850,'QB Resources'!$A:$I,8,FALSE)),0,SUMIFS('QB Resources'!$I:$I,'QB Resources'!$A:$A,Timecards!C1850,'QB Resources'!$J:$J,L1850))</f>
        <v>0</v>
      </c>
      <c r="N1850" s="32" t="str">
        <f>IF(ISERROR(VLOOKUP(M1850,'GD rates'!$B:$C,2,FALSE)),"",VLOOKUP(M1850,'GD rates'!$B:$C,2,FALSE))</f>
        <v/>
      </c>
      <c r="O1850" s="33" t="str">
        <f>IF(OR(N1850="",COUNTIFS($C$2:C1849,C1850,$L$2:L1849,L1850)&lt;&gt;0),"",1)</f>
        <v/>
      </c>
    </row>
    <row r="1851" spans="12:15">
      <c r="L1851" s="31">
        <f t="shared" si="28"/>
        <v>0</v>
      </c>
      <c r="M1851" s="32">
        <f>IF(ISERROR(VLOOKUP(C1851,'QB Resources'!$A:$I,8,FALSE)),0,SUMIFS('QB Resources'!$I:$I,'QB Resources'!$A:$A,Timecards!C1851,'QB Resources'!$J:$J,L1851))</f>
        <v>0</v>
      </c>
      <c r="N1851" s="32" t="str">
        <f>IF(ISERROR(VLOOKUP(M1851,'GD rates'!$B:$C,2,FALSE)),"",VLOOKUP(M1851,'GD rates'!$B:$C,2,FALSE))</f>
        <v/>
      </c>
      <c r="O1851" s="33" t="str">
        <f>IF(OR(N1851="",COUNTIFS($C$2:C1850,C1851,$L$2:L1850,L1851)&lt;&gt;0),"",1)</f>
        <v/>
      </c>
    </row>
    <row r="1852" spans="12:15">
      <c r="L1852" s="31">
        <f t="shared" si="28"/>
        <v>0</v>
      </c>
      <c r="M1852" s="32">
        <f>IF(ISERROR(VLOOKUP(C1852,'QB Resources'!$A:$I,8,FALSE)),0,SUMIFS('QB Resources'!$I:$I,'QB Resources'!$A:$A,Timecards!C1852,'QB Resources'!$J:$J,L1852))</f>
        <v>0</v>
      </c>
      <c r="N1852" s="32" t="str">
        <f>IF(ISERROR(VLOOKUP(M1852,'GD rates'!$B:$C,2,FALSE)),"",VLOOKUP(M1852,'GD rates'!$B:$C,2,FALSE))</f>
        <v/>
      </c>
      <c r="O1852" s="33" t="str">
        <f>IF(OR(N1852="",COUNTIFS($C$2:C1851,C1852,$L$2:L1851,L1852)&lt;&gt;0),"",1)</f>
        <v/>
      </c>
    </row>
    <row r="1853" spans="12:15">
      <c r="L1853" s="31">
        <f t="shared" si="28"/>
        <v>0</v>
      </c>
      <c r="M1853" s="32">
        <f>IF(ISERROR(VLOOKUP(C1853,'QB Resources'!$A:$I,8,FALSE)),0,SUMIFS('QB Resources'!$I:$I,'QB Resources'!$A:$A,Timecards!C1853,'QB Resources'!$J:$J,L1853))</f>
        <v>0</v>
      </c>
      <c r="N1853" s="32" t="str">
        <f>IF(ISERROR(VLOOKUP(M1853,'GD rates'!$B:$C,2,FALSE)),"",VLOOKUP(M1853,'GD rates'!$B:$C,2,FALSE))</f>
        <v/>
      </c>
      <c r="O1853" s="33" t="str">
        <f>IF(OR(N1853="",COUNTIFS($C$2:C1852,C1853,$L$2:L1852,L1853)&lt;&gt;0),"",1)</f>
        <v/>
      </c>
    </row>
    <row r="1854" spans="12:15">
      <c r="L1854" s="31">
        <f t="shared" si="28"/>
        <v>0</v>
      </c>
      <c r="M1854" s="32">
        <f>IF(ISERROR(VLOOKUP(C1854,'QB Resources'!$A:$I,8,FALSE)),0,SUMIFS('QB Resources'!$I:$I,'QB Resources'!$A:$A,Timecards!C1854,'QB Resources'!$J:$J,L1854))</f>
        <v>0</v>
      </c>
      <c r="N1854" s="32" t="str">
        <f>IF(ISERROR(VLOOKUP(M1854,'GD rates'!$B:$C,2,FALSE)),"",VLOOKUP(M1854,'GD rates'!$B:$C,2,FALSE))</f>
        <v/>
      </c>
      <c r="O1854" s="33" t="str">
        <f>IF(OR(N1854="",COUNTIFS($C$2:C1853,C1854,$L$2:L1853,L1854)&lt;&gt;0),"",1)</f>
        <v/>
      </c>
    </row>
    <row r="1855" spans="12:15">
      <c r="L1855" s="31">
        <f t="shared" si="28"/>
        <v>0</v>
      </c>
      <c r="M1855" s="32">
        <f>IF(ISERROR(VLOOKUP(C1855,'QB Resources'!$A:$I,8,FALSE)),0,SUMIFS('QB Resources'!$I:$I,'QB Resources'!$A:$A,Timecards!C1855,'QB Resources'!$J:$J,L1855))</f>
        <v>0</v>
      </c>
      <c r="N1855" s="32" t="str">
        <f>IF(ISERROR(VLOOKUP(M1855,'GD rates'!$B:$C,2,FALSE)),"",VLOOKUP(M1855,'GD rates'!$B:$C,2,FALSE))</f>
        <v/>
      </c>
      <c r="O1855" s="33" t="str">
        <f>IF(OR(N1855="",COUNTIFS($C$2:C1854,C1855,$L$2:L1854,L1855)&lt;&gt;0),"",1)</f>
        <v/>
      </c>
    </row>
    <row r="1856" spans="12:15">
      <c r="L1856" s="31">
        <f t="shared" si="28"/>
        <v>0</v>
      </c>
      <c r="M1856" s="32">
        <f>IF(ISERROR(VLOOKUP(C1856,'QB Resources'!$A:$I,8,FALSE)),0,SUMIFS('QB Resources'!$I:$I,'QB Resources'!$A:$A,Timecards!C1856,'QB Resources'!$J:$J,L1856))</f>
        <v>0</v>
      </c>
      <c r="N1856" s="32" t="str">
        <f>IF(ISERROR(VLOOKUP(M1856,'GD rates'!$B:$C,2,FALSE)),"",VLOOKUP(M1856,'GD rates'!$B:$C,2,FALSE))</f>
        <v/>
      </c>
      <c r="O1856" s="33" t="str">
        <f>IF(OR(N1856="",COUNTIFS($C$2:C1855,C1856,$L$2:L1855,L1856)&lt;&gt;0),"",1)</f>
        <v/>
      </c>
    </row>
    <row r="1857" spans="12:15">
      <c r="L1857" s="31">
        <f t="shared" si="28"/>
        <v>0</v>
      </c>
      <c r="M1857" s="32">
        <f>IF(ISERROR(VLOOKUP(C1857,'QB Resources'!$A:$I,8,FALSE)),0,SUMIFS('QB Resources'!$I:$I,'QB Resources'!$A:$A,Timecards!C1857,'QB Resources'!$J:$J,L1857))</f>
        <v>0</v>
      </c>
      <c r="N1857" s="32" t="str">
        <f>IF(ISERROR(VLOOKUP(M1857,'GD rates'!$B:$C,2,FALSE)),"",VLOOKUP(M1857,'GD rates'!$B:$C,2,FALSE))</f>
        <v/>
      </c>
      <c r="O1857" s="33" t="str">
        <f>IF(OR(N1857="",COUNTIFS($C$2:C1856,C1857,$L$2:L1856,L1857)&lt;&gt;0),"",1)</f>
        <v/>
      </c>
    </row>
    <row r="1858" spans="12:15">
      <c r="L1858" s="31">
        <f t="shared" si="28"/>
        <v>0</v>
      </c>
      <c r="M1858" s="32">
        <f>IF(ISERROR(VLOOKUP(C1858,'QB Resources'!$A:$I,8,FALSE)),0,SUMIFS('QB Resources'!$I:$I,'QB Resources'!$A:$A,Timecards!C1858,'QB Resources'!$J:$J,L1858))</f>
        <v>0</v>
      </c>
      <c r="N1858" s="32" t="str">
        <f>IF(ISERROR(VLOOKUP(M1858,'GD rates'!$B:$C,2,FALSE)),"",VLOOKUP(M1858,'GD rates'!$B:$C,2,FALSE))</f>
        <v/>
      </c>
      <c r="O1858" s="33" t="str">
        <f>IF(OR(N1858="",COUNTIFS($C$2:C1857,C1858,$L$2:L1857,L1858)&lt;&gt;0),"",1)</f>
        <v/>
      </c>
    </row>
    <row r="1859" spans="12:15">
      <c r="L1859" s="31">
        <f t="shared" ref="L1859:L1922" si="29">IF(J1859="",H1859,J1859)</f>
        <v>0</v>
      </c>
      <c r="M1859" s="32">
        <f>IF(ISERROR(VLOOKUP(C1859,'QB Resources'!$A:$I,8,FALSE)),0,SUMIFS('QB Resources'!$I:$I,'QB Resources'!$A:$A,Timecards!C1859,'QB Resources'!$J:$J,L1859))</f>
        <v>0</v>
      </c>
      <c r="N1859" s="32" t="str">
        <f>IF(ISERROR(VLOOKUP(M1859,'GD rates'!$B:$C,2,FALSE)),"",VLOOKUP(M1859,'GD rates'!$B:$C,2,FALSE))</f>
        <v/>
      </c>
      <c r="O1859" s="33" t="str">
        <f>IF(OR(N1859="",COUNTIFS($C$2:C1858,C1859,$L$2:L1858,L1859)&lt;&gt;0),"",1)</f>
        <v/>
      </c>
    </row>
    <row r="1860" spans="12:15">
      <c r="L1860" s="31">
        <f t="shared" si="29"/>
        <v>0</v>
      </c>
      <c r="M1860" s="32">
        <f>IF(ISERROR(VLOOKUP(C1860,'QB Resources'!$A:$I,8,FALSE)),0,SUMIFS('QB Resources'!$I:$I,'QB Resources'!$A:$A,Timecards!C1860,'QB Resources'!$J:$J,L1860))</f>
        <v>0</v>
      </c>
      <c r="N1860" s="32" t="str">
        <f>IF(ISERROR(VLOOKUP(M1860,'GD rates'!$B:$C,2,FALSE)),"",VLOOKUP(M1860,'GD rates'!$B:$C,2,FALSE))</f>
        <v/>
      </c>
      <c r="O1860" s="33" t="str">
        <f>IF(OR(N1860="",COUNTIFS($C$2:C1859,C1860,$L$2:L1859,L1860)&lt;&gt;0),"",1)</f>
        <v/>
      </c>
    </row>
    <row r="1861" spans="12:15">
      <c r="L1861" s="31">
        <f t="shared" si="29"/>
        <v>0</v>
      </c>
      <c r="M1861" s="32">
        <f>IF(ISERROR(VLOOKUP(C1861,'QB Resources'!$A:$I,8,FALSE)),0,SUMIFS('QB Resources'!$I:$I,'QB Resources'!$A:$A,Timecards!C1861,'QB Resources'!$J:$J,L1861))</f>
        <v>0</v>
      </c>
      <c r="N1861" s="32" t="str">
        <f>IF(ISERROR(VLOOKUP(M1861,'GD rates'!$B:$C,2,FALSE)),"",VLOOKUP(M1861,'GD rates'!$B:$C,2,FALSE))</f>
        <v/>
      </c>
      <c r="O1861" s="33" t="str">
        <f>IF(OR(N1861="",COUNTIFS($C$2:C1860,C1861,$L$2:L1860,L1861)&lt;&gt;0),"",1)</f>
        <v/>
      </c>
    </row>
    <row r="1862" spans="12:15">
      <c r="L1862" s="31">
        <f t="shared" si="29"/>
        <v>0</v>
      </c>
      <c r="M1862" s="32">
        <f>IF(ISERROR(VLOOKUP(C1862,'QB Resources'!$A:$I,8,FALSE)),0,SUMIFS('QB Resources'!$I:$I,'QB Resources'!$A:$A,Timecards!C1862,'QB Resources'!$J:$J,L1862))</f>
        <v>0</v>
      </c>
      <c r="N1862" s="32" t="str">
        <f>IF(ISERROR(VLOOKUP(M1862,'GD rates'!$B:$C,2,FALSE)),"",VLOOKUP(M1862,'GD rates'!$B:$C,2,FALSE))</f>
        <v/>
      </c>
      <c r="O1862" s="33" t="str">
        <f>IF(OR(N1862="",COUNTIFS($C$2:C1861,C1862,$L$2:L1861,L1862)&lt;&gt;0),"",1)</f>
        <v/>
      </c>
    </row>
    <row r="1863" spans="12:15">
      <c r="L1863" s="31">
        <f t="shared" si="29"/>
        <v>0</v>
      </c>
      <c r="M1863" s="32">
        <f>IF(ISERROR(VLOOKUP(C1863,'QB Resources'!$A:$I,8,FALSE)),0,SUMIFS('QB Resources'!$I:$I,'QB Resources'!$A:$A,Timecards!C1863,'QB Resources'!$J:$J,L1863))</f>
        <v>0</v>
      </c>
      <c r="N1863" s="32" t="str">
        <f>IF(ISERROR(VLOOKUP(M1863,'GD rates'!$B:$C,2,FALSE)),"",VLOOKUP(M1863,'GD rates'!$B:$C,2,FALSE))</f>
        <v/>
      </c>
      <c r="O1863" s="33" t="str">
        <f>IF(OR(N1863="",COUNTIFS($C$2:C1862,C1863,$L$2:L1862,L1863)&lt;&gt;0),"",1)</f>
        <v/>
      </c>
    </row>
    <row r="1864" spans="12:15">
      <c r="L1864" s="31">
        <f t="shared" si="29"/>
        <v>0</v>
      </c>
      <c r="M1864" s="32">
        <f>IF(ISERROR(VLOOKUP(C1864,'QB Resources'!$A:$I,8,FALSE)),0,SUMIFS('QB Resources'!$I:$I,'QB Resources'!$A:$A,Timecards!C1864,'QB Resources'!$J:$J,L1864))</f>
        <v>0</v>
      </c>
      <c r="N1864" s="32" t="str">
        <f>IF(ISERROR(VLOOKUP(M1864,'GD rates'!$B:$C,2,FALSE)),"",VLOOKUP(M1864,'GD rates'!$B:$C,2,FALSE))</f>
        <v/>
      </c>
      <c r="O1864" s="33" t="str">
        <f>IF(OR(N1864="",COUNTIFS($C$2:C1863,C1864,$L$2:L1863,L1864)&lt;&gt;0),"",1)</f>
        <v/>
      </c>
    </row>
    <row r="1865" spans="12:15">
      <c r="L1865" s="31">
        <f t="shared" si="29"/>
        <v>0</v>
      </c>
      <c r="M1865" s="32">
        <f>IF(ISERROR(VLOOKUP(C1865,'QB Resources'!$A:$I,8,FALSE)),0,SUMIFS('QB Resources'!$I:$I,'QB Resources'!$A:$A,Timecards!C1865,'QB Resources'!$J:$J,L1865))</f>
        <v>0</v>
      </c>
      <c r="N1865" s="32" t="str">
        <f>IF(ISERROR(VLOOKUP(M1865,'GD rates'!$B:$C,2,FALSE)),"",VLOOKUP(M1865,'GD rates'!$B:$C,2,FALSE))</f>
        <v/>
      </c>
      <c r="O1865" s="33" t="str">
        <f>IF(OR(N1865="",COUNTIFS($C$2:C1864,C1865,$L$2:L1864,L1865)&lt;&gt;0),"",1)</f>
        <v/>
      </c>
    </row>
    <row r="1866" spans="12:15">
      <c r="L1866" s="31">
        <f t="shared" si="29"/>
        <v>0</v>
      </c>
      <c r="M1866" s="32">
        <f>IF(ISERROR(VLOOKUP(C1866,'QB Resources'!$A:$I,8,FALSE)),0,SUMIFS('QB Resources'!$I:$I,'QB Resources'!$A:$A,Timecards!C1866,'QB Resources'!$J:$J,L1866))</f>
        <v>0</v>
      </c>
      <c r="N1866" s="32" t="str">
        <f>IF(ISERROR(VLOOKUP(M1866,'GD rates'!$B:$C,2,FALSE)),"",VLOOKUP(M1866,'GD rates'!$B:$C,2,FALSE))</f>
        <v/>
      </c>
      <c r="O1866" s="33" t="str">
        <f>IF(OR(N1866="",COUNTIFS($C$2:C1865,C1866,$L$2:L1865,L1866)&lt;&gt;0),"",1)</f>
        <v/>
      </c>
    </row>
    <row r="1867" spans="12:15">
      <c r="L1867" s="31">
        <f t="shared" si="29"/>
        <v>0</v>
      </c>
      <c r="M1867" s="32">
        <f>IF(ISERROR(VLOOKUP(C1867,'QB Resources'!$A:$I,8,FALSE)),0,SUMIFS('QB Resources'!$I:$I,'QB Resources'!$A:$A,Timecards!C1867,'QB Resources'!$J:$J,L1867))</f>
        <v>0</v>
      </c>
      <c r="N1867" s="32" t="str">
        <f>IF(ISERROR(VLOOKUP(M1867,'GD rates'!$B:$C,2,FALSE)),"",VLOOKUP(M1867,'GD rates'!$B:$C,2,FALSE))</f>
        <v/>
      </c>
      <c r="O1867" s="33" t="str">
        <f>IF(OR(N1867="",COUNTIFS($C$2:C1866,C1867,$L$2:L1866,L1867)&lt;&gt;0),"",1)</f>
        <v/>
      </c>
    </row>
    <row r="1868" spans="12:15">
      <c r="L1868" s="31">
        <f t="shared" si="29"/>
        <v>0</v>
      </c>
      <c r="M1868" s="32">
        <f>IF(ISERROR(VLOOKUP(C1868,'QB Resources'!$A:$I,8,FALSE)),0,SUMIFS('QB Resources'!$I:$I,'QB Resources'!$A:$A,Timecards!C1868,'QB Resources'!$J:$J,L1868))</f>
        <v>0</v>
      </c>
      <c r="N1868" s="32" t="str">
        <f>IF(ISERROR(VLOOKUP(M1868,'GD rates'!$B:$C,2,FALSE)),"",VLOOKUP(M1868,'GD rates'!$B:$C,2,FALSE))</f>
        <v/>
      </c>
      <c r="O1868" s="33" t="str">
        <f>IF(OR(N1868="",COUNTIFS($C$2:C1867,C1868,$L$2:L1867,L1868)&lt;&gt;0),"",1)</f>
        <v/>
      </c>
    </row>
    <row r="1869" spans="12:15">
      <c r="L1869" s="31">
        <f t="shared" si="29"/>
        <v>0</v>
      </c>
      <c r="M1869" s="32">
        <f>IF(ISERROR(VLOOKUP(C1869,'QB Resources'!$A:$I,8,FALSE)),0,SUMIFS('QB Resources'!$I:$I,'QB Resources'!$A:$A,Timecards!C1869,'QB Resources'!$J:$J,L1869))</f>
        <v>0</v>
      </c>
      <c r="N1869" s="32" t="str">
        <f>IF(ISERROR(VLOOKUP(M1869,'GD rates'!$B:$C,2,FALSE)),"",VLOOKUP(M1869,'GD rates'!$B:$C,2,FALSE))</f>
        <v/>
      </c>
      <c r="O1869" s="33" t="str">
        <f>IF(OR(N1869="",COUNTIFS($C$2:C1868,C1869,$L$2:L1868,L1869)&lt;&gt;0),"",1)</f>
        <v/>
      </c>
    </row>
    <row r="1870" spans="12:15">
      <c r="L1870" s="31">
        <f t="shared" si="29"/>
        <v>0</v>
      </c>
      <c r="M1870" s="32">
        <f>IF(ISERROR(VLOOKUP(C1870,'QB Resources'!$A:$I,8,FALSE)),0,SUMIFS('QB Resources'!$I:$I,'QB Resources'!$A:$A,Timecards!C1870,'QB Resources'!$J:$J,L1870))</f>
        <v>0</v>
      </c>
      <c r="N1870" s="32" t="str">
        <f>IF(ISERROR(VLOOKUP(M1870,'GD rates'!$B:$C,2,FALSE)),"",VLOOKUP(M1870,'GD rates'!$B:$C,2,FALSE))</f>
        <v/>
      </c>
      <c r="O1870" s="33" t="str">
        <f>IF(OR(N1870="",COUNTIFS($C$2:C1869,C1870,$L$2:L1869,L1870)&lt;&gt;0),"",1)</f>
        <v/>
      </c>
    </row>
    <row r="1871" spans="12:15">
      <c r="L1871" s="31">
        <f t="shared" si="29"/>
        <v>0</v>
      </c>
      <c r="M1871" s="32">
        <f>IF(ISERROR(VLOOKUP(C1871,'QB Resources'!$A:$I,8,FALSE)),0,SUMIFS('QB Resources'!$I:$I,'QB Resources'!$A:$A,Timecards!C1871,'QB Resources'!$J:$J,L1871))</f>
        <v>0</v>
      </c>
      <c r="N1871" s="32" t="str">
        <f>IF(ISERROR(VLOOKUP(M1871,'GD rates'!$B:$C,2,FALSE)),"",VLOOKUP(M1871,'GD rates'!$B:$C,2,FALSE))</f>
        <v/>
      </c>
      <c r="O1871" s="33" t="str">
        <f>IF(OR(N1871="",COUNTIFS($C$2:C1870,C1871,$L$2:L1870,L1871)&lt;&gt;0),"",1)</f>
        <v/>
      </c>
    </row>
    <row r="1872" spans="12:15">
      <c r="L1872" s="31">
        <f t="shared" si="29"/>
        <v>0</v>
      </c>
      <c r="M1872" s="32">
        <f>IF(ISERROR(VLOOKUP(C1872,'QB Resources'!$A:$I,8,FALSE)),0,SUMIFS('QB Resources'!$I:$I,'QB Resources'!$A:$A,Timecards!C1872,'QB Resources'!$J:$J,L1872))</f>
        <v>0</v>
      </c>
      <c r="N1872" s="32" t="str">
        <f>IF(ISERROR(VLOOKUP(M1872,'GD rates'!$B:$C,2,FALSE)),"",VLOOKUP(M1872,'GD rates'!$B:$C,2,FALSE))</f>
        <v/>
      </c>
      <c r="O1872" s="33" t="str">
        <f>IF(OR(N1872="",COUNTIFS($C$2:C1871,C1872,$L$2:L1871,L1872)&lt;&gt;0),"",1)</f>
        <v/>
      </c>
    </row>
    <row r="1873" spans="12:15">
      <c r="L1873" s="31">
        <f t="shared" si="29"/>
        <v>0</v>
      </c>
      <c r="M1873" s="32">
        <f>IF(ISERROR(VLOOKUP(C1873,'QB Resources'!$A:$I,8,FALSE)),0,SUMIFS('QB Resources'!$I:$I,'QB Resources'!$A:$A,Timecards!C1873,'QB Resources'!$J:$J,L1873))</f>
        <v>0</v>
      </c>
      <c r="N1873" s="32" t="str">
        <f>IF(ISERROR(VLOOKUP(M1873,'GD rates'!$B:$C,2,FALSE)),"",VLOOKUP(M1873,'GD rates'!$B:$C,2,FALSE))</f>
        <v/>
      </c>
      <c r="O1873" s="33" t="str">
        <f>IF(OR(N1873="",COUNTIFS($C$2:C1872,C1873,$L$2:L1872,L1873)&lt;&gt;0),"",1)</f>
        <v/>
      </c>
    </row>
    <row r="1874" spans="12:15">
      <c r="L1874" s="31">
        <f t="shared" si="29"/>
        <v>0</v>
      </c>
      <c r="M1874" s="32">
        <f>IF(ISERROR(VLOOKUP(C1874,'QB Resources'!$A:$I,8,FALSE)),0,SUMIFS('QB Resources'!$I:$I,'QB Resources'!$A:$A,Timecards!C1874,'QB Resources'!$J:$J,L1874))</f>
        <v>0</v>
      </c>
      <c r="N1874" s="32" t="str">
        <f>IF(ISERROR(VLOOKUP(M1874,'GD rates'!$B:$C,2,FALSE)),"",VLOOKUP(M1874,'GD rates'!$B:$C,2,FALSE))</f>
        <v/>
      </c>
      <c r="O1874" s="33" t="str">
        <f>IF(OR(N1874="",COUNTIFS($C$2:C1873,C1874,$L$2:L1873,L1874)&lt;&gt;0),"",1)</f>
        <v/>
      </c>
    </row>
    <row r="1875" spans="12:15">
      <c r="L1875" s="31">
        <f t="shared" si="29"/>
        <v>0</v>
      </c>
      <c r="M1875" s="32">
        <f>IF(ISERROR(VLOOKUP(C1875,'QB Resources'!$A:$I,8,FALSE)),0,SUMIFS('QB Resources'!$I:$I,'QB Resources'!$A:$A,Timecards!C1875,'QB Resources'!$J:$J,L1875))</f>
        <v>0</v>
      </c>
      <c r="N1875" s="32" t="str">
        <f>IF(ISERROR(VLOOKUP(M1875,'GD rates'!$B:$C,2,FALSE)),"",VLOOKUP(M1875,'GD rates'!$B:$C,2,FALSE))</f>
        <v/>
      </c>
      <c r="O1875" s="33" t="str">
        <f>IF(OR(N1875="",COUNTIFS($C$2:C1874,C1875,$L$2:L1874,L1875)&lt;&gt;0),"",1)</f>
        <v/>
      </c>
    </row>
    <row r="1876" spans="12:15">
      <c r="L1876" s="31">
        <f t="shared" si="29"/>
        <v>0</v>
      </c>
      <c r="M1876" s="32">
        <f>IF(ISERROR(VLOOKUP(C1876,'QB Resources'!$A:$I,8,FALSE)),0,SUMIFS('QB Resources'!$I:$I,'QB Resources'!$A:$A,Timecards!C1876,'QB Resources'!$J:$J,L1876))</f>
        <v>0</v>
      </c>
      <c r="N1876" s="32" t="str">
        <f>IF(ISERROR(VLOOKUP(M1876,'GD rates'!$B:$C,2,FALSE)),"",VLOOKUP(M1876,'GD rates'!$B:$C,2,FALSE))</f>
        <v/>
      </c>
      <c r="O1876" s="33" t="str">
        <f>IF(OR(N1876="",COUNTIFS($C$2:C1875,C1876,$L$2:L1875,L1876)&lt;&gt;0),"",1)</f>
        <v/>
      </c>
    </row>
    <row r="1877" spans="12:15">
      <c r="L1877" s="31">
        <f t="shared" si="29"/>
        <v>0</v>
      </c>
      <c r="M1877" s="32">
        <f>IF(ISERROR(VLOOKUP(C1877,'QB Resources'!$A:$I,8,FALSE)),0,SUMIFS('QB Resources'!$I:$I,'QB Resources'!$A:$A,Timecards!C1877,'QB Resources'!$J:$J,L1877))</f>
        <v>0</v>
      </c>
      <c r="N1877" s="32" t="str">
        <f>IF(ISERROR(VLOOKUP(M1877,'GD rates'!$B:$C,2,FALSE)),"",VLOOKUP(M1877,'GD rates'!$B:$C,2,FALSE))</f>
        <v/>
      </c>
      <c r="O1877" s="33" t="str">
        <f>IF(OR(N1877="",COUNTIFS($C$2:C1876,C1877,$L$2:L1876,L1877)&lt;&gt;0),"",1)</f>
        <v/>
      </c>
    </row>
    <row r="1878" spans="12:15">
      <c r="L1878" s="31">
        <f t="shared" si="29"/>
        <v>0</v>
      </c>
      <c r="M1878" s="32">
        <f>IF(ISERROR(VLOOKUP(C1878,'QB Resources'!$A:$I,8,FALSE)),0,SUMIFS('QB Resources'!$I:$I,'QB Resources'!$A:$A,Timecards!C1878,'QB Resources'!$J:$J,L1878))</f>
        <v>0</v>
      </c>
      <c r="N1878" s="32" t="str">
        <f>IF(ISERROR(VLOOKUP(M1878,'GD rates'!$B:$C,2,FALSE)),"",VLOOKUP(M1878,'GD rates'!$B:$C,2,FALSE))</f>
        <v/>
      </c>
      <c r="O1878" s="33" t="str">
        <f>IF(OR(N1878="",COUNTIFS($C$2:C1877,C1878,$L$2:L1877,L1878)&lt;&gt;0),"",1)</f>
        <v/>
      </c>
    </row>
    <row r="1879" spans="12:15">
      <c r="L1879" s="31">
        <f t="shared" si="29"/>
        <v>0</v>
      </c>
      <c r="M1879" s="32">
        <f>IF(ISERROR(VLOOKUP(C1879,'QB Resources'!$A:$I,8,FALSE)),0,SUMIFS('QB Resources'!$I:$I,'QB Resources'!$A:$A,Timecards!C1879,'QB Resources'!$J:$J,L1879))</f>
        <v>0</v>
      </c>
      <c r="N1879" s="32" t="str">
        <f>IF(ISERROR(VLOOKUP(M1879,'GD rates'!$B:$C,2,FALSE)),"",VLOOKUP(M1879,'GD rates'!$B:$C,2,FALSE))</f>
        <v/>
      </c>
      <c r="O1879" s="33" t="str">
        <f>IF(OR(N1879="",COUNTIFS($C$2:C1878,C1879,$L$2:L1878,L1879)&lt;&gt;0),"",1)</f>
        <v/>
      </c>
    </row>
    <row r="1880" spans="12:15">
      <c r="L1880" s="31">
        <f t="shared" si="29"/>
        <v>0</v>
      </c>
      <c r="M1880" s="32">
        <f>IF(ISERROR(VLOOKUP(C1880,'QB Resources'!$A:$I,8,FALSE)),0,SUMIFS('QB Resources'!$I:$I,'QB Resources'!$A:$A,Timecards!C1880,'QB Resources'!$J:$J,L1880))</f>
        <v>0</v>
      </c>
      <c r="N1880" s="32" t="str">
        <f>IF(ISERROR(VLOOKUP(M1880,'GD rates'!$B:$C,2,FALSE)),"",VLOOKUP(M1880,'GD rates'!$B:$C,2,FALSE))</f>
        <v/>
      </c>
      <c r="O1880" s="33" t="str">
        <f>IF(OR(N1880="",COUNTIFS($C$2:C1879,C1880,$L$2:L1879,L1880)&lt;&gt;0),"",1)</f>
        <v/>
      </c>
    </row>
    <row r="1881" spans="12:15">
      <c r="L1881" s="31">
        <f t="shared" si="29"/>
        <v>0</v>
      </c>
      <c r="M1881" s="32">
        <f>IF(ISERROR(VLOOKUP(C1881,'QB Resources'!$A:$I,8,FALSE)),0,SUMIFS('QB Resources'!$I:$I,'QB Resources'!$A:$A,Timecards!C1881,'QB Resources'!$J:$J,L1881))</f>
        <v>0</v>
      </c>
      <c r="N1881" s="32" t="str">
        <f>IF(ISERROR(VLOOKUP(M1881,'GD rates'!$B:$C,2,FALSE)),"",VLOOKUP(M1881,'GD rates'!$B:$C,2,FALSE))</f>
        <v/>
      </c>
      <c r="O1881" s="33" t="str">
        <f>IF(OR(N1881="",COUNTIFS($C$2:C1880,C1881,$L$2:L1880,L1881)&lt;&gt;0),"",1)</f>
        <v/>
      </c>
    </row>
    <row r="1882" spans="12:15">
      <c r="L1882" s="31">
        <f t="shared" si="29"/>
        <v>0</v>
      </c>
      <c r="M1882" s="32">
        <f>IF(ISERROR(VLOOKUP(C1882,'QB Resources'!$A:$I,8,FALSE)),0,SUMIFS('QB Resources'!$I:$I,'QB Resources'!$A:$A,Timecards!C1882,'QB Resources'!$J:$J,L1882))</f>
        <v>0</v>
      </c>
      <c r="N1882" s="32" t="str">
        <f>IF(ISERROR(VLOOKUP(M1882,'GD rates'!$B:$C,2,FALSE)),"",VLOOKUP(M1882,'GD rates'!$B:$C,2,FALSE))</f>
        <v/>
      </c>
      <c r="O1882" s="33" t="str">
        <f>IF(OR(N1882="",COUNTIFS($C$2:C1881,C1882,$L$2:L1881,L1882)&lt;&gt;0),"",1)</f>
        <v/>
      </c>
    </row>
    <row r="1883" spans="12:15">
      <c r="L1883" s="31">
        <f t="shared" si="29"/>
        <v>0</v>
      </c>
      <c r="M1883" s="32">
        <f>IF(ISERROR(VLOOKUP(C1883,'QB Resources'!$A:$I,8,FALSE)),0,SUMIFS('QB Resources'!$I:$I,'QB Resources'!$A:$A,Timecards!C1883,'QB Resources'!$J:$J,L1883))</f>
        <v>0</v>
      </c>
      <c r="N1883" s="32" t="str">
        <f>IF(ISERROR(VLOOKUP(M1883,'GD rates'!$B:$C,2,FALSE)),"",VLOOKUP(M1883,'GD rates'!$B:$C,2,FALSE))</f>
        <v/>
      </c>
      <c r="O1883" s="33" t="str">
        <f>IF(OR(N1883="",COUNTIFS($C$2:C1882,C1883,$L$2:L1882,L1883)&lt;&gt;0),"",1)</f>
        <v/>
      </c>
    </row>
    <row r="1884" spans="12:15">
      <c r="L1884" s="31">
        <f t="shared" si="29"/>
        <v>0</v>
      </c>
      <c r="M1884" s="32">
        <f>IF(ISERROR(VLOOKUP(C1884,'QB Resources'!$A:$I,8,FALSE)),0,SUMIFS('QB Resources'!$I:$I,'QB Resources'!$A:$A,Timecards!C1884,'QB Resources'!$J:$J,L1884))</f>
        <v>0</v>
      </c>
      <c r="N1884" s="32" t="str">
        <f>IF(ISERROR(VLOOKUP(M1884,'GD rates'!$B:$C,2,FALSE)),"",VLOOKUP(M1884,'GD rates'!$B:$C,2,FALSE))</f>
        <v/>
      </c>
      <c r="O1884" s="33" t="str">
        <f>IF(OR(N1884="",COUNTIFS($C$2:C1883,C1884,$L$2:L1883,L1884)&lt;&gt;0),"",1)</f>
        <v/>
      </c>
    </row>
    <row r="1885" spans="12:15">
      <c r="L1885" s="31">
        <f t="shared" si="29"/>
        <v>0</v>
      </c>
      <c r="M1885" s="32">
        <f>IF(ISERROR(VLOOKUP(C1885,'QB Resources'!$A:$I,8,FALSE)),0,SUMIFS('QB Resources'!$I:$I,'QB Resources'!$A:$A,Timecards!C1885,'QB Resources'!$J:$J,L1885))</f>
        <v>0</v>
      </c>
      <c r="N1885" s="32" t="str">
        <f>IF(ISERROR(VLOOKUP(M1885,'GD rates'!$B:$C,2,FALSE)),"",VLOOKUP(M1885,'GD rates'!$B:$C,2,FALSE))</f>
        <v/>
      </c>
      <c r="O1885" s="33" t="str">
        <f>IF(OR(N1885="",COUNTIFS($C$2:C1884,C1885,$L$2:L1884,L1885)&lt;&gt;0),"",1)</f>
        <v/>
      </c>
    </row>
    <row r="1886" spans="12:15">
      <c r="L1886" s="31">
        <f t="shared" si="29"/>
        <v>0</v>
      </c>
      <c r="M1886" s="32">
        <f>IF(ISERROR(VLOOKUP(C1886,'QB Resources'!$A:$I,8,FALSE)),0,SUMIFS('QB Resources'!$I:$I,'QB Resources'!$A:$A,Timecards!C1886,'QB Resources'!$J:$J,L1886))</f>
        <v>0</v>
      </c>
      <c r="N1886" s="32" t="str">
        <f>IF(ISERROR(VLOOKUP(M1886,'GD rates'!$B:$C,2,FALSE)),"",VLOOKUP(M1886,'GD rates'!$B:$C,2,FALSE))</f>
        <v/>
      </c>
      <c r="O1886" s="33" t="str">
        <f>IF(OR(N1886="",COUNTIFS($C$2:C1885,C1886,$L$2:L1885,L1886)&lt;&gt;0),"",1)</f>
        <v/>
      </c>
    </row>
    <row r="1887" spans="12:15">
      <c r="L1887" s="31">
        <f t="shared" si="29"/>
        <v>0</v>
      </c>
      <c r="M1887" s="32">
        <f>IF(ISERROR(VLOOKUP(C1887,'QB Resources'!$A:$I,8,FALSE)),0,SUMIFS('QB Resources'!$I:$I,'QB Resources'!$A:$A,Timecards!C1887,'QB Resources'!$J:$J,L1887))</f>
        <v>0</v>
      </c>
      <c r="N1887" s="32" t="str">
        <f>IF(ISERROR(VLOOKUP(M1887,'GD rates'!$B:$C,2,FALSE)),"",VLOOKUP(M1887,'GD rates'!$B:$C,2,FALSE))</f>
        <v/>
      </c>
      <c r="O1887" s="33" t="str">
        <f>IF(OR(N1887="",COUNTIFS($C$2:C1886,C1887,$L$2:L1886,L1887)&lt;&gt;0),"",1)</f>
        <v/>
      </c>
    </row>
    <row r="1888" spans="12:15">
      <c r="L1888" s="31">
        <f t="shared" si="29"/>
        <v>0</v>
      </c>
      <c r="M1888" s="32">
        <f>IF(ISERROR(VLOOKUP(C1888,'QB Resources'!$A:$I,8,FALSE)),0,SUMIFS('QB Resources'!$I:$I,'QB Resources'!$A:$A,Timecards!C1888,'QB Resources'!$J:$J,L1888))</f>
        <v>0</v>
      </c>
      <c r="N1888" s="32" t="str">
        <f>IF(ISERROR(VLOOKUP(M1888,'GD rates'!$B:$C,2,FALSE)),"",VLOOKUP(M1888,'GD rates'!$B:$C,2,FALSE))</f>
        <v/>
      </c>
      <c r="O1888" s="33" t="str">
        <f>IF(OR(N1888="",COUNTIFS($C$2:C1887,C1888,$L$2:L1887,L1888)&lt;&gt;0),"",1)</f>
        <v/>
      </c>
    </row>
    <row r="1889" spans="12:15">
      <c r="L1889" s="31">
        <f t="shared" si="29"/>
        <v>0</v>
      </c>
      <c r="M1889" s="32">
        <f>IF(ISERROR(VLOOKUP(C1889,'QB Resources'!$A:$I,8,FALSE)),0,SUMIFS('QB Resources'!$I:$I,'QB Resources'!$A:$A,Timecards!C1889,'QB Resources'!$J:$J,L1889))</f>
        <v>0</v>
      </c>
      <c r="N1889" s="32" t="str">
        <f>IF(ISERROR(VLOOKUP(M1889,'GD rates'!$B:$C,2,FALSE)),"",VLOOKUP(M1889,'GD rates'!$B:$C,2,FALSE))</f>
        <v/>
      </c>
      <c r="O1889" s="33" t="str">
        <f>IF(OR(N1889="",COUNTIFS($C$2:C1888,C1889,$L$2:L1888,L1889)&lt;&gt;0),"",1)</f>
        <v/>
      </c>
    </row>
    <row r="1890" spans="12:15">
      <c r="L1890" s="31">
        <f t="shared" si="29"/>
        <v>0</v>
      </c>
      <c r="M1890" s="32">
        <f>IF(ISERROR(VLOOKUP(C1890,'QB Resources'!$A:$I,8,FALSE)),0,SUMIFS('QB Resources'!$I:$I,'QB Resources'!$A:$A,Timecards!C1890,'QB Resources'!$J:$J,L1890))</f>
        <v>0</v>
      </c>
      <c r="N1890" s="32" t="str">
        <f>IF(ISERROR(VLOOKUP(M1890,'GD rates'!$B:$C,2,FALSE)),"",VLOOKUP(M1890,'GD rates'!$B:$C,2,FALSE))</f>
        <v/>
      </c>
      <c r="O1890" s="33" t="str">
        <f>IF(OR(N1890="",COUNTIFS($C$2:C1889,C1890,$L$2:L1889,L1890)&lt;&gt;0),"",1)</f>
        <v/>
      </c>
    </row>
    <row r="1891" spans="12:15">
      <c r="L1891" s="31">
        <f t="shared" si="29"/>
        <v>0</v>
      </c>
      <c r="M1891" s="32">
        <f>IF(ISERROR(VLOOKUP(C1891,'QB Resources'!$A:$I,8,FALSE)),0,SUMIFS('QB Resources'!$I:$I,'QB Resources'!$A:$A,Timecards!C1891,'QB Resources'!$J:$J,L1891))</f>
        <v>0</v>
      </c>
      <c r="N1891" s="32" t="str">
        <f>IF(ISERROR(VLOOKUP(M1891,'GD rates'!$B:$C,2,FALSE)),"",VLOOKUP(M1891,'GD rates'!$B:$C,2,FALSE))</f>
        <v/>
      </c>
      <c r="O1891" s="33" t="str">
        <f>IF(OR(N1891="",COUNTIFS($C$2:C1890,C1891,$L$2:L1890,L1891)&lt;&gt;0),"",1)</f>
        <v/>
      </c>
    </row>
    <row r="1892" spans="12:15">
      <c r="L1892" s="31">
        <f t="shared" si="29"/>
        <v>0</v>
      </c>
      <c r="M1892" s="32">
        <f>IF(ISERROR(VLOOKUP(C1892,'QB Resources'!$A:$I,8,FALSE)),0,SUMIFS('QB Resources'!$I:$I,'QB Resources'!$A:$A,Timecards!C1892,'QB Resources'!$J:$J,L1892))</f>
        <v>0</v>
      </c>
      <c r="N1892" s="32" t="str">
        <f>IF(ISERROR(VLOOKUP(M1892,'GD rates'!$B:$C,2,FALSE)),"",VLOOKUP(M1892,'GD rates'!$B:$C,2,FALSE))</f>
        <v/>
      </c>
      <c r="O1892" s="33" t="str">
        <f>IF(OR(N1892="",COUNTIFS($C$2:C1891,C1892,$L$2:L1891,L1892)&lt;&gt;0),"",1)</f>
        <v/>
      </c>
    </row>
    <row r="1893" spans="12:15">
      <c r="L1893" s="31">
        <f t="shared" si="29"/>
        <v>0</v>
      </c>
      <c r="M1893" s="32">
        <f>IF(ISERROR(VLOOKUP(C1893,'QB Resources'!$A:$I,8,FALSE)),0,SUMIFS('QB Resources'!$I:$I,'QB Resources'!$A:$A,Timecards!C1893,'QB Resources'!$J:$J,L1893))</f>
        <v>0</v>
      </c>
      <c r="N1893" s="32" t="str">
        <f>IF(ISERROR(VLOOKUP(M1893,'GD rates'!$B:$C,2,FALSE)),"",VLOOKUP(M1893,'GD rates'!$B:$C,2,FALSE))</f>
        <v/>
      </c>
      <c r="O1893" s="33" t="str">
        <f>IF(OR(N1893="",COUNTIFS($C$2:C1892,C1893,$L$2:L1892,L1893)&lt;&gt;0),"",1)</f>
        <v/>
      </c>
    </row>
    <row r="1894" spans="12:15">
      <c r="L1894" s="31">
        <f t="shared" si="29"/>
        <v>0</v>
      </c>
      <c r="M1894" s="32">
        <f>IF(ISERROR(VLOOKUP(C1894,'QB Resources'!$A:$I,8,FALSE)),0,SUMIFS('QB Resources'!$I:$I,'QB Resources'!$A:$A,Timecards!C1894,'QB Resources'!$J:$J,L1894))</f>
        <v>0</v>
      </c>
      <c r="N1894" s="32" t="str">
        <f>IF(ISERROR(VLOOKUP(M1894,'GD rates'!$B:$C,2,FALSE)),"",VLOOKUP(M1894,'GD rates'!$B:$C,2,FALSE))</f>
        <v/>
      </c>
      <c r="O1894" s="33" t="str">
        <f>IF(OR(N1894="",COUNTIFS($C$2:C1893,C1894,$L$2:L1893,L1894)&lt;&gt;0),"",1)</f>
        <v/>
      </c>
    </row>
    <row r="1895" spans="12:15">
      <c r="L1895" s="31">
        <f t="shared" si="29"/>
        <v>0</v>
      </c>
      <c r="M1895" s="32">
        <f>IF(ISERROR(VLOOKUP(C1895,'QB Resources'!$A:$I,8,FALSE)),0,SUMIFS('QB Resources'!$I:$I,'QB Resources'!$A:$A,Timecards!C1895,'QB Resources'!$J:$J,L1895))</f>
        <v>0</v>
      </c>
      <c r="N1895" s="32" t="str">
        <f>IF(ISERROR(VLOOKUP(M1895,'GD rates'!$B:$C,2,FALSE)),"",VLOOKUP(M1895,'GD rates'!$B:$C,2,FALSE))</f>
        <v/>
      </c>
      <c r="O1895" s="33" t="str">
        <f>IF(OR(N1895="",COUNTIFS($C$2:C1894,C1895,$L$2:L1894,L1895)&lt;&gt;0),"",1)</f>
        <v/>
      </c>
    </row>
    <row r="1896" spans="12:15">
      <c r="L1896" s="31">
        <f t="shared" si="29"/>
        <v>0</v>
      </c>
      <c r="M1896" s="32">
        <f>IF(ISERROR(VLOOKUP(C1896,'QB Resources'!$A:$I,8,FALSE)),0,SUMIFS('QB Resources'!$I:$I,'QB Resources'!$A:$A,Timecards!C1896,'QB Resources'!$J:$J,L1896))</f>
        <v>0</v>
      </c>
      <c r="N1896" s="32" t="str">
        <f>IF(ISERROR(VLOOKUP(M1896,'GD rates'!$B:$C,2,FALSE)),"",VLOOKUP(M1896,'GD rates'!$B:$C,2,FALSE))</f>
        <v/>
      </c>
      <c r="O1896" s="33" t="str">
        <f>IF(OR(N1896="",COUNTIFS($C$2:C1895,C1896,$L$2:L1895,L1896)&lt;&gt;0),"",1)</f>
        <v/>
      </c>
    </row>
    <row r="1897" spans="12:15">
      <c r="L1897" s="31">
        <f t="shared" si="29"/>
        <v>0</v>
      </c>
      <c r="M1897" s="32">
        <f>IF(ISERROR(VLOOKUP(C1897,'QB Resources'!$A:$I,8,FALSE)),0,SUMIFS('QB Resources'!$I:$I,'QB Resources'!$A:$A,Timecards!C1897,'QB Resources'!$J:$J,L1897))</f>
        <v>0</v>
      </c>
      <c r="N1897" s="32" t="str">
        <f>IF(ISERROR(VLOOKUP(M1897,'GD rates'!$B:$C,2,FALSE)),"",VLOOKUP(M1897,'GD rates'!$B:$C,2,FALSE))</f>
        <v/>
      </c>
      <c r="O1897" s="33" t="str">
        <f>IF(OR(N1897="",COUNTIFS($C$2:C1896,C1897,$L$2:L1896,L1897)&lt;&gt;0),"",1)</f>
        <v/>
      </c>
    </row>
    <row r="1898" spans="12:15">
      <c r="L1898" s="31">
        <f t="shared" si="29"/>
        <v>0</v>
      </c>
      <c r="M1898" s="32">
        <f>IF(ISERROR(VLOOKUP(C1898,'QB Resources'!$A:$I,8,FALSE)),0,SUMIFS('QB Resources'!$I:$I,'QB Resources'!$A:$A,Timecards!C1898,'QB Resources'!$J:$J,L1898))</f>
        <v>0</v>
      </c>
      <c r="N1898" s="32" t="str">
        <f>IF(ISERROR(VLOOKUP(M1898,'GD rates'!$B:$C,2,FALSE)),"",VLOOKUP(M1898,'GD rates'!$B:$C,2,FALSE))</f>
        <v/>
      </c>
      <c r="O1898" s="33" t="str">
        <f>IF(OR(N1898="",COUNTIFS($C$2:C1897,C1898,$L$2:L1897,L1898)&lt;&gt;0),"",1)</f>
        <v/>
      </c>
    </row>
    <row r="1899" spans="12:15">
      <c r="L1899" s="31">
        <f t="shared" si="29"/>
        <v>0</v>
      </c>
      <c r="M1899" s="32">
        <f>IF(ISERROR(VLOOKUP(C1899,'QB Resources'!$A:$I,8,FALSE)),0,SUMIFS('QB Resources'!$I:$I,'QB Resources'!$A:$A,Timecards!C1899,'QB Resources'!$J:$J,L1899))</f>
        <v>0</v>
      </c>
      <c r="N1899" s="32" t="str">
        <f>IF(ISERROR(VLOOKUP(M1899,'GD rates'!$B:$C,2,FALSE)),"",VLOOKUP(M1899,'GD rates'!$B:$C,2,FALSE))</f>
        <v/>
      </c>
      <c r="O1899" s="33" t="str">
        <f>IF(OR(N1899="",COUNTIFS($C$2:C1898,C1899,$L$2:L1898,L1899)&lt;&gt;0),"",1)</f>
        <v/>
      </c>
    </row>
    <row r="1900" spans="12:15">
      <c r="L1900" s="31">
        <f t="shared" si="29"/>
        <v>0</v>
      </c>
      <c r="M1900" s="32">
        <f>IF(ISERROR(VLOOKUP(C1900,'QB Resources'!$A:$I,8,FALSE)),0,SUMIFS('QB Resources'!$I:$I,'QB Resources'!$A:$A,Timecards!C1900,'QB Resources'!$J:$J,L1900))</f>
        <v>0</v>
      </c>
      <c r="N1900" s="32" t="str">
        <f>IF(ISERROR(VLOOKUP(M1900,'GD rates'!$B:$C,2,FALSE)),"",VLOOKUP(M1900,'GD rates'!$B:$C,2,FALSE))</f>
        <v/>
      </c>
      <c r="O1900" s="33" t="str">
        <f>IF(OR(N1900="",COUNTIFS($C$2:C1899,C1900,$L$2:L1899,L1900)&lt;&gt;0),"",1)</f>
        <v/>
      </c>
    </row>
    <row r="1901" spans="12:15">
      <c r="L1901" s="31">
        <f t="shared" si="29"/>
        <v>0</v>
      </c>
      <c r="M1901" s="32">
        <f>IF(ISERROR(VLOOKUP(C1901,'QB Resources'!$A:$I,8,FALSE)),0,SUMIFS('QB Resources'!$I:$I,'QB Resources'!$A:$A,Timecards!C1901,'QB Resources'!$J:$J,L1901))</f>
        <v>0</v>
      </c>
      <c r="N1901" s="32" t="str">
        <f>IF(ISERROR(VLOOKUP(M1901,'GD rates'!$B:$C,2,FALSE)),"",VLOOKUP(M1901,'GD rates'!$B:$C,2,FALSE))</f>
        <v/>
      </c>
      <c r="O1901" s="33" t="str">
        <f>IF(OR(N1901="",COUNTIFS($C$2:C1900,C1901,$L$2:L1900,L1901)&lt;&gt;0),"",1)</f>
        <v/>
      </c>
    </row>
    <row r="1902" spans="12:15">
      <c r="L1902" s="31">
        <f t="shared" si="29"/>
        <v>0</v>
      </c>
      <c r="M1902" s="32">
        <f>IF(ISERROR(VLOOKUP(C1902,'QB Resources'!$A:$I,8,FALSE)),0,SUMIFS('QB Resources'!$I:$I,'QB Resources'!$A:$A,Timecards!C1902,'QB Resources'!$J:$J,L1902))</f>
        <v>0</v>
      </c>
      <c r="N1902" s="32" t="str">
        <f>IF(ISERROR(VLOOKUP(M1902,'GD rates'!$B:$C,2,FALSE)),"",VLOOKUP(M1902,'GD rates'!$B:$C,2,FALSE))</f>
        <v/>
      </c>
      <c r="O1902" s="33" t="str">
        <f>IF(OR(N1902="",COUNTIFS($C$2:C1901,C1902,$L$2:L1901,L1902)&lt;&gt;0),"",1)</f>
        <v/>
      </c>
    </row>
    <row r="1903" spans="12:15">
      <c r="L1903" s="31">
        <f t="shared" si="29"/>
        <v>0</v>
      </c>
      <c r="M1903" s="32">
        <f>IF(ISERROR(VLOOKUP(C1903,'QB Resources'!$A:$I,8,FALSE)),0,SUMIFS('QB Resources'!$I:$I,'QB Resources'!$A:$A,Timecards!C1903,'QB Resources'!$J:$J,L1903))</f>
        <v>0</v>
      </c>
      <c r="N1903" s="32" t="str">
        <f>IF(ISERROR(VLOOKUP(M1903,'GD rates'!$B:$C,2,FALSE)),"",VLOOKUP(M1903,'GD rates'!$B:$C,2,FALSE))</f>
        <v/>
      </c>
      <c r="O1903" s="33" t="str">
        <f>IF(OR(N1903="",COUNTIFS($C$2:C1902,C1903,$L$2:L1902,L1903)&lt;&gt;0),"",1)</f>
        <v/>
      </c>
    </row>
    <row r="1904" spans="12:15">
      <c r="L1904" s="31">
        <f t="shared" si="29"/>
        <v>0</v>
      </c>
      <c r="M1904" s="32">
        <f>IF(ISERROR(VLOOKUP(C1904,'QB Resources'!$A:$I,8,FALSE)),0,SUMIFS('QB Resources'!$I:$I,'QB Resources'!$A:$A,Timecards!C1904,'QB Resources'!$J:$J,L1904))</f>
        <v>0</v>
      </c>
      <c r="N1904" s="32" t="str">
        <f>IF(ISERROR(VLOOKUP(M1904,'GD rates'!$B:$C,2,FALSE)),"",VLOOKUP(M1904,'GD rates'!$B:$C,2,FALSE))</f>
        <v/>
      </c>
      <c r="O1904" s="33" t="str">
        <f>IF(OR(N1904="",COUNTIFS($C$2:C1903,C1904,$L$2:L1903,L1904)&lt;&gt;0),"",1)</f>
        <v/>
      </c>
    </row>
    <row r="1905" spans="12:15">
      <c r="L1905" s="31">
        <f t="shared" si="29"/>
        <v>0</v>
      </c>
      <c r="M1905" s="32">
        <f>IF(ISERROR(VLOOKUP(C1905,'QB Resources'!$A:$I,8,FALSE)),0,SUMIFS('QB Resources'!$I:$I,'QB Resources'!$A:$A,Timecards!C1905,'QB Resources'!$J:$J,L1905))</f>
        <v>0</v>
      </c>
      <c r="N1905" s="32" t="str">
        <f>IF(ISERROR(VLOOKUP(M1905,'GD rates'!$B:$C,2,FALSE)),"",VLOOKUP(M1905,'GD rates'!$B:$C,2,FALSE))</f>
        <v/>
      </c>
      <c r="O1905" s="33" t="str">
        <f>IF(OR(N1905="",COUNTIFS($C$2:C1904,C1905,$L$2:L1904,L1905)&lt;&gt;0),"",1)</f>
        <v/>
      </c>
    </row>
    <row r="1906" spans="12:15">
      <c r="L1906" s="31">
        <f t="shared" si="29"/>
        <v>0</v>
      </c>
      <c r="M1906" s="32">
        <f>IF(ISERROR(VLOOKUP(C1906,'QB Resources'!$A:$I,8,FALSE)),0,SUMIFS('QB Resources'!$I:$I,'QB Resources'!$A:$A,Timecards!C1906,'QB Resources'!$J:$J,L1906))</f>
        <v>0</v>
      </c>
      <c r="N1906" s="32" t="str">
        <f>IF(ISERROR(VLOOKUP(M1906,'GD rates'!$B:$C,2,FALSE)),"",VLOOKUP(M1906,'GD rates'!$B:$C,2,FALSE))</f>
        <v/>
      </c>
      <c r="O1906" s="33" t="str">
        <f>IF(OR(N1906="",COUNTIFS($C$2:C1905,C1906,$L$2:L1905,L1906)&lt;&gt;0),"",1)</f>
        <v/>
      </c>
    </row>
    <row r="1907" spans="12:15">
      <c r="L1907" s="31">
        <f t="shared" si="29"/>
        <v>0</v>
      </c>
      <c r="M1907" s="32">
        <f>IF(ISERROR(VLOOKUP(C1907,'QB Resources'!$A:$I,8,FALSE)),0,SUMIFS('QB Resources'!$I:$I,'QB Resources'!$A:$A,Timecards!C1907,'QB Resources'!$J:$J,L1907))</f>
        <v>0</v>
      </c>
      <c r="N1907" s="32" t="str">
        <f>IF(ISERROR(VLOOKUP(M1907,'GD rates'!$B:$C,2,FALSE)),"",VLOOKUP(M1907,'GD rates'!$B:$C,2,FALSE))</f>
        <v/>
      </c>
      <c r="O1907" s="33" t="str">
        <f>IF(OR(N1907="",COUNTIFS($C$2:C1906,C1907,$L$2:L1906,L1907)&lt;&gt;0),"",1)</f>
        <v/>
      </c>
    </row>
    <row r="1908" spans="12:15">
      <c r="L1908" s="31">
        <f t="shared" si="29"/>
        <v>0</v>
      </c>
      <c r="M1908" s="32">
        <f>IF(ISERROR(VLOOKUP(C1908,'QB Resources'!$A:$I,8,FALSE)),0,SUMIFS('QB Resources'!$I:$I,'QB Resources'!$A:$A,Timecards!C1908,'QB Resources'!$J:$J,L1908))</f>
        <v>0</v>
      </c>
      <c r="N1908" s="32" t="str">
        <f>IF(ISERROR(VLOOKUP(M1908,'GD rates'!$B:$C,2,FALSE)),"",VLOOKUP(M1908,'GD rates'!$B:$C,2,FALSE))</f>
        <v/>
      </c>
      <c r="O1908" s="33" t="str">
        <f>IF(OR(N1908="",COUNTIFS($C$2:C1907,C1908,$L$2:L1907,L1908)&lt;&gt;0),"",1)</f>
        <v/>
      </c>
    </row>
    <row r="1909" spans="12:15">
      <c r="L1909" s="31">
        <f t="shared" si="29"/>
        <v>0</v>
      </c>
      <c r="M1909" s="32">
        <f>IF(ISERROR(VLOOKUP(C1909,'QB Resources'!$A:$I,8,FALSE)),0,SUMIFS('QB Resources'!$I:$I,'QB Resources'!$A:$A,Timecards!C1909,'QB Resources'!$J:$J,L1909))</f>
        <v>0</v>
      </c>
      <c r="N1909" s="32" t="str">
        <f>IF(ISERROR(VLOOKUP(M1909,'GD rates'!$B:$C,2,FALSE)),"",VLOOKUP(M1909,'GD rates'!$B:$C,2,FALSE))</f>
        <v/>
      </c>
      <c r="O1909" s="33" t="str">
        <f>IF(OR(N1909="",COUNTIFS($C$2:C1908,C1909,$L$2:L1908,L1909)&lt;&gt;0),"",1)</f>
        <v/>
      </c>
    </row>
    <row r="1910" spans="12:15">
      <c r="L1910" s="31">
        <f t="shared" si="29"/>
        <v>0</v>
      </c>
      <c r="M1910" s="32">
        <f>IF(ISERROR(VLOOKUP(C1910,'QB Resources'!$A:$I,8,FALSE)),0,SUMIFS('QB Resources'!$I:$I,'QB Resources'!$A:$A,Timecards!C1910,'QB Resources'!$J:$J,L1910))</f>
        <v>0</v>
      </c>
      <c r="N1910" s="32" t="str">
        <f>IF(ISERROR(VLOOKUP(M1910,'GD rates'!$B:$C,2,FALSE)),"",VLOOKUP(M1910,'GD rates'!$B:$C,2,FALSE))</f>
        <v/>
      </c>
      <c r="O1910" s="33" t="str">
        <f>IF(OR(N1910="",COUNTIFS($C$2:C1909,C1910,$L$2:L1909,L1910)&lt;&gt;0),"",1)</f>
        <v/>
      </c>
    </row>
    <row r="1911" spans="12:15">
      <c r="L1911" s="31">
        <f t="shared" si="29"/>
        <v>0</v>
      </c>
      <c r="M1911" s="32">
        <f>IF(ISERROR(VLOOKUP(C1911,'QB Resources'!$A:$I,8,FALSE)),0,SUMIFS('QB Resources'!$I:$I,'QB Resources'!$A:$A,Timecards!C1911,'QB Resources'!$J:$J,L1911))</f>
        <v>0</v>
      </c>
      <c r="N1911" s="32" t="str">
        <f>IF(ISERROR(VLOOKUP(M1911,'GD rates'!$B:$C,2,FALSE)),"",VLOOKUP(M1911,'GD rates'!$B:$C,2,FALSE))</f>
        <v/>
      </c>
      <c r="O1911" s="33" t="str">
        <f>IF(OR(N1911="",COUNTIFS($C$2:C1910,C1911,$L$2:L1910,L1911)&lt;&gt;0),"",1)</f>
        <v/>
      </c>
    </row>
    <row r="1912" spans="12:15">
      <c r="L1912" s="31">
        <f t="shared" si="29"/>
        <v>0</v>
      </c>
      <c r="M1912" s="32">
        <f>IF(ISERROR(VLOOKUP(C1912,'QB Resources'!$A:$I,8,FALSE)),0,SUMIFS('QB Resources'!$I:$I,'QB Resources'!$A:$A,Timecards!C1912,'QB Resources'!$J:$J,L1912))</f>
        <v>0</v>
      </c>
      <c r="N1912" s="32" t="str">
        <f>IF(ISERROR(VLOOKUP(M1912,'GD rates'!$B:$C,2,FALSE)),"",VLOOKUP(M1912,'GD rates'!$B:$C,2,FALSE))</f>
        <v/>
      </c>
      <c r="O1912" s="33" t="str">
        <f>IF(OR(N1912="",COUNTIFS($C$2:C1911,C1912,$L$2:L1911,L1912)&lt;&gt;0),"",1)</f>
        <v/>
      </c>
    </row>
    <row r="1913" spans="12:15">
      <c r="L1913" s="31">
        <f t="shared" si="29"/>
        <v>0</v>
      </c>
      <c r="M1913" s="32">
        <f>IF(ISERROR(VLOOKUP(C1913,'QB Resources'!$A:$I,8,FALSE)),0,SUMIFS('QB Resources'!$I:$I,'QB Resources'!$A:$A,Timecards!C1913,'QB Resources'!$J:$J,L1913))</f>
        <v>0</v>
      </c>
      <c r="N1913" s="32" t="str">
        <f>IF(ISERROR(VLOOKUP(M1913,'GD rates'!$B:$C,2,FALSE)),"",VLOOKUP(M1913,'GD rates'!$B:$C,2,FALSE))</f>
        <v/>
      </c>
      <c r="O1913" s="33" t="str">
        <f>IF(OR(N1913="",COUNTIFS($C$2:C1912,C1913,$L$2:L1912,L1913)&lt;&gt;0),"",1)</f>
        <v/>
      </c>
    </row>
    <row r="1914" spans="12:15">
      <c r="L1914" s="31">
        <f t="shared" si="29"/>
        <v>0</v>
      </c>
      <c r="M1914" s="32">
        <f>IF(ISERROR(VLOOKUP(C1914,'QB Resources'!$A:$I,8,FALSE)),0,SUMIFS('QB Resources'!$I:$I,'QB Resources'!$A:$A,Timecards!C1914,'QB Resources'!$J:$J,L1914))</f>
        <v>0</v>
      </c>
      <c r="N1914" s="32" t="str">
        <f>IF(ISERROR(VLOOKUP(M1914,'GD rates'!$B:$C,2,FALSE)),"",VLOOKUP(M1914,'GD rates'!$B:$C,2,FALSE))</f>
        <v/>
      </c>
      <c r="O1914" s="33" t="str">
        <f>IF(OR(N1914="",COUNTIFS($C$2:C1913,C1914,$L$2:L1913,L1914)&lt;&gt;0),"",1)</f>
        <v/>
      </c>
    </row>
    <row r="1915" spans="12:15">
      <c r="L1915" s="31">
        <f t="shared" si="29"/>
        <v>0</v>
      </c>
      <c r="M1915" s="32">
        <f>IF(ISERROR(VLOOKUP(C1915,'QB Resources'!$A:$I,8,FALSE)),0,SUMIFS('QB Resources'!$I:$I,'QB Resources'!$A:$A,Timecards!C1915,'QB Resources'!$J:$J,L1915))</f>
        <v>0</v>
      </c>
      <c r="N1915" s="32" t="str">
        <f>IF(ISERROR(VLOOKUP(M1915,'GD rates'!$B:$C,2,FALSE)),"",VLOOKUP(M1915,'GD rates'!$B:$C,2,FALSE))</f>
        <v/>
      </c>
      <c r="O1915" s="33" t="str">
        <f>IF(OR(N1915="",COUNTIFS($C$2:C1914,C1915,$L$2:L1914,L1915)&lt;&gt;0),"",1)</f>
        <v/>
      </c>
    </row>
    <row r="1916" spans="12:15">
      <c r="L1916" s="31">
        <f t="shared" si="29"/>
        <v>0</v>
      </c>
      <c r="M1916" s="32">
        <f>IF(ISERROR(VLOOKUP(C1916,'QB Resources'!$A:$I,8,FALSE)),0,SUMIFS('QB Resources'!$I:$I,'QB Resources'!$A:$A,Timecards!C1916,'QB Resources'!$J:$J,L1916))</f>
        <v>0</v>
      </c>
      <c r="N1916" s="32" t="str">
        <f>IF(ISERROR(VLOOKUP(M1916,'GD rates'!$B:$C,2,FALSE)),"",VLOOKUP(M1916,'GD rates'!$B:$C,2,FALSE))</f>
        <v/>
      </c>
      <c r="O1916" s="33" t="str">
        <f>IF(OR(N1916="",COUNTIFS($C$2:C1915,C1916,$L$2:L1915,L1916)&lt;&gt;0),"",1)</f>
        <v/>
      </c>
    </row>
    <row r="1917" spans="12:15">
      <c r="L1917" s="31">
        <f t="shared" si="29"/>
        <v>0</v>
      </c>
      <c r="M1917" s="32">
        <f>IF(ISERROR(VLOOKUP(C1917,'QB Resources'!$A:$I,8,FALSE)),0,SUMIFS('QB Resources'!$I:$I,'QB Resources'!$A:$A,Timecards!C1917,'QB Resources'!$J:$J,L1917))</f>
        <v>0</v>
      </c>
      <c r="N1917" s="32" t="str">
        <f>IF(ISERROR(VLOOKUP(M1917,'GD rates'!$B:$C,2,FALSE)),"",VLOOKUP(M1917,'GD rates'!$B:$C,2,FALSE))</f>
        <v/>
      </c>
      <c r="O1917" s="33" t="str">
        <f>IF(OR(N1917="",COUNTIFS($C$2:C1916,C1917,$L$2:L1916,L1917)&lt;&gt;0),"",1)</f>
        <v/>
      </c>
    </row>
    <row r="1918" spans="12:15">
      <c r="L1918" s="31">
        <f t="shared" si="29"/>
        <v>0</v>
      </c>
      <c r="M1918" s="32">
        <f>IF(ISERROR(VLOOKUP(C1918,'QB Resources'!$A:$I,8,FALSE)),0,SUMIFS('QB Resources'!$I:$I,'QB Resources'!$A:$A,Timecards!C1918,'QB Resources'!$J:$J,L1918))</f>
        <v>0</v>
      </c>
      <c r="N1918" s="32" t="str">
        <f>IF(ISERROR(VLOOKUP(M1918,'GD rates'!$B:$C,2,FALSE)),"",VLOOKUP(M1918,'GD rates'!$B:$C,2,FALSE))</f>
        <v/>
      </c>
      <c r="O1918" s="33" t="str">
        <f>IF(OR(N1918="",COUNTIFS($C$2:C1917,C1918,$L$2:L1917,L1918)&lt;&gt;0),"",1)</f>
        <v/>
      </c>
    </row>
    <row r="1919" spans="12:15">
      <c r="L1919" s="31">
        <f t="shared" si="29"/>
        <v>0</v>
      </c>
      <c r="M1919" s="32">
        <f>IF(ISERROR(VLOOKUP(C1919,'QB Resources'!$A:$I,8,FALSE)),0,SUMIFS('QB Resources'!$I:$I,'QB Resources'!$A:$A,Timecards!C1919,'QB Resources'!$J:$J,L1919))</f>
        <v>0</v>
      </c>
      <c r="N1919" s="32" t="str">
        <f>IF(ISERROR(VLOOKUP(M1919,'GD rates'!$B:$C,2,FALSE)),"",VLOOKUP(M1919,'GD rates'!$B:$C,2,FALSE))</f>
        <v/>
      </c>
      <c r="O1919" s="33" t="str">
        <f>IF(OR(N1919="",COUNTIFS($C$2:C1918,C1919,$L$2:L1918,L1919)&lt;&gt;0),"",1)</f>
        <v/>
      </c>
    </row>
    <row r="1920" spans="12:15">
      <c r="L1920" s="31">
        <f t="shared" si="29"/>
        <v>0</v>
      </c>
      <c r="M1920" s="32">
        <f>IF(ISERROR(VLOOKUP(C1920,'QB Resources'!$A:$I,8,FALSE)),0,SUMIFS('QB Resources'!$I:$I,'QB Resources'!$A:$A,Timecards!C1920,'QB Resources'!$J:$J,L1920))</f>
        <v>0</v>
      </c>
      <c r="N1920" s="32" t="str">
        <f>IF(ISERROR(VLOOKUP(M1920,'GD rates'!$B:$C,2,FALSE)),"",VLOOKUP(M1920,'GD rates'!$B:$C,2,FALSE))</f>
        <v/>
      </c>
      <c r="O1920" s="33" t="str">
        <f>IF(OR(N1920="",COUNTIFS($C$2:C1919,C1920,$L$2:L1919,L1920)&lt;&gt;0),"",1)</f>
        <v/>
      </c>
    </row>
    <row r="1921" spans="12:15">
      <c r="L1921" s="31">
        <f t="shared" si="29"/>
        <v>0</v>
      </c>
      <c r="M1921" s="32">
        <f>IF(ISERROR(VLOOKUP(C1921,'QB Resources'!$A:$I,8,FALSE)),0,SUMIFS('QB Resources'!$I:$I,'QB Resources'!$A:$A,Timecards!C1921,'QB Resources'!$J:$J,L1921))</f>
        <v>0</v>
      </c>
      <c r="N1921" s="32" t="str">
        <f>IF(ISERROR(VLOOKUP(M1921,'GD rates'!$B:$C,2,FALSE)),"",VLOOKUP(M1921,'GD rates'!$B:$C,2,FALSE))</f>
        <v/>
      </c>
      <c r="O1921" s="33" t="str">
        <f>IF(OR(N1921="",COUNTIFS($C$2:C1920,C1921,$L$2:L1920,L1921)&lt;&gt;0),"",1)</f>
        <v/>
      </c>
    </row>
    <row r="1922" spans="12:15">
      <c r="L1922" s="31">
        <f t="shared" si="29"/>
        <v>0</v>
      </c>
      <c r="M1922" s="32">
        <f>IF(ISERROR(VLOOKUP(C1922,'QB Resources'!$A:$I,8,FALSE)),0,SUMIFS('QB Resources'!$I:$I,'QB Resources'!$A:$A,Timecards!C1922,'QB Resources'!$J:$J,L1922))</f>
        <v>0</v>
      </c>
      <c r="N1922" s="32" t="str">
        <f>IF(ISERROR(VLOOKUP(M1922,'GD rates'!$B:$C,2,FALSE)),"",VLOOKUP(M1922,'GD rates'!$B:$C,2,FALSE))</f>
        <v/>
      </c>
      <c r="O1922" s="33" t="str">
        <f>IF(OR(N1922="",COUNTIFS($C$2:C1921,C1922,$L$2:L1921,L1922)&lt;&gt;0),"",1)</f>
        <v/>
      </c>
    </row>
    <row r="1923" spans="12:15">
      <c r="L1923" s="31">
        <f t="shared" ref="L1923:L1986" si="30">IF(J1923="",H1923,J1923)</f>
        <v>0</v>
      </c>
      <c r="M1923" s="32">
        <f>IF(ISERROR(VLOOKUP(C1923,'QB Resources'!$A:$I,8,FALSE)),0,SUMIFS('QB Resources'!$I:$I,'QB Resources'!$A:$A,Timecards!C1923,'QB Resources'!$J:$J,L1923))</f>
        <v>0</v>
      </c>
      <c r="N1923" s="32" t="str">
        <f>IF(ISERROR(VLOOKUP(M1923,'GD rates'!$B:$C,2,FALSE)),"",VLOOKUP(M1923,'GD rates'!$B:$C,2,FALSE))</f>
        <v/>
      </c>
      <c r="O1923" s="33" t="str">
        <f>IF(OR(N1923="",COUNTIFS($C$2:C1922,C1923,$L$2:L1922,L1923)&lt;&gt;0),"",1)</f>
        <v/>
      </c>
    </row>
    <row r="1924" spans="12:15">
      <c r="L1924" s="31">
        <f t="shared" si="30"/>
        <v>0</v>
      </c>
      <c r="M1924" s="32">
        <f>IF(ISERROR(VLOOKUP(C1924,'QB Resources'!$A:$I,8,FALSE)),0,SUMIFS('QB Resources'!$I:$I,'QB Resources'!$A:$A,Timecards!C1924,'QB Resources'!$J:$J,L1924))</f>
        <v>0</v>
      </c>
      <c r="N1924" s="32" t="str">
        <f>IF(ISERROR(VLOOKUP(M1924,'GD rates'!$B:$C,2,FALSE)),"",VLOOKUP(M1924,'GD rates'!$B:$C,2,FALSE))</f>
        <v/>
      </c>
      <c r="O1924" s="33" t="str">
        <f>IF(OR(N1924="",COUNTIFS($C$2:C1923,C1924,$L$2:L1923,L1924)&lt;&gt;0),"",1)</f>
        <v/>
      </c>
    </row>
    <row r="1925" spans="12:15">
      <c r="L1925" s="31">
        <f t="shared" si="30"/>
        <v>0</v>
      </c>
      <c r="M1925" s="32">
        <f>IF(ISERROR(VLOOKUP(C1925,'QB Resources'!$A:$I,8,FALSE)),0,SUMIFS('QB Resources'!$I:$I,'QB Resources'!$A:$A,Timecards!C1925,'QB Resources'!$J:$J,L1925))</f>
        <v>0</v>
      </c>
      <c r="N1925" s="32" t="str">
        <f>IF(ISERROR(VLOOKUP(M1925,'GD rates'!$B:$C,2,FALSE)),"",VLOOKUP(M1925,'GD rates'!$B:$C,2,FALSE))</f>
        <v/>
      </c>
      <c r="O1925" s="33" t="str">
        <f>IF(OR(N1925="",COUNTIFS($C$2:C1924,C1925,$L$2:L1924,L1925)&lt;&gt;0),"",1)</f>
        <v/>
      </c>
    </row>
    <row r="1926" spans="12:15">
      <c r="L1926" s="31">
        <f t="shared" si="30"/>
        <v>0</v>
      </c>
      <c r="M1926" s="32">
        <f>IF(ISERROR(VLOOKUP(C1926,'QB Resources'!$A:$I,8,FALSE)),0,SUMIFS('QB Resources'!$I:$I,'QB Resources'!$A:$A,Timecards!C1926,'QB Resources'!$J:$J,L1926))</f>
        <v>0</v>
      </c>
      <c r="N1926" s="32" t="str">
        <f>IF(ISERROR(VLOOKUP(M1926,'GD rates'!$B:$C,2,FALSE)),"",VLOOKUP(M1926,'GD rates'!$B:$C,2,FALSE))</f>
        <v/>
      </c>
      <c r="O1926" s="33" t="str">
        <f>IF(OR(N1926="",COUNTIFS($C$2:C1925,C1926,$L$2:L1925,L1926)&lt;&gt;0),"",1)</f>
        <v/>
      </c>
    </row>
    <row r="1927" spans="12:15">
      <c r="L1927" s="31">
        <f t="shared" si="30"/>
        <v>0</v>
      </c>
      <c r="M1927" s="32">
        <f>IF(ISERROR(VLOOKUP(C1927,'QB Resources'!$A:$I,8,FALSE)),0,SUMIFS('QB Resources'!$I:$I,'QB Resources'!$A:$A,Timecards!C1927,'QB Resources'!$J:$J,L1927))</f>
        <v>0</v>
      </c>
      <c r="N1927" s="32" t="str">
        <f>IF(ISERROR(VLOOKUP(M1927,'GD rates'!$B:$C,2,FALSE)),"",VLOOKUP(M1927,'GD rates'!$B:$C,2,FALSE))</f>
        <v/>
      </c>
      <c r="O1927" s="33" t="str">
        <f>IF(OR(N1927="",COUNTIFS($C$2:C1926,C1927,$L$2:L1926,L1927)&lt;&gt;0),"",1)</f>
        <v/>
      </c>
    </row>
    <row r="1928" spans="12:15">
      <c r="L1928" s="31">
        <f t="shared" si="30"/>
        <v>0</v>
      </c>
      <c r="M1928" s="32">
        <f>IF(ISERROR(VLOOKUP(C1928,'QB Resources'!$A:$I,8,FALSE)),0,SUMIFS('QB Resources'!$I:$I,'QB Resources'!$A:$A,Timecards!C1928,'QB Resources'!$J:$J,L1928))</f>
        <v>0</v>
      </c>
      <c r="N1928" s="32" t="str">
        <f>IF(ISERROR(VLOOKUP(M1928,'GD rates'!$B:$C,2,FALSE)),"",VLOOKUP(M1928,'GD rates'!$B:$C,2,FALSE))</f>
        <v/>
      </c>
      <c r="O1928" s="33" t="str">
        <f>IF(OR(N1928="",COUNTIFS($C$2:C1927,C1928,$L$2:L1927,L1928)&lt;&gt;0),"",1)</f>
        <v/>
      </c>
    </row>
    <row r="1929" spans="12:15">
      <c r="L1929" s="31">
        <f t="shared" si="30"/>
        <v>0</v>
      </c>
      <c r="M1929" s="32">
        <f>IF(ISERROR(VLOOKUP(C1929,'QB Resources'!$A:$I,8,FALSE)),0,SUMIFS('QB Resources'!$I:$I,'QB Resources'!$A:$A,Timecards!C1929,'QB Resources'!$J:$J,L1929))</f>
        <v>0</v>
      </c>
      <c r="N1929" s="32" t="str">
        <f>IF(ISERROR(VLOOKUP(M1929,'GD rates'!$B:$C,2,FALSE)),"",VLOOKUP(M1929,'GD rates'!$B:$C,2,FALSE))</f>
        <v/>
      </c>
      <c r="O1929" s="33" t="str">
        <f>IF(OR(N1929="",COUNTIFS($C$2:C1928,C1929,$L$2:L1928,L1929)&lt;&gt;0),"",1)</f>
        <v/>
      </c>
    </row>
    <row r="1930" spans="12:15">
      <c r="L1930" s="31">
        <f t="shared" si="30"/>
        <v>0</v>
      </c>
      <c r="M1930" s="32">
        <f>IF(ISERROR(VLOOKUP(C1930,'QB Resources'!$A:$I,8,FALSE)),0,SUMIFS('QB Resources'!$I:$I,'QB Resources'!$A:$A,Timecards!C1930,'QB Resources'!$J:$J,L1930))</f>
        <v>0</v>
      </c>
      <c r="N1930" s="32" t="str">
        <f>IF(ISERROR(VLOOKUP(M1930,'GD rates'!$B:$C,2,FALSE)),"",VLOOKUP(M1930,'GD rates'!$B:$C,2,FALSE))</f>
        <v/>
      </c>
      <c r="O1930" s="33" t="str">
        <f>IF(OR(N1930="",COUNTIFS($C$2:C1929,C1930,$L$2:L1929,L1930)&lt;&gt;0),"",1)</f>
        <v/>
      </c>
    </row>
    <row r="1931" spans="12:15">
      <c r="L1931" s="31">
        <f t="shared" si="30"/>
        <v>0</v>
      </c>
      <c r="M1931" s="32">
        <f>IF(ISERROR(VLOOKUP(C1931,'QB Resources'!$A:$I,8,FALSE)),0,SUMIFS('QB Resources'!$I:$I,'QB Resources'!$A:$A,Timecards!C1931,'QB Resources'!$J:$J,L1931))</f>
        <v>0</v>
      </c>
      <c r="N1931" s="32" t="str">
        <f>IF(ISERROR(VLOOKUP(M1931,'GD rates'!$B:$C,2,FALSE)),"",VLOOKUP(M1931,'GD rates'!$B:$C,2,FALSE))</f>
        <v/>
      </c>
      <c r="O1931" s="33" t="str">
        <f>IF(OR(N1931="",COUNTIFS($C$2:C1930,C1931,$L$2:L1930,L1931)&lt;&gt;0),"",1)</f>
        <v/>
      </c>
    </row>
    <row r="1932" spans="12:15">
      <c r="L1932" s="31">
        <f t="shared" si="30"/>
        <v>0</v>
      </c>
      <c r="M1932" s="32">
        <f>IF(ISERROR(VLOOKUP(C1932,'QB Resources'!$A:$I,8,FALSE)),0,SUMIFS('QB Resources'!$I:$I,'QB Resources'!$A:$A,Timecards!C1932,'QB Resources'!$J:$J,L1932))</f>
        <v>0</v>
      </c>
      <c r="N1932" s="32" t="str">
        <f>IF(ISERROR(VLOOKUP(M1932,'GD rates'!$B:$C,2,FALSE)),"",VLOOKUP(M1932,'GD rates'!$B:$C,2,FALSE))</f>
        <v/>
      </c>
      <c r="O1932" s="33" t="str">
        <f>IF(OR(N1932="",COUNTIFS($C$2:C1931,C1932,$L$2:L1931,L1932)&lt;&gt;0),"",1)</f>
        <v/>
      </c>
    </row>
    <row r="1933" spans="12:15">
      <c r="L1933" s="31">
        <f t="shared" si="30"/>
        <v>0</v>
      </c>
      <c r="M1933" s="32">
        <f>IF(ISERROR(VLOOKUP(C1933,'QB Resources'!$A:$I,8,FALSE)),0,SUMIFS('QB Resources'!$I:$I,'QB Resources'!$A:$A,Timecards!C1933,'QB Resources'!$J:$J,L1933))</f>
        <v>0</v>
      </c>
      <c r="N1933" s="32" t="str">
        <f>IF(ISERROR(VLOOKUP(M1933,'GD rates'!$B:$C,2,FALSE)),"",VLOOKUP(M1933,'GD rates'!$B:$C,2,FALSE))</f>
        <v/>
      </c>
      <c r="O1933" s="33" t="str">
        <f>IF(OR(N1933="",COUNTIFS($C$2:C1932,C1933,$L$2:L1932,L1933)&lt;&gt;0),"",1)</f>
        <v/>
      </c>
    </row>
    <row r="1934" spans="12:15">
      <c r="L1934" s="31">
        <f t="shared" si="30"/>
        <v>0</v>
      </c>
      <c r="M1934" s="32">
        <f>IF(ISERROR(VLOOKUP(C1934,'QB Resources'!$A:$I,8,FALSE)),0,SUMIFS('QB Resources'!$I:$I,'QB Resources'!$A:$A,Timecards!C1934,'QB Resources'!$J:$J,L1934))</f>
        <v>0</v>
      </c>
      <c r="N1934" s="32" t="str">
        <f>IF(ISERROR(VLOOKUP(M1934,'GD rates'!$B:$C,2,FALSE)),"",VLOOKUP(M1934,'GD rates'!$B:$C,2,FALSE))</f>
        <v/>
      </c>
      <c r="O1934" s="33" t="str">
        <f>IF(OR(N1934="",COUNTIFS($C$2:C1933,C1934,$L$2:L1933,L1934)&lt;&gt;0),"",1)</f>
        <v/>
      </c>
    </row>
    <row r="1935" spans="12:15">
      <c r="L1935" s="31">
        <f t="shared" si="30"/>
        <v>0</v>
      </c>
      <c r="M1935" s="32">
        <f>IF(ISERROR(VLOOKUP(C1935,'QB Resources'!$A:$I,8,FALSE)),0,SUMIFS('QB Resources'!$I:$I,'QB Resources'!$A:$A,Timecards!C1935,'QB Resources'!$J:$J,L1935))</f>
        <v>0</v>
      </c>
      <c r="N1935" s="32" t="str">
        <f>IF(ISERROR(VLOOKUP(M1935,'GD rates'!$B:$C,2,FALSE)),"",VLOOKUP(M1935,'GD rates'!$B:$C,2,FALSE))</f>
        <v/>
      </c>
      <c r="O1935" s="33" t="str">
        <f>IF(OR(N1935="",COUNTIFS($C$2:C1934,C1935,$L$2:L1934,L1935)&lt;&gt;0),"",1)</f>
        <v/>
      </c>
    </row>
    <row r="1936" spans="12:15">
      <c r="L1936" s="31">
        <f t="shared" si="30"/>
        <v>0</v>
      </c>
      <c r="M1936" s="32">
        <f>IF(ISERROR(VLOOKUP(C1936,'QB Resources'!$A:$I,8,FALSE)),0,SUMIFS('QB Resources'!$I:$I,'QB Resources'!$A:$A,Timecards!C1936,'QB Resources'!$J:$J,L1936))</f>
        <v>0</v>
      </c>
      <c r="N1936" s="32" t="str">
        <f>IF(ISERROR(VLOOKUP(M1936,'GD rates'!$B:$C,2,FALSE)),"",VLOOKUP(M1936,'GD rates'!$B:$C,2,FALSE))</f>
        <v/>
      </c>
      <c r="O1936" s="33" t="str">
        <f>IF(OR(N1936="",COUNTIFS($C$2:C1935,C1936,$L$2:L1935,L1936)&lt;&gt;0),"",1)</f>
        <v/>
      </c>
    </row>
    <row r="1937" spans="12:15">
      <c r="L1937" s="31">
        <f t="shared" si="30"/>
        <v>0</v>
      </c>
      <c r="M1937" s="32">
        <f>IF(ISERROR(VLOOKUP(C1937,'QB Resources'!$A:$I,8,FALSE)),0,SUMIFS('QB Resources'!$I:$I,'QB Resources'!$A:$A,Timecards!C1937,'QB Resources'!$J:$J,L1937))</f>
        <v>0</v>
      </c>
      <c r="N1937" s="32" t="str">
        <f>IF(ISERROR(VLOOKUP(M1937,'GD rates'!$B:$C,2,FALSE)),"",VLOOKUP(M1937,'GD rates'!$B:$C,2,FALSE))</f>
        <v/>
      </c>
      <c r="O1937" s="33" t="str">
        <f>IF(OR(N1937="",COUNTIFS($C$2:C1936,C1937,$L$2:L1936,L1937)&lt;&gt;0),"",1)</f>
        <v/>
      </c>
    </row>
    <row r="1938" spans="12:15">
      <c r="L1938" s="31">
        <f t="shared" si="30"/>
        <v>0</v>
      </c>
      <c r="M1938" s="32">
        <f>IF(ISERROR(VLOOKUP(C1938,'QB Resources'!$A:$I,8,FALSE)),0,SUMIFS('QB Resources'!$I:$I,'QB Resources'!$A:$A,Timecards!C1938,'QB Resources'!$J:$J,L1938))</f>
        <v>0</v>
      </c>
      <c r="N1938" s="32" t="str">
        <f>IF(ISERROR(VLOOKUP(M1938,'GD rates'!$B:$C,2,FALSE)),"",VLOOKUP(M1938,'GD rates'!$B:$C,2,FALSE))</f>
        <v/>
      </c>
      <c r="O1938" s="33" t="str">
        <f>IF(OR(N1938="",COUNTIFS($C$2:C1937,C1938,$L$2:L1937,L1938)&lt;&gt;0),"",1)</f>
        <v/>
      </c>
    </row>
    <row r="1939" spans="12:15">
      <c r="L1939" s="31">
        <f t="shared" si="30"/>
        <v>0</v>
      </c>
      <c r="M1939" s="32">
        <f>IF(ISERROR(VLOOKUP(C1939,'QB Resources'!$A:$I,8,FALSE)),0,SUMIFS('QB Resources'!$I:$I,'QB Resources'!$A:$A,Timecards!C1939,'QB Resources'!$J:$J,L1939))</f>
        <v>0</v>
      </c>
      <c r="N1939" s="32" t="str">
        <f>IF(ISERROR(VLOOKUP(M1939,'GD rates'!$B:$C,2,FALSE)),"",VLOOKUP(M1939,'GD rates'!$B:$C,2,FALSE))</f>
        <v/>
      </c>
      <c r="O1939" s="33" t="str">
        <f>IF(OR(N1939="",COUNTIFS($C$2:C1938,C1939,$L$2:L1938,L1939)&lt;&gt;0),"",1)</f>
        <v/>
      </c>
    </row>
    <row r="1940" spans="12:15">
      <c r="L1940" s="31">
        <f t="shared" si="30"/>
        <v>0</v>
      </c>
      <c r="M1940" s="32">
        <f>IF(ISERROR(VLOOKUP(C1940,'QB Resources'!$A:$I,8,FALSE)),0,SUMIFS('QB Resources'!$I:$I,'QB Resources'!$A:$A,Timecards!C1940,'QB Resources'!$J:$J,L1940))</f>
        <v>0</v>
      </c>
      <c r="N1940" s="32" t="str">
        <f>IF(ISERROR(VLOOKUP(M1940,'GD rates'!$B:$C,2,FALSE)),"",VLOOKUP(M1940,'GD rates'!$B:$C,2,FALSE))</f>
        <v/>
      </c>
      <c r="O1940" s="33" t="str">
        <f>IF(OR(N1940="",COUNTIFS($C$2:C1939,C1940,$L$2:L1939,L1940)&lt;&gt;0),"",1)</f>
        <v/>
      </c>
    </row>
    <row r="1941" spans="12:15">
      <c r="L1941" s="31">
        <f t="shared" si="30"/>
        <v>0</v>
      </c>
      <c r="M1941" s="32">
        <f>IF(ISERROR(VLOOKUP(C1941,'QB Resources'!$A:$I,8,FALSE)),0,SUMIFS('QB Resources'!$I:$I,'QB Resources'!$A:$A,Timecards!C1941,'QB Resources'!$J:$J,L1941))</f>
        <v>0</v>
      </c>
      <c r="N1941" s="32" t="str">
        <f>IF(ISERROR(VLOOKUP(M1941,'GD rates'!$B:$C,2,FALSE)),"",VLOOKUP(M1941,'GD rates'!$B:$C,2,FALSE))</f>
        <v/>
      </c>
      <c r="O1941" s="33" t="str">
        <f>IF(OR(N1941="",COUNTIFS($C$2:C1940,C1941,$L$2:L1940,L1941)&lt;&gt;0),"",1)</f>
        <v/>
      </c>
    </row>
    <row r="1942" spans="12:15">
      <c r="L1942" s="31">
        <f t="shared" si="30"/>
        <v>0</v>
      </c>
      <c r="M1942" s="32">
        <f>IF(ISERROR(VLOOKUP(C1942,'QB Resources'!$A:$I,8,FALSE)),0,SUMIFS('QB Resources'!$I:$I,'QB Resources'!$A:$A,Timecards!C1942,'QB Resources'!$J:$J,L1942))</f>
        <v>0</v>
      </c>
      <c r="N1942" s="32" t="str">
        <f>IF(ISERROR(VLOOKUP(M1942,'GD rates'!$B:$C,2,FALSE)),"",VLOOKUP(M1942,'GD rates'!$B:$C,2,FALSE))</f>
        <v/>
      </c>
      <c r="O1942" s="33" t="str">
        <f>IF(OR(N1942="",COUNTIFS($C$2:C1941,C1942,$L$2:L1941,L1942)&lt;&gt;0),"",1)</f>
        <v/>
      </c>
    </row>
    <row r="1943" spans="12:15">
      <c r="L1943" s="31">
        <f t="shared" si="30"/>
        <v>0</v>
      </c>
      <c r="M1943" s="32">
        <f>IF(ISERROR(VLOOKUP(C1943,'QB Resources'!$A:$I,8,FALSE)),0,SUMIFS('QB Resources'!$I:$I,'QB Resources'!$A:$A,Timecards!C1943,'QB Resources'!$J:$J,L1943))</f>
        <v>0</v>
      </c>
      <c r="N1943" s="32" t="str">
        <f>IF(ISERROR(VLOOKUP(M1943,'GD rates'!$B:$C,2,FALSE)),"",VLOOKUP(M1943,'GD rates'!$B:$C,2,FALSE))</f>
        <v/>
      </c>
      <c r="O1943" s="33" t="str">
        <f>IF(OR(N1943="",COUNTIFS($C$2:C1942,C1943,$L$2:L1942,L1943)&lt;&gt;0),"",1)</f>
        <v/>
      </c>
    </row>
    <row r="1944" spans="12:15">
      <c r="L1944" s="31">
        <f t="shared" si="30"/>
        <v>0</v>
      </c>
      <c r="M1944" s="32">
        <f>IF(ISERROR(VLOOKUP(C1944,'QB Resources'!$A:$I,8,FALSE)),0,SUMIFS('QB Resources'!$I:$I,'QB Resources'!$A:$A,Timecards!C1944,'QB Resources'!$J:$J,L1944))</f>
        <v>0</v>
      </c>
      <c r="N1944" s="32" t="str">
        <f>IF(ISERROR(VLOOKUP(M1944,'GD rates'!$B:$C,2,FALSE)),"",VLOOKUP(M1944,'GD rates'!$B:$C,2,FALSE))</f>
        <v/>
      </c>
      <c r="O1944" s="33" t="str">
        <f>IF(OR(N1944="",COUNTIFS($C$2:C1943,C1944,$L$2:L1943,L1944)&lt;&gt;0),"",1)</f>
        <v/>
      </c>
    </row>
    <row r="1945" spans="12:15">
      <c r="L1945" s="31">
        <f t="shared" si="30"/>
        <v>0</v>
      </c>
      <c r="M1945" s="32">
        <f>IF(ISERROR(VLOOKUP(C1945,'QB Resources'!$A:$I,8,FALSE)),0,SUMIFS('QB Resources'!$I:$I,'QB Resources'!$A:$A,Timecards!C1945,'QB Resources'!$J:$J,L1945))</f>
        <v>0</v>
      </c>
      <c r="N1945" s="32" t="str">
        <f>IF(ISERROR(VLOOKUP(M1945,'GD rates'!$B:$C,2,FALSE)),"",VLOOKUP(M1945,'GD rates'!$B:$C,2,FALSE))</f>
        <v/>
      </c>
      <c r="O1945" s="33" t="str">
        <f>IF(OR(N1945="",COUNTIFS($C$2:C1944,C1945,$L$2:L1944,L1945)&lt;&gt;0),"",1)</f>
        <v/>
      </c>
    </row>
    <row r="1946" spans="12:15">
      <c r="L1946" s="31">
        <f t="shared" si="30"/>
        <v>0</v>
      </c>
      <c r="M1946" s="32">
        <f>IF(ISERROR(VLOOKUP(C1946,'QB Resources'!$A:$I,8,FALSE)),0,SUMIFS('QB Resources'!$I:$I,'QB Resources'!$A:$A,Timecards!C1946,'QB Resources'!$J:$J,L1946))</f>
        <v>0</v>
      </c>
      <c r="N1946" s="32" t="str">
        <f>IF(ISERROR(VLOOKUP(M1946,'GD rates'!$B:$C,2,FALSE)),"",VLOOKUP(M1946,'GD rates'!$B:$C,2,FALSE))</f>
        <v/>
      </c>
      <c r="O1946" s="33" t="str">
        <f>IF(OR(N1946="",COUNTIFS($C$2:C1945,C1946,$L$2:L1945,L1946)&lt;&gt;0),"",1)</f>
        <v/>
      </c>
    </row>
    <row r="1947" spans="12:15">
      <c r="L1947" s="31">
        <f t="shared" si="30"/>
        <v>0</v>
      </c>
      <c r="M1947" s="32">
        <f>IF(ISERROR(VLOOKUP(C1947,'QB Resources'!$A:$I,8,FALSE)),0,SUMIFS('QB Resources'!$I:$I,'QB Resources'!$A:$A,Timecards!C1947,'QB Resources'!$J:$J,L1947))</f>
        <v>0</v>
      </c>
      <c r="N1947" s="32" t="str">
        <f>IF(ISERROR(VLOOKUP(M1947,'GD rates'!$B:$C,2,FALSE)),"",VLOOKUP(M1947,'GD rates'!$B:$C,2,FALSE))</f>
        <v/>
      </c>
      <c r="O1947" s="33" t="str">
        <f>IF(OR(N1947="",COUNTIFS($C$2:C1946,C1947,$L$2:L1946,L1947)&lt;&gt;0),"",1)</f>
        <v/>
      </c>
    </row>
    <row r="1948" spans="12:15">
      <c r="L1948" s="31">
        <f t="shared" si="30"/>
        <v>0</v>
      </c>
      <c r="M1948" s="32">
        <f>IF(ISERROR(VLOOKUP(C1948,'QB Resources'!$A:$I,8,FALSE)),0,SUMIFS('QB Resources'!$I:$I,'QB Resources'!$A:$A,Timecards!C1948,'QB Resources'!$J:$J,L1948))</f>
        <v>0</v>
      </c>
      <c r="N1948" s="32" t="str">
        <f>IF(ISERROR(VLOOKUP(M1948,'GD rates'!$B:$C,2,FALSE)),"",VLOOKUP(M1948,'GD rates'!$B:$C,2,FALSE))</f>
        <v/>
      </c>
      <c r="O1948" s="33" t="str">
        <f>IF(OR(N1948="",COUNTIFS($C$2:C1947,C1948,$L$2:L1947,L1948)&lt;&gt;0),"",1)</f>
        <v/>
      </c>
    </row>
    <row r="1949" spans="12:15">
      <c r="L1949" s="31">
        <f t="shared" si="30"/>
        <v>0</v>
      </c>
      <c r="M1949" s="32">
        <f>IF(ISERROR(VLOOKUP(C1949,'QB Resources'!$A:$I,8,FALSE)),0,SUMIFS('QB Resources'!$I:$I,'QB Resources'!$A:$A,Timecards!C1949,'QB Resources'!$J:$J,L1949))</f>
        <v>0</v>
      </c>
      <c r="N1949" s="32" t="str">
        <f>IF(ISERROR(VLOOKUP(M1949,'GD rates'!$B:$C,2,FALSE)),"",VLOOKUP(M1949,'GD rates'!$B:$C,2,FALSE))</f>
        <v/>
      </c>
      <c r="O1949" s="33" t="str">
        <f>IF(OR(N1949="",COUNTIFS($C$2:C1948,C1949,$L$2:L1948,L1949)&lt;&gt;0),"",1)</f>
        <v/>
      </c>
    </row>
    <row r="1950" spans="12:15">
      <c r="L1950" s="31">
        <f t="shared" si="30"/>
        <v>0</v>
      </c>
      <c r="M1950" s="32">
        <f>IF(ISERROR(VLOOKUP(C1950,'QB Resources'!$A:$I,8,FALSE)),0,SUMIFS('QB Resources'!$I:$I,'QB Resources'!$A:$A,Timecards!C1950,'QB Resources'!$J:$J,L1950))</f>
        <v>0</v>
      </c>
      <c r="N1950" s="32" t="str">
        <f>IF(ISERROR(VLOOKUP(M1950,'GD rates'!$B:$C,2,FALSE)),"",VLOOKUP(M1950,'GD rates'!$B:$C,2,FALSE))</f>
        <v/>
      </c>
      <c r="O1950" s="33" t="str">
        <f>IF(OR(N1950="",COUNTIFS($C$2:C1949,C1950,$L$2:L1949,L1950)&lt;&gt;0),"",1)</f>
        <v/>
      </c>
    </row>
    <row r="1951" spans="12:15">
      <c r="L1951" s="31">
        <f t="shared" si="30"/>
        <v>0</v>
      </c>
      <c r="M1951" s="32">
        <f>IF(ISERROR(VLOOKUP(C1951,'QB Resources'!$A:$I,8,FALSE)),0,SUMIFS('QB Resources'!$I:$I,'QB Resources'!$A:$A,Timecards!C1951,'QB Resources'!$J:$J,L1951))</f>
        <v>0</v>
      </c>
      <c r="N1951" s="32" t="str">
        <f>IF(ISERROR(VLOOKUP(M1951,'GD rates'!$B:$C,2,FALSE)),"",VLOOKUP(M1951,'GD rates'!$B:$C,2,FALSE))</f>
        <v/>
      </c>
      <c r="O1951" s="33" t="str">
        <f>IF(OR(N1951="",COUNTIFS($C$2:C1950,C1951,$L$2:L1950,L1951)&lt;&gt;0),"",1)</f>
        <v/>
      </c>
    </row>
    <row r="1952" spans="12:15">
      <c r="L1952" s="31">
        <f t="shared" si="30"/>
        <v>0</v>
      </c>
      <c r="M1952" s="32">
        <f>IF(ISERROR(VLOOKUP(C1952,'QB Resources'!$A:$I,8,FALSE)),0,SUMIFS('QB Resources'!$I:$I,'QB Resources'!$A:$A,Timecards!C1952,'QB Resources'!$J:$J,L1952))</f>
        <v>0</v>
      </c>
      <c r="N1952" s="32" t="str">
        <f>IF(ISERROR(VLOOKUP(M1952,'GD rates'!$B:$C,2,FALSE)),"",VLOOKUP(M1952,'GD rates'!$B:$C,2,FALSE))</f>
        <v/>
      </c>
      <c r="O1952" s="33" t="str">
        <f>IF(OR(N1952="",COUNTIFS($C$2:C1951,C1952,$L$2:L1951,L1952)&lt;&gt;0),"",1)</f>
        <v/>
      </c>
    </row>
    <row r="1953" spans="12:15">
      <c r="L1953" s="31">
        <f t="shared" si="30"/>
        <v>0</v>
      </c>
      <c r="M1953" s="32">
        <f>IF(ISERROR(VLOOKUP(C1953,'QB Resources'!$A:$I,8,FALSE)),0,SUMIFS('QB Resources'!$I:$I,'QB Resources'!$A:$A,Timecards!C1953,'QB Resources'!$J:$J,L1953))</f>
        <v>0</v>
      </c>
      <c r="N1953" s="32" t="str">
        <f>IF(ISERROR(VLOOKUP(M1953,'GD rates'!$B:$C,2,FALSE)),"",VLOOKUP(M1953,'GD rates'!$B:$C,2,FALSE))</f>
        <v/>
      </c>
      <c r="O1953" s="33" t="str">
        <f>IF(OR(N1953="",COUNTIFS($C$2:C1952,C1953,$L$2:L1952,L1953)&lt;&gt;0),"",1)</f>
        <v/>
      </c>
    </row>
    <row r="1954" spans="12:15">
      <c r="L1954" s="31">
        <f t="shared" si="30"/>
        <v>0</v>
      </c>
      <c r="M1954" s="32">
        <f>IF(ISERROR(VLOOKUP(C1954,'QB Resources'!$A:$I,8,FALSE)),0,SUMIFS('QB Resources'!$I:$I,'QB Resources'!$A:$A,Timecards!C1954,'QB Resources'!$J:$J,L1954))</f>
        <v>0</v>
      </c>
      <c r="N1954" s="32" t="str">
        <f>IF(ISERROR(VLOOKUP(M1954,'GD rates'!$B:$C,2,FALSE)),"",VLOOKUP(M1954,'GD rates'!$B:$C,2,FALSE))</f>
        <v/>
      </c>
      <c r="O1954" s="33" t="str">
        <f>IF(OR(N1954="",COUNTIFS($C$2:C1953,C1954,$L$2:L1953,L1954)&lt;&gt;0),"",1)</f>
        <v/>
      </c>
    </row>
    <row r="1955" spans="12:15">
      <c r="L1955" s="31">
        <f t="shared" si="30"/>
        <v>0</v>
      </c>
      <c r="M1955" s="32">
        <f>IF(ISERROR(VLOOKUP(C1955,'QB Resources'!$A:$I,8,FALSE)),0,SUMIFS('QB Resources'!$I:$I,'QB Resources'!$A:$A,Timecards!C1955,'QB Resources'!$J:$J,L1955))</f>
        <v>0</v>
      </c>
      <c r="N1955" s="32" t="str">
        <f>IF(ISERROR(VLOOKUP(M1955,'GD rates'!$B:$C,2,FALSE)),"",VLOOKUP(M1955,'GD rates'!$B:$C,2,FALSE))</f>
        <v/>
      </c>
      <c r="O1955" s="33" t="str">
        <f>IF(OR(N1955="",COUNTIFS($C$2:C1954,C1955,$L$2:L1954,L1955)&lt;&gt;0),"",1)</f>
        <v/>
      </c>
    </row>
    <row r="1956" spans="12:15">
      <c r="L1956" s="31">
        <f t="shared" si="30"/>
        <v>0</v>
      </c>
      <c r="M1956" s="32">
        <f>IF(ISERROR(VLOOKUP(C1956,'QB Resources'!$A:$I,8,FALSE)),0,SUMIFS('QB Resources'!$I:$I,'QB Resources'!$A:$A,Timecards!C1956,'QB Resources'!$J:$J,L1956))</f>
        <v>0</v>
      </c>
      <c r="N1956" s="32" t="str">
        <f>IF(ISERROR(VLOOKUP(M1956,'GD rates'!$B:$C,2,FALSE)),"",VLOOKUP(M1956,'GD rates'!$B:$C,2,FALSE))</f>
        <v/>
      </c>
      <c r="O1956" s="33" t="str">
        <f>IF(OR(N1956="",COUNTIFS($C$2:C1955,C1956,$L$2:L1955,L1956)&lt;&gt;0),"",1)</f>
        <v/>
      </c>
    </row>
    <row r="1957" spans="12:15">
      <c r="L1957" s="31">
        <f t="shared" si="30"/>
        <v>0</v>
      </c>
      <c r="M1957" s="32">
        <f>IF(ISERROR(VLOOKUP(C1957,'QB Resources'!$A:$I,8,FALSE)),0,SUMIFS('QB Resources'!$I:$I,'QB Resources'!$A:$A,Timecards!C1957,'QB Resources'!$J:$J,L1957))</f>
        <v>0</v>
      </c>
      <c r="N1957" s="32" t="str">
        <f>IF(ISERROR(VLOOKUP(M1957,'GD rates'!$B:$C,2,FALSE)),"",VLOOKUP(M1957,'GD rates'!$B:$C,2,FALSE))</f>
        <v/>
      </c>
      <c r="O1957" s="33" t="str">
        <f>IF(OR(N1957="",COUNTIFS($C$2:C1956,C1957,$L$2:L1956,L1957)&lt;&gt;0),"",1)</f>
        <v/>
      </c>
    </row>
    <row r="1958" spans="12:15">
      <c r="L1958" s="31">
        <f t="shared" si="30"/>
        <v>0</v>
      </c>
      <c r="M1958" s="32">
        <f>IF(ISERROR(VLOOKUP(C1958,'QB Resources'!$A:$I,8,FALSE)),0,SUMIFS('QB Resources'!$I:$I,'QB Resources'!$A:$A,Timecards!C1958,'QB Resources'!$J:$J,L1958))</f>
        <v>0</v>
      </c>
      <c r="N1958" s="32" t="str">
        <f>IF(ISERROR(VLOOKUP(M1958,'GD rates'!$B:$C,2,FALSE)),"",VLOOKUP(M1958,'GD rates'!$B:$C,2,FALSE))</f>
        <v/>
      </c>
      <c r="O1958" s="33" t="str">
        <f>IF(OR(N1958="",COUNTIFS($C$2:C1957,C1958,$L$2:L1957,L1958)&lt;&gt;0),"",1)</f>
        <v/>
      </c>
    </row>
    <row r="1959" spans="12:15">
      <c r="L1959" s="31">
        <f t="shared" si="30"/>
        <v>0</v>
      </c>
      <c r="M1959" s="32">
        <f>IF(ISERROR(VLOOKUP(C1959,'QB Resources'!$A:$I,8,FALSE)),0,SUMIFS('QB Resources'!$I:$I,'QB Resources'!$A:$A,Timecards!C1959,'QB Resources'!$J:$J,L1959))</f>
        <v>0</v>
      </c>
      <c r="N1959" s="32" t="str">
        <f>IF(ISERROR(VLOOKUP(M1959,'GD rates'!$B:$C,2,FALSE)),"",VLOOKUP(M1959,'GD rates'!$B:$C,2,FALSE))</f>
        <v/>
      </c>
      <c r="O1959" s="33" t="str">
        <f>IF(OR(N1959="",COUNTIFS($C$2:C1958,C1959,$L$2:L1958,L1959)&lt;&gt;0),"",1)</f>
        <v/>
      </c>
    </row>
    <row r="1960" spans="12:15">
      <c r="L1960" s="31">
        <f t="shared" si="30"/>
        <v>0</v>
      </c>
      <c r="M1960" s="32">
        <f>IF(ISERROR(VLOOKUP(C1960,'QB Resources'!$A:$I,8,FALSE)),0,SUMIFS('QB Resources'!$I:$I,'QB Resources'!$A:$A,Timecards!C1960,'QB Resources'!$J:$J,L1960))</f>
        <v>0</v>
      </c>
      <c r="N1960" s="32" t="str">
        <f>IF(ISERROR(VLOOKUP(M1960,'GD rates'!$B:$C,2,FALSE)),"",VLOOKUP(M1960,'GD rates'!$B:$C,2,FALSE))</f>
        <v/>
      </c>
      <c r="O1960" s="33" t="str">
        <f>IF(OR(N1960="",COUNTIFS($C$2:C1959,C1960,$L$2:L1959,L1960)&lt;&gt;0),"",1)</f>
        <v/>
      </c>
    </row>
    <row r="1961" spans="12:15">
      <c r="L1961" s="31">
        <f t="shared" si="30"/>
        <v>0</v>
      </c>
      <c r="M1961" s="32">
        <f>IF(ISERROR(VLOOKUP(C1961,'QB Resources'!$A:$I,8,FALSE)),0,SUMIFS('QB Resources'!$I:$I,'QB Resources'!$A:$A,Timecards!C1961,'QB Resources'!$J:$J,L1961))</f>
        <v>0</v>
      </c>
      <c r="N1961" s="32" t="str">
        <f>IF(ISERROR(VLOOKUP(M1961,'GD rates'!$B:$C,2,FALSE)),"",VLOOKUP(M1961,'GD rates'!$B:$C,2,FALSE))</f>
        <v/>
      </c>
      <c r="O1961" s="33" t="str">
        <f>IF(OR(N1961="",COUNTIFS($C$2:C1960,C1961,$L$2:L1960,L1961)&lt;&gt;0),"",1)</f>
        <v/>
      </c>
    </row>
    <row r="1962" spans="12:15">
      <c r="L1962" s="31">
        <f t="shared" si="30"/>
        <v>0</v>
      </c>
      <c r="M1962" s="32">
        <f>IF(ISERROR(VLOOKUP(C1962,'QB Resources'!$A:$I,8,FALSE)),0,SUMIFS('QB Resources'!$I:$I,'QB Resources'!$A:$A,Timecards!C1962,'QB Resources'!$J:$J,L1962))</f>
        <v>0</v>
      </c>
      <c r="N1962" s="32" t="str">
        <f>IF(ISERROR(VLOOKUP(M1962,'GD rates'!$B:$C,2,FALSE)),"",VLOOKUP(M1962,'GD rates'!$B:$C,2,FALSE))</f>
        <v/>
      </c>
      <c r="O1962" s="33" t="str">
        <f>IF(OR(N1962="",COUNTIFS($C$2:C1961,C1962,$L$2:L1961,L1962)&lt;&gt;0),"",1)</f>
        <v/>
      </c>
    </row>
    <row r="1963" spans="12:15">
      <c r="L1963" s="31">
        <f t="shared" si="30"/>
        <v>0</v>
      </c>
      <c r="M1963" s="32">
        <f>IF(ISERROR(VLOOKUP(C1963,'QB Resources'!$A:$I,8,FALSE)),0,SUMIFS('QB Resources'!$I:$I,'QB Resources'!$A:$A,Timecards!C1963,'QB Resources'!$J:$J,L1963))</f>
        <v>0</v>
      </c>
      <c r="N1963" s="32" t="str">
        <f>IF(ISERROR(VLOOKUP(M1963,'GD rates'!$B:$C,2,FALSE)),"",VLOOKUP(M1963,'GD rates'!$B:$C,2,FALSE))</f>
        <v/>
      </c>
      <c r="O1963" s="33" t="str">
        <f>IF(OR(N1963="",COUNTIFS($C$2:C1962,C1963,$L$2:L1962,L1963)&lt;&gt;0),"",1)</f>
        <v/>
      </c>
    </row>
    <row r="1964" spans="12:15">
      <c r="L1964" s="31">
        <f t="shared" si="30"/>
        <v>0</v>
      </c>
      <c r="M1964" s="32">
        <f>IF(ISERROR(VLOOKUP(C1964,'QB Resources'!$A:$I,8,FALSE)),0,SUMIFS('QB Resources'!$I:$I,'QB Resources'!$A:$A,Timecards!C1964,'QB Resources'!$J:$J,L1964))</f>
        <v>0</v>
      </c>
      <c r="N1964" s="32" t="str">
        <f>IF(ISERROR(VLOOKUP(M1964,'GD rates'!$B:$C,2,FALSE)),"",VLOOKUP(M1964,'GD rates'!$B:$C,2,FALSE))</f>
        <v/>
      </c>
      <c r="O1964" s="33" t="str">
        <f>IF(OR(N1964="",COUNTIFS($C$2:C1963,C1964,$L$2:L1963,L1964)&lt;&gt;0),"",1)</f>
        <v/>
      </c>
    </row>
    <row r="1965" spans="12:15">
      <c r="L1965" s="31">
        <f t="shared" si="30"/>
        <v>0</v>
      </c>
      <c r="M1965" s="32">
        <f>IF(ISERROR(VLOOKUP(C1965,'QB Resources'!$A:$I,8,FALSE)),0,SUMIFS('QB Resources'!$I:$I,'QB Resources'!$A:$A,Timecards!C1965,'QB Resources'!$J:$J,L1965))</f>
        <v>0</v>
      </c>
      <c r="N1965" s="32" t="str">
        <f>IF(ISERROR(VLOOKUP(M1965,'GD rates'!$B:$C,2,FALSE)),"",VLOOKUP(M1965,'GD rates'!$B:$C,2,FALSE))</f>
        <v/>
      </c>
      <c r="O1965" s="33" t="str">
        <f>IF(OR(N1965="",COUNTIFS($C$2:C1964,C1965,$L$2:L1964,L1965)&lt;&gt;0),"",1)</f>
        <v/>
      </c>
    </row>
    <row r="1966" spans="12:15">
      <c r="L1966" s="31">
        <f t="shared" si="30"/>
        <v>0</v>
      </c>
      <c r="M1966" s="32">
        <f>IF(ISERROR(VLOOKUP(C1966,'QB Resources'!$A:$I,8,FALSE)),0,SUMIFS('QB Resources'!$I:$I,'QB Resources'!$A:$A,Timecards!C1966,'QB Resources'!$J:$J,L1966))</f>
        <v>0</v>
      </c>
      <c r="N1966" s="32" t="str">
        <f>IF(ISERROR(VLOOKUP(M1966,'GD rates'!$B:$C,2,FALSE)),"",VLOOKUP(M1966,'GD rates'!$B:$C,2,FALSE))</f>
        <v/>
      </c>
      <c r="O1966" s="33" t="str">
        <f>IF(OR(N1966="",COUNTIFS($C$2:C1965,C1966,$L$2:L1965,L1966)&lt;&gt;0),"",1)</f>
        <v/>
      </c>
    </row>
    <row r="1967" spans="12:15">
      <c r="L1967" s="31">
        <f t="shared" si="30"/>
        <v>0</v>
      </c>
      <c r="M1967" s="32">
        <f>IF(ISERROR(VLOOKUP(C1967,'QB Resources'!$A:$I,8,FALSE)),0,SUMIFS('QB Resources'!$I:$I,'QB Resources'!$A:$A,Timecards!C1967,'QB Resources'!$J:$J,L1967))</f>
        <v>0</v>
      </c>
      <c r="N1967" s="32" t="str">
        <f>IF(ISERROR(VLOOKUP(M1967,'GD rates'!$B:$C,2,FALSE)),"",VLOOKUP(M1967,'GD rates'!$B:$C,2,FALSE))</f>
        <v/>
      </c>
      <c r="O1967" s="33" t="str">
        <f>IF(OR(N1967="",COUNTIFS($C$2:C1966,C1967,$L$2:L1966,L1967)&lt;&gt;0),"",1)</f>
        <v/>
      </c>
    </row>
    <row r="1968" spans="12:15">
      <c r="L1968" s="31">
        <f t="shared" si="30"/>
        <v>0</v>
      </c>
      <c r="M1968" s="32">
        <f>IF(ISERROR(VLOOKUP(C1968,'QB Resources'!$A:$I,8,FALSE)),0,SUMIFS('QB Resources'!$I:$I,'QB Resources'!$A:$A,Timecards!C1968,'QB Resources'!$J:$J,L1968))</f>
        <v>0</v>
      </c>
      <c r="N1968" s="32" t="str">
        <f>IF(ISERROR(VLOOKUP(M1968,'GD rates'!$B:$C,2,FALSE)),"",VLOOKUP(M1968,'GD rates'!$B:$C,2,FALSE))</f>
        <v/>
      </c>
      <c r="O1968" s="33" t="str">
        <f>IF(OR(N1968="",COUNTIFS($C$2:C1967,C1968,$L$2:L1967,L1968)&lt;&gt;0),"",1)</f>
        <v/>
      </c>
    </row>
    <row r="1969" spans="12:15">
      <c r="L1969" s="31">
        <f t="shared" si="30"/>
        <v>0</v>
      </c>
      <c r="M1969" s="32">
        <f>IF(ISERROR(VLOOKUP(C1969,'QB Resources'!$A:$I,8,FALSE)),0,SUMIFS('QB Resources'!$I:$I,'QB Resources'!$A:$A,Timecards!C1969,'QB Resources'!$J:$J,L1969))</f>
        <v>0</v>
      </c>
      <c r="N1969" s="32" t="str">
        <f>IF(ISERROR(VLOOKUP(M1969,'GD rates'!$B:$C,2,FALSE)),"",VLOOKUP(M1969,'GD rates'!$B:$C,2,FALSE))</f>
        <v/>
      </c>
      <c r="O1969" s="33" t="str">
        <f>IF(OR(N1969="",COUNTIFS($C$2:C1968,C1969,$L$2:L1968,L1969)&lt;&gt;0),"",1)</f>
        <v/>
      </c>
    </row>
    <row r="1970" spans="12:15">
      <c r="L1970" s="31">
        <f t="shared" si="30"/>
        <v>0</v>
      </c>
      <c r="M1970" s="32">
        <f>IF(ISERROR(VLOOKUP(C1970,'QB Resources'!$A:$I,8,FALSE)),0,SUMIFS('QB Resources'!$I:$I,'QB Resources'!$A:$A,Timecards!C1970,'QB Resources'!$J:$J,L1970))</f>
        <v>0</v>
      </c>
      <c r="N1970" s="32" t="str">
        <f>IF(ISERROR(VLOOKUP(M1970,'GD rates'!$B:$C,2,FALSE)),"",VLOOKUP(M1970,'GD rates'!$B:$C,2,FALSE))</f>
        <v/>
      </c>
      <c r="O1970" s="33" t="str">
        <f>IF(OR(N1970="",COUNTIFS($C$2:C1969,C1970,$L$2:L1969,L1970)&lt;&gt;0),"",1)</f>
        <v/>
      </c>
    </row>
    <row r="1971" spans="12:15">
      <c r="L1971" s="31">
        <f t="shared" si="30"/>
        <v>0</v>
      </c>
      <c r="M1971" s="32">
        <f>IF(ISERROR(VLOOKUP(C1971,'QB Resources'!$A:$I,8,FALSE)),0,SUMIFS('QB Resources'!$I:$I,'QB Resources'!$A:$A,Timecards!C1971,'QB Resources'!$J:$J,L1971))</f>
        <v>0</v>
      </c>
      <c r="N1971" s="32" t="str">
        <f>IF(ISERROR(VLOOKUP(M1971,'GD rates'!$B:$C,2,FALSE)),"",VLOOKUP(M1971,'GD rates'!$B:$C,2,FALSE))</f>
        <v/>
      </c>
      <c r="O1971" s="33" t="str">
        <f>IF(OR(N1971="",COUNTIFS($C$2:C1970,C1971,$L$2:L1970,L1971)&lt;&gt;0),"",1)</f>
        <v/>
      </c>
    </row>
    <row r="1972" spans="12:15">
      <c r="L1972" s="31">
        <f t="shared" si="30"/>
        <v>0</v>
      </c>
      <c r="M1972" s="32">
        <f>IF(ISERROR(VLOOKUP(C1972,'QB Resources'!$A:$I,8,FALSE)),0,SUMIFS('QB Resources'!$I:$I,'QB Resources'!$A:$A,Timecards!C1972,'QB Resources'!$J:$J,L1972))</f>
        <v>0</v>
      </c>
      <c r="N1972" s="32" t="str">
        <f>IF(ISERROR(VLOOKUP(M1972,'GD rates'!$B:$C,2,FALSE)),"",VLOOKUP(M1972,'GD rates'!$B:$C,2,FALSE))</f>
        <v/>
      </c>
      <c r="O1972" s="33" t="str">
        <f>IF(OR(N1972="",COUNTIFS($C$2:C1971,C1972,$L$2:L1971,L1972)&lt;&gt;0),"",1)</f>
        <v/>
      </c>
    </row>
    <row r="1973" spans="12:15">
      <c r="L1973" s="31">
        <f t="shared" si="30"/>
        <v>0</v>
      </c>
      <c r="M1973" s="32">
        <f>IF(ISERROR(VLOOKUP(C1973,'QB Resources'!$A:$I,8,FALSE)),0,SUMIFS('QB Resources'!$I:$I,'QB Resources'!$A:$A,Timecards!C1973,'QB Resources'!$J:$J,L1973))</f>
        <v>0</v>
      </c>
      <c r="N1973" s="32" t="str">
        <f>IF(ISERROR(VLOOKUP(M1973,'GD rates'!$B:$C,2,FALSE)),"",VLOOKUP(M1973,'GD rates'!$B:$C,2,FALSE))</f>
        <v/>
      </c>
      <c r="O1973" s="33" t="str">
        <f>IF(OR(N1973="",COUNTIFS($C$2:C1972,C1973,$L$2:L1972,L1973)&lt;&gt;0),"",1)</f>
        <v/>
      </c>
    </row>
    <row r="1974" spans="12:15">
      <c r="L1974" s="31">
        <f t="shared" si="30"/>
        <v>0</v>
      </c>
      <c r="M1974" s="32">
        <f>IF(ISERROR(VLOOKUP(C1974,'QB Resources'!$A:$I,8,FALSE)),0,SUMIFS('QB Resources'!$I:$I,'QB Resources'!$A:$A,Timecards!C1974,'QB Resources'!$J:$J,L1974))</f>
        <v>0</v>
      </c>
      <c r="N1974" s="32" t="str">
        <f>IF(ISERROR(VLOOKUP(M1974,'GD rates'!$B:$C,2,FALSE)),"",VLOOKUP(M1974,'GD rates'!$B:$C,2,FALSE))</f>
        <v/>
      </c>
      <c r="O1974" s="33" t="str">
        <f>IF(OR(N1974="",COUNTIFS($C$2:C1973,C1974,$L$2:L1973,L1974)&lt;&gt;0),"",1)</f>
        <v/>
      </c>
    </row>
    <row r="1975" spans="12:15">
      <c r="L1975" s="31">
        <f t="shared" si="30"/>
        <v>0</v>
      </c>
      <c r="M1975" s="32">
        <f>IF(ISERROR(VLOOKUP(C1975,'QB Resources'!$A:$I,8,FALSE)),0,SUMIFS('QB Resources'!$I:$I,'QB Resources'!$A:$A,Timecards!C1975,'QB Resources'!$J:$J,L1975))</f>
        <v>0</v>
      </c>
      <c r="N1975" s="32" t="str">
        <f>IF(ISERROR(VLOOKUP(M1975,'GD rates'!$B:$C,2,FALSE)),"",VLOOKUP(M1975,'GD rates'!$B:$C,2,FALSE))</f>
        <v/>
      </c>
      <c r="O1975" s="33" t="str">
        <f>IF(OR(N1975="",COUNTIFS($C$2:C1974,C1975,$L$2:L1974,L1975)&lt;&gt;0),"",1)</f>
        <v/>
      </c>
    </row>
    <row r="1976" spans="12:15">
      <c r="L1976" s="31">
        <f t="shared" si="30"/>
        <v>0</v>
      </c>
      <c r="M1976" s="32">
        <f>IF(ISERROR(VLOOKUP(C1976,'QB Resources'!$A:$I,8,FALSE)),0,SUMIFS('QB Resources'!$I:$I,'QB Resources'!$A:$A,Timecards!C1976,'QB Resources'!$J:$J,L1976))</f>
        <v>0</v>
      </c>
      <c r="N1976" s="32" t="str">
        <f>IF(ISERROR(VLOOKUP(M1976,'GD rates'!$B:$C,2,FALSE)),"",VLOOKUP(M1976,'GD rates'!$B:$C,2,FALSE))</f>
        <v/>
      </c>
      <c r="O1976" s="33" t="str">
        <f>IF(OR(N1976="",COUNTIFS($C$2:C1975,C1976,$L$2:L1975,L1976)&lt;&gt;0),"",1)</f>
        <v/>
      </c>
    </row>
    <row r="1977" spans="12:15">
      <c r="L1977" s="31">
        <f t="shared" si="30"/>
        <v>0</v>
      </c>
      <c r="M1977" s="32">
        <f>IF(ISERROR(VLOOKUP(C1977,'QB Resources'!$A:$I,8,FALSE)),0,SUMIFS('QB Resources'!$I:$I,'QB Resources'!$A:$A,Timecards!C1977,'QB Resources'!$J:$J,L1977))</f>
        <v>0</v>
      </c>
      <c r="N1977" s="32" t="str">
        <f>IF(ISERROR(VLOOKUP(M1977,'GD rates'!$B:$C,2,FALSE)),"",VLOOKUP(M1977,'GD rates'!$B:$C,2,FALSE))</f>
        <v/>
      </c>
      <c r="O1977" s="33" t="str">
        <f>IF(OR(N1977="",COUNTIFS($C$2:C1976,C1977,$L$2:L1976,L1977)&lt;&gt;0),"",1)</f>
        <v/>
      </c>
    </row>
    <row r="1978" spans="12:15">
      <c r="L1978" s="31">
        <f t="shared" si="30"/>
        <v>0</v>
      </c>
      <c r="M1978" s="32">
        <f>IF(ISERROR(VLOOKUP(C1978,'QB Resources'!$A:$I,8,FALSE)),0,SUMIFS('QB Resources'!$I:$I,'QB Resources'!$A:$A,Timecards!C1978,'QB Resources'!$J:$J,L1978))</f>
        <v>0</v>
      </c>
      <c r="N1978" s="32" t="str">
        <f>IF(ISERROR(VLOOKUP(M1978,'GD rates'!$B:$C,2,FALSE)),"",VLOOKUP(M1978,'GD rates'!$B:$C,2,FALSE))</f>
        <v/>
      </c>
      <c r="O1978" s="33" t="str">
        <f>IF(OR(N1978="",COUNTIFS($C$2:C1977,C1978,$L$2:L1977,L1978)&lt;&gt;0),"",1)</f>
        <v/>
      </c>
    </row>
    <row r="1979" spans="12:15">
      <c r="L1979" s="31">
        <f t="shared" si="30"/>
        <v>0</v>
      </c>
      <c r="M1979" s="32">
        <f>IF(ISERROR(VLOOKUP(C1979,'QB Resources'!$A:$I,8,FALSE)),0,SUMIFS('QB Resources'!$I:$I,'QB Resources'!$A:$A,Timecards!C1979,'QB Resources'!$J:$J,L1979))</f>
        <v>0</v>
      </c>
      <c r="N1979" s="32" t="str">
        <f>IF(ISERROR(VLOOKUP(M1979,'GD rates'!$B:$C,2,FALSE)),"",VLOOKUP(M1979,'GD rates'!$B:$C,2,FALSE))</f>
        <v/>
      </c>
      <c r="O1979" s="33" t="str">
        <f>IF(OR(N1979="",COUNTIFS($C$2:C1978,C1979,$L$2:L1978,L1979)&lt;&gt;0),"",1)</f>
        <v/>
      </c>
    </row>
    <row r="1980" spans="12:15">
      <c r="L1980" s="31">
        <f t="shared" si="30"/>
        <v>0</v>
      </c>
      <c r="M1980" s="32">
        <f>IF(ISERROR(VLOOKUP(C1980,'QB Resources'!$A:$I,8,FALSE)),0,SUMIFS('QB Resources'!$I:$I,'QB Resources'!$A:$A,Timecards!C1980,'QB Resources'!$J:$J,L1980))</f>
        <v>0</v>
      </c>
      <c r="N1980" s="32" t="str">
        <f>IF(ISERROR(VLOOKUP(M1980,'GD rates'!$B:$C,2,FALSE)),"",VLOOKUP(M1980,'GD rates'!$B:$C,2,FALSE))</f>
        <v/>
      </c>
      <c r="O1980" s="33" t="str">
        <f>IF(OR(N1980="",COUNTIFS($C$2:C1979,C1980,$L$2:L1979,L1980)&lt;&gt;0),"",1)</f>
        <v/>
      </c>
    </row>
    <row r="1981" spans="12:15">
      <c r="L1981" s="31">
        <f t="shared" si="30"/>
        <v>0</v>
      </c>
      <c r="M1981" s="32">
        <f>IF(ISERROR(VLOOKUP(C1981,'QB Resources'!$A:$I,8,FALSE)),0,SUMIFS('QB Resources'!$I:$I,'QB Resources'!$A:$A,Timecards!C1981,'QB Resources'!$J:$J,L1981))</f>
        <v>0</v>
      </c>
      <c r="N1981" s="32" t="str">
        <f>IF(ISERROR(VLOOKUP(M1981,'GD rates'!$B:$C,2,FALSE)),"",VLOOKUP(M1981,'GD rates'!$B:$C,2,FALSE))</f>
        <v/>
      </c>
      <c r="O1981" s="33" t="str">
        <f>IF(OR(N1981="",COUNTIFS($C$2:C1980,C1981,$L$2:L1980,L1981)&lt;&gt;0),"",1)</f>
        <v/>
      </c>
    </row>
    <row r="1982" spans="12:15">
      <c r="L1982" s="31">
        <f t="shared" si="30"/>
        <v>0</v>
      </c>
      <c r="M1982" s="32">
        <f>IF(ISERROR(VLOOKUP(C1982,'QB Resources'!$A:$I,8,FALSE)),0,SUMIFS('QB Resources'!$I:$I,'QB Resources'!$A:$A,Timecards!C1982,'QB Resources'!$J:$J,L1982))</f>
        <v>0</v>
      </c>
      <c r="N1982" s="32" t="str">
        <f>IF(ISERROR(VLOOKUP(M1982,'GD rates'!$B:$C,2,FALSE)),"",VLOOKUP(M1982,'GD rates'!$B:$C,2,FALSE))</f>
        <v/>
      </c>
      <c r="O1982" s="33" t="str">
        <f>IF(OR(N1982="",COUNTIFS($C$2:C1981,C1982,$L$2:L1981,L1982)&lt;&gt;0),"",1)</f>
        <v/>
      </c>
    </row>
    <row r="1983" spans="12:15">
      <c r="L1983" s="31">
        <f t="shared" si="30"/>
        <v>0</v>
      </c>
      <c r="M1983" s="32">
        <f>IF(ISERROR(VLOOKUP(C1983,'QB Resources'!$A:$I,8,FALSE)),0,SUMIFS('QB Resources'!$I:$I,'QB Resources'!$A:$A,Timecards!C1983,'QB Resources'!$J:$J,L1983))</f>
        <v>0</v>
      </c>
      <c r="N1983" s="32" t="str">
        <f>IF(ISERROR(VLOOKUP(M1983,'GD rates'!$B:$C,2,FALSE)),"",VLOOKUP(M1983,'GD rates'!$B:$C,2,FALSE))</f>
        <v/>
      </c>
      <c r="O1983" s="33" t="str">
        <f>IF(OR(N1983="",COUNTIFS($C$2:C1982,C1983,$L$2:L1982,L1983)&lt;&gt;0),"",1)</f>
        <v/>
      </c>
    </row>
    <row r="1984" spans="12:15">
      <c r="L1984" s="31">
        <f t="shared" si="30"/>
        <v>0</v>
      </c>
      <c r="M1984" s="32">
        <f>IF(ISERROR(VLOOKUP(C1984,'QB Resources'!$A:$I,8,FALSE)),0,SUMIFS('QB Resources'!$I:$I,'QB Resources'!$A:$A,Timecards!C1984,'QB Resources'!$J:$J,L1984))</f>
        <v>0</v>
      </c>
      <c r="N1984" s="32" t="str">
        <f>IF(ISERROR(VLOOKUP(M1984,'GD rates'!$B:$C,2,FALSE)),"",VLOOKUP(M1984,'GD rates'!$B:$C,2,FALSE))</f>
        <v/>
      </c>
      <c r="O1984" s="33" t="str">
        <f>IF(OR(N1984="",COUNTIFS($C$2:C1983,C1984,$L$2:L1983,L1984)&lt;&gt;0),"",1)</f>
        <v/>
      </c>
    </row>
    <row r="1985" spans="12:15">
      <c r="L1985" s="31">
        <f t="shared" si="30"/>
        <v>0</v>
      </c>
      <c r="M1985" s="32">
        <f>IF(ISERROR(VLOOKUP(C1985,'QB Resources'!$A:$I,8,FALSE)),0,SUMIFS('QB Resources'!$I:$I,'QB Resources'!$A:$A,Timecards!C1985,'QB Resources'!$J:$J,L1985))</f>
        <v>0</v>
      </c>
      <c r="N1985" s="32" t="str">
        <f>IF(ISERROR(VLOOKUP(M1985,'GD rates'!$B:$C,2,FALSE)),"",VLOOKUP(M1985,'GD rates'!$B:$C,2,FALSE))</f>
        <v/>
      </c>
      <c r="O1985" s="33" t="str">
        <f>IF(OR(N1985="",COUNTIFS($C$2:C1984,C1985,$L$2:L1984,L1985)&lt;&gt;0),"",1)</f>
        <v/>
      </c>
    </row>
    <row r="1986" spans="12:15">
      <c r="L1986" s="31">
        <f t="shared" si="30"/>
        <v>0</v>
      </c>
      <c r="M1986" s="32">
        <f>IF(ISERROR(VLOOKUP(C1986,'QB Resources'!$A:$I,8,FALSE)),0,SUMIFS('QB Resources'!$I:$I,'QB Resources'!$A:$A,Timecards!C1986,'QB Resources'!$J:$J,L1986))</f>
        <v>0</v>
      </c>
      <c r="N1986" s="32" t="str">
        <f>IF(ISERROR(VLOOKUP(M1986,'GD rates'!$B:$C,2,FALSE)),"",VLOOKUP(M1986,'GD rates'!$B:$C,2,FALSE))</f>
        <v/>
      </c>
      <c r="O1986" s="33" t="str">
        <f>IF(OR(N1986="",COUNTIFS($C$2:C1985,C1986,$L$2:L1985,L1986)&lt;&gt;0),"",1)</f>
        <v/>
      </c>
    </row>
    <row r="1987" spans="12:15">
      <c r="L1987" s="31">
        <f t="shared" ref="L1987:L2000" si="31">IF(J1987="",H1987,J1987)</f>
        <v>0</v>
      </c>
      <c r="M1987" s="32">
        <f>IF(ISERROR(VLOOKUP(C1987,'QB Resources'!$A:$I,8,FALSE)),0,SUMIFS('QB Resources'!$I:$I,'QB Resources'!$A:$A,Timecards!C1987,'QB Resources'!$J:$J,L1987))</f>
        <v>0</v>
      </c>
      <c r="N1987" s="32" t="str">
        <f>IF(ISERROR(VLOOKUP(M1987,'GD rates'!$B:$C,2,FALSE)),"",VLOOKUP(M1987,'GD rates'!$B:$C,2,FALSE))</f>
        <v/>
      </c>
      <c r="O1987" s="33" t="str">
        <f>IF(OR(N1987="",COUNTIFS($C$2:C1986,C1987,$L$2:L1986,L1987)&lt;&gt;0),"",1)</f>
        <v/>
      </c>
    </row>
    <row r="1988" spans="12:15">
      <c r="L1988" s="31">
        <f t="shared" si="31"/>
        <v>0</v>
      </c>
      <c r="M1988" s="32">
        <f>IF(ISERROR(VLOOKUP(C1988,'QB Resources'!$A:$I,8,FALSE)),0,SUMIFS('QB Resources'!$I:$I,'QB Resources'!$A:$A,Timecards!C1988,'QB Resources'!$J:$J,L1988))</f>
        <v>0</v>
      </c>
      <c r="N1988" s="32" t="str">
        <f>IF(ISERROR(VLOOKUP(M1988,'GD rates'!$B:$C,2,FALSE)),"",VLOOKUP(M1988,'GD rates'!$B:$C,2,FALSE))</f>
        <v/>
      </c>
      <c r="O1988" s="33" t="str">
        <f>IF(OR(N1988="",COUNTIFS($C$2:C1987,C1988,$L$2:L1987,L1988)&lt;&gt;0),"",1)</f>
        <v/>
      </c>
    </row>
    <row r="1989" spans="12:15">
      <c r="L1989" s="31">
        <f t="shared" si="31"/>
        <v>0</v>
      </c>
      <c r="M1989" s="32">
        <f>IF(ISERROR(VLOOKUP(C1989,'QB Resources'!$A:$I,8,FALSE)),0,SUMIFS('QB Resources'!$I:$I,'QB Resources'!$A:$A,Timecards!C1989,'QB Resources'!$J:$J,L1989))</f>
        <v>0</v>
      </c>
      <c r="N1989" s="32" t="str">
        <f>IF(ISERROR(VLOOKUP(M1989,'GD rates'!$B:$C,2,FALSE)),"",VLOOKUP(M1989,'GD rates'!$B:$C,2,FALSE))</f>
        <v/>
      </c>
      <c r="O1989" s="33" t="str">
        <f>IF(OR(N1989="",COUNTIFS($C$2:C1988,C1989,$L$2:L1988,L1989)&lt;&gt;0),"",1)</f>
        <v/>
      </c>
    </row>
    <row r="1990" spans="12:15">
      <c r="L1990" s="31">
        <f t="shared" si="31"/>
        <v>0</v>
      </c>
      <c r="M1990" s="32">
        <f>IF(ISERROR(VLOOKUP(C1990,'QB Resources'!$A:$I,8,FALSE)),0,SUMIFS('QB Resources'!$I:$I,'QB Resources'!$A:$A,Timecards!C1990,'QB Resources'!$J:$J,L1990))</f>
        <v>0</v>
      </c>
      <c r="N1990" s="32" t="str">
        <f>IF(ISERROR(VLOOKUP(M1990,'GD rates'!$B:$C,2,FALSE)),"",VLOOKUP(M1990,'GD rates'!$B:$C,2,FALSE))</f>
        <v/>
      </c>
      <c r="O1990" s="33" t="str">
        <f>IF(OR(N1990="",COUNTIFS($C$2:C1989,C1990,$L$2:L1989,L1990)&lt;&gt;0),"",1)</f>
        <v/>
      </c>
    </row>
    <row r="1991" spans="12:15">
      <c r="L1991" s="31">
        <f t="shared" si="31"/>
        <v>0</v>
      </c>
      <c r="M1991" s="32">
        <f>IF(ISERROR(VLOOKUP(C1991,'QB Resources'!$A:$I,8,FALSE)),0,SUMIFS('QB Resources'!$I:$I,'QB Resources'!$A:$A,Timecards!C1991,'QB Resources'!$J:$J,L1991))</f>
        <v>0</v>
      </c>
      <c r="N1991" s="32" t="str">
        <f>IF(ISERROR(VLOOKUP(M1991,'GD rates'!$B:$C,2,FALSE)),"",VLOOKUP(M1991,'GD rates'!$B:$C,2,FALSE))</f>
        <v/>
      </c>
      <c r="O1991" s="33" t="str">
        <f>IF(OR(N1991="",COUNTIFS($C$2:C1990,C1991,$L$2:L1990,L1991)&lt;&gt;0),"",1)</f>
        <v/>
      </c>
    </row>
    <row r="1992" spans="12:15">
      <c r="L1992" s="31">
        <f t="shared" si="31"/>
        <v>0</v>
      </c>
      <c r="M1992" s="32">
        <f>IF(ISERROR(VLOOKUP(C1992,'QB Resources'!$A:$I,8,FALSE)),0,SUMIFS('QB Resources'!$I:$I,'QB Resources'!$A:$A,Timecards!C1992,'QB Resources'!$J:$J,L1992))</f>
        <v>0</v>
      </c>
      <c r="N1992" s="32" t="str">
        <f>IF(ISERROR(VLOOKUP(M1992,'GD rates'!$B:$C,2,FALSE)),"",VLOOKUP(M1992,'GD rates'!$B:$C,2,FALSE))</f>
        <v/>
      </c>
      <c r="O1992" s="33" t="str">
        <f>IF(OR(N1992="",COUNTIFS($C$2:C1991,C1992,$L$2:L1991,L1992)&lt;&gt;0),"",1)</f>
        <v/>
      </c>
    </row>
    <row r="1993" spans="12:15">
      <c r="L1993" s="31">
        <f t="shared" si="31"/>
        <v>0</v>
      </c>
      <c r="M1993" s="32">
        <f>IF(ISERROR(VLOOKUP(C1993,'QB Resources'!$A:$I,8,FALSE)),0,SUMIFS('QB Resources'!$I:$I,'QB Resources'!$A:$A,Timecards!C1993,'QB Resources'!$J:$J,L1993))</f>
        <v>0</v>
      </c>
      <c r="N1993" s="32" t="str">
        <f>IF(ISERROR(VLOOKUP(M1993,'GD rates'!$B:$C,2,FALSE)),"",VLOOKUP(M1993,'GD rates'!$B:$C,2,FALSE))</f>
        <v/>
      </c>
      <c r="O1993" s="33" t="str">
        <f>IF(OR(N1993="",COUNTIFS($C$2:C1992,C1993,$L$2:L1992,L1993)&lt;&gt;0),"",1)</f>
        <v/>
      </c>
    </row>
    <row r="1994" spans="12:15">
      <c r="L1994" s="31">
        <f t="shared" si="31"/>
        <v>0</v>
      </c>
      <c r="M1994" s="32">
        <f>IF(ISERROR(VLOOKUP(C1994,'QB Resources'!$A:$I,8,FALSE)),0,SUMIFS('QB Resources'!$I:$I,'QB Resources'!$A:$A,Timecards!C1994,'QB Resources'!$J:$J,L1994))</f>
        <v>0</v>
      </c>
      <c r="N1994" s="32" t="str">
        <f>IF(ISERROR(VLOOKUP(M1994,'GD rates'!$B:$C,2,FALSE)),"",VLOOKUP(M1994,'GD rates'!$B:$C,2,FALSE))</f>
        <v/>
      </c>
      <c r="O1994" s="33" t="str">
        <f>IF(OR(N1994="",COUNTIFS($C$2:C1993,C1994,$L$2:L1993,L1994)&lt;&gt;0),"",1)</f>
        <v/>
      </c>
    </row>
    <row r="1995" spans="12:15">
      <c r="L1995" s="31">
        <f t="shared" si="31"/>
        <v>0</v>
      </c>
      <c r="M1995" s="32">
        <f>IF(ISERROR(VLOOKUP(C1995,'QB Resources'!$A:$I,8,FALSE)),0,SUMIFS('QB Resources'!$I:$I,'QB Resources'!$A:$A,Timecards!C1995,'QB Resources'!$J:$J,L1995))</f>
        <v>0</v>
      </c>
      <c r="N1995" s="32" t="str">
        <f>IF(ISERROR(VLOOKUP(M1995,'GD rates'!$B:$C,2,FALSE)),"",VLOOKUP(M1995,'GD rates'!$B:$C,2,FALSE))</f>
        <v/>
      </c>
      <c r="O1995" s="33" t="str">
        <f>IF(OR(N1995="",COUNTIFS($C$2:C1994,C1995,$L$2:L1994,L1995)&lt;&gt;0),"",1)</f>
        <v/>
      </c>
    </row>
    <row r="1996" spans="12:15">
      <c r="L1996" s="31">
        <f t="shared" si="31"/>
        <v>0</v>
      </c>
      <c r="M1996" s="32">
        <f>IF(ISERROR(VLOOKUP(C1996,'QB Resources'!$A:$I,8,FALSE)),0,SUMIFS('QB Resources'!$I:$I,'QB Resources'!$A:$A,Timecards!C1996,'QB Resources'!$J:$J,L1996))</f>
        <v>0</v>
      </c>
      <c r="N1996" s="32" t="str">
        <f>IF(ISERROR(VLOOKUP(M1996,'GD rates'!$B:$C,2,FALSE)),"",VLOOKUP(M1996,'GD rates'!$B:$C,2,FALSE))</f>
        <v/>
      </c>
      <c r="O1996" s="33" t="str">
        <f>IF(OR(N1996="",COUNTIFS($C$2:C1995,C1996,$L$2:L1995,L1996)&lt;&gt;0),"",1)</f>
        <v/>
      </c>
    </row>
    <row r="1997" spans="12:15">
      <c r="L1997" s="31">
        <f t="shared" si="31"/>
        <v>0</v>
      </c>
      <c r="M1997" s="32">
        <f>IF(ISERROR(VLOOKUP(C1997,'QB Resources'!$A:$I,8,FALSE)),0,SUMIFS('QB Resources'!$I:$I,'QB Resources'!$A:$A,Timecards!C1997,'QB Resources'!$J:$J,L1997))</f>
        <v>0</v>
      </c>
      <c r="N1997" s="32" t="str">
        <f>IF(ISERROR(VLOOKUP(M1997,'GD rates'!$B:$C,2,FALSE)),"",VLOOKUP(M1997,'GD rates'!$B:$C,2,FALSE))</f>
        <v/>
      </c>
      <c r="O1997" s="33" t="str">
        <f>IF(OR(N1997="",COUNTIFS($C$2:C1996,C1997,$L$2:L1996,L1997)&lt;&gt;0),"",1)</f>
        <v/>
      </c>
    </row>
    <row r="1998" spans="12:15">
      <c r="L1998" s="31">
        <f t="shared" si="31"/>
        <v>0</v>
      </c>
      <c r="M1998" s="32">
        <f>IF(ISERROR(VLOOKUP(C1998,'QB Resources'!$A:$I,8,FALSE)),0,SUMIFS('QB Resources'!$I:$I,'QB Resources'!$A:$A,Timecards!C1998,'QB Resources'!$J:$J,L1998))</f>
        <v>0</v>
      </c>
      <c r="N1998" s="32" t="str">
        <f>IF(ISERROR(VLOOKUP(M1998,'GD rates'!$B:$C,2,FALSE)),"",VLOOKUP(M1998,'GD rates'!$B:$C,2,FALSE))</f>
        <v/>
      </c>
      <c r="O1998" s="33" t="str">
        <f>IF(OR(N1998="",COUNTIFS($C$2:C1997,C1998,$L$2:L1997,L1998)&lt;&gt;0),"",1)</f>
        <v/>
      </c>
    </row>
    <row r="1999" spans="12:15">
      <c r="L1999" s="31">
        <f t="shared" si="31"/>
        <v>0</v>
      </c>
      <c r="M1999" s="32">
        <f>IF(ISERROR(VLOOKUP(C1999,'QB Resources'!$A:$I,8,FALSE)),0,SUMIFS('QB Resources'!$I:$I,'QB Resources'!$A:$A,Timecards!C1999,'QB Resources'!$J:$J,L1999))</f>
        <v>0</v>
      </c>
      <c r="N1999" s="32" t="str">
        <f>IF(ISERROR(VLOOKUP(M1999,'GD rates'!$B:$C,2,FALSE)),"",VLOOKUP(M1999,'GD rates'!$B:$C,2,FALSE))</f>
        <v/>
      </c>
      <c r="O1999" s="33" t="str">
        <f>IF(OR(N1999="",COUNTIFS($C$2:C1998,C1999,$L$2:L1998,L1999)&lt;&gt;0),"",1)</f>
        <v/>
      </c>
    </row>
    <row r="2000" spans="12:15">
      <c r="L2000" s="31">
        <f t="shared" si="31"/>
        <v>0</v>
      </c>
      <c r="M2000" s="32">
        <f>IF(ISERROR(VLOOKUP(C2000,'QB Resources'!$A:$I,8,FALSE)),0,SUMIFS('QB Resources'!$I:$I,'QB Resources'!$A:$A,Timecards!C2000,'QB Resources'!$J:$J,L2000))</f>
        <v>0</v>
      </c>
      <c r="N2000" s="32" t="str">
        <f>IF(ISERROR(VLOOKUP(M2000,'GD rates'!$B:$C,2,FALSE)),"",VLOOKUP(M2000,'GD rates'!$B:$C,2,FALSE))</f>
        <v/>
      </c>
      <c r="O2000" s="33" t="str">
        <f>IF(OR(N2000="",COUNTIFS($C$2:C1999,C2000,$L$2:L1999,L2000)&lt;&gt;0),"",1)</f>
        <v/>
      </c>
    </row>
    <row r="2001" spans="1:15" s="4" customFormat="1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34"/>
      <c r="M2001" s="35"/>
      <c r="N2001" s="35"/>
      <c r="O2001" s="36"/>
    </row>
    <row r="2002" spans="1:15" s="4" customFormat="1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34"/>
      <c r="M2002" s="35"/>
      <c r="N2002" s="35"/>
      <c r="O2002" s="36"/>
    </row>
    <row r="2003" spans="1:15" s="4" customFormat="1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34"/>
      <c r="M2003" s="35"/>
      <c r="N2003" s="35"/>
      <c r="O2003" s="36"/>
    </row>
    <row r="2004" spans="1:15" s="4" customFormat="1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34"/>
      <c r="M2004" s="35"/>
      <c r="N2004" s="35"/>
      <c r="O2004" s="36"/>
    </row>
    <row r="2005" spans="1:15" s="4" customFormat="1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34"/>
      <c r="M2005" s="35"/>
      <c r="N2005" s="35"/>
      <c r="O2005" s="36"/>
    </row>
    <row r="2006" spans="1:15" s="4" customFormat="1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34"/>
      <c r="M2006" s="35"/>
      <c r="N2006" s="35"/>
      <c r="O2006" s="36"/>
    </row>
    <row r="2007" spans="1:15" s="4" customFormat="1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34"/>
      <c r="M2007" s="35"/>
      <c r="N2007" s="35"/>
      <c r="O2007" s="36"/>
    </row>
    <row r="2008" spans="1:15" s="4" customFormat="1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34"/>
      <c r="M2008" s="35"/>
      <c r="N2008" s="35"/>
      <c r="O2008" s="36"/>
    </row>
    <row r="2009" spans="1:15" s="4" customFormat="1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34"/>
      <c r="M2009" s="35"/>
      <c r="N2009" s="35"/>
      <c r="O2009" s="36"/>
    </row>
    <row r="2010" spans="1:15" s="4" customFormat="1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34"/>
      <c r="M2010" s="35"/>
      <c r="N2010" s="35"/>
      <c r="O2010" s="36"/>
    </row>
    <row r="2011" spans="1:15" s="4" customFormat="1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34"/>
      <c r="M2011" s="35"/>
      <c r="N2011" s="35"/>
      <c r="O2011" s="36"/>
    </row>
    <row r="2012" spans="1:15" s="4" customFormat="1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34"/>
      <c r="M2012" s="35"/>
      <c r="N2012" s="35"/>
      <c r="O2012" s="36"/>
    </row>
    <row r="2013" spans="1:15" s="4" customFormat="1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34"/>
      <c r="M2013" s="35"/>
      <c r="N2013" s="35"/>
      <c r="O2013" s="36"/>
    </row>
    <row r="2014" spans="1:15" s="4" customFormat="1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34"/>
      <c r="M2014" s="35"/>
      <c r="N2014" s="35"/>
      <c r="O2014" s="36"/>
    </row>
    <row r="2015" spans="1:15" s="4" customFormat="1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34"/>
      <c r="M2015" s="35"/>
      <c r="N2015" s="35"/>
      <c r="O2015" s="36"/>
    </row>
    <row r="2016" spans="1:15" s="4" customFormat="1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34"/>
      <c r="M2016" s="35"/>
      <c r="N2016" s="35"/>
      <c r="O2016" s="36"/>
    </row>
    <row r="2017" spans="1:15" s="4" customFormat="1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34"/>
      <c r="M2017" s="35"/>
      <c r="N2017" s="35"/>
      <c r="O2017" s="36"/>
    </row>
    <row r="2018" spans="1:15" s="4" customFormat="1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34"/>
      <c r="M2018" s="35"/>
      <c r="N2018" s="35"/>
      <c r="O2018" s="36"/>
    </row>
    <row r="2019" spans="1:15" s="4" customFormat="1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34"/>
      <c r="M2019" s="35"/>
      <c r="N2019" s="35"/>
      <c r="O2019" s="36"/>
    </row>
    <row r="2020" spans="1:15" s="4" customFormat="1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34"/>
      <c r="M2020" s="35"/>
      <c r="N2020" s="35"/>
      <c r="O2020" s="36"/>
    </row>
    <row r="2021" spans="1:15" s="4" customFormat="1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34"/>
      <c r="M2021" s="35"/>
      <c r="N2021" s="35"/>
      <c r="O2021" s="36"/>
    </row>
    <row r="2022" spans="1:15" s="4" customFormat="1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34"/>
      <c r="M2022" s="35"/>
      <c r="N2022" s="35"/>
      <c r="O2022" s="36"/>
    </row>
    <row r="2023" spans="1:15" s="4" customFormat="1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34"/>
      <c r="M2023" s="35"/>
      <c r="N2023" s="35"/>
      <c r="O2023" s="36"/>
    </row>
    <row r="2024" spans="1:15" s="4" customFormat="1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34"/>
      <c r="M2024" s="35"/>
      <c r="N2024" s="35"/>
      <c r="O2024" s="36"/>
    </row>
    <row r="2025" spans="1:15" s="4" customFormat="1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34"/>
      <c r="M2025" s="35"/>
      <c r="N2025" s="35"/>
      <c r="O2025" s="36"/>
    </row>
  </sheetData>
  <autoFilter ref="A1:O2000">
    <filterColumn colId="3"/>
    <filterColumn colId="11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2"/>
  <sheetViews>
    <sheetView workbookViewId="0"/>
  </sheetViews>
  <sheetFormatPr defaultRowHeight="12"/>
  <cols>
    <col min="1" max="1" width="35.5" bestFit="1" customWidth="1"/>
    <col min="2" max="2" width="23.1640625" bestFit="1" customWidth="1"/>
    <col min="3" max="3" width="9.1640625" customWidth="1"/>
    <col min="4" max="4" width="5.5" bestFit="1" customWidth="1"/>
    <col min="5" max="5" width="4.6640625" bestFit="1" customWidth="1"/>
    <col min="6" max="6" width="5.1640625" customWidth="1"/>
    <col min="7" max="7" width="6.83203125" bestFit="1" customWidth="1"/>
    <col min="8" max="8" width="13.83203125" style="2" bestFit="1" customWidth="1"/>
    <col min="9" max="9" width="10.83203125" style="2" bestFit="1" customWidth="1"/>
    <col min="10" max="10" width="12" style="2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24" t="s">
        <v>128</v>
      </c>
      <c r="I1" s="24" t="s">
        <v>16</v>
      </c>
      <c r="J1" s="39" t="s">
        <v>127</v>
      </c>
    </row>
    <row r="2" spans="1:10">
      <c r="A2" t="s">
        <v>79</v>
      </c>
      <c r="B2" t="s">
        <v>80</v>
      </c>
      <c r="C2">
        <v>204</v>
      </c>
      <c r="D2" t="s">
        <v>42</v>
      </c>
      <c r="E2" t="s">
        <v>85</v>
      </c>
      <c r="F2" t="s">
        <v>21</v>
      </c>
      <c r="G2" t="s">
        <v>22</v>
      </c>
      <c r="H2" s="25"/>
      <c r="I2" s="25"/>
      <c r="J2" s="40" t="str">
        <f t="shared" ref="J2:J33" si="0">IF(H2="",D2,H2)</f>
        <v>PM</v>
      </c>
    </row>
    <row r="3" spans="1:10">
      <c r="A3" t="s">
        <v>152</v>
      </c>
      <c r="B3" t="s">
        <v>153</v>
      </c>
      <c r="C3">
        <v>275</v>
      </c>
      <c r="D3" t="s">
        <v>35</v>
      </c>
      <c r="E3" t="s">
        <v>20</v>
      </c>
      <c r="F3" t="s">
        <v>31</v>
      </c>
      <c r="G3" t="s">
        <v>22</v>
      </c>
      <c r="H3" s="25"/>
      <c r="I3" s="25"/>
      <c r="J3" s="40" t="str">
        <f t="shared" si="0"/>
        <v>CT</v>
      </c>
    </row>
    <row r="4" spans="1:10">
      <c r="A4" t="s">
        <v>17</v>
      </c>
      <c r="B4" t="s">
        <v>18</v>
      </c>
      <c r="C4">
        <v>256</v>
      </c>
      <c r="D4" t="s">
        <v>19</v>
      </c>
      <c r="E4" t="s">
        <v>20</v>
      </c>
      <c r="F4" t="s">
        <v>21</v>
      </c>
      <c r="G4" t="s">
        <v>22</v>
      </c>
      <c r="H4" s="25"/>
      <c r="I4" s="25">
        <v>1</v>
      </c>
      <c r="J4" s="40" t="str">
        <f t="shared" si="0"/>
        <v>TE</v>
      </c>
    </row>
    <row r="5" spans="1:10">
      <c r="A5" t="s">
        <v>154</v>
      </c>
      <c r="B5" t="s">
        <v>155</v>
      </c>
      <c r="C5">
        <v>281</v>
      </c>
      <c r="D5" t="s">
        <v>35</v>
      </c>
      <c r="E5" t="s">
        <v>85</v>
      </c>
      <c r="F5" t="s">
        <v>21</v>
      </c>
      <c r="G5" t="s">
        <v>22</v>
      </c>
      <c r="H5" s="25"/>
      <c r="I5" s="25"/>
      <c r="J5" s="40" t="str">
        <f t="shared" si="0"/>
        <v>CT</v>
      </c>
    </row>
    <row r="6" spans="1:10">
      <c r="A6" t="s">
        <v>23</v>
      </c>
      <c r="B6" t="s">
        <v>24</v>
      </c>
      <c r="C6">
        <v>56</v>
      </c>
      <c r="D6" t="s">
        <v>25</v>
      </c>
      <c r="E6" t="s">
        <v>20</v>
      </c>
      <c r="F6" t="s">
        <v>21</v>
      </c>
      <c r="G6" t="s">
        <v>22</v>
      </c>
      <c r="H6" s="25"/>
      <c r="I6" s="25"/>
      <c r="J6" s="40" t="str">
        <f t="shared" si="0"/>
        <v>MM</v>
      </c>
    </row>
    <row r="7" spans="1:10">
      <c r="A7" t="s">
        <v>83</v>
      </c>
      <c r="B7" t="s">
        <v>84</v>
      </c>
      <c r="C7">
        <v>38</v>
      </c>
      <c r="D7" t="s">
        <v>42</v>
      </c>
      <c r="E7" t="s">
        <v>85</v>
      </c>
      <c r="F7" t="s">
        <v>21</v>
      </c>
      <c r="G7" t="s">
        <v>22</v>
      </c>
      <c r="H7" s="25"/>
      <c r="I7" s="25"/>
      <c r="J7" s="40" t="str">
        <f t="shared" si="0"/>
        <v>PM</v>
      </c>
    </row>
    <row r="8" spans="1:10">
      <c r="A8" t="s">
        <v>26</v>
      </c>
      <c r="B8" t="s">
        <v>27</v>
      </c>
      <c r="C8">
        <v>46</v>
      </c>
      <c r="D8" t="s">
        <v>28</v>
      </c>
      <c r="E8" t="s">
        <v>20</v>
      </c>
      <c r="F8" t="s">
        <v>31</v>
      </c>
      <c r="G8" t="s">
        <v>22</v>
      </c>
      <c r="H8" s="25"/>
      <c r="I8" s="25"/>
      <c r="J8" s="40" t="str">
        <f t="shared" si="0"/>
        <v>QA</v>
      </c>
    </row>
    <row r="9" spans="1:10">
      <c r="A9" t="s">
        <v>29</v>
      </c>
      <c r="B9" t="s">
        <v>30</v>
      </c>
      <c r="C9">
        <v>237</v>
      </c>
      <c r="D9" t="s">
        <v>19</v>
      </c>
      <c r="E9" t="s">
        <v>20</v>
      </c>
      <c r="F9" t="s">
        <v>21</v>
      </c>
      <c r="G9" t="s">
        <v>22</v>
      </c>
      <c r="H9" s="25"/>
      <c r="I9" s="25"/>
      <c r="J9" s="40" t="str">
        <f t="shared" si="0"/>
        <v>TE</v>
      </c>
    </row>
    <row r="10" spans="1:10">
      <c r="A10" t="s">
        <v>141</v>
      </c>
      <c r="B10" t="s">
        <v>142</v>
      </c>
      <c r="C10">
        <v>264</v>
      </c>
      <c r="D10" t="s">
        <v>89</v>
      </c>
      <c r="E10" t="s">
        <v>85</v>
      </c>
      <c r="F10" t="s">
        <v>31</v>
      </c>
      <c r="G10" t="s">
        <v>22</v>
      </c>
      <c r="H10" s="25"/>
      <c r="I10" s="25"/>
      <c r="J10" s="40" t="str">
        <f t="shared" si="0"/>
        <v>RD</v>
      </c>
    </row>
    <row r="11" spans="1:10">
      <c r="A11" t="s">
        <v>86</v>
      </c>
      <c r="B11" t="s">
        <v>87</v>
      </c>
      <c r="C11">
        <v>70</v>
      </c>
      <c r="D11" t="s">
        <v>32</v>
      </c>
      <c r="E11" t="s">
        <v>85</v>
      </c>
      <c r="F11" t="s">
        <v>21</v>
      </c>
      <c r="G11" t="s">
        <v>22</v>
      </c>
      <c r="H11" s="25"/>
      <c r="I11" s="25"/>
      <c r="J11" s="40" t="str">
        <f t="shared" si="0"/>
        <v>OF</v>
      </c>
    </row>
    <row r="12" spans="1:10">
      <c r="A12" t="s">
        <v>33</v>
      </c>
      <c r="B12" t="s">
        <v>34</v>
      </c>
      <c r="C12">
        <v>93</v>
      </c>
      <c r="D12" t="s">
        <v>19</v>
      </c>
      <c r="E12" t="s">
        <v>85</v>
      </c>
      <c r="F12" t="s">
        <v>21</v>
      </c>
      <c r="G12" t="s">
        <v>22</v>
      </c>
      <c r="H12" s="25"/>
      <c r="I12" s="25"/>
      <c r="J12" s="40" t="str">
        <f t="shared" si="0"/>
        <v>TE</v>
      </c>
    </row>
    <row r="13" spans="1:10">
      <c r="A13" t="s">
        <v>36</v>
      </c>
      <c r="B13" t="s">
        <v>37</v>
      </c>
      <c r="C13">
        <v>57</v>
      </c>
      <c r="D13" t="s">
        <v>25</v>
      </c>
      <c r="E13" t="s">
        <v>20</v>
      </c>
      <c r="F13" t="s">
        <v>31</v>
      </c>
      <c r="G13" t="s">
        <v>22</v>
      </c>
      <c r="H13" s="25"/>
      <c r="I13" s="25"/>
      <c r="J13" s="40" t="str">
        <f t="shared" si="0"/>
        <v>MM</v>
      </c>
    </row>
    <row r="14" spans="1:10">
      <c r="A14" t="s">
        <v>38</v>
      </c>
      <c r="B14" t="s">
        <v>39</v>
      </c>
      <c r="C14">
        <v>85</v>
      </c>
      <c r="D14" t="s">
        <v>25</v>
      </c>
      <c r="E14" t="s">
        <v>174</v>
      </c>
      <c r="F14" t="s">
        <v>21</v>
      </c>
      <c r="G14" t="s">
        <v>22</v>
      </c>
      <c r="H14" s="25"/>
      <c r="I14" s="25"/>
      <c r="J14" s="40" t="str">
        <f t="shared" si="0"/>
        <v>MM</v>
      </c>
    </row>
    <row r="15" spans="1:10">
      <c r="A15" t="s">
        <v>175</v>
      </c>
      <c r="B15" t="s">
        <v>176</v>
      </c>
      <c r="C15">
        <v>286</v>
      </c>
      <c r="D15" t="s">
        <v>88</v>
      </c>
      <c r="E15" t="s">
        <v>85</v>
      </c>
      <c r="F15" t="s">
        <v>21</v>
      </c>
      <c r="G15" t="s">
        <v>22</v>
      </c>
      <c r="H15" s="25"/>
      <c r="I15" s="25"/>
      <c r="J15" s="40" t="str">
        <f t="shared" si="0"/>
        <v>SA</v>
      </c>
    </row>
    <row r="16" spans="1:10">
      <c r="A16" t="s">
        <v>156</v>
      </c>
      <c r="B16" t="s">
        <v>157</v>
      </c>
      <c r="C16">
        <v>276</v>
      </c>
      <c r="D16" t="s">
        <v>19</v>
      </c>
      <c r="E16" t="s">
        <v>20</v>
      </c>
      <c r="F16" t="s">
        <v>31</v>
      </c>
      <c r="G16" t="s">
        <v>22</v>
      </c>
      <c r="H16" s="25"/>
      <c r="I16" s="25"/>
      <c r="J16" s="40" t="str">
        <f t="shared" si="0"/>
        <v>TE</v>
      </c>
    </row>
    <row r="17" spans="1:10">
      <c r="A17" t="s">
        <v>40</v>
      </c>
      <c r="B17" t="s">
        <v>41</v>
      </c>
      <c r="C17">
        <v>239</v>
      </c>
      <c r="D17" t="s">
        <v>32</v>
      </c>
      <c r="E17" t="s">
        <v>20</v>
      </c>
      <c r="F17" t="s">
        <v>21</v>
      </c>
      <c r="G17" t="s">
        <v>22</v>
      </c>
      <c r="H17" s="25"/>
      <c r="I17" s="25"/>
      <c r="J17" s="40" t="str">
        <f t="shared" si="0"/>
        <v>OF</v>
      </c>
    </row>
    <row r="18" spans="1:10">
      <c r="A18" t="s">
        <v>139</v>
      </c>
      <c r="B18" t="s">
        <v>140</v>
      </c>
      <c r="C18">
        <v>263</v>
      </c>
      <c r="D18" t="s">
        <v>35</v>
      </c>
      <c r="E18" t="s">
        <v>20</v>
      </c>
      <c r="F18" t="s">
        <v>31</v>
      </c>
      <c r="G18" t="s">
        <v>22</v>
      </c>
      <c r="H18" s="25"/>
      <c r="I18" s="25"/>
      <c r="J18" s="40" t="str">
        <f t="shared" si="0"/>
        <v>CT</v>
      </c>
    </row>
    <row r="19" spans="1:10">
      <c r="A19" t="s">
        <v>90</v>
      </c>
      <c r="B19" t="s">
        <v>91</v>
      </c>
      <c r="C19">
        <v>207</v>
      </c>
      <c r="D19" t="s">
        <v>82</v>
      </c>
      <c r="E19" t="s">
        <v>85</v>
      </c>
      <c r="F19" t="s">
        <v>21</v>
      </c>
      <c r="G19" t="s">
        <v>22</v>
      </c>
      <c r="H19" s="25"/>
      <c r="I19" s="25"/>
      <c r="J19" s="40" t="str">
        <f t="shared" si="0"/>
        <v>MK</v>
      </c>
    </row>
    <row r="20" spans="1:10">
      <c r="A20" t="s">
        <v>143</v>
      </c>
      <c r="B20" t="s">
        <v>144</v>
      </c>
      <c r="C20">
        <v>262</v>
      </c>
      <c r="D20" t="s">
        <v>32</v>
      </c>
      <c r="E20" t="s">
        <v>81</v>
      </c>
      <c r="F20" t="s">
        <v>31</v>
      </c>
      <c r="G20" t="s">
        <v>22</v>
      </c>
      <c r="H20" s="25"/>
      <c r="I20" s="25"/>
      <c r="J20" s="40" t="str">
        <f t="shared" si="0"/>
        <v>OF</v>
      </c>
    </row>
    <row r="21" spans="1:10">
      <c r="A21" t="s">
        <v>92</v>
      </c>
      <c r="B21" t="s">
        <v>93</v>
      </c>
      <c r="C21">
        <v>99</v>
      </c>
      <c r="D21" t="s">
        <v>88</v>
      </c>
      <c r="E21" t="s">
        <v>20</v>
      </c>
      <c r="F21" t="s">
        <v>21</v>
      </c>
      <c r="G21" t="s">
        <v>22</v>
      </c>
      <c r="H21" s="25"/>
      <c r="I21" s="25"/>
      <c r="J21" s="40" t="str">
        <f t="shared" si="0"/>
        <v>SA</v>
      </c>
    </row>
    <row r="22" spans="1:10">
      <c r="A22" t="s">
        <v>94</v>
      </c>
      <c r="B22" t="s">
        <v>95</v>
      </c>
      <c r="C22">
        <v>233</v>
      </c>
      <c r="D22" t="s">
        <v>82</v>
      </c>
      <c r="E22" t="s">
        <v>85</v>
      </c>
      <c r="F22" t="s">
        <v>21</v>
      </c>
      <c r="G22" t="s">
        <v>22</v>
      </c>
      <c r="H22" s="25"/>
      <c r="I22" s="25"/>
      <c r="J22" s="40" t="str">
        <f t="shared" si="0"/>
        <v>MK</v>
      </c>
    </row>
    <row r="23" spans="1:10">
      <c r="A23" t="s">
        <v>96</v>
      </c>
      <c r="B23" t="s">
        <v>97</v>
      </c>
      <c r="C23">
        <v>206</v>
      </c>
      <c r="D23" t="s">
        <v>19</v>
      </c>
      <c r="E23" t="s">
        <v>85</v>
      </c>
      <c r="F23" t="s">
        <v>21</v>
      </c>
      <c r="G23" t="s">
        <v>22</v>
      </c>
      <c r="H23" s="25"/>
      <c r="I23" s="25"/>
      <c r="J23" s="40" t="str">
        <f t="shared" si="0"/>
        <v>TE</v>
      </c>
    </row>
    <row r="24" spans="1:10">
      <c r="A24" t="s">
        <v>98</v>
      </c>
      <c r="B24" t="s">
        <v>99</v>
      </c>
      <c r="C24">
        <v>208</v>
      </c>
      <c r="D24" t="s">
        <v>32</v>
      </c>
      <c r="E24" t="s">
        <v>81</v>
      </c>
      <c r="F24" t="s">
        <v>21</v>
      </c>
      <c r="G24" t="s">
        <v>22</v>
      </c>
      <c r="H24" s="25"/>
      <c r="I24" s="25"/>
      <c r="J24" s="40" t="str">
        <f t="shared" si="0"/>
        <v>OF</v>
      </c>
    </row>
    <row r="25" spans="1:10">
      <c r="A25" t="s">
        <v>43</v>
      </c>
      <c r="B25" t="s">
        <v>44</v>
      </c>
      <c r="C25">
        <v>79</v>
      </c>
      <c r="D25" t="s">
        <v>25</v>
      </c>
      <c r="E25" t="s">
        <v>20</v>
      </c>
      <c r="F25" t="s">
        <v>31</v>
      </c>
      <c r="G25" t="s">
        <v>22</v>
      </c>
      <c r="H25" s="25"/>
      <c r="I25" s="25"/>
      <c r="J25" s="40" t="str">
        <f t="shared" si="0"/>
        <v>MM</v>
      </c>
    </row>
    <row r="26" spans="1:10">
      <c r="A26" t="s">
        <v>45</v>
      </c>
      <c r="B26" t="s">
        <v>46</v>
      </c>
      <c r="C26">
        <v>48</v>
      </c>
      <c r="D26" t="s">
        <v>42</v>
      </c>
      <c r="E26" t="s">
        <v>20</v>
      </c>
      <c r="F26" t="s">
        <v>21</v>
      </c>
      <c r="G26" t="s">
        <v>22</v>
      </c>
      <c r="H26" s="25"/>
      <c r="I26" s="25"/>
      <c r="J26" s="40" t="str">
        <f t="shared" si="0"/>
        <v>PM</v>
      </c>
    </row>
    <row r="27" spans="1:10">
      <c r="A27" t="s">
        <v>47</v>
      </c>
      <c r="B27" t="s">
        <v>48</v>
      </c>
      <c r="C27">
        <v>83</v>
      </c>
      <c r="D27" t="s">
        <v>19</v>
      </c>
      <c r="E27" t="s">
        <v>20</v>
      </c>
      <c r="F27" t="s">
        <v>31</v>
      </c>
      <c r="G27" t="s">
        <v>22</v>
      </c>
      <c r="H27" s="25"/>
      <c r="I27" s="25"/>
      <c r="J27" s="40" t="str">
        <f t="shared" si="0"/>
        <v>TE</v>
      </c>
    </row>
    <row r="28" spans="1:10">
      <c r="A28" t="s">
        <v>177</v>
      </c>
      <c r="B28" t="s">
        <v>178</v>
      </c>
      <c r="C28">
        <v>289</v>
      </c>
      <c r="D28" t="s">
        <v>19</v>
      </c>
      <c r="E28" t="s">
        <v>85</v>
      </c>
      <c r="F28" t="s">
        <v>21</v>
      </c>
      <c r="G28" t="s">
        <v>22</v>
      </c>
      <c r="H28" s="25"/>
      <c r="I28" s="25"/>
      <c r="J28" s="40" t="str">
        <f t="shared" si="0"/>
        <v>TE</v>
      </c>
    </row>
    <row r="29" spans="1:10">
      <c r="A29" t="s">
        <v>49</v>
      </c>
      <c r="B29" t="s">
        <v>50</v>
      </c>
      <c r="C29">
        <v>218</v>
      </c>
      <c r="D29" t="s">
        <v>42</v>
      </c>
      <c r="E29" t="s">
        <v>20</v>
      </c>
      <c r="F29" t="s">
        <v>21</v>
      </c>
      <c r="G29" t="s">
        <v>22</v>
      </c>
      <c r="H29" s="25"/>
      <c r="I29" s="25">
        <v>10</v>
      </c>
      <c r="J29" s="40" t="str">
        <f t="shared" si="0"/>
        <v>PM</v>
      </c>
    </row>
    <row r="30" spans="1:10">
      <c r="A30" t="s">
        <v>51</v>
      </c>
      <c r="B30" t="s">
        <v>52</v>
      </c>
      <c r="C30">
        <v>31</v>
      </c>
      <c r="D30" t="s">
        <v>35</v>
      </c>
      <c r="E30" t="s">
        <v>20</v>
      </c>
      <c r="F30" t="s">
        <v>21</v>
      </c>
      <c r="G30" t="s">
        <v>22</v>
      </c>
      <c r="H30" s="25"/>
      <c r="I30" s="25"/>
      <c r="J30" s="40" t="str">
        <f t="shared" si="0"/>
        <v>CT</v>
      </c>
    </row>
    <row r="31" spans="1:10">
      <c r="A31" t="s">
        <v>145</v>
      </c>
      <c r="B31" t="s">
        <v>146</v>
      </c>
      <c r="C31">
        <v>270</v>
      </c>
      <c r="D31" t="s">
        <v>25</v>
      </c>
      <c r="E31" t="s">
        <v>20</v>
      </c>
      <c r="F31" t="s">
        <v>31</v>
      </c>
      <c r="G31" t="s">
        <v>22</v>
      </c>
      <c r="H31" s="25"/>
      <c r="I31" s="25"/>
      <c r="J31" s="40" t="str">
        <f t="shared" si="0"/>
        <v>MM</v>
      </c>
    </row>
    <row r="32" spans="1:10">
      <c r="A32" t="s">
        <v>158</v>
      </c>
      <c r="B32" t="s">
        <v>159</v>
      </c>
      <c r="C32">
        <v>278</v>
      </c>
      <c r="D32" t="s">
        <v>25</v>
      </c>
      <c r="E32" t="s">
        <v>174</v>
      </c>
      <c r="F32" t="s">
        <v>21</v>
      </c>
      <c r="G32" t="s">
        <v>22</v>
      </c>
      <c r="H32" s="25"/>
      <c r="I32" s="25"/>
      <c r="J32" s="40" t="str">
        <f t="shared" si="0"/>
        <v>MM</v>
      </c>
    </row>
    <row r="33" spans="1:10">
      <c r="A33" t="s">
        <v>53</v>
      </c>
      <c r="B33" t="s">
        <v>54</v>
      </c>
      <c r="C33">
        <v>30</v>
      </c>
      <c r="D33" t="s">
        <v>42</v>
      </c>
      <c r="E33" t="s">
        <v>20</v>
      </c>
      <c r="F33" t="s">
        <v>21</v>
      </c>
      <c r="G33" t="s">
        <v>22</v>
      </c>
      <c r="H33" s="25"/>
      <c r="I33" s="25"/>
      <c r="J33" s="40" t="str">
        <f t="shared" si="0"/>
        <v>PM</v>
      </c>
    </row>
    <row r="34" spans="1:10">
      <c r="A34" t="s">
        <v>179</v>
      </c>
      <c r="B34" t="s">
        <v>180</v>
      </c>
      <c r="C34">
        <v>32</v>
      </c>
      <c r="D34" t="s">
        <v>25</v>
      </c>
      <c r="E34" t="s">
        <v>174</v>
      </c>
      <c r="F34" t="s">
        <v>21</v>
      </c>
      <c r="G34" t="s">
        <v>22</v>
      </c>
      <c r="H34" s="25"/>
      <c r="I34" s="25"/>
      <c r="J34" s="40" t="str">
        <f t="shared" ref="J34:J67" si="1">IF(H34="",D34,H34)</f>
        <v>MM</v>
      </c>
    </row>
    <row r="35" spans="1:10">
      <c r="A35" t="s">
        <v>55</v>
      </c>
      <c r="B35" t="s">
        <v>56</v>
      </c>
      <c r="C35">
        <v>229</v>
      </c>
      <c r="D35" t="s">
        <v>28</v>
      </c>
      <c r="E35" t="s">
        <v>20</v>
      </c>
      <c r="F35" t="s">
        <v>31</v>
      </c>
      <c r="G35" t="s">
        <v>22</v>
      </c>
      <c r="H35" s="25"/>
      <c r="I35" s="25"/>
      <c r="J35" s="40" t="str">
        <f t="shared" si="1"/>
        <v>QA</v>
      </c>
    </row>
    <row r="36" spans="1:10">
      <c r="A36" t="s">
        <v>160</v>
      </c>
      <c r="B36" t="s">
        <v>161</v>
      </c>
      <c r="C36">
        <v>279</v>
      </c>
      <c r="D36" t="s">
        <v>25</v>
      </c>
      <c r="E36" t="s">
        <v>20</v>
      </c>
      <c r="F36" t="s">
        <v>21</v>
      </c>
      <c r="G36" t="s">
        <v>22</v>
      </c>
      <c r="H36" s="25"/>
      <c r="I36" s="25"/>
      <c r="J36" s="40" t="str">
        <f t="shared" si="1"/>
        <v>MM</v>
      </c>
    </row>
    <row r="37" spans="1:10">
      <c r="A37" t="s">
        <v>100</v>
      </c>
      <c r="B37" t="s">
        <v>101</v>
      </c>
      <c r="C37">
        <v>50</v>
      </c>
      <c r="D37" t="s">
        <v>35</v>
      </c>
      <c r="E37" t="s">
        <v>85</v>
      </c>
      <c r="F37" t="s">
        <v>21</v>
      </c>
      <c r="G37" t="s">
        <v>22</v>
      </c>
      <c r="H37" s="25"/>
      <c r="I37" s="25"/>
      <c r="J37" s="40" t="str">
        <f t="shared" si="1"/>
        <v>CT</v>
      </c>
    </row>
    <row r="38" spans="1:10">
      <c r="A38" t="s">
        <v>181</v>
      </c>
      <c r="B38" t="s">
        <v>182</v>
      </c>
      <c r="C38">
        <v>287</v>
      </c>
      <c r="D38" t="s">
        <v>42</v>
      </c>
      <c r="E38" t="s">
        <v>85</v>
      </c>
      <c r="F38" t="s">
        <v>21</v>
      </c>
      <c r="G38" t="s">
        <v>22</v>
      </c>
      <c r="H38" s="25"/>
      <c r="I38" s="25"/>
      <c r="J38" s="40" t="str">
        <f t="shared" si="1"/>
        <v>PM</v>
      </c>
    </row>
    <row r="39" spans="1:10">
      <c r="A39" t="s">
        <v>57</v>
      </c>
      <c r="B39" t="s">
        <v>58</v>
      </c>
      <c r="C39">
        <v>242</v>
      </c>
      <c r="D39" t="s">
        <v>42</v>
      </c>
      <c r="E39" t="s">
        <v>85</v>
      </c>
      <c r="F39" t="s">
        <v>21</v>
      </c>
      <c r="G39" t="s">
        <v>22</v>
      </c>
      <c r="H39" s="25"/>
      <c r="I39" s="25"/>
      <c r="J39" s="40" t="str">
        <f t="shared" si="1"/>
        <v>PM</v>
      </c>
    </row>
    <row r="40" spans="1:10">
      <c r="A40" t="s">
        <v>59</v>
      </c>
      <c r="B40" t="s">
        <v>60</v>
      </c>
      <c r="C40">
        <v>62</v>
      </c>
      <c r="D40" t="s">
        <v>25</v>
      </c>
      <c r="E40" t="s">
        <v>20</v>
      </c>
      <c r="F40" t="s">
        <v>21</v>
      </c>
      <c r="G40" t="s">
        <v>22</v>
      </c>
      <c r="H40" s="25"/>
      <c r="I40" s="25"/>
      <c r="J40" s="40" t="str">
        <f t="shared" si="1"/>
        <v>MM</v>
      </c>
    </row>
    <row r="41" spans="1:10">
      <c r="A41" t="s">
        <v>162</v>
      </c>
      <c r="B41" t="s">
        <v>163</v>
      </c>
      <c r="C41">
        <v>272</v>
      </c>
      <c r="D41" t="s">
        <v>35</v>
      </c>
      <c r="E41" t="s">
        <v>20</v>
      </c>
      <c r="F41" t="s">
        <v>21</v>
      </c>
      <c r="G41" t="s">
        <v>22</v>
      </c>
      <c r="H41" s="25"/>
      <c r="I41" s="25"/>
      <c r="J41" s="40" t="str">
        <f t="shared" si="1"/>
        <v>CT</v>
      </c>
    </row>
    <row r="42" spans="1:10">
      <c r="A42" t="s">
        <v>183</v>
      </c>
      <c r="B42" t="s">
        <v>184</v>
      </c>
      <c r="C42">
        <v>283</v>
      </c>
      <c r="D42" t="s">
        <v>88</v>
      </c>
      <c r="E42" t="s">
        <v>85</v>
      </c>
      <c r="F42" t="s">
        <v>21</v>
      </c>
      <c r="G42" t="s">
        <v>22</v>
      </c>
      <c r="H42" s="25"/>
      <c r="I42" s="25"/>
      <c r="J42" s="40" t="str">
        <f t="shared" si="1"/>
        <v>SA</v>
      </c>
    </row>
    <row r="43" spans="1:10">
      <c r="A43" t="s">
        <v>102</v>
      </c>
      <c r="B43" t="s">
        <v>103</v>
      </c>
      <c r="C43">
        <v>214</v>
      </c>
      <c r="D43" t="s">
        <v>19</v>
      </c>
      <c r="E43" t="s">
        <v>85</v>
      </c>
      <c r="F43" t="s">
        <v>21</v>
      </c>
      <c r="G43" t="s">
        <v>22</v>
      </c>
      <c r="H43" s="25"/>
      <c r="I43" s="25"/>
      <c r="J43" s="40" t="str">
        <f t="shared" si="1"/>
        <v>TE</v>
      </c>
    </row>
    <row r="44" spans="1:10">
      <c r="A44" t="s">
        <v>61</v>
      </c>
      <c r="B44" t="s">
        <v>62</v>
      </c>
      <c r="C44">
        <v>55</v>
      </c>
      <c r="D44" t="s">
        <v>35</v>
      </c>
      <c r="E44" t="s">
        <v>20</v>
      </c>
      <c r="F44" t="s">
        <v>21</v>
      </c>
      <c r="G44" t="s">
        <v>22</v>
      </c>
      <c r="H44" s="25"/>
      <c r="I44" s="25"/>
      <c r="J44" s="40" t="str">
        <f t="shared" si="1"/>
        <v>CT</v>
      </c>
    </row>
    <row r="45" spans="1:10">
      <c r="A45" t="s">
        <v>147</v>
      </c>
      <c r="B45" t="s">
        <v>148</v>
      </c>
      <c r="C45">
        <v>269</v>
      </c>
      <c r="D45" t="s">
        <v>32</v>
      </c>
      <c r="E45" t="s">
        <v>81</v>
      </c>
      <c r="F45" t="s">
        <v>21</v>
      </c>
      <c r="G45" t="s">
        <v>22</v>
      </c>
      <c r="H45" s="25"/>
      <c r="I45" s="25"/>
      <c r="J45" s="40" t="str">
        <f t="shared" si="1"/>
        <v>OF</v>
      </c>
    </row>
    <row r="46" spans="1:10">
      <c r="A46" t="s">
        <v>63</v>
      </c>
      <c r="B46" t="s">
        <v>64</v>
      </c>
      <c r="C46">
        <v>45</v>
      </c>
      <c r="D46" t="s">
        <v>28</v>
      </c>
      <c r="E46" t="s">
        <v>20</v>
      </c>
      <c r="F46" t="s">
        <v>21</v>
      </c>
      <c r="G46" t="s">
        <v>22</v>
      </c>
      <c r="H46" s="25"/>
      <c r="I46" s="25">
        <v>6</v>
      </c>
      <c r="J46" s="40" t="str">
        <f t="shared" si="1"/>
        <v>QA</v>
      </c>
    </row>
    <row r="47" spans="1:10">
      <c r="A47" t="s">
        <v>164</v>
      </c>
      <c r="B47" t="s">
        <v>165</v>
      </c>
      <c r="C47">
        <v>39</v>
      </c>
      <c r="D47" t="s">
        <v>88</v>
      </c>
      <c r="E47" t="s">
        <v>85</v>
      </c>
      <c r="F47" t="s">
        <v>21</v>
      </c>
      <c r="G47" t="s">
        <v>22</v>
      </c>
      <c r="H47" s="25"/>
      <c r="I47" s="25"/>
      <c r="J47" s="40" t="str">
        <f t="shared" si="1"/>
        <v>SA</v>
      </c>
    </row>
    <row r="48" spans="1:10">
      <c r="A48" t="s">
        <v>65</v>
      </c>
      <c r="B48" t="s">
        <v>66</v>
      </c>
      <c r="C48">
        <v>219</v>
      </c>
      <c r="D48" t="s">
        <v>35</v>
      </c>
      <c r="E48" t="s">
        <v>20</v>
      </c>
      <c r="F48" t="s">
        <v>31</v>
      </c>
      <c r="G48" t="s">
        <v>22</v>
      </c>
      <c r="H48" s="25"/>
      <c r="I48" s="25"/>
      <c r="J48" s="40" t="str">
        <f t="shared" si="1"/>
        <v>CT</v>
      </c>
    </row>
    <row r="49" spans="1:10">
      <c r="A49" t="s">
        <v>104</v>
      </c>
      <c r="B49" t="s">
        <v>105</v>
      </c>
      <c r="C49">
        <v>101</v>
      </c>
      <c r="D49" t="s">
        <v>88</v>
      </c>
      <c r="E49" t="s">
        <v>20</v>
      </c>
      <c r="F49" t="s">
        <v>21</v>
      </c>
      <c r="G49" t="s">
        <v>22</v>
      </c>
      <c r="H49" s="25"/>
      <c r="I49" s="25"/>
      <c r="J49" s="40" t="str">
        <f t="shared" si="1"/>
        <v>SA</v>
      </c>
    </row>
    <row r="50" spans="1:10">
      <c r="A50" t="s">
        <v>106</v>
      </c>
      <c r="B50" t="s">
        <v>107</v>
      </c>
      <c r="C50">
        <v>89</v>
      </c>
      <c r="D50" t="s">
        <v>19</v>
      </c>
      <c r="E50" t="s">
        <v>85</v>
      </c>
      <c r="F50" t="s">
        <v>31</v>
      </c>
      <c r="G50" t="s">
        <v>22</v>
      </c>
      <c r="H50" s="25"/>
      <c r="I50" s="25"/>
      <c r="J50" s="40" t="str">
        <f t="shared" si="1"/>
        <v>TE</v>
      </c>
    </row>
    <row r="51" spans="1:10">
      <c r="A51" t="s">
        <v>166</v>
      </c>
      <c r="B51" t="s">
        <v>167</v>
      </c>
      <c r="C51">
        <v>63</v>
      </c>
      <c r="D51" t="s">
        <v>25</v>
      </c>
      <c r="E51" t="s">
        <v>20</v>
      </c>
      <c r="F51" t="s">
        <v>31</v>
      </c>
      <c r="G51" t="s">
        <v>22</v>
      </c>
      <c r="H51" s="25"/>
      <c r="I51" s="25"/>
      <c r="J51" s="40" t="str">
        <f t="shared" si="1"/>
        <v>MM</v>
      </c>
    </row>
    <row r="52" spans="1:10">
      <c r="A52" t="s">
        <v>67</v>
      </c>
      <c r="B52" t="s">
        <v>68</v>
      </c>
      <c r="C52">
        <v>47</v>
      </c>
      <c r="D52" t="s">
        <v>35</v>
      </c>
      <c r="E52" t="s">
        <v>20</v>
      </c>
      <c r="F52" t="s">
        <v>31</v>
      </c>
      <c r="G52" t="s">
        <v>22</v>
      </c>
      <c r="H52" s="25"/>
      <c r="I52" s="25"/>
      <c r="J52" s="40" t="str">
        <f t="shared" si="1"/>
        <v>CT</v>
      </c>
    </row>
    <row r="53" spans="1:10">
      <c r="A53" t="s">
        <v>69</v>
      </c>
      <c r="B53" t="s">
        <v>70</v>
      </c>
      <c r="C53">
        <v>224</v>
      </c>
      <c r="D53" t="s">
        <v>35</v>
      </c>
      <c r="E53" t="s">
        <v>20</v>
      </c>
      <c r="F53" t="s">
        <v>21</v>
      </c>
      <c r="G53" t="s">
        <v>22</v>
      </c>
      <c r="H53" s="25"/>
      <c r="I53" s="25">
        <v>2</v>
      </c>
      <c r="J53" s="40" t="str">
        <f t="shared" si="1"/>
        <v>CT</v>
      </c>
    </row>
    <row r="54" spans="1:10">
      <c r="A54" t="s">
        <v>71</v>
      </c>
      <c r="B54" t="s">
        <v>72</v>
      </c>
      <c r="C54">
        <v>86</v>
      </c>
      <c r="D54" t="s">
        <v>25</v>
      </c>
      <c r="E54" t="s">
        <v>20</v>
      </c>
      <c r="F54" t="s">
        <v>31</v>
      </c>
      <c r="G54" t="s">
        <v>22</v>
      </c>
      <c r="H54" s="25"/>
      <c r="I54" s="25"/>
      <c r="J54" s="40" t="str">
        <f t="shared" si="1"/>
        <v>MM</v>
      </c>
    </row>
    <row r="55" spans="1:10">
      <c r="A55" t="s">
        <v>73</v>
      </c>
      <c r="B55" t="s">
        <v>74</v>
      </c>
      <c r="C55">
        <v>42</v>
      </c>
      <c r="D55" t="s">
        <v>42</v>
      </c>
      <c r="E55" t="s">
        <v>20</v>
      </c>
      <c r="F55" t="s">
        <v>21</v>
      </c>
      <c r="G55" t="s">
        <v>22</v>
      </c>
      <c r="H55" s="25"/>
      <c r="I55" s="25"/>
      <c r="J55" s="40" t="str">
        <f t="shared" si="1"/>
        <v>PM</v>
      </c>
    </row>
    <row r="56" spans="1:10">
      <c r="A56" t="s">
        <v>185</v>
      </c>
      <c r="B56" t="s">
        <v>186</v>
      </c>
      <c r="C56">
        <v>284</v>
      </c>
      <c r="D56" t="s">
        <v>28</v>
      </c>
      <c r="E56" t="s">
        <v>20</v>
      </c>
      <c r="F56" t="s">
        <v>31</v>
      </c>
      <c r="G56" t="s">
        <v>22</v>
      </c>
      <c r="H56" s="25"/>
      <c r="I56" s="25">
        <v>6</v>
      </c>
      <c r="J56" s="40" t="str">
        <f t="shared" si="1"/>
        <v>QA</v>
      </c>
    </row>
    <row r="57" spans="1:10">
      <c r="A57" t="s">
        <v>168</v>
      </c>
      <c r="B57" t="s">
        <v>169</v>
      </c>
      <c r="C57">
        <v>280</v>
      </c>
      <c r="D57" t="s">
        <v>19</v>
      </c>
      <c r="E57" t="s">
        <v>20</v>
      </c>
      <c r="F57" t="s">
        <v>31</v>
      </c>
      <c r="G57" t="s">
        <v>22</v>
      </c>
      <c r="H57" s="25"/>
      <c r="I57" s="25"/>
      <c r="J57" s="40" t="str">
        <f t="shared" si="1"/>
        <v>TE</v>
      </c>
    </row>
    <row r="58" spans="1:10">
      <c r="A58" t="s">
        <v>170</v>
      </c>
      <c r="B58" t="s">
        <v>171</v>
      </c>
      <c r="C58">
        <v>277</v>
      </c>
      <c r="D58" t="s">
        <v>88</v>
      </c>
      <c r="E58" t="s">
        <v>20</v>
      </c>
      <c r="F58" t="s">
        <v>31</v>
      </c>
      <c r="G58" t="s">
        <v>22</v>
      </c>
      <c r="H58" s="25"/>
      <c r="I58" s="25"/>
      <c r="J58" s="40" t="str">
        <f t="shared" si="1"/>
        <v>SA</v>
      </c>
    </row>
    <row r="59" spans="1:10">
      <c r="A59" t="s">
        <v>109</v>
      </c>
      <c r="B59" t="s">
        <v>110</v>
      </c>
      <c r="C59">
        <v>102</v>
      </c>
      <c r="D59" t="s">
        <v>35</v>
      </c>
      <c r="E59" t="s">
        <v>85</v>
      </c>
      <c r="F59" t="s">
        <v>21</v>
      </c>
      <c r="G59" t="s">
        <v>22</v>
      </c>
      <c r="H59" s="25"/>
      <c r="I59" s="25"/>
      <c r="J59" s="40" t="str">
        <f t="shared" si="1"/>
        <v>CT</v>
      </c>
    </row>
    <row r="60" spans="1:10">
      <c r="A60" t="s">
        <v>187</v>
      </c>
      <c r="B60" t="s">
        <v>188</v>
      </c>
      <c r="C60">
        <v>288</v>
      </c>
      <c r="D60" t="s">
        <v>82</v>
      </c>
      <c r="E60" t="s">
        <v>81</v>
      </c>
      <c r="F60" t="s">
        <v>21</v>
      </c>
      <c r="G60" t="s">
        <v>22</v>
      </c>
      <c r="H60" s="25"/>
      <c r="I60" s="25"/>
      <c r="J60" s="40" t="str">
        <f t="shared" si="1"/>
        <v>MK</v>
      </c>
    </row>
    <row r="61" spans="1:10">
      <c r="A61" t="s">
        <v>75</v>
      </c>
      <c r="B61" t="s">
        <v>76</v>
      </c>
      <c r="C61">
        <v>81</v>
      </c>
      <c r="D61" t="s">
        <v>25</v>
      </c>
      <c r="E61" t="s">
        <v>20</v>
      </c>
      <c r="F61" t="s">
        <v>21</v>
      </c>
      <c r="G61" t="s">
        <v>22</v>
      </c>
      <c r="H61" s="25"/>
      <c r="I61" s="25"/>
      <c r="J61" s="40" t="str">
        <f t="shared" si="1"/>
        <v>MM</v>
      </c>
    </row>
    <row r="62" spans="1:10">
      <c r="A62" t="s">
        <v>172</v>
      </c>
      <c r="B62" t="s">
        <v>173</v>
      </c>
      <c r="C62">
        <v>282</v>
      </c>
      <c r="D62" t="s">
        <v>25</v>
      </c>
      <c r="E62" t="s">
        <v>20</v>
      </c>
      <c r="F62" t="s">
        <v>31</v>
      </c>
      <c r="G62" t="s">
        <v>22</v>
      </c>
      <c r="H62" s="25"/>
      <c r="I62" s="25"/>
      <c r="J62" s="40" t="str">
        <f t="shared" si="1"/>
        <v>MM</v>
      </c>
    </row>
    <row r="63" spans="1:10">
      <c r="A63" t="s">
        <v>77</v>
      </c>
      <c r="B63" t="s">
        <v>78</v>
      </c>
      <c r="C63">
        <v>58</v>
      </c>
      <c r="D63" t="s">
        <v>25</v>
      </c>
      <c r="E63" t="s">
        <v>20</v>
      </c>
      <c r="F63" t="s">
        <v>21</v>
      </c>
      <c r="G63" t="s">
        <v>22</v>
      </c>
      <c r="H63" s="25"/>
      <c r="I63" s="25"/>
      <c r="J63" s="40" t="str">
        <f t="shared" si="1"/>
        <v>MM</v>
      </c>
    </row>
    <row r="64" spans="1:10">
      <c r="A64" t="s">
        <v>111</v>
      </c>
      <c r="B64" t="s">
        <v>112</v>
      </c>
      <c r="C64">
        <v>209</v>
      </c>
      <c r="D64" t="s">
        <v>108</v>
      </c>
      <c r="E64" t="s">
        <v>81</v>
      </c>
      <c r="F64" t="s">
        <v>21</v>
      </c>
      <c r="G64" t="s">
        <v>22</v>
      </c>
      <c r="H64" s="25"/>
      <c r="I64" s="25"/>
      <c r="J64" s="40" t="str">
        <f t="shared" si="1"/>
        <v>IT</v>
      </c>
    </row>
    <row r="65" spans="1:10">
      <c r="A65" s="38"/>
      <c r="B65" s="38"/>
      <c r="C65" s="38"/>
      <c r="D65" s="38"/>
      <c r="E65" s="38"/>
      <c r="F65" s="38"/>
      <c r="G65" s="38"/>
      <c r="H65" s="25"/>
      <c r="I65" s="25"/>
      <c r="J65" s="40">
        <f t="shared" si="1"/>
        <v>0</v>
      </c>
    </row>
    <row r="66" spans="1:10">
      <c r="A66" s="38"/>
      <c r="B66" s="38"/>
      <c r="C66" s="38"/>
      <c r="D66" s="38"/>
      <c r="E66" s="38"/>
      <c r="F66" s="38"/>
      <c r="G66" s="38"/>
      <c r="H66" s="25"/>
      <c r="I66" s="25"/>
      <c r="J66" s="40">
        <f t="shared" si="1"/>
        <v>0</v>
      </c>
    </row>
    <row r="67" spans="1:10">
      <c r="A67" s="38"/>
      <c r="B67" s="38"/>
      <c r="C67" s="38"/>
      <c r="D67" s="38"/>
      <c r="E67" s="38"/>
      <c r="F67" s="38"/>
      <c r="G67" s="38"/>
      <c r="H67" s="25"/>
      <c r="I67" s="25"/>
      <c r="J67" s="40">
        <f t="shared" si="1"/>
        <v>0</v>
      </c>
    </row>
    <row r="68" spans="1:10">
      <c r="A68" s="38"/>
      <c r="B68" s="38"/>
      <c r="C68" s="38"/>
      <c r="D68" s="38"/>
      <c r="E68" s="38"/>
      <c r="F68" s="38"/>
      <c r="G68" s="38"/>
      <c r="H68" s="25"/>
      <c r="I68" s="25"/>
      <c r="J68" s="40">
        <f t="shared" ref="J68:J86" si="2">IF(H68="",D68,H68)</f>
        <v>0</v>
      </c>
    </row>
    <row r="69" spans="1:10">
      <c r="A69" s="38"/>
      <c r="B69" s="38"/>
      <c r="C69" s="38"/>
      <c r="D69" s="38"/>
      <c r="E69" s="38"/>
      <c r="F69" s="38"/>
      <c r="G69" s="38"/>
      <c r="H69" s="25"/>
      <c r="I69" s="25"/>
      <c r="J69" s="40">
        <f t="shared" si="2"/>
        <v>0</v>
      </c>
    </row>
    <row r="70" spans="1:10">
      <c r="A70" s="38"/>
      <c r="B70" s="38"/>
      <c r="C70" s="38"/>
      <c r="D70" s="38"/>
      <c r="E70" s="38"/>
      <c r="F70" s="38"/>
      <c r="G70" s="38"/>
      <c r="H70" s="25"/>
      <c r="I70" s="25"/>
      <c r="J70" s="40">
        <f t="shared" si="2"/>
        <v>0</v>
      </c>
    </row>
    <row r="71" spans="1:10">
      <c r="A71" s="38"/>
      <c r="B71" s="38"/>
      <c r="C71" s="38"/>
      <c r="D71" s="38"/>
      <c r="E71" s="38"/>
      <c r="F71" s="38"/>
      <c r="G71" s="38"/>
      <c r="H71" s="25"/>
      <c r="I71" s="25"/>
      <c r="J71" s="40">
        <f t="shared" si="2"/>
        <v>0</v>
      </c>
    </row>
    <row r="72" spans="1:10">
      <c r="A72" s="38"/>
      <c r="B72" s="38"/>
      <c r="C72" s="38"/>
      <c r="D72" s="38"/>
      <c r="E72" s="38"/>
      <c r="F72" s="38"/>
      <c r="G72" s="38"/>
      <c r="H72" s="25"/>
      <c r="I72" s="25"/>
      <c r="J72" s="40">
        <f t="shared" si="2"/>
        <v>0</v>
      </c>
    </row>
    <row r="73" spans="1:10">
      <c r="A73" s="38"/>
      <c r="B73" s="38"/>
      <c r="C73" s="38"/>
      <c r="D73" s="38"/>
      <c r="E73" s="38"/>
      <c r="F73" s="38"/>
      <c r="G73" s="38"/>
      <c r="H73" s="25"/>
      <c r="I73" s="25"/>
      <c r="J73" s="40">
        <f t="shared" si="2"/>
        <v>0</v>
      </c>
    </row>
    <row r="74" spans="1:10">
      <c r="A74" s="38"/>
      <c r="B74" s="38"/>
      <c r="C74" s="38"/>
      <c r="D74" s="38"/>
      <c r="E74" s="38"/>
      <c r="F74" s="38"/>
      <c r="G74" s="38"/>
      <c r="H74" s="25"/>
      <c r="I74" s="25"/>
      <c r="J74" s="40">
        <f t="shared" si="2"/>
        <v>0</v>
      </c>
    </row>
    <row r="75" spans="1:10">
      <c r="A75" s="38"/>
      <c r="B75" s="38"/>
      <c r="C75" s="38"/>
      <c r="D75" s="38"/>
      <c r="E75" s="38"/>
      <c r="F75" s="38"/>
      <c r="G75" s="38"/>
      <c r="H75" s="25"/>
      <c r="I75" s="25"/>
      <c r="J75" s="40">
        <f t="shared" si="2"/>
        <v>0</v>
      </c>
    </row>
    <row r="76" spans="1:10">
      <c r="A76" s="38"/>
      <c r="B76" s="38"/>
      <c r="C76" s="38"/>
      <c r="D76" s="38"/>
      <c r="E76" s="38"/>
      <c r="F76" s="38"/>
      <c r="G76" s="38"/>
      <c r="H76" s="25"/>
      <c r="I76" s="25"/>
      <c r="J76" s="40">
        <f t="shared" si="2"/>
        <v>0</v>
      </c>
    </row>
    <row r="77" spans="1:10">
      <c r="A77" s="38"/>
      <c r="B77" s="38"/>
      <c r="C77" s="38"/>
      <c r="D77" s="38"/>
      <c r="E77" s="38"/>
      <c r="F77" s="38"/>
      <c r="G77" s="38"/>
      <c r="H77" s="25"/>
      <c r="I77" s="25"/>
      <c r="J77" s="40">
        <f t="shared" si="2"/>
        <v>0</v>
      </c>
    </row>
    <row r="78" spans="1:10">
      <c r="A78" s="38"/>
      <c r="B78" s="38"/>
      <c r="C78" s="38"/>
      <c r="D78" s="38"/>
      <c r="E78" s="38"/>
      <c r="F78" s="38"/>
      <c r="G78" s="38"/>
      <c r="H78" s="25"/>
      <c r="I78" s="25"/>
      <c r="J78" s="40">
        <f t="shared" si="2"/>
        <v>0</v>
      </c>
    </row>
    <row r="79" spans="1:10">
      <c r="A79" s="38"/>
      <c r="B79" s="38"/>
      <c r="C79" s="38"/>
      <c r="D79" s="38"/>
      <c r="E79" s="38"/>
      <c r="F79" s="38"/>
      <c r="G79" s="38"/>
      <c r="H79" s="25"/>
      <c r="I79" s="25"/>
      <c r="J79" s="40">
        <f t="shared" si="2"/>
        <v>0</v>
      </c>
    </row>
    <row r="80" spans="1:10">
      <c r="A80" s="38"/>
      <c r="B80" s="38"/>
      <c r="C80" s="38"/>
      <c r="D80" s="38"/>
      <c r="E80" s="38"/>
      <c r="F80" s="38"/>
      <c r="G80" s="38"/>
      <c r="H80" s="25"/>
      <c r="I80" s="25"/>
      <c r="J80" s="40">
        <f t="shared" si="2"/>
        <v>0</v>
      </c>
    </row>
    <row r="81" spans="1:10">
      <c r="A81" s="38"/>
      <c r="B81" s="38"/>
      <c r="C81" s="38"/>
      <c r="D81" s="38"/>
      <c r="E81" s="38"/>
      <c r="F81" s="38"/>
      <c r="G81" s="38"/>
      <c r="H81" s="25"/>
      <c r="I81" s="25"/>
      <c r="J81" s="40">
        <f t="shared" si="2"/>
        <v>0</v>
      </c>
    </row>
    <row r="82" spans="1:10">
      <c r="A82" s="38"/>
      <c r="B82" s="38"/>
      <c r="C82" s="38"/>
      <c r="D82" s="38"/>
      <c r="E82" s="38"/>
      <c r="F82" s="38"/>
      <c r="G82" s="38"/>
      <c r="H82" s="25"/>
      <c r="I82" s="25"/>
      <c r="J82" s="40">
        <f t="shared" si="2"/>
        <v>0</v>
      </c>
    </row>
    <row r="83" spans="1:10">
      <c r="A83" s="38"/>
      <c r="B83" s="38"/>
      <c r="C83" s="38"/>
      <c r="D83" s="38"/>
      <c r="E83" s="38"/>
      <c r="F83" s="38"/>
      <c r="G83" s="38"/>
      <c r="H83" s="25"/>
      <c r="I83" s="25"/>
      <c r="J83" s="40">
        <f t="shared" si="2"/>
        <v>0</v>
      </c>
    </row>
    <row r="84" spans="1:10">
      <c r="A84" s="38"/>
      <c r="B84" s="38"/>
      <c r="C84" s="38"/>
      <c r="D84" s="38"/>
      <c r="E84" s="38"/>
      <c r="F84" s="38"/>
      <c r="G84" s="38"/>
      <c r="H84" s="25"/>
      <c r="I84" s="25"/>
      <c r="J84" s="40">
        <f t="shared" si="2"/>
        <v>0</v>
      </c>
    </row>
    <row r="85" spans="1:10">
      <c r="A85" s="38"/>
      <c r="B85" s="38"/>
      <c r="C85" s="38"/>
      <c r="D85" s="38"/>
      <c r="E85" s="38"/>
      <c r="F85" s="38"/>
      <c r="G85" s="38"/>
      <c r="H85" s="25"/>
      <c r="I85" s="25"/>
      <c r="J85" s="40">
        <f t="shared" si="2"/>
        <v>0</v>
      </c>
    </row>
    <row r="86" spans="1:10">
      <c r="A86" s="38"/>
      <c r="B86" s="38"/>
      <c r="C86" s="38"/>
      <c r="D86" s="38"/>
      <c r="E86" s="38"/>
      <c r="F86" s="38"/>
      <c r="G86" s="38"/>
      <c r="H86" s="25"/>
      <c r="I86" s="25"/>
      <c r="J86" s="40">
        <f t="shared" si="2"/>
        <v>0</v>
      </c>
    </row>
    <row r="87" spans="1:10">
      <c r="A87" s="38"/>
      <c r="B87" s="38"/>
      <c r="C87" s="38"/>
      <c r="D87" s="38"/>
      <c r="E87" s="38"/>
      <c r="F87" s="38"/>
      <c r="G87" s="38"/>
      <c r="H87" s="25"/>
      <c r="I87" s="25"/>
      <c r="J87" s="40">
        <f t="shared" ref="J87:J132" si="3">IF(H87="",D87,H87)</f>
        <v>0</v>
      </c>
    </row>
    <row r="88" spans="1:10">
      <c r="A88" s="38"/>
      <c r="B88" s="38"/>
      <c r="C88" s="38"/>
      <c r="D88" s="38"/>
      <c r="E88" s="38"/>
      <c r="F88" s="38"/>
      <c r="G88" s="38"/>
      <c r="H88" s="25"/>
      <c r="I88" s="25"/>
      <c r="J88" s="40">
        <f t="shared" si="3"/>
        <v>0</v>
      </c>
    </row>
    <row r="89" spans="1:10">
      <c r="A89" s="38"/>
      <c r="B89" s="38"/>
      <c r="C89" s="38"/>
      <c r="D89" s="38"/>
      <c r="E89" s="38"/>
      <c r="F89" s="38"/>
      <c r="G89" s="38"/>
      <c r="H89" s="25"/>
      <c r="I89" s="25"/>
      <c r="J89" s="40">
        <f t="shared" si="3"/>
        <v>0</v>
      </c>
    </row>
    <row r="90" spans="1:10">
      <c r="A90" s="38"/>
      <c r="B90" s="38"/>
      <c r="C90" s="38"/>
      <c r="D90" s="38"/>
      <c r="E90" s="38"/>
      <c r="F90" s="38"/>
      <c r="G90" s="38"/>
      <c r="H90" s="25"/>
      <c r="I90" s="25"/>
      <c r="J90" s="40">
        <f t="shared" si="3"/>
        <v>0</v>
      </c>
    </row>
    <row r="91" spans="1:10">
      <c r="A91" s="38"/>
      <c r="B91" s="38"/>
      <c r="C91" s="38"/>
      <c r="D91" s="38"/>
      <c r="E91" s="38"/>
      <c r="F91" s="38"/>
      <c r="G91" s="38"/>
      <c r="H91" s="25"/>
      <c r="I91" s="25"/>
      <c r="J91" s="40">
        <f t="shared" si="3"/>
        <v>0</v>
      </c>
    </row>
    <row r="92" spans="1:10">
      <c r="A92" s="38"/>
      <c r="B92" s="38"/>
      <c r="C92" s="38"/>
      <c r="D92" s="38"/>
      <c r="E92" s="38"/>
      <c r="F92" s="38"/>
      <c r="G92" s="38"/>
      <c r="H92" s="25"/>
      <c r="I92" s="25"/>
      <c r="J92" s="40">
        <f t="shared" si="3"/>
        <v>0</v>
      </c>
    </row>
    <row r="93" spans="1:10">
      <c r="A93" s="38"/>
      <c r="B93" s="38"/>
      <c r="C93" s="38"/>
      <c r="D93" s="38"/>
      <c r="E93" s="38"/>
      <c r="F93" s="38"/>
      <c r="G93" s="38"/>
      <c r="H93" s="25"/>
      <c r="I93" s="25"/>
      <c r="J93" s="40">
        <f t="shared" si="3"/>
        <v>0</v>
      </c>
    </row>
    <row r="94" spans="1:10">
      <c r="A94" s="38"/>
      <c r="B94" s="38"/>
      <c r="C94" s="38"/>
      <c r="D94" s="38"/>
      <c r="E94" s="38"/>
      <c r="F94" s="38"/>
      <c r="G94" s="38"/>
      <c r="H94" s="25"/>
      <c r="I94" s="25"/>
      <c r="J94" s="40">
        <f t="shared" si="3"/>
        <v>0</v>
      </c>
    </row>
    <row r="95" spans="1:10">
      <c r="A95" s="38"/>
      <c r="B95" s="38"/>
      <c r="C95" s="38"/>
      <c r="D95" s="38"/>
      <c r="E95" s="38"/>
      <c r="F95" s="38"/>
      <c r="G95" s="38"/>
      <c r="H95" s="25"/>
      <c r="I95" s="25"/>
      <c r="J95" s="40">
        <f t="shared" si="3"/>
        <v>0</v>
      </c>
    </row>
    <row r="96" spans="1:10">
      <c r="A96" s="38"/>
      <c r="B96" s="38"/>
      <c r="C96" s="38"/>
      <c r="D96" s="38"/>
      <c r="E96" s="38"/>
      <c r="F96" s="38"/>
      <c r="G96" s="38"/>
      <c r="H96" s="25"/>
      <c r="I96" s="25"/>
      <c r="J96" s="40">
        <f t="shared" si="3"/>
        <v>0</v>
      </c>
    </row>
    <row r="97" spans="1:10">
      <c r="A97" s="38"/>
      <c r="B97" s="38"/>
      <c r="C97" s="38"/>
      <c r="D97" s="38"/>
      <c r="E97" s="38"/>
      <c r="F97" s="38"/>
      <c r="G97" s="38"/>
      <c r="H97" s="25"/>
      <c r="I97" s="25"/>
      <c r="J97" s="40">
        <f t="shared" si="3"/>
        <v>0</v>
      </c>
    </row>
    <row r="98" spans="1:10">
      <c r="A98" s="38"/>
      <c r="B98" s="38"/>
      <c r="C98" s="38"/>
      <c r="D98" s="38"/>
      <c r="E98" s="38"/>
      <c r="F98" s="38"/>
      <c r="G98" s="38"/>
      <c r="H98" s="25"/>
      <c r="I98" s="25"/>
      <c r="J98" s="40">
        <f t="shared" si="3"/>
        <v>0</v>
      </c>
    </row>
    <row r="99" spans="1:10">
      <c r="A99" s="38"/>
      <c r="B99" s="38"/>
      <c r="C99" s="38"/>
      <c r="D99" s="38"/>
      <c r="E99" s="38"/>
      <c r="F99" s="38"/>
      <c r="G99" s="38"/>
      <c r="H99" s="25"/>
      <c r="I99" s="25"/>
      <c r="J99" s="40">
        <f t="shared" si="3"/>
        <v>0</v>
      </c>
    </row>
    <row r="100" spans="1:10">
      <c r="A100" s="38"/>
      <c r="B100" s="38"/>
      <c r="C100" s="38"/>
      <c r="D100" s="38"/>
      <c r="E100" s="38"/>
      <c r="F100" s="38"/>
      <c r="G100" s="38"/>
      <c r="H100" s="25"/>
      <c r="I100" s="25"/>
      <c r="J100" s="40">
        <f t="shared" si="3"/>
        <v>0</v>
      </c>
    </row>
    <row r="101" spans="1:10">
      <c r="A101" s="38"/>
      <c r="B101" s="38"/>
      <c r="C101" s="38"/>
      <c r="D101" s="38"/>
      <c r="E101" s="38"/>
      <c r="F101" s="38"/>
      <c r="G101" s="38"/>
      <c r="H101" s="25"/>
      <c r="I101" s="25"/>
      <c r="J101" s="40">
        <f t="shared" si="3"/>
        <v>0</v>
      </c>
    </row>
    <row r="102" spans="1:10">
      <c r="A102" s="38"/>
      <c r="B102" s="38"/>
      <c r="C102" s="38"/>
      <c r="D102" s="38"/>
      <c r="E102" s="38"/>
      <c r="F102" s="38"/>
      <c r="G102" s="38"/>
      <c r="H102" s="25"/>
      <c r="I102" s="25"/>
      <c r="J102" s="40">
        <f t="shared" si="3"/>
        <v>0</v>
      </c>
    </row>
    <row r="103" spans="1:10">
      <c r="A103" s="38"/>
      <c r="B103" s="38"/>
      <c r="C103" s="38"/>
      <c r="D103" s="38"/>
      <c r="E103" s="38"/>
      <c r="F103" s="38"/>
      <c r="G103" s="38"/>
      <c r="H103" s="25"/>
      <c r="I103" s="25"/>
      <c r="J103" s="40">
        <f t="shared" si="3"/>
        <v>0</v>
      </c>
    </row>
    <row r="104" spans="1:10">
      <c r="A104" s="38"/>
      <c r="B104" s="38"/>
      <c r="C104" s="38"/>
      <c r="D104" s="38"/>
      <c r="E104" s="38"/>
      <c r="F104" s="38"/>
      <c r="G104" s="38"/>
      <c r="H104" s="25"/>
      <c r="I104" s="25"/>
      <c r="J104" s="40">
        <f t="shared" si="3"/>
        <v>0</v>
      </c>
    </row>
    <row r="105" spans="1:10">
      <c r="H105" s="25"/>
      <c r="I105" s="25"/>
      <c r="J105" s="40">
        <f t="shared" si="3"/>
        <v>0</v>
      </c>
    </row>
    <row r="106" spans="1:10">
      <c r="H106" s="25"/>
      <c r="I106" s="25"/>
      <c r="J106" s="40">
        <f t="shared" si="3"/>
        <v>0</v>
      </c>
    </row>
    <row r="107" spans="1:10">
      <c r="H107" s="25"/>
      <c r="I107" s="25"/>
      <c r="J107" s="40">
        <f t="shared" si="3"/>
        <v>0</v>
      </c>
    </row>
    <row r="108" spans="1:10">
      <c r="H108" s="25"/>
      <c r="I108" s="25"/>
      <c r="J108" s="40">
        <f t="shared" si="3"/>
        <v>0</v>
      </c>
    </row>
    <row r="109" spans="1:10">
      <c r="H109" s="25"/>
      <c r="I109" s="25"/>
      <c r="J109" s="40">
        <f t="shared" si="3"/>
        <v>0</v>
      </c>
    </row>
    <row r="110" spans="1:10">
      <c r="H110" s="25"/>
      <c r="I110" s="25"/>
      <c r="J110" s="40">
        <f t="shared" si="3"/>
        <v>0</v>
      </c>
    </row>
    <row r="111" spans="1:10">
      <c r="H111" s="25"/>
      <c r="I111" s="25"/>
      <c r="J111" s="40">
        <f t="shared" si="3"/>
        <v>0</v>
      </c>
    </row>
    <row r="112" spans="1:10">
      <c r="H112" s="25"/>
      <c r="I112" s="25"/>
      <c r="J112" s="40">
        <f t="shared" si="3"/>
        <v>0</v>
      </c>
    </row>
    <row r="113" spans="8:10">
      <c r="H113" s="25"/>
      <c r="I113" s="25"/>
      <c r="J113" s="40">
        <f t="shared" si="3"/>
        <v>0</v>
      </c>
    </row>
    <row r="114" spans="8:10">
      <c r="H114" s="25"/>
      <c r="I114" s="25"/>
      <c r="J114" s="40">
        <f t="shared" si="3"/>
        <v>0</v>
      </c>
    </row>
    <row r="115" spans="8:10">
      <c r="H115" s="25"/>
      <c r="I115" s="25"/>
      <c r="J115" s="40">
        <f t="shared" si="3"/>
        <v>0</v>
      </c>
    </row>
    <row r="116" spans="8:10">
      <c r="H116" s="25"/>
      <c r="I116" s="25"/>
      <c r="J116" s="40">
        <f t="shared" si="3"/>
        <v>0</v>
      </c>
    </row>
    <row r="117" spans="8:10">
      <c r="H117" s="25"/>
      <c r="I117" s="25"/>
      <c r="J117" s="40">
        <f t="shared" si="3"/>
        <v>0</v>
      </c>
    </row>
    <row r="118" spans="8:10">
      <c r="H118" s="25"/>
      <c r="I118" s="25"/>
      <c r="J118" s="40">
        <f t="shared" si="3"/>
        <v>0</v>
      </c>
    </row>
    <row r="119" spans="8:10">
      <c r="H119" s="25"/>
      <c r="I119" s="25"/>
      <c r="J119" s="40">
        <f t="shared" si="3"/>
        <v>0</v>
      </c>
    </row>
    <row r="120" spans="8:10">
      <c r="H120" s="25"/>
      <c r="I120" s="25"/>
      <c r="J120" s="40">
        <f t="shared" si="3"/>
        <v>0</v>
      </c>
    </row>
    <row r="121" spans="8:10">
      <c r="H121" s="25"/>
      <c r="I121" s="25"/>
      <c r="J121" s="40">
        <f t="shared" si="3"/>
        <v>0</v>
      </c>
    </row>
    <row r="122" spans="8:10">
      <c r="H122" s="25"/>
      <c r="I122" s="25"/>
      <c r="J122" s="40">
        <f t="shared" si="3"/>
        <v>0</v>
      </c>
    </row>
    <row r="123" spans="8:10">
      <c r="H123" s="25"/>
      <c r="I123" s="25"/>
      <c r="J123" s="40">
        <f t="shared" si="3"/>
        <v>0</v>
      </c>
    </row>
    <row r="124" spans="8:10">
      <c r="H124" s="25"/>
      <c r="I124" s="25"/>
      <c r="J124" s="40">
        <f t="shared" si="3"/>
        <v>0</v>
      </c>
    </row>
    <row r="125" spans="8:10">
      <c r="H125" s="25"/>
      <c r="I125" s="25"/>
      <c r="J125" s="40">
        <f t="shared" si="3"/>
        <v>0</v>
      </c>
    </row>
    <row r="126" spans="8:10">
      <c r="H126" s="25"/>
      <c r="I126" s="25"/>
      <c r="J126" s="40">
        <f t="shared" si="3"/>
        <v>0</v>
      </c>
    </row>
    <row r="127" spans="8:10">
      <c r="H127" s="25"/>
      <c r="I127" s="25"/>
      <c r="J127" s="40">
        <f t="shared" si="3"/>
        <v>0</v>
      </c>
    </row>
    <row r="128" spans="8:10">
      <c r="H128" s="25"/>
      <c r="I128" s="25"/>
      <c r="J128" s="40">
        <f t="shared" si="3"/>
        <v>0</v>
      </c>
    </row>
    <row r="129" spans="8:10">
      <c r="H129" s="25"/>
      <c r="I129" s="25"/>
      <c r="J129" s="40">
        <f t="shared" si="3"/>
        <v>0</v>
      </c>
    </row>
    <row r="130" spans="8:10">
      <c r="H130" s="25"/>
      <c r="I130" s="25"/>
      <c r="J130" s="40">
        <f t="shared" si="3"/>
        <v>0</v>
      </c>
    </row>
    <row r="131" spans="8:10">
      <c r="H131" s="25"/>
      <c r="I131" s="25"/>
      <c r="J131" s="40">
        <f t="shared" si="3"/>
        <v>0</v>
      </c>
    </row>
    <row r="132" spans="8:10" ht="12.75" thickBot="1">
      <c r="H132" s="26"/>
      <c r="I132" s="26"/>
      <c r="J132" s="50">
        <f t="shared" si="3"/>
        <v>0</v>
      </c>
    </row>
  </sheetData>
  <autoFilter ref="A1:J1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2"/>
  <cols>
    <col min="1" max="1" width="2.83203125" customWidth="1"/>
    <col min="2" max="2" width="10.83203125" bestFit="1" customWidth="1"/>
    <col min="3" max="3" width="29.6640625" bestFit="1" customWidth="1"/>
    <col min="6" max="6" width="12.5" bestFit="1" customWidth="1"/>
  </cols>
  <sheetData>
    <row r="1" spans="1:6">
      <c r="A1" s="2"/>
    </row>
    <row r="2" spans="1:6">
      <c r="B2" t="s">
        <v>16</v>
      </c>
      <c r="C2" t="s">
        <v>4</v>
      </c>
      <c r="D2" t="s">
        <v>5</v>
      </c>
      <c r="E2" t="s">
        <v>6</v>
      </c>
      <c r="F2" t="s">
        <v>7</v>
      </c>
    </row>
    <row r="3" spans="1:6">
      <c r="B3">
        <v>1</v>
      </c>
      <c r="C3" t="s">
        <v>0</v>
      </c>
      <c r="D3" s="1">
        <v>114.8</v>
      </c>
      <c r="E3">
        <v>20</v>
      </c>
      <c r="F3" s="1">
        <f>D3*E3</f>
        <v>2296</v>
      </c>
    </row>
    <row r="4" spans="1:6">
      <c r="B4">
        <v>2</v>
      </c>
      <c r="C4" t="s">
        <v>1</v>
      </c>
      <c r="D4" s="1">
        <v>108.08</v>
      </c>
      <c r="E4">
        <v>130</v>
      </c>
      <c r="F4" s="1">
        <f t="shared" ref="F4:F14" si="0">D4*E4</f>
        <v>14050.4</v>
      </c>
    </row>
    <row r="5" spans="1:6">
      <c r="B5">
        <v>3</v>
      </c>
      <c r="C5" t="s">
        <v>189</v>
      </c>
      <c r="D5" s="1">
        <v>132.55000000000001</v>
      </c>
      <c r="F5" s="1">
        <f t="shared" si="0"/>
        <v>0</v>
      </c>
    </row>
    <row r="6" spans="1:6">
      <c r="B6">
        <v>4</v>
      </c>
      <c r="C6" t="s">
        <v>3</v>
      </c>
      <c r="D6" s="1">
        <v>132.55000000000001</v>
      </c>
      <c r="F6" s="1">
        <f t="shared" si="0"/>
        <v>0</v>
      </c>
    </row>
    <row r="7" spans="1:6">
      <c r="B7">
        <v>5</v>
      </c>
      <c r="C7" t="s">
        <v>2</v>
      </c>
      <c r="D7" s="1">
        <v>56.6</v>
      </c>
      <c r="F7" s="1">
        <f t="shared" si="0"/>
        <v>0</v>
      </c>
    </row>
    <row r="8" spans="1:6">
      <c r="B8">
        <v>6</v>
      </c>
      <c r="C8" t="s">
        <v>190</v>
      </c>
      <c r="D8" s="1">
        <v>52.2</v>
      </c>
      <c r="E8">
        <v>20</v>
      </c>
      <c r="F8" s="1">
        <f t="shared" si="0"/>
        <v>1044</v>
      </c>
    </row>
    <row r="9" spans="1:6">
      <c r="B9">
        <v>7</v>
      </c>
      <c r="C9" t="s">
        <v>191</v>
      </c>
      <c r="D9" s="1">
        <v>77.77</v>
      </c>
      <c r="E9">
        <v>30</v>
      </c>
      <c r="F9" s="1">
        <f t="shared" si="0"/>
        <v>2333.1</v>
      </c>
    </row>
    <row r="10" spans="1:6">
      <c r="B10">
        <v>8</v>
      </c>
      <c r="C10" t="s">
        <v>192</v>
      </c>
      <c r="D10" s="1">
        <v>73.959999999999994</v>
      </c>
      <c r="F10" s="1">
        <f t="shared" si="0"/>
        <v>0</v>
      </c>
    </row>
    <row r="11" spans="1:6">
      <c r="B11">
        <v>9</v>
      </c>
      <c r="C11" t="s">
        <v>193</v>
      </c>
      <c r="D11" s="1">
        <v>64.739999999999995</v>
      </c>
      <c r="F11" s="1">
        <f t="shared" si="0"/>
        <v>0</v>
      </c>
    </row>
    <row r="12" spans="1:6">
      <c r="B12">
        <v>10</v>
      </c>
      <c r="C12" t="s">
        <v>194</v>
      </c>
      <c r="D12" s="1">
        <v>65.45</v>
      </c>
      <c r="E12">
        <v>70</v>
      </c>
      <c r="F12" s="1">
        <f t="shared" si="0"/>
        <v>4581.5</v>
      </c>
    </row>
    <row r="13" spans="1:6">
      <c r="B13">
        <v>11</v>
      </c>
      <c r="C13" t="s">
        <v>195</v>
      </c>
      <c r="D13" s="1">
        <v>96.35</v>
      </c>
      <c r="F13" s="1">
        <f t="shared" si="0"/>
        <v>0</v>
      </c>
    </row>
    <row r="14" spans="1:6">
      <c r="B14">
        <v>12</v>
      </c>
      <c r="C14" t="s">
        <v>196</v>
      </c>
      <c r="D14" s="1">
        <v>49.49</v>
      </c>
      <c r="E14">
        <v>10</v>
      </c>
      <c r="F14" s="1">
        <f t="shared" si="0"/>
        <v>494.90000000000003</v>
      </c>
    </row>
    <row r="15" spans="1:6">
      <c r="C15" t="s">
        <v>8</v>
      </c>
      <c r="F15" s="1">
        <f>SUM(F3:F14)</f>
        <v>24799.9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 &amp; Checks</vt:lpstr>
      <vt:lpstr>Summary</vt:lpstr>
      <vt:lpstr>Timecards</vt:lpstr>
      <vt:lpstr>QB Resources</vt:lpstr>
      <vt:lpstr>GD rates</vt:lpstr>
    </vt:vector>
  </TitlesOfParts>
  <Company>Enspire Learning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2010-01-14T20:01:11Z</dcterms:created>
  <dcterms:modified xsi:type="dcterms:W3CDTF">2011-08-26T18:58:05Z</dcterms:modified>
</cp:coreProperties>
</file>