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otes" sheetId="1" r:id="rId4"/>
  </sheets>
  <definedNames/>
  <calcPr/>
</workbook>
</file>

<file path=xl/sharedStrings.xml><?xml version="1.0" encoding="utf-8"?>
<sst xmlns="http://schemas.openxmlformats.org/spreadsheetml/2006/main" count="71" uniqueCount="54">
  <si>
    <t>Nome</t>
  </si>
  <si>
    <t>CEP</t>
  </si>
  <si>
    <t>Modalidade</t>
  </si>
  <si>
    <t>Peso</t>
  </si>
  <si>
    <t>Alt.</t>
  </si>
  <si>
    <t>Lar.</t>
  </si>
  <si>
    <t>Com.</t>
  </si>
  <si>
    <t>Valor</t>
  </si>
  <si>
    <t>ALINE DE LIMA FARIA</t>
  </si>
  <si>
    <t>28994693</t>
  </si>
  <si>
    <t>IM</t>
  </si>
  <si>
    <t>CICERO CARLOS FERREIRA</t>
  </si>
  <si>
    <t>02651020</t>
  </si>
  <si>
    <t>CLAYTON BONELI</t>
  </si>
  <si>
    <t>88075110</t>
  </si>
  <si>
    <t>DARCI BATISTA D ALMEIDA</t>
  </si>
  <si>
    <t>07830521</t>
  </si>
  <si>
    <t>PAC Min.</t>
  </si>
  <si>
    <t>DONARIO RODRIGUES BRAGA NETO</t>
  </si>
  <si>
    <t>94020090</t>
  </si>
  <si>
    <t>PAC</t>
  </si>
  <si>
    <t>FÁBIAN EQUIZETTO MULERO</t>
  </si>
  <si>
    <t>11320200</t>
  </si>
  <si>
    <t>FERNANDO ANTONIO PEREIRA PIMENTEL</t>
  </si>
  <si>
    <t>90040193</t>
  </si>
  <si>
    <t>RETIRA</t>
  </si>
  <si>
    <t>GILSON SANCHES</t>
  </si>
  <si>
    <t>18035070</t>
  </si>
  <si>
    <t>ISRAEL VALENTIM CORREA</t>
  </si>
  <si>
    <t>12630000</t>
  </si>
  <si>
    <t>JAILSON WESTRUPP CORREA</t>
  </si>
  <si>
    <t>88020540</t>
  </si>
  <si>
    <t>JOÃO SEBASTIÃO DA SILVA BELO</t>
  </si>
  <si>
    <t>30270970</t>
  </si>
  <si>
    <t>JOSE ADRIANO LOPES</t>
  </si>
  <si>
    <t>18605373</t>
  </si>
  <si>
    <t>JOSÉ APARECIDO FAUSTO DE OLIVEIRA</t>
  </si>
  <si>
    <t>38180802</t>
  </si>
  <si>
    <t>LUIZ RODOLFO CAMPOS DA SILVA</t>
  </si>
  <si>
    <t>12220140</t>
  </si>
  <si>
    <t>MARCELO DE OLIVEIRA SOUZA</t>
  </si>
  <si>
    <t>71670210</t>
  </si>
  <si>
    <t>MIRNA SERE</t>
  </si>
  <si>
    <t>03193070</t>
  </si>
  <si>
    <t>PEDRO AYRES GABRIEL POCHE</t>
  </si>
  <si>
    <t>97420000</t>
  </si>
  <si>
    <t>RENATO CÉSAR MONTALBO</t>
  </si>
  <si>
    <t>06470060</t>
  </si>
  <si>
    <t>RICHARD KYAW NETO</t>
  </si>
  <si>
    <t>28953385</t>
  </si>
  <si>
    <t>SÉRGIO JOSÉ DA COSTA JANNUZZI</t>
  </si>
  <si>
    <t>20240020</t>
  </si>
  <si>
    <t>THAIS DE BRITO SOUZA</t>
  </si>
  <si>
    <t>04224030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</si>
</sst>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0.0 &quot;Kg&quot;"/>
    <numFmt numFmtId="165" formatCode="##0 &quot;cm&quot;"/>
    <numFmt numFmtId="166" formatCode="&quot;R$&quot; #,##0.00"/>
  </numFmts>
  <fonts count="3">
    <font>
      <sz val="11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AAAAA"/>
        <bgColor rgb="FFAAAAAA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left"/>
    </xf>
    <xf borderId="2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 readingOrder="0"/>
    </xf>
    <xf borderId="2" fillId="3" fontId="2" numFmtId="164" xfId="0" applyAlignment="1" applyBorder="1" applyFont="1" applyNumberFormat="1">
      <alignment horizontal="center" readingOrder="0"/>
    </xf>
    <xf borderId="2" fillId="3" fontId="2" numFmtId="165" xfId="0" applyAlignment="1" applyBorder="1" applyFont="1" applyNumberFormat="1">
      <alignment horizontal="center"/>
    </xf>
    <xf borderId="2" fillId="3" fontId="2" numFmtId="166" xfId="0" applyAlignment="1" applyBorder="1" applyFont="1" applyNumberFormat="1">
      <alignment horizontal="center"/>
    </xf>
    <xf borderId="2" fillId="4" fontId="2" numFmtId="0" xfId="0" applyAlignment="1" applyBorder="1" applyFill="1" applyFont="1">
      <alignment horizontal="left"/>
    </xf>
    <xf borderId="2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 readingOrder="0"/>
    </xf>
    <xf borderId="2" fillId="4" fontId="2" numFmtId="164" xfId="0" applyAlignment="1" applyBorder="1" applyFont="1" applyNumberFormat="1">
      <alignment horizontal="center" readingOrder="0"/>
    </xf>
    <xf borderId="2" fillId="4" fontId="2" numFmtId="165" xfId="0" applyAlignment="1" applyBorder="1" applyFont="1" applyNumberFormat="1">
      <alignment horizontal="center"/>
    </xf>
    <xf borderId="2" fillId="4" fontId="2" numFmtId="166" xfId="0" applyAlignment="1" applyBorder="1" applyFont="1" applyNumberFormat="1">
      <alignment horizontal="center"/>
    </xf>
    <xf borderId="2" fillId="4" fontId="2" numFmtId="164" xfId="0" applyAlignment="1" applyBorder="1" applyFont="1" applyNumberFormat="1">
      <alignment horizontal="center"/>
    </xf>
    <xf borderId="2" fillId="4" fontId="2" numFmtId="166" xfId="0" applyAlignment="1" applyBorder="1" applyFont="1" applyNumberFormat="1">
      <alignment horizontal="center" readingOrder="0"/>
    </xf>
    <xf borderId="2" fillId="3" fontId="2" numFmtId="165" xfId="0" applyAlignment="1" applyBorder="1" applyFont="1" applyNumberFormat="1">
      <alignment horizontal="center" readingOrder="0"/>
    </xf>
    <xf borderId="2" fillId="3" fontId="2" numFmtId="166" xfId="0" applyAlignment="1" applyBorder="1" applyFont="1" applyNumberFormat="1">
      <alignment horizontal="center" readingOrder="0"/>
    </xf>
    <xf borderId="2" fillId="4" fontId="2" numFmtId="165" xfId="0" applyAlignment="1" applyBorder="1" applyFont="1" applyNumberFormat="1">
      <alignment horizontal="center" readingOrder="0"/>
    </xf>
    <xf borderId="2" fillId="3" fontId="2" numFmtId="164" xfId="0" applyAlignment="1" applyBorder="1" applyFont="1" applyNumberFormat="1">
      <alignment horizontal="center"/>
    </xf>
    <xf borderId="3" fillId="5" fontId="1" numFmtId="0" xfId="0" applyAlignment="1" applyBorder="1" applyFill="1" applyFont="1">
      <alignment horizontal="center"/>
    </xf>
    <xf borderId="3" fillId="5" fontId="1" numFmtId="164" xfId="0" applyAlignment="1" applyBorder="1" applyFont="1" applyNumberFormat="1">
      <alignment horizontal="center"/>
    </xf>
    <xf borderId="3" fillId="5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1.43"/>
    <col customWidth="1" min="2" max="2" width="12.14"/>
    <col customWidth="1" min="3" max="3" width="13.57"/>
    <col customWidth="1" min="4" max="4" width="8.57"/>
    <col customWidth="1" min="5" max="7" width="10.0"/>
    <col customWidth="1" min="8" max="8" width="12.14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>
        <v>0.3</v>
      </c>
      <c r="E2" s="6" t="str">
        <f t="shared" ref="E2:E5" si="1">IF(C2="PAC Min.", "-", IF(C2="IM", "-", IF(C2="RETIRA", "-", "")))</f>
        <v>-</v>
      </c>
      <c r="F2" s="6" t="str">
        <f t="shared" ref="F2:F5" si="2">IF(C2="PAC Min.", "-", IF(C2="IM", "-", IF(C2="RETIRA", "-", "")))</f>
        <v>-</v>
      </c>
      <c r="G2" s="6" t="str">
        <f t="shared" ref="G2:G5" si="3">IF(C2="PAC Min.", "-", IF(C2="IM", "-", IF(C2="RETIRA", "-", "")))</f>
        <v>-</v>
      </c>
      <c r="H2" s="7">
        <f t="shared" ref="H2:H4" si="4">IF(C2="RETIRA", "-", IF(AND(C2="IM", ISNUMBER(MATCH(LEFT(D2, FIND(" ", D2)-1), {"0,3","0,9","2,0"}, 0))), VLOOKUP(LEFT(D2, FIND(" ", D2)-1), {"0,3",9.7;"0,9",17.45;"2,0",24.45}, 2, FALSE), ""))</f>
        <v>9.7</v>
      </c>
    </row>
    <row r="3">
      <c r="A3" s="8" t="s">
        <v>11</v>
      </c>
      <c r="B3" s="9" t="s">
        <v>12</v>
      </c>
      <c r="C3" s="10" t="s">
        <v>10</v>
      </c>
      <c r="D3" s="11">
        <v>0.9</v>
      </c>
      <c r="E3" s="12" t="str">
        <f t="shared" si="1"/>
        <v>-</v>
      </c>
      <c r="F3" s="12" t="str">
        <f t="shared" si="2"/>
        <v>-</v>
      </c>
      <c r="G3" s="12" t="str">
        <f t="shared" si="3"/>
        <v>-</v>
      </c>
      <c r="H3" s="13">
        <f t="shared" si="4"/>
        <v>17.45</v>
      </c>
    </row>
    <row r="4">
      <c r="A4" s="2" t="s">
        <v>13</v>
      </c>
      <c r="B4" s="3" t="s">
        <v>14</v>
      </c>
      <c r="C4" s="4" t="s">
        <v>10</v>
      </c>
      <c r="D4" s="5">
        <v>2.0</v>
      </c>
      <c r="E4" s="6" t="str">
        <f t="shared" si="1"/>
        <v>-</v>
      </c>
      <c r="F4" s="6" t="str">
        <f t="shared" si="2"/>
        <v>-</v>
      </c>
      <c r="G4" s="6" t="str">
        <f t="shared" si="3"/>
        <v>-</v>
      </c>
      <c r="H4" s="7">
        <f t="shared" si="4"/>
        <v>24.45</v>
      </c>
    </row>
    <row r="5">
      <c r="A5" s="8" t="s">
        <v>15</v>
      </c>
      <c r="B5" s="9" t="s">
        <v>16</v>
      </c>
      <c r="C5" s="10" t="s">
        <v>17</v>
      </c>
      <c r="D5" s="14" t="str">
        <f>IF(C5="PAC Min.", "1,0 Kg", IF(C5="RETIRA", "-", ""))</f>
        <v>1,0 Kg</v>
      </c>
      <c r="E5" s="12" t="str">
        <f t="shared" si="1"/>
        <v>-</v>
      </c>
      <c r="F5" s="12" t="str">
        <f t="shared" si="2"/>
        <v>-</v>
      </c>
      <c r="G5" s="12" t="str">
        <f t="shared" si="3"/>
        <v>-</v>
      </c>
      <c r="H5" s="15">
        <v>20.0</v>
      </c>
    </row>
    <row r="6">
      <c r="A6" s="2" t="s">
        <v>18</v>
      </c>
      <c r="B6" s="3" t="s">
        <v>19</v>
      </c>
      <c r="C6" s="4" t="s">
        <v>20</v>
      </c>
      <c r="D6" s="5">
        <v>2.0</v>
      </c>
      <c r="E6" s="16">
        <v>10.0</v>
      </c>
      <c r="F6" s="16">
        <v>20.0</v>
      </c>
      <c r="G6" s="16">
        <v>30.0</v>
      </c>
      <c r="H6" s="17">
        <v>20.0</v>
      </c>
    </row>
    <row r="7">
      <c r="A7" s="8" t="s">
        <v>21</v>
      </c>
      <c r="B7" s="9" t="s">
        <v>22</v>
      </c>
      <c r="C7" s="10" t="s">
        <v>20</v>
      </c>
      <c r="D7" s="11">
        <v>10.0</v>
      </c>
      <c r="E7" s="18">
        <v>10.0</v>
      </c>
      <c r="F7" s="18">
        <v>20.0</v>
      </c>
      <c r="G7" s="18">
        <v>30.0</v>
      </c>
      <c r="H7" s="15">
        <v>10.0</v>
      </c>
    </row>
    <row r="8">
      <c r="A8" s="2" t="s">
        <v>23</v>
      </c>
      <c r="B8" s="3" t="s">
        <v>24</v>
      </c>
      <c r="C8" s="4" t="s">
        <v>25</v>
      </c>
      <c r="D8" s="19" t="str">
        <f t="shared" ref="D8:D22" si="5">IF(C8="PAC Min.", "1,0 Kg", IF(C8="RETIRA", "-", ""))</f>
        <v>-</v>
      </c>
      <c r="E8" s="6" t="str">
        <f t="shared" ref="E8:E22" si="6">IF(C8="PAC Min.", "-", IF(C8="IM", "-", IF(C8="RETIRA", "-", "")))</f>
        <v>-</v>
      </c>
      <c r="F8" s="6" t="str">
        <f t="shared" ref="F8:F22" si="7">IF(C8="PAC Min.", "-", IF(C8="IM", "-", IF(C8="RETIRA", "-", "")))</f>
        <v>-</v>
      </c>
      <c r="G8" s="6" t="str">
        <f t="shared" ref="G8:G22" si="8">IF(C8="PAC Min.", "-", IF(C8="IM", "-", IF(C8="RETIRA", "-", "")))</f>
        <v>-</v>
      </c>
      <c r="H8" s="7" t="str">
        <f t="shared" ref="H8:H22" si="9">IF(C8="RETIRA", "-", IF(AND(C8="IM", ISNUMBER(MATCH(LEFT(D8, FIND(" ", D8)-1), {"0,3","0,9","2,0"}, 0))), VLOOKUP(LEFT(D8, FIND(" ", D8)-1), {"0,3",9.7;"0,9",17.45;"2,0",24.45}, 2, FALSE), ""))</f>
        <v>-</v>
      </c>
    </row>
    <row r="9">
      <c r="A9" s="8" t="s">
        <v>26</v>
      </c>
      <c r="B9" s="9" t="s">
        <v>27</v>
      </c>
      <c r="C9" s="10" t="s">
        <v>25</v>
      </c>
      <c r="D9" s="14" t="str">
        <f t="shared" si="5"/>
        <v>-</v>
      </c>
      <c r="E9" s="12" t="str">
        <f t="shared" si="6"/>
        <v>-</v>
      </c>
      <c r="F9" s="12" t="str">
        <f t="shared" si="7"/>
        <v>-</v>
      </c>
      <c r="G9" s="12" t="str">
        <f t="shared" si="8"/>
        <v>-</v>
      </c>
      <c r="H9" s="13" t="str">
        <f t="shared" si="9"/>
        <v>-</v>
      </c>
    </row>
    <row r="10">
      <c r="A10" s="2" t="s">
        <v>28</v>
      </c>
      <c r="B10" s="3" t="s">
        <v>29</v>
      </c>
      <c r="C10" s="10" t="s">
        <v>25</v>
      </c>
      <c r="D10" s="19" t="str">
        <f t="shared" si="5"/>
        <v>-</v>
      </c>
      <c r="E10" s="6" t="str">
        <f t="shared" si="6"/>
        <v>-</v>
      </c>
      <c r="F10" s="6" t="str">
        <f t="shared" si="7"/>
        <v>-</v>
      </c>
      <c r="G10" s="6" t="str">
        <f t="shared" si="8"/>
        <v>-</v>
      </c>
      <c r="H10" s="7" t="str">
        <f t="shared" si="9"/>
        <v>-</v>
      </c>
    </row>
    <row r="11">
      <c r="A11" s="8" t="s">
        <v>30</v>
      </c>
      <c r="B11" s="9" t="s">
        <v>31</v>
      </c>
      <c r="C11" s="10" t="s">
        <v>25</v>
      </c>
      <c r="D11" s="14" t="str">
        <f t="shared" si="5"/>
        <v>-</v>
      </c>
      <c r="E11" s="12" t="str">
        <f t="shared" si="6"/>
        <v>-</v>
      </c>
      <c r="F11" s="12" t="str">
        <f t="shared" si="7"/>
        <v>-</v>
      </c>
      <c r="G11" s="12" t="str">
        <f t="shared" si="8"/>
        <v>-</v>
      </c>
      <c r="H11" s="13" t="str">
        <f t="shared" si="9"/>
        <v>-</v>
      </c>
    </row>
    <row r="12">
      <c r="A12" s="2" t="s">
        <v>32</v>
      </c>
      <c r="B12" s="3" t="s">
        <v>33</v>
      </c>
      <c r="C12" s="10" t="s">
        <v>25</v>
      </c>
      <c r="D12" s="19" t="str">
        <f t="shared" si="5"/>
        <v>-</v>
      </c>
      <c r="E12" s="6" t="str">
        <f t="shared" si="6"/>
        <v>-</v>
      </c>
      <c r="F12" s="6" t="str">
        <f t="shared" si="7"/>
        <v>-</v>
      </c>
      <c r="G12" s="6" t="str">
        <f t="shared" si="8"/>
        <v>-</v>
      </c>
      <c r="H12" s="7" t="str">
        <f t="shared" si="9"/>
        <v>-</v>
      </c>
    </row>
    <row r="13">
      <c r="A13" s="8" t="s">
        <v>34</v>
      </c>
      <c r="B13" s="9" t="s">
        <v>35</v>
      </c>
      <c r="C13" s="10" t="s">
        <v>25</v>
      </c>
      <c r="D13" s="14" t="str">
        <f t="shared" si="5"/>
        <v>-</v>
      </c>
      <c r="E13" s="12" t="str">
        <f t="shared" si="6"/>
        <v>-</v>
      </c>
      <c r="F13" s="12" t="str">
        <f t="shared" si="7"/>
        <v>-</v>
      </c>
      <c r="G13" s="12" t="str">
        <f t="shared" si="8"/>
        <v>-</v>
      </c>
      <c r="H13" s="13" t="str">
        <f t="shared" si="9"/>
        <v>-</v>
      </c>
    </row>
    <row r="14">
      <c r="A14" s="2" t="s">
        <v>36</v>
      </c>
      <c r="B14" s="3" t="s">
        <v>37</v>
      </c>
      <c r="C14" s="10" t="s">
        <v>25</v>
      </c>
      <c r="D14" s="19" t="str">
        <f t="shared" si="5"/>
        <v>-</v>
      </c>
      <c r="E14" s="6" t="str">
        <f t="shared" si="6"/>
        <v>-</v>
      </c>
      <c r="F14" s="6" t="str">
        <f t="shared" si="7"/>
        <v>-</v>
      </c>
      <c r="G14" s="6" t="str">
        <f t="shared" si="8"/>
        <v>-</v>
      </c>
      <c r="H14" s="7" t="str">
        <f t="shared" si="9"/>
        <v>-</v>
      </c>
    </row>
    <row r="15">
      <c r="A15" s="8" t="s">
        <v>38</v>
      </c>
      <c r="B15" s="9" t="s">
        <v>39</v>
      </c>
      <c r="C15" s="10" t="s">
        <v>25</v>
      </c>
      <c r="D15" s="14" t="str">
        <f t="shared" si="5"/>
        <v>-</v>
      </c>
      <c r="E15" s="12" t="str">
        <f t="shared" si="6"/>
        <v>-</v>
      </c>
      <c r="F15" s="12" t="str">
        <f t="shared" si="7"/>
        <v>-</v>
      </c>
      <c r="G15" s="12" t="str">
        <f t="shared" si="8"/>
        <v>-</v>
      </c>
      <c r="H15" s="13" t="str">
        <f t="shared" si="9"/>
        <v>-</v>
      </c>
    </row>
    <row r="16">
      <c r="A16" s="2" t="s">
        <v>40</v>
      </c>
      <c r="B16" s="3" t="s">
        <v>41</v>
      </c>
      <c r="C16" s="10" t="s">
        <v>25</v>
      </c>
      <c r="D16" s="19" t="str">
        <f t="shared" si="5"/>
        <v>-</v>
      </c>
      <c r="E16" s="6" t="str">
        <f t="shared" si="6"/>
        <v>-</v>
      </c>
      <c r="F16" s="6" t="str">
        <f t="shared" si="7"/>
        <v>-</v>
      </c>
      <c r="G16" s="6" t="str">
        <f t="shared" si="8"/>
        <v>-</v>
      </c>
      <c r="H16" s="7" t="str">
        <f t="shared" si="9"/>
        <v>-</v>
      </c>
    </row>
    <row r="17">
      <c r="A17" s="8" t="s">
        <v>42</v>
      </c>
      <c r="B17" s="9" t="s">
        <v>43</v>
      </c>
      <c r="C17" s="10" t="s">
        <v>25</v>
      </c>
      <c r="D17" s="14" t="str">
        <f t="shared" si="5"/>
        <v>-</v>
      </c>
      <c r="E17" s="12" t="str">
        <f t="shared" si="6"/>
        <v>-</v>
      </c>
      <c r="F17" s="12" t="str">
        <f t="shared" si="7"/>
        <v>-</v>
      </c>
      <c r="G17" s="12" t="str">
        <f t="shared" si="8"/>
        <v>-</v>
      </c>
      <c r="H17" s="13" t="str">
        <f t="shared" si="9"/>
        <v>-</v>
      </c>
    </row>
    <row r="18">
      <c r="A18" s="2" t="s">
        <v>44</v>
      </c>
      <c r="B18" s="3" t="s">
        <v>45</v>
      </c>
      <c r="C18" s="10" t="s">
        <v>25</v>
      </c>
      <c r="D18" s="19" t="str">
        <f t="shared" si="5"/>
        <v>-</v>
      </c>
      <c r="E18" s="6" t="str">
        <f t="shared" si="6"/>
        <v>-</v>
      </c>
      <c r="F18" s="6" t="str">
        <f t="shared" si="7"/>
        <v>-</v>
      </c>
      <c r="G18" s="6" t="str">
        <f t="shared" si="8"/>
        <v>-</v>
      </c>
      <c r="H18" s="7" t="str">
        <f t="shared" si="9"/>
        <v>-</v>
      </c>
    </row>
    <row r="19">
      <c r="A19" s="8" t="s">
        <v>46</v>
      </c>
      <c r="B19" s="9" t="s">
        <v>47</v>
      </c>
      <c r="C19" s="10" t="s">
        <v>25</v>
      </c>
      <c r="D19" s="14" t="str">
        <f t="shared" si="5"/>
        <v>-</v>
      </c>
      <c r="E19" s="12" t="str">
        <f t="shared" si="6"/>
        <v>-</v>
      </c>
      <c r="F19" s="12" t="str">
        <f t="shared" si="7"/>
        <v>-</v>
      </c>
      <c r="G19" s="12" t="str">
        <f t="shared" si="8"/>
        <v>-</v>
      </c>
      <c r="H19" s="13" t="str">
        <f t="shared" si="9"/>
        <v>-</v>
      </c>
    </row>
    <row r="20">
      <c r="A20" s="2" t="s">
        <v>48</v>
      </c>
      <c r="B20" s="3" t="s">
        <v>49</v>
      </c>
      <c r="C20" s="10" t="s">
        <v>25</v>
      </c>
      <c r="D20" s="19" t="str">
        <f t="shared" si="5"/>
        <v>-</v>
      </c>
      <c r="E20" s="6" t="str">
        <f t="shared" si="6"/>
        <v>-</v>
      </c>
      <c r="F20" s="6" t="str">
        <f t="shared" si="7"/>
        <v>-</v>
      </c>
      <c r="G20" s="6" t="str">
        <f t="shared" si="8"/>
        <v>-</v>
      </c>
      <c r="H20" s="7" t="str">
        <f t="shared" si="9"/>
        <v>-</v>
      </c>
    </row>
    <row r="21" ht="15.75" customHeight="1">
      <c r="A21" s="8" t="s">
        <v>50</v>
      </c>
      <c r="B21" s="9" t="s">
        <v>51</v>
      </c>
      <c r="C21" s="10" t="s">
        <v>25</v>
      </c>
      <c r="D21" s="14" t="str">
        <f t="shared" si="5"/>
        <v>-</v>
      </c>
      <c r="E21" s="12" t="str">
        <f t="shared" si="6"/>
        <v>-</v>
      </c>
      <c r="F21" s="12" t="str">
        <f t="shared" si="7"/>
        <v>-</v>
      </c>
      <c r="G21" s="12" t="str">
        <f t="shared" si="8"/>
        <v>-</v>
      </c>
      <c r="H21" s="13" t="str">
        <f t="shared" si="9"/>
        <v>-</v>
      </c>
    </row>
    <row r="22" ht="15.75" customHeight="1">
      <c r="A22" s="2" t="s">
        <v>52</v>
      </c>
      <c r="B22" s="3" t="s">
        <v>53</v>
      </c>
      <c r="C22" s="10" t="s">
        <v>25</v>
      </c>
      <c r="D22" s="19" t="str">
        <f t="shared" si="5"/>
        <v>-</v>
      </c>
      <c r="E22" s="6" t="str">
        <f t="shared" si="6"/>
        <v>-</v>
      </c>
      <c r="F22" s="6" t="str">
        <f t="shared" si="7"/>
        <v>-</v>
      </c>
      <c r="G22" s="6" t="str">
        <f t="shared" si="8"/>
        <v>-</v>
      </c>
      <c r="H22" s="7" t="str">
        <f t="shared" si="9"/>
        <v>-</v>
      </c>
    </row>
    <row r="23" ht="15.75" customHeight="1">
      <c r="A23" s="20">
        <f>COUNTA(A2:A22)</f>
        <v>21</v>
      </c>
      <c r="B23" s="20"/>
      <c r="C23" s="20"/>
      <c r="D23" s="21"/>
      <c r="E23" s="22"/>
      <c r="F23" s="22"/>
      <c r="G23" s="22"/>
      <c r="H23" s="20">
        <f>COUNTBLANK(H2:H22)</f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2">
      <formula1>"RETIRA,IM,PAC Min.,PAC,2x PAC,SEDEX,OUTRO"</formula1>
    </dataValidation>
  </dataValidations>
  <printOptions/>
  <pageMargins bottom="1.0" footer="0.0" header="0.0" left="0.75" right="0.75" top="1.0"/>
  <pageSetup orientation="landscape"/>
  <drawing r:id="rId1"/>
</worksheet>
</file>